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NOR-Codes-Stds\CBECC-Dev\RulesetSrc\T24SFam\To-Docu\"/>
    </mc:Choice>
  </mc:AlternateContent>
  <xr:revisionPtr revIDLastSave="0" documentId="13_ncr:1_{AEF610FB-563D-4D5C-BFB8-0BB74E47B3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7" i="1" l="1"/>
  <c r="S446" i="1"/>
  <c r="S445" i="1"/>
  <c r="S444" i="1"/>
  <c r="S443" i="1"/>
  <c r="S442" i="1"/>
  <c r="CA441" i="1"/>
  <c r="S441" i="1"/>
  <c r="BD440" i="1"/>
  <c r="BD441" i="1" s="1"/>
  <c r="BD442" i="1" s="1"/>
  <c r="BD443" i="1" s="1"/>
  <c r="BD444" i="1" s="1"/>
  <c r="BD445" i="1" s="1"/>
  <c r="BD446" i="1" s="1"/>
  <c r="BD447" i="1" s="1"/>
  <c r="AQ440" i="1"/>
  <c r="AQ441" i="1" s="1"/>
  <c r="AQ442" i="1" s="1"/>
  <c r="AQ443" i="1" s="1"/>
  <c r="AQ444" i="1" s="1"/>
  <c r="AQ445" i="1" s="1"/>
  <c r="AQ446" i="1" s="1"/>
  <c r="AQ447" i="1" s="1"/>
  <c r="S440" i="1"/>
  <c r="S439" i="1"/>
  <c r="S438" i="1"/>
  <c r="S437" i="1"/>
  <c r="CA436" i="1"/>
  <c r="S436" i="1"/>
  <c r="S435" i="1"/>
  <c r="BU434" i="1"/>
  <c r="BU435" i="1" s="1"/>
  <c r="BU436" i="1" s="1"/>
  <c r="BU437" i="1" s="1"/>
  <c r="BU438" i="1" s="1"/>
  <c r="BU439" i="1" s="1"/>
  <c r="BU440" i="1" s="1"/>
  <c r="BU441" i="1" s="1"/>
  <c r="BU442" i="1" s="1"/>
  <c r="BU443" i="1" s="1"/>
  <c r="BU444" i="1" s="1"/>
  <c r="BU445" i="1" s="1"/>
  <c r="BU446" i="1" s="1"/>
  <c r="BU447" i="1" s="1"/>
  <c r="S434" i="1"/>
  <c r="BU433" i="1"/>
  <c r="BT433" i="1"/>
  <c r="BT434" i="1" s="1"/>
  <c r="BT435" i="1" s="1"/>
  <c r="BT436" i="1" s="1"/>
  <c r="BT437" i="1" s="1"/>
  <c r="BT438" i="1" s="1"/>
  <c r="BT439" i="1" s="1"/>
  <c r="BT440" i="1" s="1"/>
  <c r="BT441" i="1" s="1"/>
  <c r="BT442" i="1" s="1"/>
  <c r="BT443" i="1" s="1"/>
  <c r="BT444" i="1" s="1"/>
  <c r="BT445" i="1" s="1"/>
  <c r="BT446" i="1" s="1"/>
  <c r="BT447" i="1" s="1"/>
  <c r="BS433" i="1"/>
  <c r="BS434" i="1" s="1"/>
  <c r="BS435" i="1" s="1"/>
  <c r="BS436" i="1" s="1"/>
  <c r="BS437" i="1" s="1"/>
  <c r="BS438" i="1" s="1"/>
  <c r="BS439" i="1" s="1"/>
  <c r="BS440" i="1" s="1"/>
  <c r="BS441" i="1" s="1"/>
  <c r="BS442" i="1" s="1"/>
  <c r="BS443" i="1" s="1"/>
  <c r="BS444" i="1" s="1"/>
  <c r="BS445" i="1" s="1"/>
  <c r="BS446" i="1" s="1"/>
  <c r="BS447" i="1" s="1"/>
  <c r="BR433" i="1"/>
  <c r="BR434" i="1" s="1"/>
  <c r="BR435" i="1" s="1"/>
  <c r="BR436" i="1" s="1"/>
  <c r="BR437" i="1" s="1"/>
  <c r="BR438" i="1" s="1"/>
  <c r="BR439" i="1" s="1"/>
  <c r="BR440" i="1" s="1"/>
  <c r="BR441" i="1" s="1"/>
  <c r="BR442" i="1" s="1"/>
  <c r="BR443" i="1" s="1"/>
  <c r="BR444" i="1" s="1"/>
  <c r="BR445" i="1" s="1"/>
  <c r="BR446" i="1" s="1"/>
  <c r="BR447" i="1" s="1"/>
  <c r="BQ433" i="1"/>
  <c r="BQ434" i="1" s="1"/>
  <c r="BQ435" i="1" s="1"/>
  <c r="BQ436" i="1" s="1"/>
  <c r="BQ437" i="1" s="1"/>
  <c r="BQ438" i="1" s="1"/>
  <c r="BQ439" i="1" s="1"/>
  <c r="BQ440" i="1" s="1"/>
  <c r="BQ441" i="1" s="1"/>
  <c r="BQ442" i="1" s="1"/>
  <c r="BQ443" i="1" s="1"/>
  <c r="BQ444" i="1" s="1"/>
  <c r="BQ445" i="1" s="1"/>
  <c r="BQ446" i="1" s="1"/>
  <c r="BQ447" i="1" s="1"/>
  <c r="BD433" i="1"/>
  <c r="BD434" i="1" s="1"/>
  <c r="BD435" i="1" s="1"/>
  <c r="BD436" i="1" s="1"/>
  <c r="BB433" i="1"/>
  <c r="BB434" i="1" s="1"/>
  <c r="BB435" i="1" s="1"/>
  <c r="BB436" i="1" s="1"/>
  <c r="BB437" i="1" s="1"/>
  <c r="BB438" i="1" s="1"/>
  <c r="BB439" i="1" s="1"/>
  <c r="BB440" i="1" s="1"/>
  <c r="BB441" i="1" s="1"/>
  <c r="BB442" i="1" s="1"/>
  <c r="BB443" i="1" s="1"/>
  <c r="BB444" i="1" s="1"/>
  <c r="BB445" i="1" s="1"/>
  <c r="BB446" i="1" s="1"/>
  <c r="BB447" i="1" s="1"/>
  <c r="AQ433" i="1"/>
  <c r="AQ434" i="1" s="1"/>
  <c r="AQ435" i="1" s="1"/>
  <c r="AQ436" i="1" s="1"/>
  <c r="AQ437" i="1" s="1"/>
  <c r="AP433" i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Y433" i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S433" i="1"/>
  <c r="E433" i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D433" i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S432" i="1"/>
  <c r="BD424" i="1"/>
  <c r="BD425" i="1" s="1"/>
  <c r="BD426" i="1" s="1"/>
  <c r="BD427" i="1" s="1"/>
  <c r="BD428" i="1" s="1"/>
  <c r="BD429" i="1" s="1"/>
  <c r="BD430" i="1" s="1"/>
  <c r="BD431" i="1" s="1"/>
  <c r="BR418" i="1"/>
  <c r="BR419" i="1" s="1"/>
  <c r="BR420" i="1" s="1"/>
  <c r="BR421" i="1" s="1"/>
  <c r="BR422" i="1" s="1"/>
  <c r="BR423" i="1" s="1"/>
  <c r="BR424" i="1" s="1"/>
  <c r="BR425" i="1" s="1"/>
  <c r="BR426" i="1" s="1"/>
  <c r="BR427" i="1" s="1"/>
  <c r="BR428" i="1" s="1"/>
  <c r="BR429" i="1" s="1"/>
  <c r="BR430" i="1" s="1"/>
  <c r="BR431" i="1" s="1"/>
  <c r="BD418" i="1"/>
  <c r="BD419" i="1" s="1"/>
  <c r="BD420" i="1" s="1"/>
  <c r="BB418" i="1"/>
  <c r="BB419" i="1" s="1"/>
  <c r="BB420" i="1" s="1"/>
  <c r="BB421" i="1" s="1"/>
  <c r="BB422" i="1" s="1"/>
  <c r="BB423" i="1" s="1"/>
  <c r="BB424" i="1" s="1"/>
  <c r="BB425" i="1" s="1"/>
  <c r="BB426" i="1" s="1"/>
  <c r="BB427" i="1" s="1"/>
  <c r="BB428" i="1" s="1"/>
  <c r="BB429" i="1" s="1"/>
  <c r="BB430" i="1" s="1"/>
  <c r="BB431" i="1" s="1"/>
  <c r="AQ418" i="1"/>
  <c r="AQ419" i="1" s="1"/>
  <c r="AQ420" i="1" s="1"/>
  <c r="AQ421" i="1" s="1"/>
  <c r="AQ422" i="1" s="1"/>
  <c r="AQ423" i="1" s="1"/>
  <c r="AQ424" i="1" s="1"/>
  <c r="AQ425" i="1" s="1"/>
  <c r="AQ426" i="1" s="1"/>
  <c r="AQ427" i="1" s="1"/>
  <c r="AQ428" i="1" s="1"/>
  <c r="AQ429" i="1" s="1"/>
  <c r="AQ430" i="1" s="1"/>
  <c r="AQ431" i="1" s="1"/>
  <c r="AP418" i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E418" i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CA417" i="1"/>
  <c r="BU417" i="1"/>
  <c r="BU418" i="1" s="1"/>
  <c r="BU419" i="1" s="1"/>
  <c r="BU420" i="1" s="1"/>
  <c r="BU421" i="1" s="1"/>
  <c r="BU422" i="1" s="1"/>
  <c r="BU423" i="1" s="1"/>
  <c r="BU424" i="1" s="1"/>
  <c r="BU425" i="1" s="1"/>
  <c r="BU426" i="1" s="1"/>
  <c r="BU427" i="1" s="1"/>
  <c r="BU428" i="1" s="1"/>
  <c r="BU429" i="1" s="1"/>
  <c r="BU430" i="1" s="1"/>
  <c r="BU431" i="1" s="1"/>
  <c r="BT417" i="1"/>
  <c r="BT418" i="1" s="1"/>
  <c r="BT419" i="1" s="1"/>
  <c r="BT420" i="1" s="1"/>
  <c r="BT421" i="1" s="1"/>
  <c r="BT422" i="1" s="1"/>
  <c r="BT423" i="1" s="1"/>
  <c r="BT424" i="1" s="1"/>
  <c r="BT425" i="1" s="1"/>
  <c r="BT426" i="1" s="1"/>
  <c r="BT427" i="1" s="1"/>
  <c r="BT428" i="1" s="1"/>
  <c r="BT429" i="1" s="1"/>
  <c r="BT430" i="1" s="1"/>
  <c r="BT431" i="1" s="1"/>
  <c r="BS417" i="1"/>
  <c r="BS418" i="1" s="1"/>
  <c r="BS419" i="1" s="1"/>
  <c r="BS420" i="1" s="1"/>
  <c r="BS421" i="1" s="1"/>
  <c r="BS422" i="1" s="1"/>
  <c r="BS423" i="1" s="1"/>
  <c r="BS424" i="1" s="1"/>
  <c r="BS425" i="1" s="1"/>
  <c r="BS426" i="1" s="1"/>
  <c r="BS427" i="1" s="1"/>
  <c r="BS428" i="1" s="1"/>
  <c r="BS429" i="1" s="1"/>
  <c r="BS430" i="1" s="1"/>
  <c r="BS431" i="1" s="1"/>
  <c r="BR417" i="1"/>
  <c r="BQ417" i="1"/>
  <c r="BQ418" i="1" s="1"/>
  <c r="BQ419" i="1" s="1"/>
  <c r="BQ420" i="1" s="1"/>
  <c r="BQ421" i="1" s="1"/>
  <c r="BQ422" i="1" s="1"/>
  <c r="BQ423" i="1" s="1"/>
  <c r="BQ424" i="1" s="1"/>
  <c r="BQ425" i="1" s="1"/>
  <c r="BQ426" i="1" s="1"/>
  <c r="BQ427" i="1" s="1"/>
  <c r="BQ428" i="1" s="1"/>
  <c r="BQ429" i="1" s="1"/>
  <c r="BQ430" i="1" s="1"/>
  <c r="BQ431" i="1" s="1"/>
  <c r="BD417" i="1"/>
  <c r="BB417" i="1"/>
  <c r="AQ417" i="1"/>
  <c r="AP417" i="1"/>
  <c r="E417" i="1"/>
  <c r="D417" i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CA398" i="1"/>
  <c r="CA431" i="1" s="1"/>
  <c r="CA397" i="1"/>
  <c r="CA430" i="1" s="1"/>
  <c r="CA396" i="1"/>
  <c r="CA429" i="1" s="1"/>
  <c r="CA395" i="1"/>
  <c r="CA428" i="1" s="1"/>
  <c r="CA394" i="1"/>
  <c r="CA427" i="1" s="1"/>
  <c r="CA393" i="1"/>
  <c r="CA426" i="1" s="1"/>
  <c r="CA392" i="1"/>
  <c r="CA425" i="1" s="1"/>
  <c r="CA391" i="1"/>
  <c r="CA424" i="1" s="1"/>
  <c r="CA390" i="1"/>
  <c r="CA423" i="1" s="1"/>
  <c r="CA389" i="1"/>
  <c r="CA422" i="1" s="1"/>
  <c r="CA388" i="1"/>
  <c r="CA421" i="1" s="1"/>
  <c r="CA387" i="1"/>
  <c r="CA420" i="1" s="1"/>
  <c r="CA386" i="1"/>
  <c r="CA419" i="1" s="1"/>
  <c r="CA385" i="1"/>
  <c r="CA418" i="1" s="1"/>
  <c r="CA384" i="1"/>
  <c r="CA383" i="1"/>
  <c r="CA416" i="1" s="1"/>
  <c r="CA381" i="1"/>
  <c r="CA414" i="1" s="1"/>
  <c r="CA447" i="1" s="1"/>
  <c r="CA380" i="1"/>
  <c r="CA413" i="1" s="1"/>
  <c r="CA446" i="1" s="1"/>
  <c r="CA379" i="1"/>
  <c r="CA412" i="1" s="1"/>
  <c r="CA445" i="1" s="1"/>
  <c r="CA378" i="1"/>
  <c r="CA411" i="1" s="1"/>
  <c r="CA444" i="1" s="1"/>
  <c r="CA377" i="1"/>
  <c r="CA410" i="1" s="1"/>
  <c r="CA443" i="1" s="1"/>
  <c r="CA376" i="1"/>
  <c r="CA409" i="1" s="1"/>
  <c r="CA442" i="1" s="1"/>
  <c r="CA375" i="1"/>
  <c r="CA408" i="1" s="1"/>
  <c r="CA374" i="1"/>
  <c r="CA407" i="1" s="1"/>
  <c r="CA440" i="1" s="1"/>
  <c r="CA373" i="1"/>
  <c r="CA406" i="1" s="1"/>
  <c r="CA439" i="1" s="1"/>
  <c r="CA372" i="1"/>
  <c r="CA405" i="1" s="1"/>
  <c r="CA438" i="1" s="1"/>
  <c r="CA371" i="1"/>
  <c r="CA404" i="1" s="1"/>
  <c r="CA437" i="1" s="1"/>
  <c r="CA370" i="1"/>
  <c r="CA403" i="1" s="1"/>
  <c r="CA369" i="1"/>
  <c r="CA402" i="1" s="1"/>
  <c r="CA435" i="1" s="1"/>
  <c r="CA368" i="1"/>
  <c r="CA401" i="1" s="1"/>
  <c r="CA434" i="1" s="1"/>
  <c r="CA367" i="1"/>
  <c r="CA400" i="1" s="1"/>
  <c r="CA433" i="1" s="1"/>
  <c r="CA366" i="1"/>
  <c r="CA399" i="1" s="1"/>
  <c r="CA432" i="1" s="1"/>
  <c r="CA169" i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53" i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BZ169" i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53" i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BD407" i="1"/>
  <c r="BD408" i="1" s="1"/>
  <c r="BD409" i="1" s="1"/>
  <c r="BD410" i="1" s="1"/>
  <c r="BD411" i="1" s="1"/>
  <c r="BD412" i="1" s="1"/>
  <c r="BD413" i="1" s="1"/>
  <c r="BD414" i="1" s="1"/>
  <c r="AQ407" i="1"/>
  <c r="AQ408" i="1" s="1"/>
  <c r="AQ409" i="1" s="1"/>
  <c r="AQ410" i="1" s="1"/>
  <c r="AQ411" i="1" s="1"/>
  <c r="AQ412" i="1" s="1"/>
  <c r="AQ413" i="1" s="1"/>
  <c r="AQ414" i="1" s="1"/>
  <c r="BU400" i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U412" i="1" s="1"/>
  <c r="BU413" i="1" s="1"/>
  <c r="BU414" i="1" s="1"/>
  <c r="BT400" i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T412" i="1" s="1"/>
  <c r="BT413" i="1" s="1"/>
  <c r="BT414" i="1" s="1"/>
  <c r="BS400" i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S412" i="1" s="1"/>
  <c r="BS413" i="1" s="1"/>
  <c r="BS414" i="1" s="1"/>
  <c r="BR400" i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R412" i="1" s="1"/>
  <c r="BR413" i="1" s="1"/>
  <c r="BR414" i="1" s="1"/>
  <c r="BQ400" i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Q412" i="1" s="1"/>
  <c r="BQ413" i="1" s="1"/>
  <c r="BQ414" i="1" s="1"/>
  <c r="BD400" i="1"/>
  <c r="BD401" i="1" s="1"/>
  <c r="BD402" i="1" s="1"/>
  <c r="BD403" i="1" s="1"/>
  <c r="BB400" i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BB412" i="1" s="1"/>
  <c r="BB413" i="1" s="1"/>
  <c r="BB414" i="1" s="1"/>
  <c r="AQ400" i="1"/>
  <c r="AQ401" i="1" s="1"/>
  <c r="AQ402" i="1" s="1"/>
  <c r="AQ403" i="1" s="1"/>
  <c r="AQ404" i="1" s="1"/>
  <c r="AP400" i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Y400" i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E400" i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D400" i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BD391" i="1"/>
  <c r="BD392" i="1" s="1"/>
  <c r="BD393" i="1" s="1"/>
  <c r="BD394" i="1" s="1"/>
  <c r="BD395" i="1" s="1"/>
  <c r="BD396" i="1" s="1"/>
  <c r="BD397" i="1" s="1"/>
  <c r="BD398" i="1" s="1"/>
  <c r="BU384" i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U396" i="1" s="1"/>
  <c r="BU397" i="1" s="1"/>
  <c r="BU398" i="1" s="1"/>
  <c r="BT384" i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T396" i="1" s="1"/>
  <c r="BT397" i="1" s="1"/>
  <c r="BT398" i="1" s="1"/>
  <c r="BS384" i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S396" i="1" s="1"/>
  <c r="BS397" i="1" s="1"/>
  <c r="BS398" i="1" s="1"/>
  <c r="BR384" i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R397" i="1" s="1"/>
  <c r="BR398" i="1" s="1"/>
  <c r="BQ384" i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Q396" i="1" s="1"/>
  <c r="BQ397" i="1" s="1"/>
  <c r="BQ398" i="1" s="1"/>
  <c r="BD384" i="1"/>
  <c r="BD385" i="1" s="1"/>
  <c r="BD386" i="1" s="1"/>
  <c r="BD387" i="1" s="1"/>
  <c r="BB384" i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BB396" i="1" s="1"/>
  <c r="BB397" i="1" s="1"/>
  <c r="BB398" i="1" s="1"/>
  <c r="AQ384" i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Q398" i="1" s="1"/>
  <c r="AP384" i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D384" i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BD374" i="1"/>
  <c r="BD375" i="1" s="1"/>
  <c r="BD376" i="1" s="1"/>
  <c r="BD377" i="1" s="1"/>
  <c r="BD378" i="1" s="1"/>
  <c r="BD379" i="1" s="1"/>
  <c r="BD380" i="1" s="1"/>
  <c r="BD381" i="1" s="1"/>
  <c r="AQ374" i="1"/>
  <c r="AQ375" i="1" s="1"/>
  <c r="AQ376" i="1" s="1"/>
  <c r="AQ377" i="1" s="1"/>
  <c r="AQ378" i="1" s="1"/>
  <c r="AQ379" i="1" s="1"/>
  <c r="AQ380" i="1" s="1"/>
  <c r="AQ381" i="1" s="1"/>
  <c r="BU367" i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U379" i="1" s="1"/>
  <c r="BU380" i="1" s="1"/>
  <c r="BU381" i="1" s="1"/>
  <c r="BT367" i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T379" i="1" s="1"/>
  <c r="BT380" i="1" s="1"/>
  <c r="BT381" i="1" s="1"/>
  <c r="BS367" i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S379" i="1" s="1"/>
  <c r="BS380" i="1" s="1"/>
  <c r="BS381" i="1" s="1"/>
  <c r="BR367" i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R379" i="1" s="1"/>
  <c r="BR380" i="1" s="1"/>
  <c r="BR381" i="1" s="1"/>
  <c r="BQ367" i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Q379" i="1" s="1"/>
  <c r="BQ380" i="1" s="1"/>
  <c r="BQ381" i="1" s="1"/>
  <c r="BD367" i="1"/>
  <c r="BD368" i="1" s="1"/>
  <c r="BD369" i="1" s="1"/>
  <c r="BD370" i="1" s="1"/>
  <c r="BB367" i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BB379" i="1" s="1"/>
  <c r="BB380" i="1" s="1"/>
  <c r="BB381" i="1" s="1"/>
  <c r="AQ367" i="1"/>
  <c r="AQ368" i="1" s="1"/>
  <c r="AQ369" i="1" s="1"/>
  <c r="AQ370" i="1" s="1"/>
  <c r="AQ371" i="1" s="1"/>
  <c r="AP367" i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Y367" i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E367" i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D367" i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BD358" i="1"/>
  <c r="BD359" i="1" s="1"/>
  <c r="BD360" i="1" s="1"/>
  <c r="BD361" i="1" s="1"/>
  <c r="BD362" i="1" s="1"/>
  <c r="BD363" i="1" s="1"/>
  <c r="BD364" i="1" s="1"/>
  <c r="BD365" i="1" s="1"/>
  <c r="BU351" i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U363" i="1" s="1"/>
  <c r="BU364" i="1" s="1"/>
  <c r="BU365" i="1" s="1"/>
  <c r="BT351" i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T363" i="1" s="1"/>
  <c r="BT364" i="1" s="1"/>
  <c r="BT365" i="1" s="1"/>
  <c r="BS351" i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S364" i="1" s="1"/>
  <c r="BS365" i="1" s="1"/>
  <c r="BR351" i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R365" i="1" s="1"/>
  <c r="BQ351" i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Q365" i="1" s="1"/>
  <c r="BD351" i="1"/>
  <c r="BD352" i="1" s="1"/>
  <c r="BD353" i="1" s="1"/>
  <c r="BD354" i="1" s="1"/>
  <c r="BB351" i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BB364" i="1" s="1"/>
  <c r="BB365" i="1" s="1"/>
  <c r="AQ351" i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P351" i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E351" i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D351" i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AA184" i="1" l="1"/>
  <c r="AA217" i="1" s="1"/>
  <c r="AA250" i="1" s="1"/>
  <c r="AA283" i="1" s="1"/>
  <c r="AA316" i="1" s="1"/>
  <c r="AA349" i="1" s="1"/>
  <c r="AA382" i="1" s="1"/>
  <c r="AA415" i="1" s="1"/>
  <c r="BY169" i="1" l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53" i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W301" i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313" i="1" s="1"/>
  <c r="BW314" i="1" s="1"/>
  <c r="BW315" i="1" s="1"/>
  <c r="BW285" i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268" i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W282" i="1" s="1"/>
  <c r="BW252" i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35" i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19" i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02" i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186" i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169" i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53" i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P285" i="1" l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252" i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19" i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186" i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153" i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R334" i="1" l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R348" i="1" s="1"/>
  <c r="BQ334" i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Q348" i="1" s="1"/>
  <c r="BR318" i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R331" i="1" s="1"/>
  <c r="BR332" i="1" s="1"/>
  <c r="BQ318" i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Q331" i="1" s="1"/>
  <c r="BQ332" i="1" s="1"/>
  <c r="BR301" i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R313" i="1" s="1"/>
  <c r="BR314" i="1" s="1"/>
  <c r="BR315" i="1" s="1"/>
  <c r="BQ301" i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Q315" i="1" s="1"/>
  <c r="BR285" i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Q285" i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R268" i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Q268" i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R252" i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Q252" i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R235" i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Q235" i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R219" i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Q219" i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R202" i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Q202" i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R186" i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Q186" i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R184" i="1"/>
  <c r="BR217" i="1" s="1"/>
  <c r="BR250" i="1" s="1"/>
  <c r="BR283" i="1" s="1"/>
  <c r="BR316" i="1" s="1"/>
  <c r="BR349" i="1" s="1"/>
  <c r="BR382" i="1" s="1"/>
  <c r="BR415" i="1" s="1"/>
  <c r="BQ184" i="1"/>
  <c r="BQ217" i="1" s="1"/>
  <c r="BQ250" i="1" s="1"/>
  <c r="BQ283" i="1" s="1"/>
  <c r="BQ316" i="1" s="1"/>
  <c r="BQ349" i="1" s="1"/>
  <c r="BQ382" i="1" s="1"/>
  <c r="BQ415" i="1" s="1"/>
  <c r="BR169" i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Q169" i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R153" i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Q153" i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V301" i="1" l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313" i="1" s="1"/>
  <c r="BV314" i="1" s="1"/>
  <c r="BV315" i="1" s="1"/>
  <c r="BV285" i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98" i="1" s="1"/>
  <c r="BV299" i="1" s="1"/>
  <c r="BV268" i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81" i="1" s="1"/>
  <c r="BV282" i="1" s="1"/>
  <c r="BV252" i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65" i="1" s="1"/>
  <c r="BV266" i="1" s="1"/>
  <c r="BV235" i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19" i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02" i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186" i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169" i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53" i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U334" i="1" l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46" i="1" s="1"/>
  <c r="BU347" i="1" s="1"/>
  <c r="BU348" i="1" s="1"/>
  <c r="BU318" i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330" i="1" s="1"/>
  <c r="BU331" i="1" s="1"/>
  <c r="BU332" i="1" s="1"/>
  <c r="BU301" i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313" i="1" s="1"/>
  <c r="BU314" i="1" s="1"/>
  <c r="BU315" i="1" s="1"/>
  <c r="BU285" i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98" i="1" s="1"/>
  <c r="BU299" i="1" s="1"/>
  <c r="BU268" i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80" i="1" s="1"/>
  <c r="BU281" i="1" s="1"/>
  <c r="BU282" i="1" s="1"/>
  <c r="BU252" i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64" i="1" s="1"/>
  <c r="BU265" i="1" s="1"/>
  <c r="BU266" i="1" s="1"/>
  <c r="BU235" i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19" i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02" i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186" i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169" i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53" i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T334" i="1" l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46" i="1" s="1"/>
  <c r="BT347" i="1" s="1"/>
  <c r="BT348" i="1" s="1"/>
  <c r="BT318" i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330" i="1" s="1"/>
  <c r="BT331" i="1" s="1"/>
  <c r="BT332" i="1" s="1"/>
  <c r="BT301" i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313" i="1" s="1"/>
  <c r="BT314" i="1" s="1"/>
  <c r="BT315" i="1" s="1"/>
  <c r="BT285" i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98" i="1" s="1"/>
  <c r="BT299" i="1" s="1"/>
  <c r="BT268" i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80" i="1" s="1"/>
  <c r="BT281" i="1" s="1"/>
  <c r="BT282" i="1" s="1"/>
  <c r="BT252" i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65" i="1" s="1"/>
  <c r="BT266" i="1" s="1"/>
  <c r="BT235" i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19" i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02" i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186" i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169" i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53" i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B184" i="1" l="1"/>
  <c r="BB217" i="1" s="1"/>
  <c r="BB250" i="1" s="1"/>
  <c r="BB283" i="1" s="1"/>
  <c r="BB316" i="1" s="1"/>
  <c r="BB349" i="1" s="1"/>
  <c r="BB382" i="1" s="1"/>
  <c r="BB415" i="1" s="1"/>
  <c r="BA184" i="1"/>
  <c r="BA217" i="1" s="1"/>
  <c r="BA250" i="1" s="1"/>
  <c r="BA283" i="1" s="1"/>
  <c r="BA316" i="1" s="1"/>
  <c r="BA349" i="1" s="1"/>
  <c r="BA382" i="1" s="1"/>
  <c r="BA415" i="1" s="1"/>
  <c r="Y316" i="1" l="1"/>
  <c r="Y349" i="1" s="1"/>
  <c r="Y382" i="1" s="1"/>
  <c r="Y415" i="1" s="1"/>
  <c r="Y184" i="1"/>
  <c r="Y217" i="1" s="1"/>
  <c r="Y250" i="1" s="1"/>
  <c r="Y334" i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235" i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169" i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L184" i="1"/>
  <c r="L217" i="1" s="1"/>
  <c r="L250" i="1" s="1"/>
  <c r="L283" i="1" s="1"/>
  <c r="L316" i="1" s="1"/>
  <c r="L349" i="1" s="1"/>
  <c r="L382" i="1" s="1"/>
  <c r="L415" i="1" s="1"/>
  <c r="C69" i="1"/>
  <c r="C70" i="1" s="1"/>
  <c r="E184" i="1"/>
  <c r="E217" i="1" s="1"/>
  <c r="E250" i="1" s="1"/>
  <c r="E283" i="1" s="1"/>
  <c r="E316" i="1" s="1"/>
  <c r="E349" i="1" s="1"/>
  <c r="E382" i="1" s="1"/>
  <c r="E415" i="1" s="1"/>
  <c r="E334" i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01" i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285" i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268" i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52" i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35" i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19" i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BD341" i="1"/>
  <c r="BD342" i="1" s="1"/>
  <c r="BD343" i="1" s="1"/>
  <c r="BD344" i="1" s="1"/>
  <c r="BD345" i="1" s="1"/>
  <c r="BD346" i="1" s="1"/>
  <c r="BD347" i="1" s="1"/>
  <c r="BD348" i="1" s="1"/>
  <c r="BS334" i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S347" i="1" s="1"/>
  <c r="BS348" i="1" s="1"/>
  <c r="BD334" i="1"/>
  <c r="BD335" i="1" s="1"/>
  <c r="BD336" i="1" s="1"/>
  <c r="BD337" i="1" s="1"/>
  <c r="BB334" i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BB347" i="1" s="1"/>
  <c r="BB348" i="1" s="1"/>
  <c r="AQ334" i="1"/>
  <c r="AQ335" i="1" s="1"/>
  <c r="AQ336" i="1" s="1"/>
  <c r="AQ337" i="1" s="1"/>
  <c r="AQ338" i="1" s="1"/>
  <c r="AQ341" i="1" s="1"/>
  <c r="AQ342" i="1" s="1"/>
  <c r="AQ343" i="1" s="1"/>
  <c r="AQ344" i="1" s="1"/>
  <c r="AQ345" i="1" s="1"/>
  <c r="AQ346" i="1" s="1"/>
  <c r="AQ347" i="1" s="1"/>
  <c r="AQ348" i="1" s="1"/>
  <c r="AP334" i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BS301" i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S313" i="1" s="1"/>
  <c r="BS314" i="1" s="1"/>
  <c r="BS315" i="1" s="1"/>
  <c r="BB301" i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BB314" i="1" s="1"/>
  <c r="BB315" i="1" s="1"/>
  <c r="AQ301" i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P301" i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BS268" i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S282" i="1" s="1"/>
  <c r="BB268" i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BB282" i="1" s="1"/>
  <c r="AQ268" i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P268" i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S235" i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N235" i="1"/>
  <c r="BB235" i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AQ235" i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P235" i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BN234" i="1"/>
  <c r="BS202" i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B202" i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AQ202" i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P202" i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BS169" i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B169" i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AQ169" i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P169" i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BN233" i="1" l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B318" i="1" l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B331" i="1" s="1"/>
  <c r="BB332" i="1" s="1"/>
  <c r="BD318" i="1" l="1"/>
  <c r="BD319" i="1" s="1"/>
  <c r="BD320" i="1" s="1"/>
  <c r="BD321" i="1" s="1"/>
  <c r="BD325" i="1" s="1"/>
  <c r="BD326" i="1" s="1"/>
  <c r="BD327" i="1" s="1"/>
  <c r="BD328" i="1" s="1"/>
  <c r="BD329" i="1" s="1"/>
  <c r="BD330" i="1" s="1"/>
  <c r="BD331" i="1" s="1"/>
  <c r="BD332" i="1" s="1"/>
  <c r="BB285" i="1" l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252" i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19" i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186" i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153" i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AQ318" i="1" l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285" i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252" i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19" i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186" i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153" i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P318" i="1" l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285" i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252" i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19" i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186" i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153" i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BS318" i="1" l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330" i="1" s="1"/>
  <c r="BS331" i="1" s="1"/>
  <c r="BS332" i="1" s="1"/>
  <c r="BS285" i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252" i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19" i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186" i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153" i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D318" i="1" l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BO283" i="1" l="1"/>
  <c r="BO349" i="1" s="1"/>
  <c r="BO415" i="1" s="1"/>
  <c r="BO250" i="1"/>
  <c r="BO316" i="1" s="1"/>
  <c r="BO382" i="1" s="1"/>
  <c r="BO217" i="1"/>
  <c r="BO184" i="1"/>
  <c r="AC184" i="1" l="1"/>
  <c r="AC217" i="1" s="1"/>
  <c r="AC250" i="1" s="1"/>
  <c r="AC283" i="1" s="1"/>
  <c r="AC316" i="1" s="1"/>
  <c r="AC349" i="1" s="1"/>
  <c r="AC382" i="1" s="1"/>
  <c r="AC415" i="1" s="1"/>
  <c r="G149" i="1" l="1"/>
  <c r="H149" i="1" l="1"/>
  <c r="I149" i="1" s="1"/>
  <c r="J149" i="1" s="1"/>
  <c r="K149" i="1" s="1"/>
  <c r="L149" i="1" s="1"/>
  <c r="M149" i="1" l="1"/>
  <c r="N149" i="1" s="1"/>
  <c r="C73" i="1"/>
  <c r="O149" i="1" l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C74" i="1"/>
  <c r="C75" i="1" s="1"/>
  <c r="C76" i="1" s="1"/>
  <c r="C77" i="1" s="1"/>
  <c r="C78" i="1" s="1"/>
  <c r="C79" i="1" s="1"/>
  <c r="C80" i="1" s="1"/>
  <c r="C81" i="1" l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AZ149" i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l="1"/>
  <c r="BP149" i="1" s="1"/>
  <c r="BQ149" i="1" s="1"/>
  <c r="BR149" i="1" l="1"/>
  <c r="BS149" i="1" s="1"/>
  <c r="BT149" i="1" s="1"/>
  <c r="BU149" i="1" s="1"/>
  <c r="BV149" i="1" s="1"/>
  <c r="BW149" i="1" s="1"/>
  <c r="BX149" i="1" s="1"/>
  <c r="BY149" i="1" s="1"/>
  <c r="BZ149" i="1" s="1"/>
  <c r="CA1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tc={9B6BED9D-5D9F-45CA-BF02-2B591E00AB15}</author>
    <author>tc={8E6D4CA8-79C7-4082-B9FF-A694577BC82F}</author>
    <author>tc={B702ED2D-EA27-4105-9F3D-EEB895251933}</author>
    <author>tc={5A2AFC92-DD15-4AE2-A916-B8A6D20139CD}</author>
    <author>tc={EC86CE9C-E40B-4C6A-A9B2-7780F895100E}</author>
    <author>tc={CFBF76F3-508B-478A-AA3B-D827B9843997}</author>
    <author>tc={364B9DA7-9101-467F-9DFB-6A79815EFFAC}</author>
    <author>tc={FC2E1ABC-F00F-493D-803C-4517A7E565B1}</author>
    <author>tc={2E9A3BF3-11C4-488F-BCDE-80182BAD232A}</author>
    <author>tc={030E6257-8D2E-4479-8789-601A0BD01F26}</author>
    <author>tc={46D73F4D-7E18-4C6F-A359-B67B27630C06}</author>
    <author>tc={A80EFFA4-2C90-4EF2-ADD6-2ADCD79B8D2D}</author>
    <author>tc={D2E5511E-8ED7-4ED0-BB84-E99B393FD17C}</author>
    <author>tc={98F0C951-CE30-40F1-B845-F787F3F6E92B}</author>
    <author>tc={461F56F0-E5E3-4F00-B001-C7965D951317}</author>
    <author>tc={268F927C-5C95-4F3A-BF87-1C6319A84546}</author>
    <author>tc={9B97AB56-EB41-467D-B4FC-310C21C84424}</author>
    <author>tc={1C13B9ED-440D-4C64-A02C-BC4A2615BB5C}</author>
  </authors>
  <commentList>
    <comment ref="S15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5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6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7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80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1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82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3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8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5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5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5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7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00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00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30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0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300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0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5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6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7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4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6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6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9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9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50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50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50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50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50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50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50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6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6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6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6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7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9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9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82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82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J383" authorId="0" shapeId="0" xr:uid="{7FC463D4-7A8D-4066-93FF-6CE14D2607E3}">
      <text>
        <r>
          <rPr>
            <b/>
            <sz val="9"/>
            <color indexed="81"/>
            <rFont val="Tahoma"/>
            <charset val="1"/>
          </rPr>
          <t>SAC 8/28/25:</t>
        </r>
        <r>
          <rPr>
            <sz val="9"/>
            <color indexed="81"/>
            <rFont val="Tahoma"/>
            <charset val="1"/>
          </rPr>
          <t xml:space="preserve">
gh dev #449</t>
        </r>
      </text>
    </comment>
    <comment ref="O383" authorId="0" shapeId="0" xr:uid="{B6315041-A581-4909-8AD8-F6FA93A81D1C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383" authorId="0" shapeId="0" xr:uid="{13211810-0C78-4369-BC8C-794103317C4D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383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383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3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383" authorId="3" shapeId="0" xr:uid="{9B6BED9D-5D9F-45CA-BF02-2B591E00A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383" authorId="4" shapeId="0" xr:uid="{8E6D4CA8-79C7-4082-B9FF-A694577BC82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383" authorId="5" shapeId="0" xr:uid="{B702ED2D-EA27-4105-9F3D-EEB89525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383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3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3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3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3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3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3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W386" authorId="6" shapeId="0" xr:uid="{5A2AFC92-DD15-4AE2-A916-B8A6D20139CD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X386" authorId="7" shapeId="0" xr:uid="{EC86CE9C-E40B-4C6A-A9B2-7780F895100E}">
      <text>
        <t>[Threaded comment]
Your version of Excel allows you to read this threaded comment; however, any edits to it will get removed if the file is opened in a newer version of Excel. Learn more: https://go.microsoft.com/fwlink/?linkid=870924
Comment:
    0.63 =&gt; 0.1 per Issue 396 Table 150.1-A</t>
      </text>
    </comment>
    <comment ref="AW390" authorId="8" shapeId="0" xr:uid="{CFBF76F3-508B-478A-AA3B-D827B984399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W391" authorId="9" shapeId="0" xr:uid="{364B9DA7-9101-467F-9DFB-6A79815EFFAC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H397" authorId="10" shapeId="0" xr:uid="{FC2E1ABC-F00F-493D-803C-4517A7E565B1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397" authorId="11" shapeId="0" xr:uid="{2E9A3BF3-11C4-488F-BCDE-80182BAD232A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399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9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9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9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400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02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02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415" authorId="2" shapeId="0" xr:uid="{1837DF21-9ED7-4EF3-9038-D64E8ECD28A4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415" authorId="0" shapeId="0" xr:uid="{4543E37D-C6B2-41FE-9AD4-F9592FDC42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J416" authorId="0" shapeId="0" xr:uid="{930BF560-0E7E-4D28-A264-753A9E7DDC6D}">
      <text>
        <r>
          <rPr>
            <b/>
            <sz val="9"/>
            <color indexed="81"/>
            <rFont val="Tahoma"/>
            <charset val="1"/>
          </rPr>
          <t>SAC 8/28/25:</t>
        </r>
        <r>
          <rPr>
            <sz val="9"/>
            <color indexed="81"/>
            <rFont val="Tahoma"/>
            <charset val="1"/>
          </rPr>
          <t xml:space="preserve">
gh dev #449</t>
        </r>
      </text>
    </comment>
    <comment ref="O416" authorId="0" shapeId="0" xr:uid="{F5E6CBD0-6C9F-4BDF-877F-6919898F2BE1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416" authorId="0" shapeId="0" xr:uid="{566E62B9-C327-433F-AD5C-7EF3071F6052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416" authorId="0" shapeId="0" xr:uid="{9CB665F3-5429-4A24-A1DD-332711D4F0E6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416" authorId="0" shapeId="0" xr:uid="{50EE088E-1721-41D6-9535-D2CF298DF551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416" authorId="0" shapeId="0" xr:uid="{C8CD732B-E252-47B0-BE67-5E81428958F4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416" authorId="12" shapeId="0" xr:uid="{030E6257-8D2E-4479-8789-601A0BD01F26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416" authorId="13" shapeId="0" xr:uid="{46D73F4D-7E18-4C6F-A359-B67B27630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416" authorId="14" shapeId="0" xr:uid="{A80EFFA4-2C90-4EF2-ADD6-2ADCD79B8D2D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416" authorId="0" shapeId="0" xr:uid="{10F73247-0082-486C-98ED-E8AF52D50FAA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416" authorId="0" shapeId="0" xr:uid="{D44F0C09-2D21-4304-9196-1D237FD0597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416" authorId="0" shapeId="0" xr:uid="{B826D087-58B1-44FC-8AD5-FF7984D34AB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416" authorId="0" shapeId="0" xr:uid="{13EDB2C4-3A16-4C80-82A8-31636373D0B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416" authorId="0" shapeId="0" xr:uid="{937077DD-57E8-4D9C-8083-71473F06F44D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416" authorId="0" shapeId="0" xr:uid="{151E60E8-8DD7-4C1A-9F77-14B1210795C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416" authorId="0" shapeId="0" xr:uid="{2C8C9103-C370-4A26-A608-1BD8CD29B204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W419" authorId="15" shapeId="0" xr:uid="{D2E5511E-8ED7-4ED0-BB84-E99B393FD17C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X419" authorId="16" shapeId="0" xr:uid="{98F0C951-CE30-40F1-B845-F787F3F6E92B}">
      <text>
        <t>[Threaded comment]
Your version of Excel allows you to read this threaded comment; however, any edits to it will get removed if the file is opened in a newer version of Excel. Learn more: https://go.microsoft.com/fwlink/?linkid=870924
Comment:
    0.63 =&gt; 0.1 per Issue 396 Table 150.1-A</t>
      </text>
    </comment>
    <comment ref="AW423" authorId="17" shapeId="0" xr:uid="{461F56F0-E5E3-4F00-B001-C7965D95131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W424" authorId="18" shapeId="0" xr:uid="{268F927C-5C95-4F3A-BF87-1C6319A84546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H430" authorId="19" shapeId="0" xr:uid="{9B97AB56-EB41-467D-B4FC-310C21C84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430" authorId="20" shapeId="0" xr:uid="{1C13B9ED-440D-4C64-A02C-BC4A2615BB5C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432" authorId="0" shapeId="0" xr:uid="{1ED0C51B-9D0B-4738-9B51-DE2D6D0F0CA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432" authorId="0" shapeId="0" xr:uid="{2E123B83-B43F-4F78-B3B9-D7B9A5F7E7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432" authorId="0" shapeId="0" xr:uid="{2301965D-8993-4B2B-9504-DBE9EB9687A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432" authorId="0" shapeId="0" xr:uid="{875385A0-C5C4-4899-BA6B-0A884C413B55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433" authorId="0" shapeId="0" xr:uid="{74C48DB7-2F8A-4EAF-9D67-7C2F48772AEE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35" authorId="0" shapeId="0" xr:uid="{124414F9-A0FE-4E4C-B18B-FB36DE3D6544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5" authorId="0" shapeId="0" xr:uid="{EA52E273-6353-4822-A65B-4A64656D203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<sst xmlns="http://schemas.openxmlformats.org/spreadsheetml/2006/main" count="6138" uniqueCount="373">
  <si>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</si>
  <si>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</si>
  <si>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</si>
  <si>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</si>
  <si>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</si>
  <si>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</si>
  <si>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</si>
  <si>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</si>
  <si>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</si>
  <si>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</si>
  <si>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</si>
  <si>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</si>
  <si>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</si>
  <si>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</si>
  <si>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</si>
  <si>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</si>
  <si>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</si>
  <si>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</si>
  <si>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</si>
  <si>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</si>
  <si>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</si>
  <si>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</si>
  <si>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</si>
  <si>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</si>
  <si>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</si>
  <si>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</si>
  <si>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</si>
  <si>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</si>
  <si>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</si>
  <si>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</si>
  <si>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</si>
  <si>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</si>
  <si>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</si>
  <si>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</si>
  <si>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</si>
  <si>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</si>
  <si>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</si>
  <si>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</si>
  <si>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</si>
  <si>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</si>
  <si>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</si>
  <si>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</si>
  <si>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</si>
  <si>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</si>
  <si>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</si>
  <si>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</si>
  <si>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</si>
  <si>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</si>
  <si>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</si>
  <si>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</si>
  <si>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</si>
  <si>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</si>
  <si>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</si>
  <si>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</si>
  <si>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</si>
  <si>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</si>
  <si>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</si>
  <si>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</si>
  <si>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</si>
  <si>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</si>
  <si>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</si>
  <si>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</si>
  <si>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</si>
  <si>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</si>
  <si>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</si>
  <si>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</si>
  <si>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</si>
  <si>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</si>
  <si>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</si>
  <si>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</si>
  <si>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</si>
  <si>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</si>
  <si>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</si>
  <si>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</si>
  <si>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</si>
  <si>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</si>
  <si>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</si>
  <si>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</si>
  <si>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</si>
  <si>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</si>
  <si>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</si>
  <si>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</si>
  <si>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</si>
  <si>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</si>
  <si>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</si>
  <si>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</si>
  <si>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</si>
  <si>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</si>
  <si>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</si>
  <si>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</si>
  <si>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</si>
  <si>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</si>
  <si>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</si>
  <si>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</si>
  <si>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</si>
  <si>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</si>
  <si>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</si>
  <si>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</si>
  <si>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</si>
  <si>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</si>
  <si>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</si>
  <si>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</si>
  <si>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</si>
  <si>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</si>
  <si>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</si>
  <si>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</si>
  <si>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</si>
  <si>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</si>
  <si>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</si>
  <si>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</si>
  <si>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</si>
  <si>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</si>
  <si>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</si>
  <si>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</si>
  <si>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</si>
  <si>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</si>
  <si>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</si>
  <si>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</si>
  <si>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</si>
  <si>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</si>
  <si>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</si>
  <si>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</si>
  <si>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</si>
  <si>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</si>
  <si>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</si>
  <si>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</si>
  <si>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</si>
  <si>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</si>
  <si>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</si>
  <si>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</si>
  <si>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</si>
  <si>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</si>
  <si>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</si>
  <si>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</si>
  <si>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</si>
  <si>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</si>
  <si>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</si>
  <si>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</si>
  <si>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</si>
  <si>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</si>
  <si>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</si>
  <si>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</si>
  <si>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</si>
  <si>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</si>
  <si>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</si>
  <si>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</si>
  <si>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</si>
  <si>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</si>
  <si>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</si>
  <si>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</si>
  <si>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</si>
  <si>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</si>
  <si>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</si>
  <si>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</si>
  <si>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</si>
  <si>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</si>
  <si>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</si>
  <si>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</si>
  <si>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</si>
  <si>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</si>
  <si>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</si>
  <si>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</si>
  <si>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</si>
  <si>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</si>
  <si>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</si>
  <si>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</si>
  <si>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</si>
  <si>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</si>
  <si>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</si>
  <si>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</si>
  <si>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</si>
  <si>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</si>
  <si>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</si>
  <si>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</si>
  <si>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</si>
  <si>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</si>
  <si>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</si>
  <si>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</si>
  <si>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</si>
  <si>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</si>
  <si>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</si>
  <si>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</si>
  <si>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</si>
  <si>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</si>
  <si>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</si>
  <si>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</si>
  <si>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</si>
  <si>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</si>
  <si>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</si>
  <si>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</si>
  <si>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</si>
  <si>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</si>
  <si>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</si>
  <si>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</si>
  <si>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</si>
  <si>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</si>
  <si>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</si>
  <si>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</si>
  <si>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</si>
  <si>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</si>
  <si>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</si>
  <si>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</si>
  <si>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</si>
  <si>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</si>
  <si>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</si>
  <si>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</si>
  <si>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</si>
  <si>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</si>
  <si>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</si>
  <si>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</si>
  <si>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</si>
  <si>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</si>
  <si>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</si>
  <si>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</si>
  <si>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</si>
  <si>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</si>
  <si>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</si>
  <si>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</si>
  <si>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</si>
  <si>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</si>
  <si>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</si>
  <si>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</si>
  <si>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</si>
  <si>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</si>
  <si>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</si>
  <si>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</si>
  <si>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</si>
  <si>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</si>
  <si>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</si>
  <si>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</si>
  <si>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</si>
  <si>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</si>
  <si>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</si>
  <si>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</si>
  <si>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</si>
  <si>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</si>
  <si>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</si>
  <si>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</si>
  <si>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</si>
  <si>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</si>
  <si>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</si>
  <si>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</si>
  <si>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</si>
  <si>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</si>
  <si>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</si>
  <si>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</si>
  <si>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</si>
  <si>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</si>
  <si>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</si>
  <si>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</si>
  <si>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</si>
  <si>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</si>
  <si>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</si>
  <si>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</si>
  <si>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</si>
  <si>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</si>
  <si>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</si>
  <si>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</si>
  <si>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</si>
  <si>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</si>
  <si>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</si>
  <si>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</si>
  <si>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</si>
  <si>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</si>
  <si>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</si>
  <si>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</si>
  <si>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</si>
  <si>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</si>
  <si>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</si>
  <si>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</si>
  <si>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</si>
  <si>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</si>
  <si>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</si>
  <si>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</si>
  <si>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</si>
  <si>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</si>
  <si>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</si>
  <si>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</si>
  <si>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</si>
  <si>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</si>
  <si>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</si>
  <si>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</si>
  <si>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</si>
  <si>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</si>
  <si>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</si>
  <si>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</si>
  <si>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</si>
  <si>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</si>
  <si>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</si>
  <si>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</si>
  <si>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</si>
  <si>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</si>
  <si>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</si>
  <si>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</si>
  <si>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</si>
  <si>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</si>
  <si>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</si>
  <si>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</si>
  <si>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</si>
  <si>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</si>
  <si>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</si>
  <si>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</si>
  <si>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</si>
  <si>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</si>
  <si>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</si>
  <si>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</si>
  <si>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</si>
  <si>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</si>
  <si>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</si>
  <si>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</si>
  <si>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</si>
  <si>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</si>
  <si>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</si>
  <si>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</si>
  <si>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</si>
  <si>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</si>
  <si>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</si>
  <si>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</si>
  <si>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</si>
  <si>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</si>
  <si>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</si>
  <si>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</si>
  <si>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</si>
  <si>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</si>
  <si>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</si>
  <si>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</si>
  <si>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</si>
  <si>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</si>
  <si>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</si>
  <si>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</si>
  <si>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</si>
  <si>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</si>
  <si>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</si>
  <si>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</si>
  <si>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</si>
  <si>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</si>
  <si>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</si>
  <si>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</si>
  <si>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</si>
  <si>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</si>
  <si>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</si>
  <si>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</si>
  <si>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</si>
  <si>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</si>
  <si>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</si>
  <si>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</si>
  <si>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</si>
  <si>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</si>
  <si>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</si>
  <si>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</si>
  <si>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</si>
  <si>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</si>
  <si>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</si>
  <si>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</si>
  <si>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</si>
  <si>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</si>
  <si>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</si>
  <si>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</si>
  <si>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</si>
  <si>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</si>
  <si>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</si>
  <si>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</si>
  <si>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</si>
  <si>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</si>
  <si>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</si>
  <si>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</si>
  <si>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</si>
  <si>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</si>
  <si>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</si>
  <si>
    <t>3/31/25 - RJH - tic #1396: 2025-SFam: Window U-factor &amp; SHGC mods</t>
  </si>
  <si>
    <t>06/14/25 - SAC - additional mods for tic #1396: 2025-SFam: Window CZ1-14 SHGC mods</t>
  </si>
  <si>
    <t>08/28/25 - SAC - mods updating WHFcfmdivisor for 2025+ code from 3 to 2 (gh dev #449) - also copied 2025 code rows down to create 2028 entries</t>
  </si>
  <si>
    <t>8/30/25 - RJH - GitHub Issue #396: Modified 2025 and 2028 SFam SteepRoofReflect and FlatRoofReflect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</si>
</sst>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14" fillId="38" borderId="0" xfId="0" applyFont="1" applyFill="1"/>
    <xf numFmtId="0" fontId="0" fillId="39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CA85A688-6A1E-4293-B997-C12564BF5C8B}" userId="10fba932fabb4ecc" providerId="Windows Live"/>
  <person displayName="Scott Criswell" id="{1A1F96AA-3C15-424C-97E0-D32222CE3C24}" userId="567a49eafea4dff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383" dT="2025-03-31T19:31:52.49" personId="{CA85A688-6A1E-4293-B997-C12564BF5C8B}" id="{9B6BED9D-5D9F-45CA-BF02-2B591E00AB15}">
    <text>Tic #1396</text>
  </threadedComment>
  <threadedComment ref="AH383" dT="2025-06-15T04:09:09.98" personId="{1A1F96AA-3C15-424C-97E0-D32222CE3C24}" id="{8E6D4CA8-79C7-4082-B9FF-A694577BC82F}">
    <text>Additional mods for tic #1396</text>
  </threadedComment>
  <threadedComment ref="AR383" dT="2025-03-31T19:31:30.60" personId="{CA85A688-6A1E-4293-B997-C12564BF5C8B}" id="{B702ED2D-EA27-4105-9F3D-EEB895251933}">
    <text>Tic #1396</text>
  </threadedComment>
  <threadedComment ref="AW386" dT="2025-08-30T19:42:28.41" personId="{CA85A688-6A1E-4293-B997-C12564BF5C8B}" id="{5A2AFC92-DD15-4AE2-A916-B8A6D20139CD}">
    <text>0.2 =&gt; 0.1 per Issue 396</text>
  </threadedComment>
  <threadedComment ref="AX386" dT="2025-08-30T19:44:53.84" personId="{CA85A688-6A1E-4293-B997-C12564BF5C8B}" id="{EC86CE9C-E40B-4C6A-A9B2-7780F895100E}">
    <text>0.63 =&gt; 0.1 per Issue 396 Table 150.1-A</text>
  </threadedComment>
  <threadedComment ref="AW390" dT="2025-08-30T19:42:41.51" personId="{CA85A688-6A1E-4293-B997-C12564BF5C8B}" id="{CFBF76F3-508B-478A-AA3B-D827B9843997}">
    <text>0.2 =&gt; 0.1 per Issue 396</text>
  </threadedComment>
  <threadedComment ref="AW391" dT="2025-08-30T19:42:49.27" personId="{CA85A688-6A1E-4293-B997-C12564BF5C8B}" id="{364B9DA7-9101-467F-9DFB-6A79815EFFAC}">
    <text>0.2 =&gt; 0.1 per Issue 396</text>
  </threadedComment>
  <threadedComment ref="AH397" dT="2025-03-31T19:32:27.51" personId="{CA85A688-6A1E-4293-B997-C12564BF5C8B}" id="{FC2E1ABC-F00F-493D-803C-4517A7E565B1}">
    <text>Tic #1396</text>
  </threadedComment>
  <threadedComment ref="AS397" dT="2025-03-31T19:32:16.12" personId="{CA85A688-6A1E-4293-B997-C12564BF5C8B}" id="{2E9A3BF3-11C4-488F-BCDE-80182BAD232A}">
    <text>Tic #1396</text>
  </threadedComment>
  <threadedComment ref="AG416" dT="2025-03-31T19:31:52.49" personId="{CA85A688-6A1E-4293-B997-C12564BF5C8B}" id="{030E6257-8D2E-4479-8789-601A0BD01F26}">
    <text>Tic #1396</text>
  </threadedComment>
  <threadedComment ref="AH416" dT="2025-06-15T04:09:09.98" personId="{1A1F96AA-3C15-424C-97E0-D32222CE3C24}" id="{46D73F4D-7E18-4C6F-A359-B67B27630C06}">
    <text>Additional mods for tic #1396</text>
  </threadedComment>
  <threadedComment ref="AR416" dT="2025-03-31T19:31:30.60" personId="{CA85A688-6A1E-4293-B997-C12564BF5C8B}" id="{A80EFFA4-2C90-4EF2-ADD6-2ADCD79B8D2D}">
    <text>Tic #1396</text>
  </threadedComment>
  <threadedComment ref="AW419" dT="2025-08-30T19:42:28.41" personId="{CA85A688-6A1E-4293-B997-C12564BF5C8B}" id="{D2E5511E-8ED7-4ED0-BB84-E99B393FD17C}">
    <text>0.2 =&gt; 0.1 per Issue 396</text>
  </threadedComment>
  <threadedComment ref="AX419" dT="2025-08-30T19:44:53.84" personId="{CA85A688-6A1E-4293-B997-C12564BF5C8B}" id="{98F0C951-CE30-40F1-B845-F787F3F6E92B}">
    <text>0.63 =&gt; 0.1 per Issue 396 Table 150.1-A</text>
  </threadedComment>
  <threadedComment ref="AW423" dT="2025-08-30T19:42:41.51" personId="{CA85A688-6A1E-4293-B997-C12564BF5C8B}" id="{461F56F0-E5E3-4F00-B001-C7965D951317}">
    <text>0.2 =&gt; 0.1 per Issue 396</text>
  </threadedComment>
  <threadedComment ref="AW424" dT="2025-08-30T19:42:49.27" personId="{CA85A688-6A1E-4293-B997-C12564BF5C8B}" id="{268F927C-5C95-4F3A-BF87-1C6319A84546}">
    <text>0.2 =&gt; 0.1 per Issue 396</text>
  </threadedComment>
  <threadedComment ref="AH430" dT="2025-03-31T19:32:27.51" personId="{CA85A688-6A1E-4293-B997-C12564BF5C8B}" id="{9B97AB56-EB41-467D-B4FC-310C21C84424}">
    <text>Tic #1396</text>
  </threadedComment>
  <threadedComment ref="AS430" dT="2025-03-31T19:32:16.12" personId="{CA85A688-6A1E-4293-B997-C12564BF5C8B}" id="{1C13B9ED-440D-4C64-A02C-BC4A2615BB5C}">
    <text>Tic #1396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48"/>
  <sheetViews>
    <sheetView tabSelected="1" topLeftCell="A36" zoomScale="80" zoomScaleNormal="80" workbookViewId="0">
      <selection activeCell="D66" sqref="D6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4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371</v>
      </c>
    </row>
    <row r="6" spans="1:8" x14ac:dyDescent="0.25">
      <c r="A6" t="s">
        <v>0</v>
      </c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4" t="s">
        <v>296</v>
      </c>
    </row>
    <row r="38" spans="1:4" x14ac:dyDescent="0.25">
      <c r="A38" t="s">
        <v>0</v>
      </c>
      <c r="D38" s="94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t="s">
        <v>366</v>
      </c>
    </row>
    <row r="64" spans="1:4" x14ac:dyDescent="0.25">
      <c r="A64" t="s">
        <v>0</v>
      </c>
      <c r="D64" t="s">
        <v>369</v>
      </c>
    </row>
    <row r="65" spans="1:38" x14ac:dyDescent="0.25">
      <c r="A65" t="s">
        <v>0</v>
      </c>
      <c r="D65" t="s">
        <v>370</v>
      </c>
    </row>
    <row r="66" spans="1:38" x14ac:dyDescent="0.25">
      <c r="A66" t="s">
        <v>0</v>
      </c>
      <c r="D66" t="s">
        <v>372</v>
      </c>
    </row>
    <row r="67" spans="1:38" x14ac:dyDescent="0.25">
      <c r="A67" t="s">
        <v>0</v>
      </c>
      <c r="B67" t="s">
        <v>5</v>
      </c>
    </row>
    <row r="68" spans="1:38" x14ac:dyDescent="0.25">
      <c r="A68" t="s">
        <v>0</v>
      </c>
      <c r="C68" s="23">
        <v>1</v>
      </c>
      <c r="D68" t="s">
        <v>6</v>
      </c>
    </row>
    <row r="69" spans="1:38" x14ac:dyDescent="0.25">
      <c r="A69" t="s">
        <v>0</v>
      </c>
      <c r="C69" s="23">
        <f>C68+1</f>
        <v>2</v>
      </c>
      <c r="D69" t="s">
        <v>50</v>
      </c>
    </row>
    <row r="70" spans="1:38" x14ac:dyDescent="0.25">
      <c r="A70" t="s">
        <v>0</v>
      </c>
      <c r="C70" s="23">
        <f>C69+1</f>
        <v>3</v>
      </c>
      <c r="D70" t="s">
        <v>222</v>
      </c>
    </row>
    <row r="71" spans="1:38" x14ac:dyDescent="0.25">
      <c r="A71" t="s">
        <v>0</v>
      </c>
      <c r="B71" t="s">
        <v>7</v>
      </c>
    </row>
    <row r="72" spans="1:38" x14ac:dyDescent="0.25">
      <c r="A72" t="s">
        <v>0</v>
      </c>
      <c r="C72" s="23">
        <v>1</v>
      </c>
      <c r="D72" t="s">
        <v>8</v>
      </c>
      <c r="AD72" t="s">
        <v>9</v>
      </c>
      <c r="AK72" t="s">
        <v>69</v>
      </c>
    </row>
    <row r="73" spans="1:38" x14ac:dyDescent="0.25">
      <c r="A73" t="s">
        <v>0</v>
      </c>
      <c r="C73" s="23">
        <f t="shared" ref="C73:C85" si="0">C72+1</f>
        <v>2</v>
      </c>
      <c r="D73" t="s">
        <v>93</v>
      </c>
      <c r="AD73" t="s">
        <v>9</v>
      </c>
      <c r="AK73" t="s">
        <v>67</v>
      </c>
      <c r="AL73" t="s">
        <v>68</v>
      </c>
    </row>
    <row r="74" spans="1:38" x14ac:dyDescent="0.25">
      <c r="A74" t="s">
        <v>0</v>
      </c>
      <c r="C74" s="23">
        <f t="shared" si="0"/>
        <v>3</v>
      </c>
      <c r="D74" t="s">
        <v>253</v>
      </c>
      <c r="AD74" t="s">
        <v>9</v>
      </c>
    </row>
    <row r="75" spans="1:38" x14ac:dyDescent="0.25">
      <c r="A75" t="s">
        <v>0</v>
      </c>
      <c r="C75" s="23">
        <f t="shared" si="0"/>
        <v>4</v>
      </c>
      <c r="D75" t="s">
        <v>149</v>
      </c>
      <c r="AD75" t="s">
        <v>9</v>
      </c>
    </row>
    <row r="76" spans="1:38" x14ac:dyDescent="0.25">
      <c r="A76" t="s">
        <v>0</v>
      </c>
      <c r="C76" s="23">
        <f t="shared" si="0"/>
        <v>5</v>
      </c>
      <c r="D76" t="s">
        <v>150</v>
      </c>
      <c r="AD76" t="s">
        <v>9</v>
      </c>
    </row>
    <row r="77" spans="1:38" x14ac:dyDescent="0.25">
      <c r="A77" t="s">
        <v>0</v>
      </c>
      <c r="C77" s="23">
        <f t="shared" si="0"/>
        <v>6</v>
      </c>
      <c r="D77" t="s">
        <v>10</v>
      </c>
      <c r="J77" t="s">
        <v>13</v>
      </c>
      <c r="AD77" t="s">
        <v>11</v>
      </c>
      <c r="AK77">
        <v>1</v>
      </c>
      <c r="AL77" s="1" t="s">
        <v>63</v>
      </c>
    </row>
    <row r="78" spans="1:38" x14ac:dyDescent="0.25">
      <c r="A78" t="s">
        <v>0</v>
      </c>
      <c r="C78" s="23">
        <f t="shared" si="0"/>
        <v>7</v>
      </c>
      <c r="D78" t="s">
        <v>226</v>
      </c>
      <c r="P78" s="12" t="s">
        <v>225</v>
      </c>
      <c r="AD78" t="s">
        <v>11</v>
      </c>
      <c r="AK78">
        <v>3</v>
      </c>
      <c r="AL78" s="1" t="s">
        <v>64</v>
      </c>
    </row>
    <row r="79" spans="1:38" x14ac:dyDescent="0.25">
      <c r="A79" t="s">
        <v>0</v>
      </c>
      <c r="C79" s="23">
        <f t="shared" si="0"/>
        <v>8</v>
      </c>
      <c r="D79" t="s">
        <v>346</v>
      </c>
      <c r="P79" s="12" t="s">
        <v>345</v>
      </c>
      <c r="AL79" s="1"/>
    </row>
    <row r="80" spans="1:38" x14ac:dyDescent="0.25">
      <c r="A80" t="s">
        <v>0</v>
      </c>
      <c r="C80" s="23">
        <f t="shared" si="0"/>
        <v>9</v>
      </c>
      <c r="D80" t="s">
        <v>347</v>
      </c>
      <c r="P80" s="12" t="s">
        <v>345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10</v>
      </c>
      <c r="D81" t="s">
        <v>356</v>
      </c>
      <c r="P81" s="12" t="s">
        <v>355</v>
      </c>
      <c r="AD81" t="s">
        <v>239</v>
      </c>
      <c r="AL81" s="1"/>
    </row>
    <row r="82" spans="1:38" x14ac:dyDescent="0.25">
      <c r="A82" t="s">
        <v>0</v>
      </c>
      <c r="C82" s="23">
        <f t="shared" si="0"/>
        <v>11</v>
      </c>
      <c r="D82" t="s">
        <v>357</v>
      </c>
      <c r="P82" s="12" t="s">
        <v>355</v>
      </c>
      <c r="AD82" t="s">
        <v>239</v>
      </c>
      <c r="AL82" s="1"/>
    </row>
    <row r="83" spans="1:38" x14ac:dyDescent="0.25">
      <c r="A83" t="s">
        <v>0</v>
      </c>
      <c r="C83" s="23">
        <f t="shared" si="0"/>
        <v>12</v>
      </c>
      <c r="D83" t="s">
        <v>358</v>
      </c>
      <c r="P83" s="12" t="s">
        <v>355</v>
      </c>
      <c r="AD83" t="s">
        <v>239</v>
      </c>
      <c r="AL83" s="1"/>
    </row>
    <row r="84" spans="1:38" x14ac:dyDescent="0.25">
      <c r="A84" t="s">
        <v>0</v>
      </c>
      <c r="C84" s="23">
        <f t="shared" si="0"/>
        <v>13</v>
      </c>
      <c r="D84" t="s">
        <v>243</v>
      </c>
      <c r="P84" s="12"/>
      <c r="AD84" t="s">
        <v>9</v>
      </c>
      <c r="AK84">
        <v>4</v>
      </c>
      <c r="AL84" s="1" t="s">
        <v>64</v>
      </c>
    </row>
    <row r="85" spans="1:38" x14ac:dyDescent="0.25">
      <c r="A85" t="s">
        <v>0</v>
      </c>
      <c r="C85" s="23">
        <f t="shared" si="0"/>
        <v>14</v>
      </c>
      <c r="D85" t="s">
        <v>237</v>
      </c>
      <c r="P85" s="12" t="s">
        <v>238</v>
      </c>
      <c r="AD85" t="s">
        <v>9</v>
      </c>
      <c r="AK85">
        <v>5</v>
      </c>
      <c r="AL85" s="1" t="s">
        <v>64</v>
      </c>
    </row>
    <row r="86" spans="1:38" x14ac:dyDescent="0.25">
      <c r="A86" t="s">
        <v>0</v>
      </c>
      <c r="C86" s="23">
        <f t="shared" ref="C86:C145" si="1">C85+1</f>
        <v>15</v>
      </c>
      <c r="D86" t="s">
        <v>112</v>
      </c>
      <c r="AD86" t="s">
        <v>9</v>
      </c>
      <c r="AK86">
        <v>6</v>
      </c>
      <c r="AL86" s="1" t="s">
        <v>65</v>
      </c>
    </row>
    <row r="87" spans="1:38" x14ac:dyDescent="0.25">
      <c r="A87" t="s">
        <v>0</v>
      </c>
      <c r="C87" s="23">
        <f t="shared" si="1"/>
        <v>16</v>
      </c>
      <c r="D87" t="s">
        <v>111</v>
      </c>
      <c r="AD87" t="s">
        <v>9</v>
      </c>
      <c r="AK87">
        <v>6</v>
      </c>
      <c r="AL87" s="1" t="s">
        <v>65</v>
      </c>
    </row>
    <row r="88" spans="1:38" x14ac:dyDescent="0.25">
      <c r="A88" t="s">
        <v>0</v>
      </c>
      <c r="C88" s="23">
        <f t="shared" si="1"/>
        <v>17</v>
      </c>
      <c r="D88" t="s">
        <v>248</v>
      </c>
      <c r="AD88" t="s">
        <v>9</v>
      </c>
      <c r="AL88" s="1"/>
    </row>
    <row r="89" spans="1:38" x14ac:dyDescent="0.25">
      <c r="A89" t="s">
        <v>0</v>
      </c>
      <c r="C89" s="23">
        <f t="shared" si="1"/>
        <v>18</v>
      </c>
      <c r="D89" t="s">
        <v>247</v>
      </c>
      <c r="P89" t="s">
        <v>249</v>
      </c>
      <c r="AD89" t="s">
        <v>9</v>
      </c>
      <c r="AK89">
        <v>7</v>
      </c>
      <c r="AL89" s="1" t="s">
        <v>65</v>
      </c>
    </row>
    <row r="90" spans="1:38" x14ac:dyDescent="0.25">
      <c r="A90" t="s">
        <v>0</v>
      </c>
      <c r="C90" s="23">
        <f t="shared" si="1"/>
        <v>19</v>
      </c>
      <c r="D90" t="s">
        <v>313</v>
      </c>
      <c r="P90" t="s">
        <v>312</v>
      </c>
      <c r="AL90" s="1"/>
    </row>
    <row r="91" spans="1:38" x14ac:dyDescent="0.25">
      <c r="A91" t="s">
        <v>0</v>
      </c>
      <c r="C91" s="23">
        <f t="shared" si="1"/>
        <v>20</v>
      </c>
      <c r="D91" t="s">
        <v>228</v>
      </c>
      <c r="P91" s="12" t="s">
        <v>225</v>
      </c>
      <c r="AL91" s="1"/>
    </row>
    <row r="92" spans="1:38" x14ac:dyDescent="0.25">
      <c r="A92" t="s">
        <v>0</v>
      </c>
      <c r="C92" s="23">
        <f t="shared" si="1"/>
        <v>21</v>
      </c>
      <c r="D92" t="s">
        <v>194</v>
      </c>
      <c r="P92" s="12" t="s">
        <v>195</v>
      </c>
      <c r="AD92" t="s">
        <v>9</v>
      </c>
      <c r="AK92">
        <v>9</v>
      </c>
      <c r="AL92" s="1" t="s">
        <v>65</v>
      </c>
    </row>
    <row r="93" spans="1:38" x14ac:dyDescent="0.25">
      <c r="A93" t="s">
        <v>0</v>
      </c>
      <c r="C93" s="23">
        <f t="shared" si="1"/>
        <v>22</v>
      </c>
      <c r="D93" t="s">
        <v>301</v>
      </c>
      <c r="P93" s="12" t="s">
        <v>298</v>
      </c>
      <c r="AD93" t="s">
        <v>9</v>
      </c>
      <c r="AK93">
        <v>9</v>
      </c>
      <c r="AL93" s="1" t="s">
        <v>65</v>
      </c>
    </row>
    <row r="94" spans="1:38" ht="15.75" customHeight="1" x14ac:dyDescent="0.25">
      <c r="A94" t="s">
        <v>0</v>
      </c>
      <c r="C94" s="23">
        <f t="shared" si="1"/>
        <v>23</v>
      </c>
      <c r="D94" t="s">
        <v>96</v>
      </c>
      <c r="AD94" t="s">
        <v>9</v>
      </c>
      <c r="AK94">
        <v>10</v>
      </c>
      <c r="AL94" s="1" t="s">
        <v>65</v>
      </c>
    </row>
    <row r="95" spans="1:38" x14ac:dyDescent="0.25">
      <c r="A95" t="s">
        <v>0</v>
      </c>
      <c r="C95" s="23">
        <f t="shared" si="1"/>
        <v>24</v>
      </c>
      <c r="D95" t="s">
        <v>168</v>
      </c>
      <c r="AD95" t="s">
        <v>9</v>
      </c>
      <c r="AK95">
        <v>11</v>
      </c>
      <c r="AL95" s="1" t="s">
        <v>65</v>
      </c>
    </row>
    <row r="96" spans="1:38" x14ac:dyDescent="0.25">
      <c r="A96" t="s">
        <v>0</v>
      </c>
      <c r="C96" s="23">
        <f t="shared" si="1"/>
        <v>25</v>
      </c>
      <c r="D96" t="s">
        <v>113</v>
      </c>
      <c r="AD96" t="s">
        <v>9</v>
      </c>
      <c r="AK96">
        <v>12</v>
      </c>
      <c r="AL96" s="1" t="s">
        <v>65</v>
      </c>
    </row>
    <row r="97" spans="1:38" x14ac:dyDescent="0.25">
      <c r="A97" t="s">
        <v>0</v>
      </c>
      <c r="C97" s="23">
        <f t="shared" si="1"/>
        <v>26</v>
      </c>
      <c r="D97" t="s">
        <v>114</v>
      </c>
      <c r="AD97" t="s">
        <v>9</v>
      </c>
      <c r="AK97">
        <v>13</v>
      </c>
      <c r="AL97" s="1" t="s">
        <v>65</v>
      </c>
    </row>
    <row r="98" spans="1:38" x14ac:dyDescent="0.25">
      <c r="A98" t="s">
        <v>0</v>
      </c>
      <c r="C98" s="23">
        <f t="shared" si="1"/>
        <v>27</v>
      </c>
      <c r="D98" t="s">
        <v>95</v>
      </c>
      <c r="AD98" t="s">
        <v>9</v>
      </c>
      <c r="AF98" t="s">
        <v>12</v>
      </c>
      <c r="AK98">
        <v>14</v>
      </c>
      <c r="AL98" s="1" t="s">
        <v>65</v>
      </c>
    </row>
    <row r="99" spans="1:38" x14ac:dyDescent="0.25">
      <c r="A99" t="s">
        <v>0</v>
      </c>
      <c r="C99" s="23">
        <f t="shared" si="1"/>
        <v>28</v>
      </c>
      <c r="D99" t="s">
        <v>14</v>
      </c>
      <c r="AD99" t="s">
        <v>9</v>
      </c>
      <c r="AK99">
        <v>15</v>
      </c>
      <c r="AL99" s="1" t="s">
        <v>65</v>
      </c>
    </row>
    <row r="100" spans="1:38" x14ac:dyDescent="0.25">
      <c r="A100" t="s">
        <v>0</v>
      </c>
      <c r="C100" s="23">
        <f t="shared" si="1"/>
        <v>29</v>
      </c>
      <c r="D100" t="s">
        <v>15</v>
      </c>
      <c r="AD100" t="s">
        <v>9</v>
      </c>
      <c r="AK100">
        <v>16</v>
      </c>
      <c r="AL100" s="1" t="s">
        <v>66</v>
      </c>
    </row>
    <row r="101" spans="1:38" x14ac:dyDescent="0.25">
      <c r="A101" t="s">
        <v>0</v>
      </c>
      <c r="C101" s="23">
        <f t="shared" si="1"/>
        <v>30</v>
      </c>
      <c r="D101" t="s">
        <v>16</v>
      </c>
      <c r="AD101" t="s">
        <v>9</v>
      </c>
    </row>
    <row r="102" spans="1:38" x14ac:dyDescent="0.25">
      <c r="A102" t="s">
        <v>0</v>
      </c>
      <c r="C102" s="23">
        <f t="shared" si="1"/>
        <v>31</v>
      </c>
      <c r="D102" t="s">
        <v>17</v>
      </c>
      <c r="AD102" t="s">
        <v>9</v>
      </c>
    </row>
    <row r="103" spans="1:38" x14ac:dyDescent="0.25">
      <c r="A103" t="s">
        <v>0</v>
      </c>
      <c r="C103" s="23">
        <f t="shared" si="1"/>
        <v>32</v>
      </c>
      <c r="D103" t="s">
        <v>18</v>
      </c>
      <c r="AD103" t="s">
        <v>9</v>
      </c>
    </row>
    <row r="104" spans="1:38" x14ac:dyDescent="0.25">
      <c r="A104" t="s">
        <v>0</v>
      </c>
      <c r="C104" s="23">
        <f t="shared" si="1"/>
        <v>33</v>
      </c>
      <c r="D104" t="s">
        <v>19</v>
      </c>
      <c r="AD104" t="s">
        <v>9</v>
      </c>
    </row>
    <row r="105" spans="1:38" x14ac:dyDescent="0.25">
      <c r="A105" t="s">
        <v>0</v>
      </c>
      <c r="C105" s="23">
        <f t="shared" si="1"/>
        <v>34</v>
      </c>
      <c r="D105" t="s">
        <v>20</v>
      </c>
      <c r="AD105" t="s">
        <v>9</v>
      </c>
    </row>
    <row r="106" spans="1:38" x14ac:dyDescent="0.25">
      <c r="A106" t="s">
        <v>0</v>
      </c>
      <c r="C106" s="23">
        <f t="shared" si="1"/>
        <v>35</v>
      </c>
      <c r="D106" t="s">
        <v>99</v>
      </c>
      <c r="AD106" t="s">
        <v>9</v>
      </c>
    </row>
    <row r="107" spans="1:38" x14ac:dyDescent="0.25">
      <c r="A107" t="s">
        <v>0</v>
      </c>
      <c r="C107" s="23">
        <f t="shared" si="1"/>
        <v>36</v>
      </c>
      <c r="D107" t="s">
        <v>98</v>
      </c>
    </row>
    <row r="108" spans="1:38" x14ac:dyDescent="0.25">
      <c r="A108" t="s">
        <v>0</v>
      </c>
      <c r="C108" s="23">
        <f t="shared" si="1"/>
        <v>37</v>
      </c>
      <c r="D108" t="s">
        <v>190</v>
      </c>
      <c r="P108" s="12" t="s">
        <v>188</v>
      </c>
      <c r="AD108" t="s">
        <v>9</v>
      </c>
    </row>
    <row r="109" spans="1:38" x14ac:dyDescent="0.25">
      <c r="A109" t="s">
        <v>0</v>
      </c>
      <c r="C109" s="23">
        <f t="shared" si="1"/>
        <v>38</v>
      </c>
      <c r="D109" t="s">
        <v>196</v>
      </c>
      <c r="P109" s="12" t="s">
        <v>197</v>
      </c>
      <c r="AD109" t="s">
        <v>9</v>
      </c>
    </row>
    <row r="110" spans="1:38" x14ac:dyDescent="0.25">
      <c r="A110" t="s">
        <v>0</v>
      </c>
      <c r="C110" s="23">
        <f t="shared" si="1"/>
        <v>39</v>
      </c>
      <c r="D110" t="s">
        <v>74</v>
      </c>
      <c r="AD110" t="s">
        <v>9</v>
      </c>
    </row>
    <row r="111" spans="1:38" x14ac:dyDescent="0.25">
      <c r="A111" t="s">
        <v>0</v>
      </c>
      <c r="C111" s="23">
        <f t="shared" si="1"/>
        <v>40</v>
      </c>
      <c r="D111" t="s">
        <v>75</v>
      </c>
      <c r="AD111" t="s">
        <v>9</v>
      </c>
    </row>
    <row r="112" spans="1:38" x14ac:dyDescent="0.25">
      <c r="A112" t="s">
        <v>0</v>
      </c>
      <c r="C112" s="23">
        <f t="shared" si="1"/>
        <v>41</v>
      </c>
      <c r="D112" t="s">
        <v>153</v>
      </c>
      <c r="AD112" t="s">
        <v>9</v>
      </c>
    </row>
    <row r="113" spans="1:30" x14ac:dyDescent="0.25">
      <c r="A113" t="s">
        <v>0</v>
      </c>
      <c r="C113" s="23">
        <f t="shared" si="1"/>
        <v>42</v>
      </c>
      <c r="D113" t="s">
        <v>181</v>
      </c>
      <c r="AD113" t="s">
        <v>9</v>
      </c>
    </row>
    <row r="114" spans="1:30" x14ac:dyDescent="0.25">
      <c r="A114" t="s">
        <v>0</v>
      </c>
      <c r="C114" s="23">
        <f t="shared" si="1"/>
        <v>43</v>
      </c>
      <c r="D114" t="s">
        <v>94</v>
      </c>
      <c r="AD114" t="s">
        <v>9</v>
      </c>
    </row>
    <row r="115" spans="1:30" x14ac:dyDescent="0.25">
      <c r="A115" t="s">
        <v>0</v>
      </c>
      <c r="C115" s="23">
        <f t="shared" si="1"/>
        <v>44</v>
      </c>
      <c r="D115" t="s">
        <v>102</v>
      </c>
      <c r="AD115" t="s">
        <v>9</v>
      </c>
    </row>
    <row r="116" spans="1:30" x14ac:dyDescent="0.25">
      <c r="A116" t="s">
        <v>0</v>
      </c>
      <c r="C116" s="23">
        <f t="shared" si="1"/>
        <v>45</v>
      </c>
      <c r="D116" t="s">
        <v>103</v>
      </c>
      <c r="AD116" t="s">
        <v>9</v>
      </c>
    </row>
    <row r="117" spans="1:30" x14ac:dyDescent="0.25">
      <c r="A117" t="s">
        <v>0</v>
      </c>
      <c r="C117" s="23">
        <f t="shared" si="1"/>
        <v>46</v>
      </c>
      <c r="D117" t="s">
        <v>117</v>
      </c>
      <c r="AD117" t="s">
        <v>9</v>
      </c>
    </row>
    <row r="118" spans="1:30" x14ac:dyDescent="0.25">
      <c r="A118" t="s">
        <v>0</v>
      </c>
      <c r="C118" s="23">
        <f t="shared" si="1"/>
        <v>47</v>
      </c>
      <c r="D118" t="s">
        <v>339</v>
      </c>
      <c r="P118" s="12" t="s">
        <v>340</v>
      </c>
      <c r="AD118" t="s">
        <v>9</v>
      </c>
    </row>
    <row r="119" spans="1:30" x14ac:dyDescent="0.25">
      <c r="A119" t="s">
        <v>0</v>
      </c>
      <c r="C119" s="23">
        <f t="shared" si="1"/>
        <v>48</v>
      </c>
      <c r="D119" t="s">
        <v>230</v>
      </c>
      <c r="P119" s="12" t="s">
        <v>203</v>
      </c>
      <c r="S119" s="12" t="s">
        <v>225</v>
      </c>
      <c r="AD119" t="s">
        <v>9</v>
      </c>
    </row>
    <row r="120" spans="1:30" x14ac:dyDescent="0.25">
      <c r="A120" t="s">
        <v>0</v>
      </c>
      <c r="C120" s="23">
        <f>C119+1</f>
        <v>49</v>
      </c>
      <c r="D120" t="s">
        <v>232</v>
      </c>
      <c r="P120" s="12" t="s">
        <v>201</v>
      </c>
      <c r="S120" s="12" t="s">
        <v>225</v>
      </c>
      <c r="AD120" t="s">
        <v>9</v>
      </c>
    </row>
    <row r="121" spans="1:30" x14ac:dyDescent="0.25">
      <c r="A121" t="s">
        <v>0</v>
      </c>
      <c r="C121" s="23">
        <f t="shared" si="1"/>
        <v>50</v>
      </c>
      <c r="D121" t="s">
        <v>76</v>
      </c>
      <c r="AD121" t="s">
        <v>9</v>
      </c>
    </row>
    <row r="122" spans="1:30" x14ac:dyDescent="0.25">
      <c r="A122" t="s">
        <v>0</v>
      </c>
      <c r="C122" s="23">
        <f t="shared" si="1"/>
        <v>51</v>
      </c>
      <c r="D122" t="s">
        <v>122</v>
      </c>
      <c r="AD122" t="s">
        <v>9</v>
      </c>
    </row>
    <row r="123" spans="1:30" x14ac:dyDescent="0.25">
      <c r="A123" t="s">
        <v>0</v>
      </c>
      <c r="C123" s="23">
        <f t="shared" si="1"/>
        <v>52</v>
      </c>
      <c r="D123" t="s">
        <v>21</v>
      </c>
      <c r="AD123" t="s">
        <v>9</v>
      </c>
    </row>
    <row r="124" spans="1:30" x14ac:dyDescent="0.25">
      <c r="A124" t="s">
        <v>0</v>
      </c>
      <c r="C124" s="23">
        <f t="shared" si="1"/>
        <v>53</v>
      </c>
      <c r="D124" t="s">
        <v>22</v>
      </c>
      <c r="AD124" t="s">
        <v>9</v>
      </c>
    </row>
    <row r="125" spans="1:30" x14ac:dyDescent="0.25">
      <c r="A125" t="s">
        <v>0</v>
      </c>
      <c r="C125" s="23">
        <f t="shared" si="1"/>
        <v>54</v>
      </c>
      <c r="D125" t="s">
        <v>77</v>
      </c>
      <c r="AD125" t="s">
        <v>9</v>
      </c>
    </row>
    <row r="126" spans="1:30" x14ac:dyDescent="0.25">
      <c r="A126" t="s">
        <v>0</v>
      </c>
      <c r="C126" s="23">
        <f t="shared" si="1"/>
        <v>55</v>
      </c>
      <c r="D126" t="s">
        <v>78</v>
      </c>
      <c r="AD126" t="s">
        <v>9</v>
      </c>
    </row>
    <row r="127" spans="1:30" x14ac:dyDescent="0.25">
      <c r="A127" t="s">
        <v>0</v>
      </c>
      <c r="C127" s="23">
        <f t="shared" si="1"/>
        <v>56</v>
      </c>
      <c r="D127" t="s">
        <v>85</v>
      </c>
      <c r="AD127" t="s">
        <v>9</v>
      </c>
    </row>
    <row r="128" spans="1:30" x14ac:dyDescent="0.25">
      <c r="A128" t="s">
        <v>0</v>
      </c>
      <c r="C128" s="23">
        <f t="shared" si="1"/>
        <v>57</v>
      </c>
      <c r="D128" t="s">
        <v>164</v>
      </c>
      <c r="P128" s="12" t="s">
        <v>163</v>
      </c>
      <c r="AD128" t="s">
        <v>9</v>
      </c>
    </row>
    <row r="129" spans="1:42" x14ac:dyDescent="0.25">
      <c r="A129" t="s">
        <v>0</v>
      </c>
      <c r="C129" s="23">
        <f t="shared" si="1"/>
        <v>58</v>
      </c>
      <c r="D129" t="s">
        <v>88</v>
      </c>
      <c r="AD129" t="s">
        <v>9</v>
      </c>
    </row>
    <row r="130" spans="1:42" x14ac:dyDescent="0.25">
      <c r="A130" t="s">
        <v>0</v>
      </c>
      <c r="C130" s="23">
        <f t="shared" si="1"/>
        <v>59</v>
      </c>
      <c r="D130" t="s">
        <v>165</v>
      </c>
      <c r="P130" s="12" t="s">
        <v>163</v>
      </c>
    </row>
    <row r="131" spans="1:42" x14ac:dyDescent="0.25">
      <c r="A131" t="s">
        <v>0</v>
      </c>
      <c r="C131" s="23">
        <f t="shared" si="1"/>
        <v>60</v>
      </c>
      <c r="D131" t="s">
        <v>143</v>
      </c>
      <c r="AD131" t="s">
        <v>174</v>
      </c>
    </row>
    <row r="132" spans="1:42" x14ac:dyDescent="0.25">
      <c r="A132" t="s">
        <v>0</v>
      </c>
      <c r="C132" s="23">
        <f t="shared" si="1"/>
        <v>61</v>
      </c>
      <c r="D132" t="s">
        <v>213</v>
      </c>
      <c r="P132" s="12" t="s">
        <v>212</v>
      </c>
      <c r="U132" s="12"/>
      <c r="X132" s="12"/>
    </row>
    <row r="133" spans="1:42" x14ac:dyDescent="0.25">
      <c r="A133" t="s">
        <v>0</v>
      </c>
      <c r="C133" s="23">
        <f t="shared" si="1"/>
        <v>62</v>
      </c>
      <c r="D133" t="s">
        <v>233</v>
      </c>
      <c r="P133" s="12" t="s">
        <v>173</v>
      </c>
      <c r="S133" s="12" t="s">
        <v>225</v>
      </c>
      <c r="U133" s="12"/>
      <c r="X133" s="12"/>
    </row>
    <row r="134" spans="1:42" x14ac:dyDescent="0.25">
      <c r="A134" t="s">
        <v>0</v>
      </c>
      <c r="C134" s="23">
        <f t="shared" si="1"/>
        <v>63</v>
      </c>
      <c r="D134" t="s">
        <v>277</v>
      </c>
      <c r="P134" s="12" t="s">
        <v>333</v>
      </c>
      <c r="U134" s="12"/>
      <c r="X134" s="12"/>
    </row>
    <row r="135" spans="1:42" x14ac:dyDescent="0.25">
      <c r="A135" t="s">
        <v>0</v>
      </c>
      <c r="C135" s="23">
        <f t="shared" si="1"/>
        <v>64</v>
      </c>
      <c r="D135" t="s">
        <v>271</v>
      </c>
      <c r="P135" s="12" t="s">
        <v>272</v>
      </c>
      <c r="AD135" t="s">
        <v>174</v>
      </c>
    </row>
    <row r="136" spans="1:42" x14ac:dyDescent="0.25">
      <c r="A136" t="s">
        <v>0</v>
      </c>
      <c r="C136" s="23">
        <f t="shared" si="1"/>
        <v>65</v>
      </c>
      <c r="D136" t="s">
        <v>270</v>
      </c>
      <c r="P136" s="12" t="s">
        <v>272</v>
      </c>
      <c r="AD136" t="s">
        <v>174</v>
      </c>
    </row>
    <row r="137" spans="1:42" x14ac:dyDescent="0.25">
      <c r="A137" t="s">
        <v>0</v>
      </c>
      <c r="C137" s="23">
        <f t="shared" si="1"/>
        <v>66</v>
      </c>
      <c r="D137" t="s">
        <v>187</v>
      </c>
      <c r="P137" s="12" t="s">
        <v>186</v>
      </c>
      <c r="AD137" t="s">
        <v>174</v>
      </c>
    </row>
    <row r="138" spans="1:42" x14ac:dyDescent="0.25">
      <c r="A138" t="s">
        <v>0</v>
      </c>
      <c r="C138" s="23">
        <f t="shared" si="1"/>
        <v>67</v>
      </c>
      <c r="D138" t="s">
        <v>256</v>
      </c>
      <c r="P138" s="12" t="s">
        <v>257</v>
      </c>
      <c r="AD138" t="s">
        <v>174</v>
      </c>
    </row>
    <row r="139" spans="1:42" x14ac:dyDescent="0.25">
      <c r="A139" t="s">
        <v>0</v>
      </c>
      <c r="C139" s="23">
        <f t="shared" si="1"/>
        <v>68</v>
      </c>
      <c r="D139" t="s">
        <v>259</v>
      </c>
      <c r="P139" s="12" t="s">
        <v>257</v>
      </c>
    </row>
    <row r="140" spans="1:42" x14ac:dyDescent="0.25">
      <c r="A140" t="s">
        <v>0</v>
      </c>
      <c r="C140" s="23">
        <f t="shared" si="1"/>
        <v>69</v>
      </c>
      <c r="D140" t="s">
        <v>282</v>
      </c>
      <c r="P140" s="12" t="s">
        <v>262</v>
      </c>
    </row>
    <row r="141" spans="1:42" x14ac:dyDescent="0.25">
      <c r="A141" t="s">
        <v>0</v>
      </c>
      <c r="C141" s="23">
        <f t="shared" si="1"/>
        <v>70</v>
      </c>
      <c r="D141" t="s">
        <v>284</v>
      </c>
      <c r="R141" s="12"/>
    </row>
    <row r="142" spans="1:42" x14ac:dyDescent="0.25">
      <c r="A142" t="s">
        <v>0</v>
      </c>
      <c r="C142" s="23">
        <f t="shared" si="1"/>
        <v>71</v>
      </c>
      <c r="D142" t="s">
        <v>285</v>
      </c>
      <c r="U142" s="12"/>
      <c r="Y142" s="23"/>
      <c r="Z142" s="23"/>
      <c r="AO142"/>
      <c r="AP142" s="23"/>
    </row>
    <row r="143" spans="1:42" x14ac:dyDescent="0.25">
      <c r="A143" t="s">
        <v>0</v>
      </c>
      <c r="C143" s="23">
        <f t="shared" si="1"/>
        <v>72</v>
      </c>
      <c r="D143" t="s">
        <v>283</v>
      </c>
      <c r="U143" s="12"/>
      <c r="Y143" s="23"/>
      <c r="Z143" s="23"/>
      <c r="AO143"/>
      <c r="AP143" s="23"/>
    </row>
    <row r="144" spans="1:42" x14ac:dyDescent="0.25">
      <c r="A144" t="s">
        <v>0</v>
      </c>
      <c r="C144" s="23">
        <f t="shared" si="1"/>
        <v>73</v>
      </c>
      <c r="D144" t="s">
        <v>362</v>
      </c>
      <c r="U144" s="12"/>
      <c r="Y144" s="23"/>
      <c r="Z144" s="23"/>
      <c r="AO144"/>
      <c r="AP144" s="23"/>
    </row>
    <row r="145" spans="1:80" x14ac:dyDescent="0.25">
      <c r="A145" t="s">
        <v>0</v>
      </c>
      <c r="C145" s="23">
        <f t="shared" si="1"/>
        <v>74</v>
      </c>
      <c r="D145" t="s">
        <v>367</v>
      </c>
      <c r="P145" s="12" t="s">
        <v>368</v>
      </c>
      <c r="U145" s="12"/>
      <c r="Y145" s="23"/>
      <c r="Z145" s="23"/>
      <c r="AO145"/>
      <c r="AP145" s="23"/>
    </row>
    <row r="146" spans="1:80" x14ac:dyDescent="0.25">
      <c r="A146" t="s">
        <v>0</v>
      </c>
      <c r="Y146" s="23"/>
      <c r="Z146" s="23"/>
      <c r="AO146"/>
      <c r="AP146" s="23"/>
    </row>
    <row r="147" spans="1:80" x14ac:dyDescent="0.25">
      <c r="A147" t="s">
        <v>0</v>
      </c>
      <c r="K147" t="s">
        <v>23</v>
      </c>
      <c r="L147" t="s">
        <v>24</v>
      </c>
      <c r="Y147" s="23"/>
      <c r="Z147" s="23"/>
      <c r="AO147"/>
      <c r="AP147" s="23"/>
      <c r="BM147" s="28" t="s">
        <v>210</v>
      </c>
      <c r="BO147" s="23" t="s">
        <v>267</v>
      </c>
      <c r="BP147" s="23" t="s">
        <v>267</v>
      </c>
      <c r="BQ147" s="23" t="s">
        <v>267</v>
      </c>
    </row>
    <row r="148" spans="1:80" x14ac:dyDescent="0.25">
      <c r="A148" t="s">
        <v>0</v>
      </c>
      <c r="K148" t="s">
        <v>25</v>
      </c>
      <c r="L148" t="s">
        <v>26</v>
      </c>
      <c r="Y148" s="23"/>
      <c r="Z148" s="23"/>
      <c r="AO148"/>
      <c r="AP148" s="23"/>
      <c r="BM148" s="29" t="s">
        <v>214</v>
      </c>
      <c r="BN148" s="28" t="s">
        <v>172</v>
      </c>
      <c r="BO148" s="29" t="s">
        <v>183</v>
      </c>
      <c r="BP148" s="29" t="s">
        <v>183</v>
      </c>
      <c r="BQ148" s="29" t="s">
        <v>183</v>
      </c>
      <c r="BR148" s="29" t="s">
        <v>183</v>
      </c>
      <c r="BS148" s="29" t="s">
        <v>183</v>
      </c>
      <c r="BT148" s="29" t="s">
        <v>183</v>
      </c>
      <c r="BU148" s="29" t="s">
        <v>183</v>
      </c>
      <c r="BV148" s="29" t="s">
        <v>183</v>
      </c>
      <c r="BW148" s="29" t="s">
        <v>183</v>
      </c>
      <c r="BX148" s="29" t="s">
        <v>183</v>
      </c>
      <c r="BY148" s="49"/>
      <c r="BZ148" s="49"/>
      <c r="CA148" s="49"/>
    </row>
    <row r="149" spans="1:80" x14ac:dyDescent="0.25">
      <c r="A149" t="s">
        <v>0</v>
      </c>
      <c r="F149" s="23">
        <v>1</v>
      </c>
      <c r="G149" s="23">
        <f>F149+1</f>
        <v>2</v>
      </c>
      <c r="H149" s="23">
        <f>G149+1</f>
        <v>3</v>
      </c>
      <c r="I149" s="23">
        <f>H149+1</f>
        <v>4</v>
      </c>
      <c r="J149" s="23">
        <f>I149+1</f>
        <v>5</v>
      </c>
      <c r="K149" s="23">
        <f>J149+1</f>
        <v>6</v>
      </c>
      <c r="L149" s="23">
        <f t="shared" ref="L149:Z149" si="2">K149+1</f>
        <v>7</v>
      </c>
      <c r="M149" s="23">
        <f>L149+1</f>
        <v>8</v>
      </c>
      <c r="N149" s="23">
        <f t="shared" ref="N149:R149" si="3">M149+1</f>
        <v>9</v>
      </c>
      <c r="O149" s="23">
        <f t="shared" si="3"/>
        <v>10</v>
      </c>
      <c r="P149" s="23">
        <f t="shared" si="3"/>
        <v>11</v>
      </c>
      <c r="Q149" s="23">
        <f t="shared" si="3"/>
        <v>12</v>
      </c>
      <c r="R149" s="23">
        <f t="shared" si="3"/>
        <v>13</v>
      </c>
      <c r="S149" s="23">
        <f t="shared" ref="S149" si="4">R149+1</f>
        <v>14</v>
      </c>
      <c r="T149" s="23">
        <f t="shared" ref="T149" si="5">S149+1</f>
        <v>15</v>
      </c>
      <c r="U149" s="23">
        <f t="shared" si="2"/>
        <v>16</v>
      </c>
      <c r="V149" s="23">
        <f t="shared" si="2"/>
        <v>17</v>
      </c>
      <c r="W149" s="23">
        <f t="shared" si="2"/>
        <v>18</v>
      </c>
      <c r="X149" s="23">
        <f t="shared" ref="X149" si="6">W149+1</f>
        <v>19</v>
      </c>
      <c r="Y149" s="23">
        <f t="shared" ref="Y149" si="7">X149+1</f>
        <v>20</v>
      </c>
      <c r="Z149" s="23">
        <f t="shared" si="2"/>
        <v>21</v>
      </c>
      <c r="AA149" s="23">
        <f t="shared" ref="AA149" si="8">Z149+1</f>
        <v>22</v>
      </c>
      <c r="AB149" s="23">
        <f t="shared" ref="AB149" si="9">AA149+1</f>
        <v>23</v>
      </c>
      <c r="AC149" s="23">
        <f t="shared" ref="AC149" si="10">AB149+1</f>
        <v>24</v>
      </c>
      <c r="AD149" s="23">
        <f t="shared" ref="AD149" si="11">AC149+1</f>
        <v>25</v>
      </c>
      <c r="AE149" s="23">
        <f t="shared" ref="AE149" si="12">AD149+1</f>
        <v>26</v>
      </c>
      <c r="AF149" s="23">
        <f t="shared" ref="AF149" si="13">AE149+1</f>
        <v>27</v>
      </c>
      <c r="AG149" s="23">
        <f t="shared" ref="AG149" si="14">AF149+1</f>
        <v>28</v>
      </c>
      <c r="AH149" s="23">
        <f t="shared" ref="AH149" si="15">AG149+1</f>
        <v>29</v>
      </c>
      <c r="AI149" s="23">
        <f t="shared" ref="AI149" si="16">AH149+1</f>
        <v>30</v>
      </c>
      <c r="AJ149" s="23">
        <f t="shared" ref="AJ149" si="17">AI149+1</f>
        <v>31</v>
      </c>
      <c r="AK149" s="23">
        <f t="shared" ref="AK149" si="18">AJ149+1</f>
        <v>32</v>
      </c>
      <c r="AL149" s="23">
        <f t="shared" ref="AL149" si="19">AK149+1</f>
        <v>33</v>
      </c>
      <c r="AM149" s="23">
        <f t="shared" ref="AM149" si="20">AL149+1</f>
        <v>34</v>
      </c>
      <c r="AN149" s="23">
        <f t="shared" ref="AN149" si="21">AM149+1</f>
        <v>35</v>
      </c>
      <c r="AO149" s="23">
        <f t="shared" ref="AO149" si="22">AN149+1</f>
        <v>36</v>
      </c>
      <c r="AP149" s="23">
        <f t="shared" ref="AP149" si="23">AO149+1</f>
        <v>37</v>
      </c>
      <c r="AQ149" s="23">
        <f t="shared" ref="AQ149" si="24">AP149+1</f>
        <v>38</v>
      </c>
      <c r="AR149" s="23">
        <f t="shared" ref="AR149" si="25">AQ149+1</f>
        <v>39</v>
      </c>
      <c r="AS149" s="23">
        <f t="shared" ref="AS149" si="26">AR149+1</f>
        <v>40</v>
      </c>
      <c r="AT149" s="23">
        <f t="shared" ref="AT149" si="27">AS149+1</f>
        <v>41</v>
      </c>
      <c r="AU149" s="23">
        <f t="shared" ref="AU149" si="28">AT149+1</f>
        <v>42</v>
      </c>
      <c r="AV149" s="23">
        <f t="shared" ref="AV149" si="29">AU149+1</f>
        <v>43</v>
      </c>
      <c r="AW149" s="23">
        <f t="shared" ref="AW149" si="30">AV149+1</f>
        <v>44</v>
      </c>
      <c r="AX149" s="23">
        <f t="shared" ref="AX149" si="31">AW149+1</f>
        <v>45</v>
      </c>
      <c r="AY149" s="23">
        <f t="shared" ref="AY149:BA149" si="32">AX149+1</f>
        <v>46</v>
      </c>
      <c r="AZ149" s="23">
        <f t="shared" si="32"/>
        <v>47</v>
      </c>
      <c r="BA149" s="23">
        <f t="shared" si="32"/>
        <v>48</v>
      </c>
      <c r="BB149" s="23">
        <f t="shared" ref="BB149:BC149" si="33">BA149+1</f>
        <v>49</v>
      </c>
      <c r="BC149" s="23">
        <f t="shared" si="33"/>
        <v>50</v>
      </c>
      <c r="BD149" s="23">
        <f t="shared" ref="BD149" si="34">BC149+1</f>
        <v>51</v>
      </c>
      <c r="BE149" s="23">
        <f t="shared" ref="BE149" si="35">BD149+1</f>
        <v>52</v>
      </c>
      <c r="BF149" s="23">
        <f t="shared" ref="BF149" si="36">BE149+1</f>
        <v>53</v>
      </c>
      <c r="BG149" s="23">
        <f t="shared" ref="BG149" si="37">BF149+1</f>
        <v>54</v>
      </c>
      <c r="BH149" s="23">
        <f t="shared" ref="BH149" si="38">BG149+1</f>
        <v>55</v>
      </c>
      <c r="BI149" s="23">
        <f t="shared" ref="BI149" si="39">BH149+1</f>
        <v>56</v>
      </c>
      <c r="BJ149" s="23">
        <f t="shared" ref="BJ149" si="40">BI149+1</f>
        <v>57</v>
      </c>
      <c r="BK149" s="23">
        <f t="shared" ref="BK149" si="41">BJ149+1</f>
        <v>58</v>
      </c>
      <c r="BL149" s="23">
        <f t="shared" ref="BL149" si="42">BK149+1</f>
        <v>59</v>
      </c>
      <c r="BM149" s="23">
        <f t="shared" ref="BM149:BN149" si="43">BL149+1</f>
        <v>60</v>
      </c>
      <c r="BN149" s="29">
        <f t="shared" si="43"/>
        <v>61</v>
      </c>
      <c r="BO149" s="29">
        <f t="shared" ref="BO149:BV149" si="44">BN149+1</f>
        <v>62</v>
      </c>
      <c r="BP149" s="29">
        <f t="shared" ref="BP149:BR149" si="45">BO149+1</f>
        <v>63</v>
      </c>
      <c r="BQ149" s="29">
        <f t="shared" si="45"/>
        <v>64</v>
      </c>
      <c r="BR149" s="29">
        <f t="shared" si="45"/>
        <v>65</v>
      </c>
      <c r="BS149" s="29">
        <f t="shared" ref="BS149" si="46">BR149+1</f>
        <v>66</v>
      </c>
      <c r="BT149" s="29">
        <f t="shared" si="44"/>
        <v>67</v>
      </c>
      <c r="BU149" s="29">
        <f t="shared" si="44"/>
        <v>68</v>
      </c>
      <c r="BV149" s="29">
        <f t="shared" si="44"/>
        <v>69</v>
      </c>
      <c r="BW149" s="29">
        <f t="shared" ref="BW149" si="47">BV149+1</f>
        <v>70</v>
      </c>
      <c r="BX149" s="29">
        <f t="shared" ref="BX149" si="48">BW149+1</f>
        <v>71</v>
      </c>
      <c r="BY149" s="29">
        <f t="shared" ref="BY149:CA149" si="49">BX149+1</f>
        <v>72</v>
      </c>
      <c r="BZ149" s="29">
        <f t="shared" si="49"/>
        <v>73</v>
      </c>
      <c r="CA149" s="29">
        <f t="shared" si="49"/>
        <v>74</v>
      </c>
      <c r="CB149" s="32" t="s">
        <v>0</v>
      </c>
    </row>
    <row r="150" spans="1:80" x14ac:dyDescent="0.25">
      <c r="B150" t="s">
        <v>263</v>
      </c>
      <c r="Z150" s="23"/>
      <c r="AA150" s="23"/>
      <c r="AO150"/>
      <c r="AQ150" s="23"/>
      <c r="BA150"/>
      <c r="BB150" s="23"/>
      <c r="BO150"/>
      <c r="BP150" s="74"/>
      <c r="BT150"/>
      <c r="BY150" s="23"/>
      <c r="BZ150" s="23"/>
      <c r="CA150" s="23"/>
      <c r="CB150" s="32" t="s">
        <v>0</v>
      </c>
    </row>
    <row r="151" spans="1:80" s="5" customFormat="1" x14ac:dyDescent="0.25">
      <c r="C151" s="5" t="s">
        <v>27</v>
      </c>
      <c r="D151" s="5" t="s">
        <v>51</v>
      </c>
      <c r="E151" s="5" t="s">
        <v>220</v>
      </c>
      <c r="F151" s="5" t="s">
        <v>28</v>
      </c>
      <c r="G151" s="5" t="s">
        <v>92</v>
      </c>
      <c r="H151" s="5" t="s">
        <v>252</v>
      </c>
      <c r="I151" s="5" t="s">
        <v>151</v>
      </c>
      <c r="J151" s="5" t="s">
        <v>152</v>
      </c>
      <c r="K151" s="5" t="s">
        <v>29</v>
      </c>
      <c r="L151" s="5" t="s">
        <v>224</v>
      </c>
      <c r="M151" s="5" t="s">
        <v>348</v>
      </c>
      <c r="N151" s="5" t="s">
        <v>349</v>
      </c>
      <c r="O151" s="5" t="s">
        <v>350</v>
      </c>
      <c r="P151" s="5" t="s">
        <v>351</v>
      </c>
      <c r="Q151" s="5" t="s">
        <v>352</v>
      </c>
      <c r="R151" s="5" t="s">
        <v>242</v>
      </c>
      <c r="S151" s="5" t="s">
        <v>240</v>
      </c>
      <c r="T151" s="5" t="s">
        <v>108</v>
      </c>
      <c r="U151" s="5" t="s">
        <v>110</v>
      </c>
      <c r="V151" s="5" t="s">
        <v>109</v>
      </c>
      <c r="W151" s="5" t="s">
        <v>251</v>
      </c>
      <c r="X151" s="5" t="s">
        <v>314</v>
      </c>
      <c r="Y151" s="5" t="s">
        <v>227</v>
      </c>
      <c r="Z151" s="44" t="s">
        <v>193</v>
      </c>
      <c r="AA151" s="44" t="s">
        <v>300</v>
      </c>
      <c r="AB151" s="5" t="s">
        <v>90</v>
      </c>
      <c r="AC151" s="5" t="s">
        <v>167</v>
      </c>
      <c r="AD151" s="5" t="s">
        <v>106</v>
      </c>
      <c r="AE151" s="5" t="s">
        <v>107</v>
      </c>
      <c r="AF151" s="5" t="s">
        <v>91</v>
      </c>
      <c r="AG151" s="5" t="s">
        <v>30</v>
      </c>
      <c r="AH151" s="5" t="s">
        <v>31</v>
      </c>
      <c r="AI151" s="5" t="s">
        <v>32</v>
      </c>
      <c r="AJ151" s="5" t="s">
        <v>33</v>
      </c>
      <c r="AK151" s="5" t="s">
        <v>34</v>
      </c>
      <c r="AL151" s="5" t="s">
        <v>35</v>
      </c>
      <c r="AM151" s="5" t="s">
        <v>36</v>
      </c>
      <c r="AN151" s="5" t="s">
        <v>55</v>
      </c>
      <c r="AO151" s="5" t="s">
        <v>97</v>
      </c>
      <c r="AP151" s="5" t="s">
        <v>189</v>
      </c>
      <c r="AQ151" s="44" t="s">
        <v>198</v>
      </c>
      <c r="AR151" s="5" t="s">
        <v>72</v>
      </c>
      <c r="AS151" s="5" t="s">
        <v>73</v>
      </c>
      <c r="AT151" s="5" t="s">
        <v>154</v>
      </c>
      <c r="AU151" s="5" t="s">
        <v>180</v>
      </c>
      <c r="AV151" s="5" t="s">
        <v>89</v>
      </c>
      <c r="AW151" s="5" t="s">
        <v>100</v>
      </c>
      <c r="AX151" s="5" t="s">
        <v>101</v>
      </c>
      <c r="AY151" s="5" t="s">
        <v>115</v>
      </c>
      <c r="AZ151" s="5" t="s">
        <v>338</v>
      </c>
      <c r="BA151" s="5" t="s">
        <v>229</v>
      </c>
      <c r="BB151" s="44" t="s">
        <v>231</v>
      </c>
      <c r="BC151" s="5" t="s">
        <v>52</v>
      </c>
      <c r="BD151" s="5" t="s">
        <v>120</v>
      </c>
      <c r="BE151" s="5" t="s">
        <v>37</v>
      </c>
      <c r="BF151" s="5" t="s">
        <v>38</v>
      </c>
      <c r="BG151" s="5" t="s">
        <v>53</v>
      </c>
      <c r="BH151" s="5" t="s">
        <v>54</v>
      </c>
      <c r="BI151" s="5" t="s">
        <v>83</v>
      </c>
      <c r="BJ151" s="5" t="s">
        <v>155</v>
      </c>
      <c r="BK151" s="5" t="s">
        <v>86</v>
      </c>
      <c r="BL151" s="5" t="s">
        <v>156</v>
      </c>
      <c r="BM151" s="5" t="s">
        <v>142</v>
      </c>
      <c r="BN151" s="5" t="s">
        <v>211</v>
      </c>
      <c r="BO151" s="5" t="s">
        <v>234</v>
      </c>
      <c r="BP151" s="75" t="s">
        <v>274</v>
      </c>
      <c r="BQ151" s="5" t="s">
        <v>265</v>
      </c>
      <c r="BR151" s="5" t="s">
        <v>266</v>
      </c>
      <c r="BS151" s="5" t="s">
        <v>182</v>
      </c>
      <c r="BT151" s="5" t="s">
        <v>255</v>
      </c>
      <c r="BU151" s="5" t="s">
        <v>258</v>
      </c>
      <c r="BV151" s="5" t="s">
        <v>260</v>
      </c>
      <c r="BW151" s="92" t="s">
        <v>286</v>
      </c>
      <c r="BX151" s="92" t="s">
        <v>287</v>
      </c>
      <c r="BY151" s="92" t="s">
        <v>288</v>
      </c>
      <c r="BZ151" s="92" t="s">
        <v>360</v>
      </c>
      <c r="CA151" s="92" t="s">
        <v>365</v>
      </c>
      <c r="CB151" s="33" t="s">
        <v>0</v>
      </c>
    </row>
    <row r="152" spans="1:80" x14ac:dyDescent="0.25">
      <c r="C152">
        <v>1</v>
      </c>
      <c r="D152">
        <v>2013</v>
      </c>
      <c r="E152" s="44" t="s">
        <v>221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20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38</v>
      </c>
      <c r="AL152">
        <v>19</v>
      </c>
      <c r="AM152">
        <v>8</v>
      </c>
      <c r="AN152">
        <v>0</v>
      </c>
      <c r="AO152">
        <v>5016</v>
      </c>
      <c r="AP152" s="23">
        <v>0.7</v>
      </c>
      <c r="AQ152" s="23" t="s">
        <v>184</v>
      </c>
      <c r="AR152" s="23">
        <v>0.32</v>
      </c>
      <c r="AS152" s="23">
        <v>0.5</v>
      </c>
      <c r="AT152" s="23">
        <v>0.2</v>
      </c>
      <c r="AU152" s="23">
        <v>0.5</v>
      </c>
      <c r="AV152" s="23">
        <v>0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0"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59</v>
      </c>
      <c r="BH152" t="s">
        <v>80</v>
      </c>
      <c r="BI152" t="s">
        <v>84</v>
      </c>
      <c r="BJ152" t="s">
        <v>157</v>
      </c>
      <c r="BK152" t="s">
        <v>87</v>
      </c>
      <c r="BL152" t="s">
        <v>160</v>
      </c>
      <c r="BM152" t="s">
        <v>141</v>
      </c>
      <c r="BN152" s="22">
        <v>0</v>
      </c>
      <c r="BO152" s="24">
        <v>3</v>
      </c>
      <c r="BP152" s="76" t="s">
        <v>279</v>
      </c>
      <c r="BQ152" t="s">
        <v>268</v>
      </c>
      <c r="BR152" t="s">
        <v>268</v>
      </c>
      <c r="BS152" t="s">
        <v>184</v>
      </c>
      <c r="BT152" t="s">
        <v>184</v>
      </c>
      <c r="BU152" s="23">
        <v>-1</v>
      </c>
      <c r="BV152" s="23">
        <v>0</v>
      </c>
      <c r="BW152" s="23">
        <v>0</v>
      </c>
      <c r="BX152" s="23" t="s">
        <v>290</v>
      </c>
      <c r="BY152" s="23">
        <v>0</v>
      </c>
      <c r="BZ152" s="23">
        <v>0</v>
      </c>
      <c r="CA152" s="23">
        <v>0</v>
      </c>
      <c r="CB152" s="31" t="s">
        <v>0</v>
      </c>
    </row>
    <row r="153" spans="1:80" x14ac:dyDescent="0.25">
      <c r="C153">
        <v>2</v>
      </c>
      <c r="D153">
        <v>2013</v>
      </c>
      <c r="E153" s="37" t="str">
        <f>E152</f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1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8</v>
      </c>
      <c r="AN153">
        <v>0</v>
      </c>
      <c r="AO153">
        <v>5016</v>
      </c>
      <c r="AP153" s="37">
        <f>AP152</f>
        <v>0.7</v>
      </c>
      <c r="AQ153" s="49" t="str">
        <f>AQ152</f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>BB152</f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157</v>
      </c>
      <c r="BK153" t="s">
        <v>87</v>
      </c>
      <c r="BL153" t="s">
        <v>160</v>
      </c>
      <c r="BM153" t="s">
        <v>141</v>
      </c>
      <c r="BN153" s="22">
        <v>0</v>
      </c>
      <c r="BO153" s="24">
        <v>3</v>
      </c>
      <c r="BP153" s="76" t="str">
        <f>BP152</f>
        <v>not applic.</v>
      </c>
      <c r="BQ153" s="34" t="str">
        <f t="shared" ref="BQ153:BV153" si="50">BQ152</f>
        <v>not compact</v>
      </c>
      <c r="BR153" s="34" t="str">
        <f t="shared" si="50"/>
        <v>not compact</v>
      </c>
      <c r="BS153" s="34" t="str">
        <f t="shared" si="50"/>
        <v>Standard</v>
      </c>
      <c r="BT153" s="34" t="str">
        <f t="shared" si="50"/>
        <v>Standard</v>
      </c>
      <c r="BU153" s="37">
        <f t="shared" si="50"/>
        <v>-1</v>
      </c>
      <c r="BV153" s="37">
        <f t="shared" si="50"/>
        <v>0</v>
      </c>
      <c r="BW153" s="37">
        <f t="shared" ref="BW153:BY153" si="51">BW152</f>
        <v>0</v>
      </c>
      <c r="BX153" s="37" t="s">
        <v>290</v>
      </c>
      <c r="BY153" s="37">
        <f t="shared" si="51"/>
        <v>0</v>
      </c>
      <c r="BZ153" s="37">
        <f t="shared" ref="BZ153:CA153" si="52">BZ152</f>
        <v>0</v>
      </c>
      <c r="CA153" s="37">
        <f t="shared" si="52"/>
        <v>0</v>
      </c>
      <c r="CB153" s="31" t="s">
        <v>0</v>
      </c>
    </row>
    <row r="154" spans="1:80" x14ac:dyDescent="0.25">
      <c r="C154">
        <v>3</v>
      </c>
      <c r="D154">
        <v>2013</v>
      </c>
      <c r="E154" s="37" t="str">
        <f t="shared" ref="E154:E183" si="53">E153</f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20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ref="AP154:AQ167" si="54">AP153</f>
        <v>0.7</v>
      </c>
      <c r="AQ154" s="49" t="str">
        <f t="shared" si="54"/>
        <v>Standard</v>
      </c>
      <c r="AR154" s="23">
        <v>0.32</v>
      </c>
      <c r="AS154" s="23">
        <v>0.5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ref="BB154:BB167" si="55">BB153</f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6" t="str">
        <f t="shared" ref="BP154:BP183" si="56">BP153</f>
        <v>not applic.</v>
      </c>
      <c r="BQ154" s="34" t="str">
        <f t="shared" ref="BQ154:BQ167" si="57">BQ153</f>
        <v>not compact</v>
      </c>
      <c r="BR154" s="34" t="str">
        <f t="shared" ref="BR154:BR167" si="58">BR153</f>
        <v>not compact</v>
      </c>
      <c r="BS154" s="34" t="str">
        <f t="shared" ref="BS154:BT167" si="59">BS153</f>
        <v>Standard</v>
      </c>
      <c r="BT154" s="34" t="str">
        <f t="shared" si="59"/>
        <v>Standard</v>
      </c>
      <c r="BU154" s="37">
        <f t="shared" ref="BU154:BV154" si="60">BU153</f>
        <v>-1</v>
      </c>
      <c r="BV154" s="37">
        <f t="shared" si="60"/>
        <v>0</v>
      </c>
      <c r="BW154" s="37">
        <f t="shared" ref="BW154:BY154" si="61">BW153</f>
        <v>0</v>
      </c>
      <c r="BX154" s="37" t="s">
        <v>290</v>
      </c>
      <c r="BY154" s="37">
        <f t="shared" si="61"/>
        <v>0</v>
      </c>
      <c r="BZ154" s="37">
        <f t="shared" ref="BZ154:CA154" si="62">BZ153</f>
        <v>0</v>
      </c>
      <c r="CA154" s="37">
        <f t="shared" si="62"/>
        <v>0</v>
      </c>
      <c r="CB154" s="31" t="s">
        <v>0</v>
      </c>
    </row>
    <row r="155" spans="1:80" x14ac:dyDescent="0.25">
      <c r="C155">
        <v>4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6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63">BU154</f>
        <v>-1</v>
      </c>
      <c r="BV155" s="37">
        <f t="shared" si="63"/>
        <v>0</v>
      </c>
      <c r="BW155" s="37">
        <f t="shared" ref="BW155:BY155" si="64">BW154</f>
        <v>0</v>
      </c>
      <c r="BX155" s="37" t="s">
        <v>290</v>
      </c>
      <c r="BY155" s="37">
        <f t="shared" si="64"/>
        <v>0</v>
      </c>
      <c r="BZ155" s="37">
        <f t="shared" ref="BZ155:CA155" si="65">BZ154</f>
        <v>0</v>
      </c>
      <c r="CA155" s="37">
        <f t="shared" si="65"/>
        <v>0</v>
      </c>
      <c r="CB155" s="31" t="s">
        <v>0</v>
      </c>
    </row>
    <row r="156" spans="1:80" x14ac:dyDescent="0.25">
      <c r="C156">
        <v>5</v>
      </c>
      <c r="D156">
        <v>2013</v>
      </c>
      <c r="E156" s="37" t="str">
        <f t="shared" si="53"/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20</v>
      </c>
      <c r="T156">
        <v>350</v>
      </c>
      <c r="U156">
        <v>0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6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66">BU155</f>
        <v>-1</v>
      </c>
      <c r="BV156" s="37">
        <f t="shared" si="66"/>
        <v>0</v>
      </c>
      <c r="BW156" s="37">
        <f t="shared" ref="BW156:BY156" si="67">BW155</f>
        <v>0</v>
      </c>
      <c r="BX156" s="37" t="s">
        <v>290</v>
      </c>
      <c r="BY156" s="37">
        <f t="shared" si="67"/>
        <v>0</v>
      </c>
      <c r="BZ156" s="37">
        <f t="shared" ref="BZ156:CA156" si="68">BZ155</f>
        <v>0</v>
      </c>
      <c r="CA156" s="37">
        <f t="shared" si="68"/>
        <v>0</v>
      </c>
      <c r="CB156" s="31" t="s">
        <v>0</v>
      </c>
    </row>
    <row r="157" spans="1:80" x14ac:dyDescent="0.25">
      <c r="C157">
        <v>6</v>
      </c>
      <c r="D157">
        <v>2013</v>
      </c>
      <c r="E157" s="37" t="str">
        <f t="shared" si="53"/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20</v>
      </c>
      <c r="T157">
        <v>350</v>
      </c>
      <c r="U157">
        <v>0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6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69">BU156</f>
        <v>-1</v>
      </c>
      <c r="BV157" s="37">
        <f t="shared" si="69"/>
        <v>0</v>
      </c>
      <c r="BW157" s="37">
        <f t="shared" ref="BW157:BY157" si="70">BW156</f>
        <v>0</v>
      </c>
      <c r="BX157" s="37" t="s">
        <v>290</v>
      </c>
      <c r="BY157" s="37">
        <f t="shared" si="70"/>
        <v>0</v>
      </c>
      <c r="BZ157" s="37">
        <f t="shared" ref="BZ157:CA157" si="71">BZ156</f>
        <v>0</v>
      </c>
      <c r="CA157" s="37">
        <f t="shared" si="71"/>
        <v>0</v>
      </c>
      <c r="CB157" s="31" t="s">
        <v>0</v>
      </c>
    </row>
    <row r="158" spans="1:80" x14ac:dyDescent="0.25">
      <c r="C158">
        <v>7</v>
      </c>
      <c r="D158">
        <v>2013</v>
      </c>
      <c r="E158" s="37" t="str">
        <f t="shared" si="53"/>
        <v>SingleFam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20</v>
      </c>
      <c r="T158">
        <v>350</v>
      </c>
      <c r="U158">
        <v>0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0.1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6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72">BU157</f>
        <v>-1</v>
      </c>
      <c r="BV158" s="37">
        <f t="shared" si="72"/>
        <v>0</v>
      </c>
      <c r="BW158" s="37">
        <f t="shared" ref="BW158:BY158" si="73">BW157</f>
        <v>0</v>
      </c>
      <c r="BX158" s="37" t="s">
        <v>290</v>
      </c>
      <c r="BY158" s="37">
        <f t="shared" si="73"/>
        <v>0</v>
      </c>
      <c r="BZ158" s="37">
        <f t="shared" ref="BZ158:CA158" si="74">BZ157</f>
        <v>0</v>
      </c>
      <c r="CA158" s="37">
        <f t="shared" si="74"/>
        <v>0</v>
      </c>
      <c r="CB158" s="31" t="s">
        <v>0</v>
      </c>
    </row>
    <row r="159" spans="1:80" x14ac:dyDescent="0.25">
      <c r="C159">
        <v>8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30</v>
      </c>
      <c r="AL159">
        <v>19</v>
      </c>
      <c r="AM159">
        <v>0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0.1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60</v>
      </c>
      <c r="BH159" t="s">
        <v>82</v>
      </c>
      <c r="BI159" t="s">
        <v>84</v>
      </c>
      <c r="BJ159" t="s">
        <v>158</v>
      </c>
      <c r="BK159" t="s">
        <v>87</v>
      </c>
      <c r="BL159" t="s">
        <v>161</v>
      </c>
      <c r="BM159" t="s">
        <v>141</v>
      </c>
      <c r="BN159" s="22">
        <v>0</v>
      </c>
      <c r="BO159" s="24">
        <v>3</v>
      </c>
      <c r="BP159" s="76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75">BU158</f>
        <v>-1</v>
      </c>
      <c r="BV159" s="37">
        <f t="shared" si="75"/>
        <v>0</v>
      </c>
      <c r="BW159" s="37">
        <f t="shared" ref="BW159:BY159" si="76">BW158</f>
        <v>0</v>
      </c>
      <c r="BX159" s="37" t="s">
        <v>290</v>
      </c>
      <c r="BY159" s="37">
        <f t="shared" si="76"/>
        <v>0</v>
      </c>
      <c r="BZ159" s="37">
        <f t="shared" ref="BZ159:CA159" si="77">BZ158</f>
        <v>0</v>
      </c>
      <c r="CA159" s="37">
        <f t="shared" si="77"/>
        <v>0</v>
      </c>
      <c r="CB159" s="31" t="s">
        <v>0</v>
      </c>
    </row>
    <row r="160" spans="1:80" x14ac:dyDescent="0.25">
      <c r="C160">
        <v>9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30269</v>
      </c>
      <c r="L160">
        <v>13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30</v>
      </c>
      <c r="AL160">
        <v>19</v>
      </c>
      <c r="AM160">
        <v>0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0.1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60</v>
      </c>
      <c r="BH160" t="s">
        <v>82</v>
      </c>
      <c r="BI160" t="s">
        <v>84</v>
      </c>
      <c r="BJ160" t="s">
        <v>158</v>
      </c>
      <c r="BK160" t="s">
        <v>87</v>
      </c>
      <c r="BL160" t="s">
        <v>161</v>
      </c>
      <c r="BM160" t="s">
        <v>141</v>
      </c>
      <c r="BN160" s="22">
        <v>0</v>
      </c>
      <c r="BO160" s="24">
        <v>3</v>
      </c>
      <c r="BP160" s="76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78">BU159</f>
        <v>-1</v>
      </c>
      <c r="BV160" s="37">
        <f t="shared" si="78"/>
        <v>0</v>
      </c>
      <c r="BW160" s="37">
        <f t="shared" ref="BW160:BY160" si="79">BW159</f>
        <v>0</v>
      </c>
      <c r="BX160" s="37" t="s">
        <v>290</v>
      </c>
      <c r="BY160" s="37">
        <f t="shared" si="79"/>
        <v>0</v>
      </c>
      <c r="BZ160" s="37">
        <f t="shared" ref="BZ160:CA160" si="80">BZ159</f>
        <v>0</v>
      </c>
      <c r="CA160" s="37">
        <f t="shared" si="80"/>
        <v>0</v>
      </c>
      <c r="CB160" s="31" t="s">
        <v>0</v>
      </c>
    </row>
    <row r="161" spans="3:80" x14ac:dyDescent="0.25">
      <c r="C161">
        <v>10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30342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30</v>
      </c>
      <c r="AL161">
        <v>19</v>
      </c>
      <c r="AM161">
        <v>0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43">
        <v>0.2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60</v>
      </c>
      <c r="BH161" t="s">
        <v>82</v>
      </c>
      <c r="BI161" t="s">
        <v>84</v>
      </c>
      <c r="BJ161" t="s">
        <v>158</v>
      </c>
      <c r="BK161" t="s">
        <v>87</v>
      </c>
      <c r="BL161" t="s">
        <v>161</v>
      </c>
      <c r="BM161" t="s">
        <v>141</v>
      </c>
      <c r="BN161" s="22">
        <v>0</v>
      </c>
      <c r="BO161" s="24">
        <v>3</v>
      </c>
      <c r="BP161" s="76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81">BU160</f>
        <v>-1</v>
      </c>
      <c r="BV161" s="37">
        <f t="shared" si="81"/>
        <v>0</v>
      </c>
      <c r="BW161" s="37">
        <f t="shared" ref="BW161:BY161" si="82">BW160</f>
        <v>0</v>
      </c>
      <c r="BX161" s="37" t="s">
        <v>290</v>
      </c>
      <c r="BY161" s="37">
        <f t="shared" si="82"/>
        <v>0</v>
      </c>
      <c r="BZ161" s="37">
        <f t="shared" ref="BZ161:CA161" si="83">BZ160</f>
        <v>0</v>
      </c>
      <c r="CA161" s="37">
        <f t="shared" si="83"/>
        <v>0</v>
      </c>
      <c r="CB161" s="31" t="s">
        <v>0</v>
      </c>
    </row>
    <row r="162" spans="3:80" x14ac:dyDescent="0.25">
      <c r="C162">
        <v>11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29791</v>
      </c>
      <c r="L162">
        <v>18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8</v>
      </c>
      <c r="AC162">
        <v>8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6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84">BU161</f>
        <v>-1</v>
      </c>
      <c r="BV162" s="37">
        <f t="shared" si="84"/>
        <v>0</v>
      </c>
      <c r="BW162" s="37">
        <f t="shared" ref="BW162:BY162" si="85">BW161</f>
        <v>0</v>
      </c>
      <c r="BX162" s="37" t="s">
        <v>290</v>
      </c>
      <c r="BY162" s="37">
        <f t="shared" si="85"/>
        <v>0</v>
      </c>
      <c r="BZ162" s="37">
        <f t="shared" ref="BZ162:CA162" si="86">BZ161</f>
        <v>0</v>
      </c>
      <c r="CA162" s="37">
        <f t="shared" si="86"/>
        <v>0</v>
      </c>
      <c r="CB162" s="31" t="s">
        <v>0</v>
      </c>
    </row>
    <row r="163" spans="3:80" x14ac:dyDescent="0.25">
      <c r="C163">
        <v>12</v>
      </c>
      <c r="D163">
        <v>2013</v>
      </c>
      <c r="E163" s="37" t="str">
        <f t="shared" si="53"/>
        <v>SingleFam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29556</v>
      </c>
      <c r="L163">
        <v>17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4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159</v>
      </c>
      <c r="BK163" t="s">
        <v>87</v>
      </c>
      <c r="BL163" t="s">
        <v>162</v>
      </c>
      <c r="BM163" t="s">
        <v>141</v>
      </c>
      <c r="BN163" s="22">
        <v>0</v>
      </c>
      <c r="BO163" s="24">
        <v>3</v>
      </c>
      <c r="BP163" s="76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87">BU162</f>
        <v>-1</v>
      </c>
      <c r="BV163" s="37">
        <f t="shared" si="87"/>
        <v>0</v>
      </c>
      <c r="BW163" s="37">
        <f t="shared" ref="BW163:BY163" si="88">BW162</f>
        <v>0</v>
      </c>
      <c r="BX163" s="37" t="s">
        <v>290</v>
      </c>
      <c r="BY163" s="37">
        <f t="shared" si="88"/>
        <v>0</v>
      </c>
      <c r="BZ163" s="37">
        <f t="shared" ref="BZ163:CA163" si="89">BZ162</f>
        <v>0</v>
      </c>
      <c r="CA163" s="37">
        <f t="shared" si="89"/>
        <v>0</v>
      </c>
      <c r="CB163" s="31" t="s">
        <v>0</v>
      </c>
    </row>
    <row r="164" spans="3:80" x14ac:dyDescent="0.25">
      <c r="C164">
        <v>13</v>
      </c>
      <c r="D164">
        <v>2013</v>
      </c>
      <c r="E164" s="37" t="str">
        <f t="shared" si="53"/>
        <v>SingleFam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29676</v>
      </c>
      <c r="L164">
        <v>17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1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8</v>
      </c>
      <c r="AN164">
        <v>0</v>
      </c>
      <c r="AO164">
        <v>5016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0.2</v>
      </c>
      <c r="AX164" s="23">
        <v>0.63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59</v>
      </c>
      <c r="BH164" t="s">
        <v>82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6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0">BU163</f>
        <v>-1</v>
      </c>
      <c r="BV164" s="37">
        <f t="shared" si="90"/>
        <v>0</v>
      </c>
      <c r="BW164" s="37">
        <f t="shared" ref="BW164:BY164" si="91">BW163</f>
        <v>0</v>
      </c>
      <c r="BX164" s="37" t="s">
        <v>290</v>
      </c>
      <c r="BY164" s="37">
        <f t="shared" si="91"/>
        <v>0</v>
      </c>
      <c r="BZ164" s="37">
        <f t="shared" ref="BZ164:CA164" si="92">BZ163</f>
        <v>0</v>
      </c>
      <c r="CA164" s="37">
        <f t="shared" si="92"/>
        <v>0</v>
      </c>
      <c r="CB164" s="31" t="s">
        <v>0</v>
      </c>
    </row>
    <row r="165" spans="3:80" x14ac:dyDescent="0.25">
      <c r="C165">
        <v>14</v>
      </c>
      <c r="D165">
        <v>2013</v>
      </c>
      <c r="E165" s="37" t="str">
        <f t="shared" si="53"/>
        <v>SingleFam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31969</v>
      </c>
      <c r="L165">
        <v>16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19</v>
      </c>
      <c r="T165">
        <v>350</v>
      </c>
      <c r="U165">
        <v>1</v>
      </c>
      <c r="V165">
        <v>0.57999999999999996</v>
      </c>
      <c r="W165">
        <v>0.57999999999999996</v>
      </c>
      <c r="X165">
        <v>0.57999999999999996</v>
      </c>
      <c r="Y165">
        <v>5</v>
      </c>
      <c r="Z165" s="49">
        <v>1</v>
      </c>
      <c r="AA165" s="49" t="s">
        <v>299</v>
      </c>
      <c r="AB165">
        <v>8</v>
      </c>
      <c r="AC165">
        <v>8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8</v>
      </c>
      <c r="AN165">
        <v>0</v>
      </c>
      <c r="AO165">
        <v>5016</v>
      </c>
      <c r="AP165" s="37">
        <f t="shared" si="54"/>
        <v>0.7</v>
      </c>
      <c r="AQ165" s="49" t="str">
        <f t="shared" si="54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1</v>
      </c>
      <c r="AW165" s="23">
        <v>0.2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si="55"/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59</v>
      </c>
      <c r="BH165" t="s">
        <v>82</v>
      </c>
      <c r="BI165" t="s">
        <v>84</v>
      </c>
      <c r="BJ165" t="s">
        <v>157</v>
      </c>
      <c r="BK165" t="s">
        <v>87</v>
      </c>
      <c r="BL165" t="s">
        <v>160</v>
      </c>
      <c r="BM165" t="s">
        <v>141</v>
      </c>
      <c r="BN165" s="22">
        <v>0</v>
      </c>
      <c r="BO165" s="24">
        <v>3</v>
      </c>
      <c r="BP165" s="76" t="str">
        <f t="shared" si="56"/>
        <v>not applic.</v>
      </c>
      <c r="BQ165" s="34" t="str">
        <f t="shared" si="57"/>
        <v>not compact</v>
      </c>
      <c r="BR165" s="34" t="str">
        <f t="shared" si="58"/>
        <v>not compact</v>
      </c>
      <c r="BS165" s="34" t="str">
        <f t="shared" si="59"/>
        <v>Standard</v>
      </c>
      <c r="BT165" s="34" t="str">
        <f t="shared" si="59"/>
        <v>Standard</v>
      </c>
      <c r="BU165" s="37">
        <f t="shared" ref="BU165:BV165" si="93">BU164</f>
        <v>-1</v>
      </c>
      <c r="BV165" s="37">
        <f t="shared" si="93"/>
        <v>0</v>
      </c>
      <c r="BW165" s="37">
        <f t="shared" ref="BW165:BY165" si="94">BW164</f>
        <v>0</v>
      </c>
      <c r="BX165" s="37" t="s">
        <v>290</v>
      </c>
      <c r="BY165" s="37">
        <f t="shared" si="94"/>
        <v>0</v>
      </c>
      <c r="BZ165" s="37">
        <f t="shared" ref="BZ165:CA165" si="95">BZ164</f>
        <v>0</v>
      </c>
      <c r="CA165" s="37">
        <f t="shared" si="95"/>
        <v>0</v>
      </c>
      <c r="CB165" s="31" t="s">
        <v>0</v>
      </c>
    </row>
    <row r="166" spans="3:80" x14ac:dyDescent="0.25">
      <c r="C166">
        <v>15</v>
      </c>
      <c r="D166">
        <v>2013</v>
      </c>
      <c r="E166" s="37" t="str">
        <f t="shared" si="53"/>
        <v>SingleFam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29536</v>
      </c>
      <c r="L166">
        <v>19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>
        <v>5</v>
      </c>
      <c r="Z166" s="49">
        <v>1</v>
      </c>
      <c r="AA166" s="49" t="s">
        <v>299</v>
      </c>
      <c r="AB166">
        <v>8</v>
      </c>
      <c r="AC166">
        <v>8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38</v>
      </c>
      <c r="AL166">
        <v>19</v>
      </c>
      <c r="AM166">
        <v>4</v>
      </c>
      <c r="AN166">
        <v>0</v>
      </c>
      <c r="AO166">
        <v>5016</v>
      </c>
      <c r="AP166" s="37">
        <f t="shared" si="54"/>
        <v>0.7</v>
      </c>
      <c r="AQ166" s="49" t="str">
        <f t="shared" si="54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0.2</v>
      </c>
      <c r="AX166" s="23">
        <v>0.63</v>
      </c>
      <c r="AY166" s="6" t="s">
        <v>116</v>
      </c>
      <c r="AZ166" s="6" t="s">
        <v>116</v>
      </c>
      <c r="BA166" s="6" t="s">
        <v>116</v>
      </c>
      <c r="BB166" s="51">
        <f t="shared" si="55"/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59</v>
      </c>
      <c r="BH166" t="s">
        <v>82</v>
      </c>
      <c r="BI166" t="s">
        <v>84</v>
      </c>
      <c r="BJ166" t="s">
        <v>159</v>
      </c>
      <c r="BK166" t="s">
        <v>87</v>
      </c>
      <c r="BL166" t="s">
        <v>162</v>
      </c>
      <c r="BM166" t="s">
        <v>141</v>
      </c>
      <c r="BN166" s="22">
        <v>0</v>
      </c>
      <c r="BO166" s="24">
        <v>3</v>
      </c>
      <c r="BP166" s="76" t="str">
        <f t="shared" si="56"/>
        <v>not applic.</v>
      </c>
      <c r="BQ166" s="34" t="str">
        <f t="shared" si="57"/>
        <v>not compact</v>
      </c>
      <c r="BR166" s="34" t="str">
        <f t="shared" si="58"/>
        <v>not compact</v>
      </c>
      <c r="BS166" s="34" t="str">
        <f t="shared" si="59"/>
        <v>Standard</v>
      </c>
      <c r="BT166" s="34" t="str">
        <f t="shared" si="59"/>
        <v>Standard</v>
      </c>
      <c r="BU166" s="37">
        <f t="shared" ref="BU166:BV166" si="96">BU165</f>
        <v>-1</v>
      </c>
      <c r="BV166" s="37">
        <f t="shared" si="96"/>
        <v>0</v>
      </c>
      <c r="BW166" s="37">
        <f t="shared" ref="BW166:BY166" si="97">BW165</f>
        <v>0</v>
      </c>
      <c r="BX166" s="37" t="s">
        <v>290</v>
      </c>
      <c r="BY166" s="37">
        <f t="shared" si="97"/>
        <v>0</v>
      </c>
      <c r="BZ166" s="37">
        <f t="shared" ref="BZ166:CA166" si="98">BZ165</f>
        <v>0</v>
      </c>
      <c r="CA166" s="37">
        <f t="shared" si="98"/>
        <v>0</v>
      </c>
      <c r="CB166" s="31" t="s">
        <v>0</v>
      </c>
    </row>
    <row r="167" spans="3:80" x14ac:dyDescent="0.25">
      <c r="C167">
        <v>16</v>
      </c>
      <c r="D167">
        <v>2013</v>
      </c>
      <c r="E167" s="37" t="str">
        <f t="shared" si="53"/>
        <v>SingleFam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>
        <v>5</v>
      </c>
      <c r="Z167" s="49">
        <v>1</v>
      </c>
      <c r="AA167" s="49" t="s">
        <v>299</v>
      </c>
      <c r="AB167">
        <v>8</v>
      </c>
      <c r="AC167">
        <v>8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38</v>
      </c>
      <c r="AL167">
        <v>19</v>
      </c>
      <c r="AM167">
        <v>8</v>
      </c>
      <c r="AN167">
        <v>7016</v>
      </c>
      <c r="AO167">
        <v>10016</v>
      </c>
      <c r="AP167" s="37">
        <f t="shared" si="54"/>
        <v>0.7</v>
      </c>
      <c r="AQ167" s="49" t="str">
        <f t="shared" si="54"/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0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si="55"/>
        <v>1</v>
      </c>
      <c r="BC167" t="s">
        <v>79</v>
      </c>
      <c r="BD167" t="s">
        <v>121</v>
      </c>
      <c r="BE167" t="s">
        <v>41</v>
      </c>
      <c r="BF167" t="s">
        <v>42</v>
      </c>
      <c r="BG167" t="s">
        <v>59</v>
      </c>
      <c r="BH167" t="s">
        <v>80</v>
      </c>
      <c r="BI167" t="s">
        <v>84</v>
      </c>
      <c r="BJ167" t="s">
        <v>157</v>
      </c>
      <c r="BK167" t="s">
        <v>87</v>
      </c>
      <c r="BL167" t="s">
        <v>160</v>
      </c>
      <c r="BM167" t="s">
        <v>141</v>
      </c>
      <c r="BN167" s="22">
        <v>0</v>
      </c>
      <c r="BO167" s="24">
        <v>3</v>
      </c>
      <c r="BP167" s="76" t="str">
        <f t="shared" si="56"/>
        <v>not applic.</v>
      </c>
      <c r="BQ167" s="34" t="str">
        <f t="shared" si="57"/>
        <v>not compact</v>
      </c>
      <c r="BR167" s="34" t="str">
        <f t="shared" si="58"/>
        <v>not compact</v>
      </c>
      <c r="BS167" s="34" t="str">
        <f t="shared" si="59"/>
        <v>Standard</v>
      </c>
      <c r="BT167" s="34" t="str">
        <f t="shared" si="59"/>
        <v>Standard</v>
      </c>
      <c r="BU167" s="37">
        <f t="shared" ref="BU167:BV167" si="99">BU166</f>
        <v>-1</v>
      </c>
      <c r="BV167" s="37">
        <f t="shared" si="99"/>
        <v>0</v>
      </c>
      <c r="BW167" s="37">
        <f t="shared" ref="BW167:BY167" si="100">BW166</f>
        <v>0</v>
      </c>
      <c r="BX167" s="37" t="s">
        <v>290</v>
      </c>
      <c r="BY167" s="37">
        <f t="shared" si="100"/>
        <v>0</v>
      </c>
      <c r="BZ167" s="37">
        <f t="shared" ref="BZ167:CA167" si="101">BZ166</f>
        <v>0</v>
      </c>
      <c r="CA167" s="37">
        <f t="shared" si="101"/>
        <v>0</v>
      </c>
      <c r="CB167" s="31" t="s">
        <v>0</v>
      </c>
    </row>
    <row r="168" spans="3:80" x14ac:dyDescent="0.25">
      <c r="C168">
        <v>1</v>
      </c>
      <c r="D168">
        <v>2013</v>
      </c>
      <c r="E168" s="61" t="s">
        <v>219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38</v>
      </c>
      <c r="AL168">
        <v>19</v>
      </c>
      <c r="AM168">
        <v>8</v>
      </c>
      <c r="AN168">
        <v>0</v>
      </c>
      <c r="AO168">
        <v>5016</v>
      </c>
      <c r="AP168" s="23">
        <v>0.7</v>
      </c>
      <c r="AQ168" s="23" t="s">
        <v>184</v>
      </c>
      <c r="AR168" s="23">
        <v>0.32</v>
      </c>
      <c r="AS168" s="23">
        <v>0.5</v>
      </c>
      <c r="AT168" s="23">
        <v>0.2</v>
      </c>
      <c r="AU168" s="23">
        <v>0.5</v>
      </c>
      <c r="AV168" s="23">
        <v>0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0"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59</v>
      </c>
      <c r="BH168" t="s">
        <v>80</v>
      </c>
      <c r="BI168" t="s">
        <v>84</v>
      </c>
      <c r="BJ168" t="s">
        <v>157</v>
      </c>
      <c r="BK168" t="s">
        <v>87</v>
      </c>
      <c r="BL168" t="s">
        <v>160</v>
      </c>
      <c r="BM168" t="s">
        <v>141</v>
      </c>
      <c r="BN168" s="22">
        <v>0</v>
      </c>
      <c r="BO168" s="24">
        <v>3</v>
      </c>
      <c r="BP168" s="76" t="str">
        <f t="shared" si="56"/>
        <v>not applic.</v>
      </c>
      <c r="BQ168" t="s">
        <v>268</v>
      </c>
      <c r="BR168" t="s">
        <v>268</v>
      </c>
      <c r="BS168" t="s">
        <v>184</v>
      </c>
      <c r="BT168" t="s">
        <v>184</v>
      </c>
      <c r="BU168" s="23">
        <v>-1</v>
      </c>
      <c r="BV168" s="23">
        <v>0</v>
      </c>
      <c r="BW168" s="23">
        <v>0</v>
      </c>
      <c r="BX168" s="23" t="s">
        <v>290</v>
      </c>
      <c r="BY168" s="23">
        <v>0</v>
      </c>
      <c r="BZ168" s="23">
        <v>0</v>
      </c>
      <c r="CA168" s="23">
        <v>0</v>
      </c>
      <c r="CB168" s="31" t="s">
        <v>0</v>
      </c>
    </row>
    <row r="169" spans="3:80" x14ac:dyDescent="0.25">
      <c r="C169">
        <v>2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 s="34">
        <f>Y168</f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8</v>
      </c>
      <c r="AN169">
        <v>0</v>
      </c>
      <c r="AO169">
        <v>5016</v>
      </c>
      <c r="AP169" s="37">
        <f>AP168</f>
        <v>0.7</v>
      </c>
      <c r="AQ169" s="49" t="str">
        <f>AQ168</f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157</v>
      </c>
      <c r="BK169" t="s">
        <v>87</v>
      </c>
      <c r="BL169" t="s">
        <v>160</v>
      </c>
      <c r="BM169" t="s">
        <v>141</v>
      </c>
      <c r="BN169" s="22">
        <v>0</v>
      </c>
      <c r="BO169" s="24">
        <v>3</v>
      </c>
      <c r="BP169" s="76" t="str">
        <f t="shared" si="56"/>
        <v>not applic.</v>
      </c>
      <c r="BQ169" s="34" t="str">
        <f t="shared" ref="BQ169:BV169" si="102">BQ168</f>
        <v>not compact</v>
      </c>
      <c r="BR169" s="34" t="str">
        <f t="shared" si="102"/>
        <v>not compact</v>
      </c>
      <c r="BS169" s="34" t="str">
        <f t="shared" si="102"/>
        <v>Standard</v>
      </c>
      <c r="BT169" s="34" t="str">
        <f t="shared" si="102"/>
        <v>Standard</v>
      </c>
      <c r="BU169" s="37">
        <f t="shared" si="102"/>
        <v>-1</v>
      </c>
      <c r="BV169" s="37">
        <f t="shared" si="102"/>
        <v>0</v>
      </c>
      <c r="BW169" s="37">
        <f t="shared" ref="BW169:BY169" si="103">BW168</f>
        <v>0</v>
      </c>
      <c r="BX169" s="37" t="s">
        <v>290</v>
      </c>
      <c r="BY169" s="37">
        <f t="shared" si="103"/>
        <v>0</v>
      </c>
      <c r="BZ169" s="37">
        <f t="shared" ref="BZ169:CA169" si="104">BZ168</f>
        <v>0</v>
      </c>
      <c r="CA169" s="37">
        <f t="shared" si="104"/>
        <v>0</v>
      </c>
      <c r="CB169" s="31" t="s">
        <v>0</v>
      </c>
    </row>
    <row r="170" spans="3:80" x14ac:dyDescent="0.25">
      <c r="C170">
        <v>3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ref="Y170:Y183" si="105">Y169</f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06">AP169</f>
        <v>0.7</v>
      </c>
      <c r="AQ170" s="49" t="str">
        <f t="shared" si="106"/>
        <v>Standard</v>
      </c>
      <c r="AR170" s="23">
        <v>0.32</v>
      </c>
      <c r="AS170" s="23">
        <v>0.5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07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6" t="str">
        <f t="shared" si="56"/>
        <v>not applic.</v>
      </c>
      <c r="BQ170" s="34" t="str">
        <f t="shared" ref="BQ170:BQ183" si="108">BQ169</f>
        <v>not compact</v>
      </c>
      <c r="BR170" s="34" t="str">
        <f t="shared" ref="BR170:BR183" si="109">BR169</f>
        <v>not compact</v>
      </c>
      <c r="BS170" s="34" t="str">
        <f t="shared" ref="BS170:BT183" si="110">BS169</f>
        <v>Standard</v>
      </c>
      <c r="BT170" s="34" t="str">
        <f t="shared" si="110"/>
        <v>Standard</v>
      </c>
      <c r="BU170" s="37">
        <f t="shared" ref="BU170:BV170" si="111">BU169</f>
        <v>-1</v>
      </c>
      <c r="BV170" s="37">
        <f t="shared" si="111"/>
        <v>0</v>
      </c>
      <c r="BW170" s="37">
        <f t="shared" ref="BW170:BY170" si="112">BW169</f>
        <v>0</v>
      </c>
      <c r="BX170" s="37" t="s">
        <v>290</v>
      </c>
      <c r="BY170" s="37">
        <f t="shared" si="112"/>
        <v>0</v>
      </c>
      <c r="BZ170" s="37">
        <f t="shared" ref="BZ170:CA170" si="113">BZ169</f>
        <v>0</v>
      </c>
      <c r="CA170" s="37">
        <f t="shared" si="113"/>
        <v>0</v>
      </c>
      <c r="CB170" s="31" t="s">
        <v>0</v>
      </c>
    </row>
    <row r="171" spans="3:80" x14ac:dyDescent="0.25">
      <c r="C171">
        <v>4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14">AP170</f>
        <v>0.7</v>
      </c>
      <c r="AQ171" s="49" t="str">
        <f t="shared" si="114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15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6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16">BU170</f>
        <v>-1</v>
      </c>
      <c r="BV171" s="37">
        <f t="shared" si="116"/>
        <v>0</v>
      </c>
      <c r="BW171" s="37">
        <f t="shared" ref="BW171:BY171" si="117">BW170</f>
        <v>0</v>
      </c>
      <c r="BX171" s="37" t="s">
        <v>290</v>
      </c>
      <c r="BY171" s="37">
        <f t="shared" si="117"/>
        <v>0</v>
      </c>
      <c r="BZ171" s="37">
        <f t="shared" ref="BZ171:CA171" si="118">BZ170</f>
        <v>0</v>
      </c>
      <c r="CA171" s="37">
        <f t="shared" si="118"/>
        <v>0</v>
      </c>
      <c r="CB171" s="31" t="s">
        <v>0</v>
      </c>
    </row>
    <row r="172" spans="3:80" x14ac:dyDescent="0.25">
      <c r="C172">
        <v>5</v>
      </c>
      <c r="D172">
        <v>2013</v>
      </c>
      <c r="E172" s="37" t="str">
        <f t="shared" si="53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20</v>
      </c>
      <c r="T172">
        <v>350</v>
      </c>
      <c r="U172">
        <v>0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19">AP171</f>
        <v>0.7</v>
      </c>
      <c r="AQ172" s="49" t="str">
        <f t="shared" si="119"/>
        <v>Standard</v>
      </c>
      <c r="AR172" s="23">
        <v>0.32</v>
      </c>
      <c r="AS172" s="23">
        <v>0.5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20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6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21">BU171</f>
        <v>-1</v>
      </c>
      <c r="BV172" s="37">
        <f t="shared" si="121"/>
        <v>0</v>
      </c>
      <c r="BW172" s="37">
        <f t="shared" ref="BW172:BY172" si="122">BW171</f>
        <v>0</v>
      </c>
      <c r="BX172" s="37" t="s">
        <v>290</v>
      </c>
      <c r="BY172" s="37">
        <f t="shared" si="122"/>
        <v>0</v>
      </c>
      <c r="BZ172" s="37">
        <f t="shared" ref="BZ172:CA172" si="123">BZ171</f>
        <v>0</v>
      </c>
      <c r="CA172" s="37">
        <f t="shared" si="123"/>
        <v>0</v>
      </c>
      <c r="CB172" s="31" t="s">
        <v>0</v>
      </c>
    </row>
    <row r="173" spans="3:80" x14ac:dyDescent="0.25">
      <c r="C173">
        <v>6</v>
      </c>
      <c r="D173">
        <v>2013</v>
      </c>
      <c r="E173" s="37" t="str">
        <f t="shared" si="53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20</v>
      </c>
      <c r="T173">
        <v>350</v>
      </c>
      <c r="U173">
        <v>0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24">AP172</f>
        <v>0.7</v>
      </c>
      <c r="AQ173" s="49" t="str">
        <f t="shared" si="124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25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6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26">BU172</f>
        <v>-1</v>
      </c>
      <c r="BV173" s="37">
        <f t="shared" si="126"/>
        <v>0</v>
      </c>
      <c r="BW173" s="37">
        <f t="shared" ref="BW173:BY173" si="127">BW172</f>
        <v>0</v>
      </c>
      <c r="BX173" s="37" t="s">
        <v>290</v>
      </c>
      <c r="BY173" s="37">
        <f t="shared" si="127"/>
        <v>0</v>
      </c>
      <c r="BZ173" s="37">
        <f t="shared" ref="BZ173:CA173" si="128">BZ172</f>
        <v>0</v>
      </c>
      <c r="CA173" s="37">
        <f t="shared" si="128"/>
        <v>0</v>
      </c>
      <c r="CB173" s="31" t="s">
        <v>0</v>
      </c>
    </row>
    <row r="174" spans="3:80" x14ac:dyDescent="0.25">
      <c r="C174">
        <v>7</v>
      </c>
      <c r="D174">
        <v>2013</v>
      </c>
      <c r="E174" s="37" t="str">
        <f t="shared" si="53"/>
        <v>MultiFam</v>
      </c>
      <c r="F174">
        <v>0</v>
      </c>
      <c r="G174">
        <v>0</v>
      </c>
      <c r="H174">
        <v>0.1</v>
      </c>
      <c r="I174">
        <v>375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20</v>
      </c>
      <c r="T174">
        <v>350</v>
      </c>
      <c r="U174">
        <v>0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29">AP173</f>
        <v>0.7</v>
      </c>
      <c r="AQ174" s="49" t="str">
        <f t="shared" si="129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0.1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30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6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31">BU173</f>
        <v>-1</v>
      </c>
      <c r="BV174" s="37">
        <f t="shared" si="131"/>
        <v>0</v>
      </c>
      <c r="BW174" s="37">
        <f t="shared" ref="BW174:BY174" si="132">BW173</f>
        <v>0</v>
      </c>
      <c r="BX174" s="37" t="s">
        <v>290</v>
      </c>
      <c r="BY174" s="37">
        <f t="shared" si="132"/>
        <v>0</v>
      </c>
      <c r="BZ174" s="37">
        <f t="shared" ref="BZ174:CA174" si="133">BZ173</f>
        <v>0</v>
      </c>
      <c r="CA174" s="37">
        <f t="shared" si="133"/>
        <v>0</v>
      </c>
      <c r="CB174" s="31" t="s">
        <v>0</v>
      </c>
    </row>
    <row r="175" spans="3:80" x14ac:dyDescent="0.25">
      <c r="C175">
        <v>8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6</v>
      </c>
      <c r="AC175">
        <v>6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30</v>
      </c>
      <c r="AL175">
        <v>19</v>
      </c>
      <c r="AM175">
        <v>0</v>
      </c>
      <c r="AN175">
        <v>0</v>
      </c>
      <c r="AO175">
        <v>5016</v>
      </c>
      <c r="AP175" s="37">
        <f t="shared" ref="AP175:AQ175" si="134">AP174</f>
        <v>0.7</v>
      </c>
      <c r="AQ175" s="49" t="str">
        <f t="shared" si="134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0.1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35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60</v>
      </c>
      <c r="BH175" t="s">
        <v>82</v>
      </c>
      <c r="BI175" t="s">
        <v>84</v>
      </c>
      <c r="BJ175" t="s">
        <v>158</v>
      </c>
      <c r="BK175" t="s">
        <v>87</v>
      </c>
      <c r="BL175" t="s">
        <v>161</v>
      </c>
      <c r="BM175" t="s">
        <v>141</v>
      </c>
      <c r="BN175" s="22">
        <v>0</v>
      </c>
      <c r="BO175" s="24">
        <v>3</v>
      </c>
      <c r="BP175" s="76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36">BU174</f>
        <v>-1</v>
      </c>
      <c r="BV175" s="37">
        <f t="shared" si="136"/>
        <v>0</v>
      </c>
      <c r="BW175" s="37">
        <f t="shared" ref="BW175:BY175" si="137">BW174</f>
        <v>0</v>
      </c>
      <c r="BX175" s="37" t="s">
        <v>290</v>
      </c>
      <c r="BY175" s="37">
        <f t="shared" si="137"/>
        <v>0</v>
      </c>
      <c r="BZ175" s="37">
        <f t="shared" ref="BZ175:CA175" si="138">BZ174</f>
        <v>0</v>
      </c>
      <c r="CA175" s="37">
        <f t="shared" si="138"/>
        <v>0</v>
      </c>
      <c r="CB175" s="31" t="s">
        <v>0</v>
      </c>
    </row>
    <row r="176" spans="3:80" x14ac:dyDescent="0.25">
      <c r="C176">
        <v>9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30269</v>
      </c>
      <c r="L176">
        <v>13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6</v>
      </c>
      <c r="AC176">
        <v>6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30</v>
      </c>
      <c r="AL176">
        <v>19</v>
      </c>
      <c r="AM176">
        <v>0</v>
      </c>
      <c r="AN176">
        <v>0</v>
      </c>
      <c r="AO176">
        <v>5016</v>
      </c>
      <c r="AP176" s="37">
        <f t="shared" ref="AP176:AQ176" si="139">AP175</f>
        <v>0.7</v>
      </c>
      <c r="AQ176" s="49" t="str">
        <f t="shared" si="139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0.1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40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60</v>
      </c>
      <c r="BH176" t="s">
        <v>82</v>
      </c>
      <c r="BI176" t="s">
        <v>84</v>
      </c>
      <c r="BJ176" t="s">
        <v>158</v>
      </c>
      <c r="BK176" t="s">
        <v>87</v>
      </c>
      <c r="BL176" t="s">
        <v>161</v>
      </c>
      <c r="BM176" t="s">
        <v>141</v>
      </c>
      <c r="BN176" s="22">
        <v>0</v>
      </c>
      <c r="BO176" s="24">
        <v>3</v>
      </c>
      <c r="BP176" s="76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41">BU175</f>
        <v>-1</v>
      </c>
      <c r="BV176" s="37">
        <f t="shared" si="141"/>
        <v>0</v>
      </c>
      <c r="BW176" s="37">
        <f t="shared" ref="BW176:BY176" si="142">BW175</f>
        <v>0</v>
      </c>
      <c r="BX176" s="37" t="s">
        <v>290</v>
      </c>
      <c r="BY176" s="37">
        <f t="shared" si="142"/>
        <v>0</v>
      </c>
      <c r="BZ176" s="37">
        <f t="shared" ref="BZ176:CA176" si="143">BZ175</f>
        <v>0</v>
      </c>
      <c r="CA176" s="37">
        <f t="shared" si="143"/>
        <v>0</v>
      </c>
      <c r="CB176" s="31" t="s">
        <v>0</v>
      </c>
    </row>
    <row r="177" spans="1:89" x14ac:dyDescent="0.25">
      <c r="C177">
        <v>10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30342</v>
      </c>
      <c r="L177">
        <v>15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6</v>
      </c>
      <c r="AC177">
        <v>6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30</v>
      </c>
      <c r="AL177">
        <v>19</v>
      </c>
      <c r="AM177">
        <v>0</v>
      </c>
      <c r="AN177">
        <v>0</v>
      </c>
      <c r="AO177">
        <v>5016</v>
      </c>
      <c r="AP177" s="37">
        <f t="shared" ref="AP177:AQ177" si="144">AP176</f>
        <v>0.7</v>
      </c>
      <c r="AQ177" s="49" t="str">
        <f t="shared" si="144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43">
        <v>0.2</v>
      </c>
      <c r="AX177" s="23">
        <v>0.1</v>
      </c>
      <c r="AY177" s="6" t="s">
        <v>116</v>
      </c>
      <c r="AZ177" s="6" t="s">
        <v>116</v>
      </c>
      <c r="BA177" s="6" t="s">
        <v>116</v>
      </c>
      <c r="BB177" s="51">
        <f t="shared" ref="BB177" si="145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60</v>
      </c>
      <c r="BH177" t="s">
        <v>82</v>
      </c>
      <c r="BI177" t="s">
        <v>84</v>
      </c>
      <c r="BJ177" t="s">
        <v>158</v>
      </c>
      <c r="BK177" t="s">
        <v>87</v>
      </c>
      <c r="BL177" t="s">
        <v>161</v>
      </c>
      <c r="BM177" t="s">
        <v>141</v>
      </c>
      <c r="BN177" s="22">
        <v>0</v>
      </c>
      <c r="BO177" s="24">
        <v>3</v>
      </c>
      <c r="BP177" s="76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46">BU176</f>
        <v>-1</v>
      </c>
      <c r="BV177" s="37">
        <f t="shared" si="146"/>
        <v>0</v>
      </c>
      <c r="BW177" s="37">
        <f t="shared" ref="BW177:BY177" si="147">BW176</f>
        <v>0</v>
      </c>
      <c r="BX177" s="37" t="s">
        <v>290</v>
      </c>
      <c r="BY177" s="37">
        <f t="shared" si="147"/>
        <v>0</v>
      </c>
      <c r="BZ177" s="37">
        <f t="shared" ref="BZ177:CA177" si="148">BZ176</f>
        <v>0</v>
      </c>
      <c r="CA177" s="37">
        <f t="shared" si="148"/>
        <v>0</v>
      </c>
      <c r="CB177" s="31" t="s">
        <v>0</v>
      </c>
    </row>
    <row r="178" spans="1:89" x14ac:dyDescent="0.25">
      <c r="C178">
        <v>11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29791</v>
      </c>
      <c r="L178">
        <v>18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8</v>
      </c>
      <c r="AC178">
        <v>8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0</v>
      </c>
      <c r="AO178">
        <v>5016</v>
      </c>
      <c r="AP178" s="37">
        <f t="shared" ref="AP178:AQ178" si="149">AP177</f>
        <v>0.7</v>
      </c>
      <c r="AQ178" s="49" t="str">
        <f t="shared" si="149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50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6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51">BU177</f>
        <v>-1</v>
      </c>
      <c r="BV178" s="37">
        <f t="shared" si="151"/>
        <v>0</v>
      </c>
      <c r="BW178" s="37">
        <f t="shared" ref="BW178:BY178" si="152">BW177</f>
        <v>0</v>
      </c>
      <c r="BX178" s="37" t="s">
        <v>290</v>
      </c>
      <c r="BY178" s="37">
        <f t="shared" si="152"/>
        <v>0</v>
      </c>
      <c r="BZ178" s="37">
        <f t="shared" ref="BZ178:CA178" si="153">BZ177</f>
        <v>0</v>
      </c>
      <c r="CA178" s="37">
        <f t="shared" si="153"/>
        <v>0</v>
      </c>
      <c r="CB178" s="31" t="s">
        <v>0</v>
      </c>
    </row>
    <row r="179" spans="1:89" x14ac:dyDescent="0.25">
      <c r="C179">
        <v>12</v>
      </c>
      <c r="D179">
        <v>2013</v>
      </c>
      <c r="E179" s="37" t="str">
        <f t="shared" si="53"/>
        <v>MultiFam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29556</v>
      </c>
      <c r="L179">
        <v>17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6</v>
      </c>
      <c r="AC179">
        <v>6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4</v>
      </c>
      <c r="AN179">
        <v>0</v>
      </c>
      <c r="AO179">
        <v>5016</v>
      </c>
      <c r="AP179" s="37">
        <f t="shared" ref="AP179:AQ179" si="154">AP178</f>
        <v>0.7</v>
      </c>
      <c r="AQ179" s="49" t="str">
        <f t="shared" si="154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0.1</v>
      </c>
      <c r="AY179" s="6" t="s">
        <v>116</v>
      </c>
      <c r="AZ179" s="6" t="s">
        <v>116</v>
      </c>
      <c r="BA179" s="6" t="s">
        <v>116</v>
      </c>
      <c r="BB179" s="51">
        <f t="shared" ref="BB179" si="155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159</v>
      </c>
      <c r="BK179" t="s">
        <v>87</v>
      </c>
      <c r="BL179" t="s">
        <v>162</v>
      </c>
      <c r="BM179" t="s">
        <v>141</v>
      </c>
      <c r="BN179" s="22">
        <v>0</v>
      </c>
      <c r="BO179" s="24">
        <v>3</v>
      </c>
      <c r="BP179" s="76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56">BU178</f>
        <v>-1</v>
      </c>
      <c r="BV179" s="37">
        <f t="shared" si="156"/>
        <v>0</v>
      </c>
      <c r="BW179" s="37">
        <f t="shared" ref="BW179:BY179" si="157">BW178</f>
        <v>0</v>
      </c>
      <c r="BX179" s="37" t="s">
        <v>290</v>
      </c>
      <c r="BY179" s="37">
        <f t="shared" si="157"/>
        <v>0</v>
      </c>
      <c r="BZ179" s="37">
        <f t="shared" ref="BZ179:CA179" si="158">BZ178</f>
        <v>0</v>
      </c>
      <c r="CA179" s="37">
        <f t="shared" si="158"/>
        <v>0</v>
      </c>
      <c r="CB179" s="31" t="s">
        <v>0</v>
      </c>
    </row>
    <row r="180" spans="1:89" x14ac:dyDescent="0.25">
      <c r="C180">
        <v>13</v>
      </c>
      <c r="D180">
        <v>2013</v>
      </c>
      <c r="E180" s="37" t="str">
        <f t="shared" si="53"/>
        <v>MultiFam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29676</v>
      </c>
      <c r="L180">
        <v>17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6</v>
      </c>
      <c r="AC180">
        <v>6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8</v>
      </c>
      <c r="AN180">
        <v>0</v>
      </c>
      <c r="AO180">
        <v>5016</v>
      </c>
      <c r="AP180" s="37">
        <f t="shared" ref="AP180:AQ180" si="159">AP179</f>
        <v>0.7</v>
      </c>
      <c r="AQ180" s="49" t="str">
        <f t="shared" si="159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1</v>
      </c>
      <c r="AW180" s="23">
        <v>0.2</v>
      </c>
      <c r="AX180" s="23">
        <v>0.63</v>
      </c>
      <c r="AY180" s="6" t="s">
        <v>116</v>
      </c>
      <c r="AZ180" s="6" t="s">
        <v>116</v>
      </c>
      <c r="BA180" s="6" t="s">
        <v>116</v>
      </c>
      <c r="BB180" s="51">
        <f t="shared" ref="BB180" si="160">BB179</f>
        <v>1</v>
      </c>
      <c r="BC180" t="s">
        <v>79</v>
      </c>
      <c r="BD180" t="s">
        <v>121</v>
      </c>
      <c r="BE180" t="s">
        <v>39</v>
      </c>
      <c r="BF180" t="s">
        <v>40</v>
      </c>
      <c r="BG180" t="s">
        <v>59</v>
      </c>
      <c r="BH180" t="s">
        <v>82</v>
      </c>
      <c r="BI180" t="s">
        <v>84</v>
      </c>
      <c r="BJ180" t="s">
        <v>157</v>
      </c>
      <c r="BK180" t="s">
        <v>87</v>
      </c>
      <c r="BL180" t="s">
        <v>160</v>
      </c>
      <c r="BM180" t="s">
        <v>141</v>
      </c>
      <c r="BN180" s="22">
        <v>0</v>
      </c>
      <c r="BO180" s="24">
        <v>3</v>
      </c>
      <c r="BP180" s="76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61">BU179</f>
        <v>-1</v>
      </c>
      <c r="BV180" s="37">
        <f t="shared" si="161"/>
        <v>0</v>
      </c>
      <c r="BW180" s="37">
        <f t="shared" ref="BW180:BY180" si="162">BW179</f>
        <v>0</v>
      </c>
      <c r="BX180" s="37" t="s">
        <v>290</v>
      </c>
      <c r="BY180" s="37">
        <f t="shared" si="162"/>
        <v>0</v>
      </c>
      <c r="BZ180" s="37">
        <f t="shared" ref="BZ180:CA180" si="163">BZ179</f>
        <v>0</v>
      </c>
      <c r="CA180" s="37">
        <f t="shared" si="163"/>
        <v>0</v>
      </c>
      <c r="CB180" s="31" t="s">
        <v>0</v>
      </c>
    </row>
    <row r="181" spans="1:89" x14ac:dyDescent="0.25">
      <c r="C181">
        <v>14</v>
      </c>
      <c r="D181">
        <v>2013</v>
      </c>
      <c r="E181" s="37" t="str">
        <f t="shared" si="53"/>
        <v>MultiFam</v>
      </c>
      <c r="F181">
        <v>1</v>
      </c>
      <c r="G181">
        <v>2</v>
      </c>
      <c r="H181">
        <v>0.1</v>
      </c>
      <c r="I181">
        <v>375</v>
      </c>
      <c r="J181">
        <v>4</v>
      </c>
      <c r="K181">
        <v>31969</v>
      </c>
      <c r="L181">
        <v>16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19</v>
      </c>
      <c r="T181">
        <v>350</v>
      </c>
      <c r="U181">
        <v>1</v>
      </c>
      <c r="V181">
        <v>0.57999999999999996</v>
      </c>
      <c r="W181">
        <v>0.57999999999999996</v>
      </c>
      <c r="X181">
        <v>0.57999999999999996</v>
      </c>
      <c r="Y181" s="34">
        <f t="shared" si="105"/>
        <v>7</v>
      </c>
      <c r="Z181" s="49">
        <v>1</v>
      </c>
      <c r="AA181" s="49" t="s">
        <v>299</v>
      </c>
      <c r="AB181">
        <v>8</v>
      </c>
      <c r="AC181">
        <v>8</v>
      </c>
      <c r="AD181">
        <v>8</v>
      </c>
      <c r="AE181">
        <v>15</v>
      </c>
      <c r="AF181">
        <v>6.5000000000000002E-2</v>
      </c>
      <c r="AG181">
        <v>0.4</v>
      </c>
      <c r="AH181">
        <v>0.35</v>
      </c>
      <c r="AI181">
        <v>0.55000000000000004</v>
      </c>
      <c r="AJ181">
        <v>0.3</v>
      </c>
      <c r="AK181">
        <v>38</v>
      </c>
      <c r="AL181">
        <v>19</v>
      </c>
      <c r="AM181">
        <v>8</v>
      </c>
      <c r="AN181">
        <v>0</v>
      </c>
      <c r="AO181">
        <v>5016</v>
      </c>
      <c r="AP181" s="37">
        <f t="shared" ref="AP181:AQ181" si="164">AP180</f>
        <v>0.7</v>
      </c>
      <c r="AQ181" s="49" t="str">
        <f t="shared" si="164"/>
        <v>Standard</v>
      </c>
      <c r="AR181" s="23">
        <v>0.32</v>
      </c>
      <c r="AS181" s="23">
        <v>0.25</v>
      </c>
      <c r="AT181" s="23">
        <v>0.2</v>
      </c>
      <c r="AU181" s="23">
        <v>0.5</v>
      </c>
      <c r="AV181" s="23">
        <v>1</v>
      </c>
      <c r="AW181" s="23">
        <v>0.2</v>
      </c>
      <c r="AX181" s="23">
        <v>0.1</v>
      </c>
      <c r="AY181" s="6" t="s">
        <v>116</v>
      </c>
      <c r="AZ181" s="6" t="s">
        <v>116</v>
      </c>
      <c r="BA181" s="6" t="s">
        <v>116</v>
      </c>
      <c r="BB181" s="51">
        <f t="shared" ref="BB181" si="165">BB180</f>
        <v>1</v>
      </c>
      <c r="BC181" t="s">
        <v>79</v>
      </c>
      <c r="BD181" t="s">
        <v>121</v>
      </c>
      <c r="BE181" t="s">
        <v>39</v>
      </c>
      <c r="BF181" t="s">
        <v>40</v>
      </c>
      <c r="BG181" t="s">
        <v>59</v>
      </c>
      <c r="BH181" t="s">
        <v>82</v>
      </c>
      <c r="BI181" t="s">
        <v>84</v>
      </c>
      <c r="BJ181" t="s">
        <v>157</v>
      </c>
      <c r="BK181" t="s">
        <v>87</v>
      </c>
      <c r="BL181" t="s">
        <v>160</v>
      </c>
      <c r="BM181" t="s">
        <v>141</v>
      </c>
      <c r="BN181" s="22">
        <v>0</v>
      </c>
      <c r="BO181" s="24">
        <v>3</v>
      </c>
      <c r="BP181" s="76" t="str">
        <f t="shared" si="56"/>
        <v>not applic.</v>
      </c>
      <c r="BQ181" s="34" t="str">
        <f t="shared" si="108"/>
        <v>not compact</v>
      </c>
      <c r="BR181" s="34" t="str">
        <f t="shared" si="109"/>
        <v>not compact</v>
      </c>
      <c r="BS181" s="34" t="str">
        <f t="shared" si="110"/>
        <v>Standard</v>
      </c>
      <c r="BT181" s="34" t="str">
        <f t="shared" si="110"/>
        <v>Standard</v>
      </c>
      <c r="BU181" s="37">
        <f t="shared" ref="BU181:BV181" si="166">BU180</f>
        <v>-1</v>
      </c>
      <c r="BV181" s="37">
        <f t="shared" si="166"/>
        <v>0</v>
      </c>
      <c r="BW181" s="37">
        <f t="shared" ref="BW181:BY181" si="167">BW180</f>
        <v>0</v>
      </c>
      <c r="BX181" s="37" t="s">
        <v>290</v>
      </c>
      <c r="BY181" s="37">
        <f t="shared" si="167"/>
        <v>0</v>
      </c>
      <c r="BZ181" s="37">
        <f t="shared" ref="BZ181:CA181" si="168">BZ180</f>
        <v>0</v>
      </c>
      <c r="CA181" s="37">
        <f t="shared" si="168"/>
        <v>0</v>
      </c>
      <c r="CB181" s="31" t="s">
        <v>0</v>
      </c>
    </row>
    <row r="182" spans="1:89" x14ac:dyDescent="0.25">
      <c r="C182">
        <v>15</v>
      </c>
      <c r="D182">
        <v>2013</v>
      </c>
      <c r="E182" s="37" t="str">
        <f t="shared" si="53"/>
        <v>MultiFam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29536</v>
      </c>
      <c r="L182">
        <v>19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19</v>
      </c>
      <c r="T182">
        <v>350</v>
      </c>
      <c r="U182">
        <v>1</v>
      </c>
      <c r="V182">
        <v>0.57999999999999996</v>
      </c>
      <c r="W182">
        <v>0.57999999999999996</v>
      </c>
      <c r="X182">
        <v>0.57999999999999996</v>
      </c>
      <c r="Y182" s="34">
        <f t="shared" si="105"/>
        <v>7</v>
      </c>
      <c r="Z182" s="49">
        <v>1</v>
      </c>
      <c r="AA182" s="49" t="s">
        <v>299</v>
      </c>
      <c r="AB182">
        <v>8</v>
      </c>
      <c r="AC182">
        <v>8</v>
      </c>
      <c r="AD182">
        <v>8</v>
      </c>
      <c r="AE182">
        <v>15</v>
      </c>
      <c r="AF182">
        <v>6.5000000000000002E-2</v>
      </c>
      <c r="AG182">
        <v>0.4</v>
      </c>
      <c r="AH182">
        <v>0.35</v>
      </c>
      <c r="AI182">
        <v>0.55000000000000004</v>
      </c>
      <c r="AJ182">
        <v>0.3</v>
      </c>
      <c r="AK182">
        <v>38</v>
      </c>
      <c r="AL182">
        <v>19</v>
      </c>
      <c r="AM182">
        <v>4</v>
      </c>
      <c r="AN182">
        <v>0</v>
      </c>
      <c r="AO182">
        <v>5016</v>
      </c>
      <c r="AP182" s="37">
        <f t="shared" ref="AP182:AQ182" si="169">AP181</f>
        <v>0.7</v>
      </c>
      <c r="AQ182" s="49" t="str">
        <f t="shared" si="169"/>
        <v>Standard</v>
      </c>
      <c r="AR182" s="23">
        <v>0.32</v>
      </c>
      <c r="AS182" s="23">
        <v>0.25</v>
      </c>
      <c r="AT182" s="23">
        <v>0.2</v>
      </c>
      <c r="AU182" s="23">
        <v>0.5</v>
      </c>
      <c r="AV182" s="23">
        <v>1</v>
      </c>
      <c r="AW182" s="23">
        <v>0.2</v>
      </c>
      <c r="AX182" s="23">
        <v>0.63</v>
      </c>
      <c r="AY182" s="6" t="s">
        <v>116</v>
      </c>
      <c r="AZ182" s="6" t="s">
        <v>116</v>
      </c>
      <c r="BA182" s="6" t="s">
        <v>116</v>
      </c>
      <c r="BB182" s="51">
        <f t="shared" ref="BB182" si="170">BB181</f>
        <v>1</v>
      </c>
      <c r="BC182" t="s">
        <v>79</v>
      </c>
      <c r="BD182" t="s">
        <v>121</v>
      </c>
      <c r="BE182" t="s">
        <v>39</v>
      </c>
      <c r="BF182" t="s">
        <v>40</v>
      </c>
      <c r="BG182" t="s">
        <v>59</v>
      </c>
      <c r="BH182" t="s">
        <v>82</v>
      </c>
      <c r="BI182" t="s">
        <v>84</v>
      </c>
      <c r="BJ182" t="s">
        <v>159</v>
      </c>
      <c r="BK182" t="s">
        <v>87</v>
      </c>
      <c r="BL182" t="s">
        <v>162</v>
      </c>
      <c r="BM182" t="s">
        <v>141</v>
      </c>
      <c r="BN182" s="22">
        <v>0</v>
      </c>
      <c r="BO182" s="24">
        <v>3</v>
      </c>
      <c r="BP182" s="76" t="str">
        <f t="shared" si="56"/>
        <v>not applic.</v>
      </c>
      <c r="BQ182" s="34" t="str">
        <f t="shared" si="108"/>
        <v>not compact</v>
      </c>
      <c r="BR182" s="34" t="str">
        <f t="shared" si="109"/>
        <v>not compact</v>
      </c>
      <c r="BS182" s="34" t="str">
        <f t="shared" si="110"/>
        <v>Standard</v>
      </c>
      <c r="BT182" s="34" t="str">
        <f t="shared" si="110"/>
        <v>Standard</v>
      </c>
      <c r="BU182" s="37">
        <f t="shared" ref="BU182:BV182" si="171">BU181</f>
        <v>-1</v>
      </c>
      <c r="BV182" s="37">
        <f t="shared" si="171"/>
        <v>0</v>
      </c>
      <c r="BW182" s="37">
        <f t="shared" ref="BW182:BY182" si="172">BW181</f>
        <v>0</v>
      </c>
      <c r="BX182" s="37" t="s">
        <v>290</v>
      </c>
      <c r="BY182" s="37">
        <f t="shared" si="172"/>
        <v>0</v>
      </c>
      <c r="BZ182" s="37">
        <f t="shared" ref="BZ182:CA182" si="173">BZ181</f>
        <v>0</v>
      </c>
      <c r="CA182" s="37">
        <f t="shared" si="173"/>
        <v>0</v>
      </c>
      <c r="CB182" s="31" t="s">
        <v>0</v>
      </c>
    </row>
    <row r="183" spans="1:89" x14ac:dyDescent="0.25">
      <c r="C183">
        <v>16</v>
      </c>
      <c r="D183">
        <v>2013</v>
      </c>
      <c r="E183" s="37" t="str">
        <f t="shared" si="53"/>
        <v>MultiFam</v>
      </c>
      <c r="F183">
        <v>0</v>
      </c>
      <c r="G183">
        <v>0</v>
      </c>
      <c r="H183">
        <v>0.1</v>
      </c>
      <c r="I183">
        <v>375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34">
        <v>0</v>
      </c>
      <c r="S183" s="34">
        <v>20</v>
      </c>
      <c r="T183">
        <v>350</v>
      </c>
      <c r="U183">
        <v>0</v>
      </c>
      <c r="V183">
        <v>0.57999999999999996</v>
      </c>
      <c r="W183">
        <v>0.57999999999999996</v>
      </c>
      <c r="X183">
        <v>0.57999999999999996</v>
      </c>
      <c r="Y183" s="34">
        <f t="shared" si="105"/>
        <v>7</v>
      </c>
      <c r="Z183" s="49">
        <v>1</v>
      </c>
      <c r="AA183" s="49" t="s">
        <v>299</v>
      </c>
      <c r="AB183">
        <v>8</v>
      </c>
      <c r="AC183">
        <v>8</v>
      </c>
      <c r="AD183">
        <v>8</v>
      </c>
      <c r="AE183">
        <v>15</v>
      </c>
      <c r="AF183">
        <v>6.5000000000000002E-2</v>
      </c>
      <c r="AG183">
        <v>0.4</v>
      </c>
      <c r="AH183">
        <v>0.35</v>
      </c>
      <c r="AI183">
        <v>0.55000000000000004</v>
      </c>
      <c r="AJ183">
        <v>0.3</v>
      </c>
      <c r="AK183">
        <v>38</v>
      </c>
      <c r="AL183">
        <v>19</v>
      </c>
      <c r="AM183">
        <v>8</v>
      </c>
      <c r="AN183">
        <v>7016</v>
      </c>
      <c r="AO183">
        <v>10016</v>
      </c>
      <c r="AP183" s="37">
        <f t="shared" ref="AP183:AQ183" si="174">AP182</f>
        <v>0.7</v>
      </c>
      <c r="AQ183" s="49" t="str">
        <f t="shared" si="174"/>
        <v>Standard</v>
      </c>
      <c r="AR183" s="23">
        <v>0.32</v>
      </c>
      <c r="AS183" s="23">
        <v>0.25</v>
      </c>
      <c r="AT183" s="23">
        <v>0.2</v>
      </c>
      <c r="AU183" s="23">
        <v>0.5</v>
      </c>
      <c r="AV183" s="23">
        <v>0</v>
      </c>
      <c r="AW183" s="23">
        <v>0.1</v>
      </c>
      <c r="AX183" s="23">
        <v>0.1</v>
      </c>
      <c r="AY183" s="6" t="s">
        <v>116</v>
      </c>
      <c r="AZ183" s="6" t="s">
        <v>116</v>
      </c>
      <c r="BA183" s="6" t="s">
        <v>116</v>
      </c>
      <c r="BB183" s="51">
        <f t="shared" ref="BB183" si="175">BB182</f>
        <v>1</v>
      </c>
      <c r="BC183" t="s">
        <v>79</v>
      </c>
      <c r="BD183" t="s">
        <v>121</v>
      </c>
      <c r="BE183" t="s">
        <v>41</v>
      </c>
      <c r="BF183" t="s">
        <v>42</v>
      </c>
      <c r="BG183" t="s">
        <v>59</v>
      </c>
      <c r="BH183" t="s">
        <v>80</v>
      </c>
      <c r="BI183" t="s">
        <v>84</v>
      </c>
      <c r="BJ183" t="s">
        <v>157</v>
      </c>
      <c r="BK183" t="s">
        <v>87</v>
      </c>
      <c r="BL183" t="s">
        <v>160</v>
      </c>
      <c r="BM183" t="s">
        <v>141</v>
      </c>
      <c r="BN183" s="22">
        <v>0</v>
      </c>
      <c r="BO183" s="24">
        <v>3</v>
      </c>
      <c r="BP183" s="76" t="str">
        <f t="shared" si="56"/>
        <v>not applic.</v>
      </c>
      <c r="BQ183" s="34" t="str">
        <f t="shared" si="108"/>
        <v>not compact</v>
      </c>
      <c r="BR183" s="34" t="str">
        <f t="shared" si="109"/>
        <v>not compact</v>
      </c>
      <c r="BS183" s="34" t="str">
        <f t="shared" si="110"/>
        <v>Standard</v>
      </c>
      <c r="BT183" s="34" t="str">
        <f t="shared" si="110"/>
        <v>Standard</v>
      </c>
      <c r="BU183" s="37">
        <f t="shared" ref="BU183:BV183" si="176">BU182</f>
        <v>-1</v>
      </c>
      <c r="BV183" s="37">
        <f t="shared" si="176"/>
        <v>0</v>
      </c>
      <c r="BW183" s="37">
        <f t="shared" ref="BW183:BY183" si="177">BW182</f>
        <v>0</v>
      </c>
      <c r="BX183" s="37" t="s">
        <v>290</v>
      </c>
      <c r="BY183" s="37">
        <f t="shared" si="177"/>
        <v>0</v>
      </c>
      <c r="BZ183" s="37">
        <f t="shared" ref="BZ183:CA183" si="178">BZ182</f>
        <v>0</v>
      </c>
      <c r="CA183" s="37">
        <f t="shared" si="178"/>
        <v>0</v>
      </c>
      <c r="CB183" s="31" t="s">
        <v>0</v>
      </c>
    </row>
    <row r="184" spans="1:89" x14ac:dyDescent="0.25">
      <c r="A184" s="10" t="s">
        <v>131</v>
      </c>
      <c r="B184" s="10"/>
      <c r="C184" s="10" t="s">
        <v>27</v>
      </c>
      <c r="D184" s="10" t="s">
        <v>51</v>
      </c>
      <c r="E184" s="10" t="str">
        <f>E151</f>
        <v>BldgType</v>
      </c>
      <c r="F184" s="10" t="s">
        <v>28</v>
      </c>
      <c r="G184" s="10" t="s">
        <v>92</v>
      </c>
      <c r="H184" s="10" t="s">
        <v>252</v>
      </c>
      <c r="I184" s="10" t="s">
        <v>151</v>
      </c>
      <c r="J184" s="10" t="s">
        <v>152</v>
      </c>
      <c r="K184" s="10" t="s">
        <v>29</v>
      </c>
      <c r="L184" s="10" t="str">
        <f>L151</f>
        <v>PVMax</v>
      </c>
      <c r="M184" s="10" t="s">
        <v>348</v>
      </c>
      <c r="N184" s="10" t="s">
        <v>349</v>
      </c>
      <c r="O184" s="10" t="s">
        <v>350</v>
      </c>
      <c r="P184" s="10" t="s">
        <v>351</v>
      </c>
      <c r="Q184" s="10" t="s">
        <v>352</v>
      </c>
      <c r="R184" s="10" t="s">
        <v>242</v>
      </c>
      <c r="S184" s="10" t="s">
        <v>240</v>
      </c>
      <c r="T184" s="10" t="s">
        <v>108</v>
      </c>
      <c r="U184" s="10" t="s">
        <v>110</v>
      </c>
      <c r="V184" s="10" t="s">
        <v>109</v>
      </c>
      <c r="W184" s="10" t="s">
        <v>251</v>
      </c>
      <c r="X184" s="10" t="s">
        <v>314</v>
      </c>
      <c r="Y184" s="10" t="str">
        <f>Y151</f>
        <v>ACH50</v>
      </c>
      <c r="Z184" s="45" t="s">
        <v>193</v>
      </c>
      <c r="AA184" s="45" t="str">
        <f>AA151</f>
        <v>wsfStationName</v>
      </c>
      <c r="AB184" s="10" t="s">
        <v>90</v>
      </c>
      <c r="AC184" s="10" t="str">
        <f>AC151</f>
        <v>AltDuctRval</v>
      </c>
      <c r="AD184" s="10" t="s">
        <v>106</v>
      </c>
      <c r="AE184" s="10" t="s">
        <v>107</v>
      </c>
      <c r="AF184" s="10" t="s">
        <v>91</v>
      </c>
      <c r="AG184" s="10" t="s">
        <v>30</v>
      </c>
      <c r="AH184" s="10" t="s">
        <v>31</v>
      </c>
      <c r="AI184" s="10" t="s">
        <v>32</v>
      </c>
      <c r="AJ184" s="10" t="s">
        <v>33</v>
      </c>
      <c r="AK184" s="10" t="s">
        <v>34</v>
      </c>
      <c r="AL184" s="10" t="s">
        <v>35</v>
      </c>
      <c r="AM184" s="10" t="s">
        <v>36</v>
      </c>
      <c r="AN184" s="10" t="s">
        <v>55</v>
      </c>
      <c r="AO184" s="10" t="s">
        <v>97</v>
      </c>
      <c r="AP184" s="10" t="s">
        <v>189</v>
      </c>
      <c r="AQ184" s="45" t="s">
        <v>198</v>
      </c>
      <c r="AR184" s="10" t="s">
        <v>72</v>
      </c>
      <c r="AS184" s="10" t="s">
        <v>73</v>
      </c>
      <c r="AT184" s="10" t="s">
        <v>154</v>
      </c>
      <c r="AU184" s="10" t="s">
        <v>180</v>
      </c>
      <c r="AV184" s="10" t="s">
        <v>89</v>
      </c>
      <c r="AW184" s="10" t="s">
        <v>100</v>
      </c>
      <c r="AX184" s="10" t="s">
        <v>101</v>
      </c>
      <c r="AY184" s="11" t="s">
        <v>115</v>
      </c>
      <c r="AZ184" s="11" t="s">
        <v>338</v>
      </c>
      <c r="BA184" s="11" t="str">
        <f>BA151</f>
        <v>RoofBelowDeckIns</v>
      </c>
      <c r="BB184" s="52" t="str">
        <f>BB151</f>
        <v>RoofCavInsOverFrm</v>
      </c>
      <c r="BC184" s="10" t="s">
        <v>52</v>
      </c>
      <c r="BD184" s="10" t="s">
        <v>120</v>
      </c>
      <c r="BE184" s="10" t="s">
        <v>37</v>
      </c>
      <c r="BF184" s="10" t="s">
        <v>38</v>
      </c>
      <c r="BG184" s="10" t="s">
        <v>53</v>
      </c>
      <c r="BH184" s="10" t="s">
        <v>54</v>
      </c>
      <c r="BI184" s="10" t="s">
        <v>83</v>
      </c>
      <c r="BJ184" s="10" t="s">
        <v>155</v>
      </c>
      <c r="BK184" s="10" t="s">
        <v>86</v>
      </c>
      <c r="BL184" s="10" t="s">
        <v>156</v>
      </c>
      <c r="BM184" s="10" t="s">
        <v>142</v>
      </c>
      <c r="BN184" s="18" t="s">
        <v>211</v>
      </c>
      <c r="BO184" s="18" t="str">
        <f>BO151</f>
        <v>MinZNETier</v>
      </c>
      <c r="BP184" s="77" t="s">
        <v>274</v>
      </c>
      <c r="BQ184" s="66" t="str">
        <f>BQ151</f>
        <v>DHWCompactDistrib</v>
      </c>
      <c r="BR184" s="66" t="str">
        <f>BR151</f>
        <v>ElecDHWCompactDistrib</v>
      </c>
      <c r="BS184" s="10" t="s">
        <v>182</v>
      </c>
      <c r="BT184" s="10" t="s">
        <v>255</v>
      </c>
      <c r="BU184" s="10" t="s">
        <v>258</v>
      </c>
      <c r="BV184" s="10" t="s">
        <v>260</v>
      </c>
      <c r="BW184" s="10" t="s">
        <v>286</v>
      </c>
      <c r="BX184" s="10" t="s">
        <v>287</v>
      </c>
      <c r="BY184" s="10" t="s">
        <v>288</v>
      </c>
      <c r="BZ184" s="10" t="s">
        <v>360</v>
      </c>
      <c r="CA184" s="10" t="s">
        <v>365</v>
      </c>
      <c r="CB184" s="31" t="s">
        <v>0</v>
      </c>
      <c r="CC184" s="5"/>
      <c r="CD184" s="5"/>
      <c r="CE184" s="5"/>
      <c r="CF184" s="5"/>
      <c r="CG184" s="5"/>
      <c r="CH184" s="5"/>
      <c r="CI184" s="5"/>
      <c r="CJ184" s="5"/>
      <c r="CK184" s="5"/>
    </row>
    <row r="185" spans="1:89" s="2" customFormat="1" x14ac:dyDescent="0.25">
      <c r="C185" s="2">
        <v>1</v>
      </c>
      <c r="D185" s="2">
        <v>2008</v>
      </c>
      <c r="E185" s="45" t="s">
        <v>221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20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6.9000000000000006E-2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38</v>
      </c>
      <c r="AL185" s="2">
        <v>19</v>
      </c>
      <c r="AM185" s="2">
        <v>8</v>
      </c>
      <c r="AN185" s="2">
        <v>0</v>
      </c>
      <c r="AO185" s="2">
        <v>5016</v>
      </c>
      <c r="AP185" s="38">
        <v>0.7</v>
      </c>
      <c r="AQ185" s="38" t="s">
        <v>184</v>
      </c>
      <c r="AR185" s="38">
        <v>0.4</v>
      </c>
      <c r="AS185" s="38">
        <v>0.55000000000000004</v>
      </c>
      <c r="AT185" s="38">
        <v>0.2</v>
      </c>
      <c r="AU185" s="38">
        <v>0.5</v>
      </c>
      <c r="AV185" s="38">
        <v>0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3">
        <v>1</v>
      </c>
      <c r="BC185" s="2" t="s">
        <v>56</v>
      </c>
      <c r="BD185" s="2" t="s">
        <v>123</v>
      </c>
      <c r="BE185" s="2" t="s">
        <v>39</v>
      </c>
      <c r="BF185" s="2" t="s">
        <v>40</v>
      </c>
      <c r="BG185" s="2" t="s">
        <v>59</v>
      </c>
      <c r="BH185" s="2" t="s">
        <v>80</v>
      </c>
      <c r="BI185" s="2" t="s">
        <v>84</v>
      </c>
      <c r="BJ185" s="2" t="s">
        <v>157</v>
      </c>
      <c r="BK185" s="2" t="s">
        <v>87</v>
      </c>
      <c r="BL185" s="2" t="s">
        <v>160</v>
      </c>
      <c r="BM185" s="2" t="s">
        <v>141</v>
      </c>
      <c r="BN185" s="21">
        <v>0</v>
      </c>
      <c r="BO185" s="25">
        <v>3</v>
      </c>
      <c r="BP185" s="68" t="s">
        <v>279</v>
      </c>
      <c r="BQ185" s="67" t="s">
        <v>268</v>
      </c>
      <c r="BR185" s="67" t="s">
        <v>268</v>
      </c>
      <c r="BS185" s="2" t="s">
        <v>184</v>
      </c>
      <c r="BT185" s="2" t="s">
        <v>184</v>
      </c>
      <c r="BU185" s="38">
        <v>-1</v>
      </c>
      <c r="BV185" s="38">
        <v>0</v>
      </c>
      <c r="BW185" s="38">
        <v>0</v>
      </c>
      <c r="BX185" s="38" t="s">
        <v>290</v>
      </c>
      <c r="BY185" s="38">
        <v>0</v>
      </c>
      <c r="BZ185" s="38">
        <v>0</v>
      </c>
      <c r="CA185" s="38">
        <v>0</v>
      </c>
      <c r="CB185" s="31" t="s">
        <v>0</v>
      </c>
    </row>
    <row r="186" spans="1:89" s="2" customFormat="1" x14ac:dyDescent="0.25">
      <c r="C186" s="2">
        <v>2</v>
      </c>
      <c r="D186" s="2">
        <v>2008</v>
      </c>
      <c r="E186" s="40" t="str">
        <f>E185</f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300</v>
      </c>
      <c r="U186" s="2">
        <v>1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8</v>
      </c>
      <c r="AN186" s="2">
        <v>0</v>
      </c>
      <c r="AO186" s="2">
        <v>5016</v>
      </c>
      <c r="AP186" s="40">
        <f>AP185</f>
        <v>0.7</v>
      </c>
      <c r="AQ186" s="40" t="str">
        <f>AQ185</f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>BB185</f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157</v>
      </c>
      <c r="BK186" s="2" t="s">
        <v>87</v>
      </c>
      <c r="BL186" s="2" t="s">
        <v>160</v>
      </c>
      <c r="BM186" s="2" t="s">
        <v>141</v>
      </c>
      <c r="BN186" s="21">
        <v>0</v>
      </c>
      <c r="BO186" s="25">
        <v>3</v>
      </c>
      <c r="BP186" s="68" t="str">
        <f t="shared" ref="BP186:BP216" si="179">BP185</f>
        <v>not applic.</v>
      </c>
      <c r="BQ186" s="68" t="str">
        <f t="shared" ref="BQ186:BV186" si="180">BQ185</f>
        <v>not compact</v>
      </c>
      <c r="BR186" s="68" t="str">
        <f t="shared" si="180"/>
        <v>not compact</v>
      </c>
      <c r="BS186" s="35" t="str">
        <f t="shared" si="180"/>
        <v>Standard</v>
      </c>
      <c r="BT186" s="35" t="str">
        <f t="shared" si="180"/>
        <v>Standard</v>
      </c>
      <c r="BU186" s="40">
        <f t="shared" si="180"/>
        <v>-1</v>
      </c>
      <c r="BV186" s="40">
        <f t="shared" si="180"/>
        <v>0</v>
      </c>
      <c r="BW186" s="40">
        <f t="shared" ref="BW186" si="181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</row>
    <row r="187" spans="1:89" s="2" customFormat="1" x14ac:dyDescent="0.25">
      <c r="C187" s="2">
        <v>3</v>
      </c>
      <c r="D187" s="2">
        <v>2008</v>
      </c>
      <c r="E187" s="40" t="str">
        <f t="shared" ref="E187:E216" si="182">E186</f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20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ref="AP187:AQ200" si="183">AP186</f>
        <v>0.7</v>
      </c>
      <c r="AQ187" s="40" t="str">
        <f t="shared" si="183"/>
        <v>Standard</v>
      </c>
      <c r="AR187" s="38">
        <v>0.4</v>
      </c>
      <c r="AS187" s="38">
        <v>0.55000000000000004</v>
      </c>
      <c r="AT187" s="38">
        <v>0.2</v>
      </c>
      <c r="AU187" s="38">
        <v>0.5</v>
      </c>
      <c r="AV187" s="38">
        <v>0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ref="BB187:BB200" si="184">BB186</f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8" t="str">
        <f t="shared" si="179"/>
        <v>not applic.</v>
      </c>
      <c r="BQ187" s="68" t="str">
        <f t="shared" ref="BQ187:BQ200" si="185">BQ186</f>
        <v>not compact</v>
      </c>
      <c r="BR187" s="68" t="str">
        <f t="shared" ref="BR187:BR200" si="186">BR186</f>
        <v>not compact</v>
      </c>
      <c r="BS187" s="35" t="str">
        <f t="shared" ref="BS187:BT200" si="187">BS186</f>
        <v>Standard</v>
      </c>
      <c r="BT187" s="35" t="str">
        <f t="shared" si="187"/>
        <v>Standard</v>
      </c>
      <c r="BU187" s="40">
        <f t="shared" ref="BU187:BV187" si="188">BU186</f>
        <v>-1</v>
      </c>
      <c r="BV187" s="40">
        <f t="shared" si="188"/>
        <v>0</v>
      </c>
      <c r="BW187" s="40">
        <f t="shared" ref="BW187" si="189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  <c r="CC187" s="2" t="s">
        <v>139</v>
      </c>
    </row>
    <row r="188" spans="1:89" s="2" customFormat="1" x14ac:dyDescent="0.25">
      <c r="C188" s="2">
        <v>4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8" t="str">
        <f t="shared" si="179"/>
        <v>not applic.</v>
      </c>
      <c r="BQ188" s="68" t="str">
        <f t="shared" si="185"/>
        <v>not compact</v>
      </c>
      <c r="BR188" s="68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0">BU187</f>
        <v>-1</v>
      </c>
      <c r="BV188" s="40">
        <f t="shared" si="190"/>
        <v>0</v>
      </c>
      <c r="BW188" s="40">
        <f t="shared" ref="BW188" si="191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  <c r="CC188" s="2" t="s">
        <v>140</v>
      </c>
    </row>
    <row r="189" spans="1:89" s="2" customFormat="1" x14ac:dyDescent="0.25">
      <c r="C189" s="2">
        <v>5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20</v>
      </c>
      <c r="T189" s="2">
        <v>300</v>
      </c>
      <c r="U189" s="2">
        <v>0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6</v>
      </c>
      <c r="AC189" s="2">
        <v>6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0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8" t="str">
        <f t="shared" si="179"/>
        <v>not applic.</v>
      </c>
      <c r="BQ189" s="68" t="str">
        <f t="shared" si="185"/>
        <v>not compact</v>
      </c>
      <c r="BR189" s="68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2">BU188</f>
        <v>-1</v>
      </c>
      <c r="BV189" s="40">
        <f t="shared" si="192"/>
        <v>0</v>
      </c>
      <c r="BW189" s="40">
        <f t="shared" ref="BW189" si="193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6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20</v>
      </c>
      <c r="T190" s="2">
        <v>300</v>
      </c>
      <c r="U190" s="2">
        <v>0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4.2</v>
      </c>
      <c r="AC190" s="2">
        <v>4.2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0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8" t="str">
        <f t="shared" si="179"/>
        <v>not applic.</v>
      </c>
      <c r="BQ190" s="68" t="str">
        <f t="shared" si="185"/>
        <v>not compact</v>
      </c>
      <c r="BR190" s="68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194">BU189</f>
        <v>-1</v>
      </c>
      <c r="BV190" s="40">
        <f t="shared" si="194"/>
        <v>0</v>
      </c>
      <c r="BW190" s="40">
        <f t="shared" ref="BW190" si="195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7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20</v>
      </c>
      <c r="T191" s="2">
        <v>300</v>
      </c>
      <c r="U191" s="2">
        <v>0</v>
      </c>
      <c r="V191" s="2">
        <v>0.8</v>
      </c>
      <c r="W191" s="2">
        <v>0.8</v>
      </c>
      <c r="X191" s="2">
        <v>0.8</v>
      </c>
      <c r="Y191" s="2">
        <v>7.6</v>
      </c>
      <c r="Z191" s="25">
        <v>1</v>
      </c>
      <c r="AA191" s="25" t="s">
        <v>299</v>
      </c>
      <c r="AB191" s="2">
        <v>4.2</v>
      </c>
      <c r="AC191" s="2">
        <v>4.2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0</v>
      </c>
      <c r="AW191" s="38">
        <v>0.1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8" t="str">
        <f t="shared" si="179"/>
        <v>not applic.</v>
      </c>
      <c r="BQ191" s="68" t="str">
        <f t="shared" si="185"/>
        <v>not compact</v>
      </c>
      <c r="BR191" s="68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196">BU190</f>
        <v>-1</v>
      </c>
      <c r="BV191" s="40">
        <f t="shared" si="196"/>
        <v>0</v>
      </c>
      <c r="BW191" s="40">
        <f t="shared" ref="BW191" si="197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8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300</v>
      </c>
      <c r="U192" s="2">
        <v>1</v>
      </c>
      <c r="V192" s="2">
        <v>0.8</v>
      </c>
      <c r="W192" s="2">
        <v>0.8</v>
      </c>
      <c r="X192" s="2">
        <v>0.8</v>
      </c>
      <c r="Y192" s="2">
        <v>7.6</v>
      </c>
      <c r="Z192" s="25">
        <v>1</v>
      </c>
      <c r="AA192" s="25" t="s">
        <v>299</v>
      </c>
      <c r="AB192" s="2">
        <v>4.2</v>
      </c>
      <c r="AC192" s="2">
        <v>4.2</v>
      </c>
      <c r="AD192" s="2">
        <v>8</v>
      </c>
      <c r="AE192" s="2">
        <v>15</v>
      </c>
      <c r="AF192" s="2">
        <v>0.10100000000000001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30</v>
      </c>
      <c r="AL192" s="2">
        <v>19</v>
      </c>
      <c r="AM192" s="2">
        <v>0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0.1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57</v>
      </c>
      <c r="BD192" s="2" t="s">
        <v>124</v>
      </c>
      <c r="BE192" s="2" t="s">
        <v>39</v>
      </c>
      <c r="BF192" s="2" t="s">
        <v>40</v>
      </c>
      <c r="BG192" s="2" t="s">
        <v>60</v>
      </c>
      <c r="BH192" s="2" t="s">
        <v>82</v>
      </c>
      <c r="BI192" s="2" t="s">
        <v>84</v>
      </c>
      <c r="BJ192" s="2" t="s">
        <v>158</v>
      </c>
      <c r="BK192" s="2" t="s">
        <v>87</v>
      </c>
      <c r="BL192" s="2" t="s">
        <v>161</v>
      </c>
      <c r="BM192" s="2" t="s">
        <v>141</v>
      </c>
      <c r="BN192" s="21">
        <v>0</v>
      </c>
      <c r="BO192" s="25">
        <v>3</v>
      </c>
      <c r="BP192" s="68" t="str">
        <f t="shared" si="179"/>
        <v>not applic.</v>
      </c>
      <c r="BQ192" s="68" t="str">
        <f t="shared" si="185"/>
        <v>not compact</v>
      </c>
      <c r="BR192" s="68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198">BU191</f>
        <v>-1</v>
      </c>
      <c r="BV192" s="40">
        <f t="shared" si="198"/>
        <v>0</v>
      </c>
      <c r="BW192" s="40">
        <f t="shared" ref="BW192" si="199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9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300</v>
      </c>
      <c r="U193" s="2">
        <v>1</v>
      </c>
      <c r="V193" s="2">
        <v>0.8</v>
      </c>
      <c r="W193" s="2">
        <v>0.8</v>
      </c>
      <c r="X193" s="2">
        <v>0.8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0.10100000000000001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30</v>
      </c>
      <c r="AL193" s="2">
        <v>19</v>
      </c>
      <c r="AM193" s="2">
        <v>0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0.1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57</v>
      </c>
      <c r="BD193" s="2" t="s">
        <v>124</v>
      </c>
      <c r="BE193" s="2" t="s">
        <v>39</v>
      </c>
      <c r="BF193" s="2" t="s">
        <v>40</v>
      </c>
      <c r="BG193" s="2" t="s">
        <v>60</v>
      </c>
      <c r="BH193" s="2" t="s">
        <v>82</v>
      </c>
      <c r="BI193" s="2" t="s">
        <v>84</v>
      </c>
      <c r="BJ193" s="2" t="s">
        <v>158</v>
      </c>
      <c r="BK193" s="2" t="s">
        <v>87</v>
      </c>
      <c r="BL193" s="2" t="s">
        <v>161</v>
      </c>
      <c r="BM193" s="2" t="s">
        <v>141</v>
      </c>
      <c r="BN193" s="21">
        <v>0</v>
      </c>
      <c r="BO193" s="25">
        <v>3</v>
      </c>
      <c r="BP193" s="68" t="str">
        <f t="shared" si="179"/>
        <v>not applic.</v>
      </c>
      <c r="BQ193" s="68" t="str">
        <f t="shared" si="185"/>
        <v>not compact</v>
      </c>
      <c r="BR193" s="68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0">BU192</f>
        <v>-1</v>
      </c>
      <c r="BV193" s="40">
        <f t="shared" si="200"/>
        <v>0</v>
      </c>
      <c r="BW193" s="40">
        <f t="shared" ref="BW193" si="201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10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0.10100000000000001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30</v>
      </c>
      <c r="AL194" s="2">
        <v>19</v>
      </c>
      <c r="AM194" s="2">
        <v>0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57</v>
      </c>
      <c r="BD194" s="2" t="s">
        <v>124</v>
      </c>
      <c r="BE194" s="2" t="s">
        <v>39</v>
      </c>
      <c r="BF194" s="2" t="s">
        <v>40</v>
      </c>
      <c r="BG194" s="2" t="s">
        <v>60</v>
      </c>
      <c r="BH194" s="2" t="s">
        <v>82</v>
      </c>
      <c r="BI194" s="2" t="s">
        <v>84</v>
      </c>
      <c r="BJ194" s="2" t="s">
        <v>158</v>
      </c>
      <c r="BK194" s="2" t="s">
        <v>87</v>
      </c>
      <c r="BL194" s="2" t="s">
        <v>161</v>
      </c>
      <c r="BM194" s="2" t="s">
        <v>141</v>
      </c>
      <c r="BN194" s="21">
        <v>0</v>
      </c>
      <c r="BO194" s="25">
        <v>3</v>
      </c>
      <c r="BP194" s="68" t="str">
        <f t="shared" si="179"/>
        <v>not applic.</v>
      </c>
      <c r="BQ194" s="68" t="str">
        <f t="shared" si="185"/>
        <v>not compact</v>
      </c>
      <c r="BR194" s="68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2">BU193</f>
        <v>-1</v>
      </c>
      <c r="BV194" s="40">
        <f t="shared" si="202"/>
        <v>0</v>
      </c>
      <c r="BW194" s="40">
        <f t="shared" ref="BW194" si="203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11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7.1999999999999995E-2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58</v>
      </c>
      <c r="BD195" s="2" t="s">
        <v>125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8" t="str">
        <f t="shared" si="179"/>
        <v>not applic.</v>
      </c>
      <c r="BQ195" s="68" t="str">
        <f t="shared" si="185"/>
        <v>not compact</v>
      </c>
      <c r="BR195" s="68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04">BU194</f>
        <v>-1</v>
      </c>
      <c r="BV195" s="40">
        <f t="shared" si="204"/>
        <v>0</v>
      </c>
      <c r="BW195" s="40">
        <f t="shared" ref="BW195" si="205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12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7.1999999999999995E-2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4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58</v>
      </c>
      <c r="BD196" s="2" t="s">
        <v>125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159</v>
      </c>
      <c r="BK196" s="2" t="s">
        <v>87</v>
      </c>
      <c r="BL196" s="2" t="s">
        <v>162</v>
      </c>
      <c r="BM196" s="2" t="s">
        <v>141</v>
      </c>
      <c r="BN196" s="21">
        <v>0</v>
      </c>
      <c r="BO196" s="25">
        <v>3</v>
      </c>
      <c r="BP196" s="68" t="str">
        <f t="shared" si="179"/>
        <v>not applic.</v>
      </c>
      <c r="BQ196" s="68" t="str">
        <f t="shared" si="185"/>
        <v>not compact</v>
      </c>
      <c r="BR196" s="68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06">BU195</f>
        <v>-1</v>
      </c>
      <c r="BV196" s="40">
        <f t="shared" si="206"/>
        <v>0</v>
      </c>
      <c r="BW196" s="40">
        <f t="shared" ref="BW196" si="207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13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350</v>
      </c>
      <c r="U197" s="2">
        <v>1</v>
      </c>
      <c r="V197" s="2">
        <v>0.57999999999999996</v>
      </c>
      <c r="W197" s="2">
        <v>0.57999999999999996</v>
      </c>
      <c r="X197" s="2">
        <v>0.57999999999999996</v>
      </c>
      <c r="Y197" s="2">
        <v>7.6</v>
      </c>
      <c r="Z197" s="25">
        <v>1</v>
      </c>
      <c r="AA197" s="25" t="s">
        <v>299</v>
      </c>
      <c r="AB197" s="2">
        <v>6</v>
      </c>
      <c r="AC197" s="2">
        <v>6</v>
      </c>
      <c r="AD197" s="2">
        <v>8</v>
      </c>
      <c r="AE197" s="2">
        <v>15</v>
      </c>
      <c r="AF197" s="2">
        <v>7.1999999999999995E-2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8</v>
      </c>
      <c r="AN197" s="2">
        <v>0</v>
      </c>
      <c r="AO197" s="2">
        <v>5016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1</v>
      </c>
      <c r="AW197" s="38">
        <v>0.2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58</v>
      </c>
      <c r="BD197" s="2" t="s">
        <v>125</v>
      </c>
      <c r="BE197" s="2" t="s">
        <v>39</v>
      </c>
      <c r="BF197" s="2" t="s">
        <v>40</v>
      </c>
      <c r="BG197" s="2" t="s">
        <v>59</v>
      </c>
      <c r="BH197" s="2" t="s">
        <v>82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8" t="str">
        <f t="shared" si="179"/>
        <v>not applic.</v>
      </c>
      <c r="BQ197" s="68" t="str">
        <f t="shared" si="185"/>
        <v>not compact</v>
      </c>
      <c r="BR197" s="68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08">BU196</f>
        <v>-1</v>
      </c>
      <c r="BV197" s="40">
        <f t="shared" si="208"/>
        <v>0</v>
      </c>
      <c r="BW197" s="40">
        <f t="shared" ref="BW197" si="209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14</v>
      </c>
      <c r="D198" s="2">
        <v>2008</v>
      </c>
      <c r="E198" s="40" t="str">
        <f t="shared" si="182"/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19</v>
      </c>
      <c r="T198" s="2">
        <v>350</v>
      </c>
      <c r="U198" s="2">
        <v>1</v>
      </c>
      <c r="V198" s="2">
        <v>0.57999999999999996</v>
      </c>
      <c r="W198" s="2">
        <v>0.57999999999999996</v>
      </c>
      <c r="X198" s="2">
        <v>0.57999999999999996</v>
      </c>
      <c r="Y198" s="2">
        <v>7.6</v>
      </c>
      <c r="Z198" s="25">
        <v>1</v>
      </c>
      <c r="AA198" s="25" t="s">
        <v>299</v>
      </c>
      <c r="AB198" s="2">
        <v>8</v>
      </c>
      <c r="AC198" s="2">
        <v>8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8</v>
      </c>
      <c r="AN198" s="2">
        <v>0</v>
      </c>
      <c r="AO198" s="2">
        <v>5016</v>
      </c>
      <c r="AP198" s="40">
        <f t="shared" si="183"/>
        <v>0.7</v>
      </c>
      <c r="AQ198" s="40" t="str">
        <f t="shared" si="183"/>
        <v>Standard</v>
      </c>
      <c r="AR198" s="38">
        <v>0.4</v>
      </c>
      <c r="AS198" s="38">
        <v>0.4</v>
      </c>
      <c r="AT198" s="38">
        <v>0.2</v>
      </c>
      <c r="AU198" s="38">
        <v>0.5</v>
      </c>
      <c r="AV198" s="38">
        <v>1</v>
      </c>
      <c r="AW198" s="38">
        <v>0.2</v>
      </c>
      <c r="AX198" s="38">
        <v>0.63</v>
      </c>
      <c r="AY198" s="7" t="s">
        <v>116</v>
      </c>
      <c r="AZ198" s="7" t="s">
        <v>116</v>
      </c>
      <c r="BA198" s="7" t="s">
        <v>116</v>
      </c>
      <c r="BB198" s="55">
        <f t="shared" si="184"/>
        <v>1</v>
      </c>
      <c r="BC198" s="2" t="s">
        <v>56</v>
      </c>
      <c r="BD198" s="2" t="s">
        <v>123</v>
      </c>
      <c r="BE198" s="2" t="s">
        <v>39</v>
      </c>
      <c r="BF198" s="2" t="s">
        <v>40</v>
      </c>
      <c r="BG198" s="2" t="s">
        <v>59</v>
      </c>
      <c r="BH198" s="2" t="s">
        <v>82</v>
      </c>
      <c r="BI198" s="2" t="s">
        <v>84</v>
      </c>
      <c r="BJ198" s="2" t="s">
        <v>157</v>
      </c>
      <c r="BK198" s="2" t="s">
        <v>87</v>
      </c>
      <c r="BL198" s="2" t="s">
        <v>160</v>
      </c>
      <c r="BM198" s="2" t="s">
        <v>141</v>
      </c>
      <c r="BN198" s="21">
        <v>0</v>
      </c>
      <c r="BO198" s="25">
        <v>3</v>
      </c>
      <c r="BP198" s="68" t="str">
        <f t="shared" si="179"/>
        <v>not applic.</v>
      </c>
      <c r="BQ198" s="68" t="str">
        <f t="shared" si="185"/>
        <v>not compact</v>
      </c>
      <c r="BR198" s="68" t="str">
        <f t="shared" si="186"/>
        <v>not compact</v>
      </c>
      <c r="BS198" s="35" t="str">
        <f t="shared" si="187"/>
        <v>Standard</v>
      </c>
      <c r="BT198" s="35" t="str">
        <f t="shared" si="187"/>
        <v>Standard</v>
      </c>
      <c r="BU198" s="40">
        <f t="shared" ref="BU198:BV198" si="210">BU197</f>
        <v>-1</v>
      </c>
      <c r="BV198" s="40">
        <f t="shared" si="210"/>
        <v>0</v>
      </c>
      <c r="BW198" s="40">
        <f t="shared" ref="BW198" si="211">BW197</f>
        <v>0</v>
      </c>
      <c r="BX198" s="40" t="s">
        <v>290</v>
      </c>
      <c r="BY198" s="40">
        <v>0</v>
      </c>
      <c r="BZ198" s="40">
        <v>0</v>
      </c>
      <c r="CA198" s="40">
        <v>0</v>
      </c>
      <c r="CB198" s="31" t="s">
        <v>0</v>
      </c>
    </row>
    <row r="199" spans="3:81" s="2" customFormat="1" x14ac:dyDescent="0.25">
      <c r="C199" s="2">
        <v>15</v>
      </c>
      <c r="D199" s="2">
        <v>2008</v>
      </c>
      <c r="E199" s="40" t="str">
        <f t="shared" si="182"/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350</v>
      </c>
      <c r="U199" s="2">
        <v>1</v>
      </c>
      <c r="V199" s="2">
        <v>0.57999999999999996</v>
      </c>
      <c r="W199" s="2">
        <v>0.57999999999999996</v>
      </c>
      <c r="X199" s="2">
        <v>0.57999999999999996</v>
      </c>
      <c r="Y199" s="2">
        <v>7.6</v>
      </c>
      <c r="Z199" s="25">
        <v>1</v>
      </c>
      <c r="AA199" s="25" t="s">
        <v>299</v>
      </c>
      <c r="AB199" s="2">
        <v>8</v>
      </c>
      <c r="AC199" s="2">
        <v>8</v>
      </c>
      <c r="AD199" s="2">
        <v>8</v>
      </c>
      <c r="AE199" s="2">
        <v>15</v>
      </c>
      <c r="AF199" s="2">
        <v>6.9000000000000006E-2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38</v>
      </c>
      <c r="AL199" s="2">
        <v>19</v>
      </c>
      <c r="AM199" s="2">
        <v>4</v>
      </c>
      <c r="AN199" s="2">
        <v>0</v>
      </c>
      <c r="AO199" s="2">
        <v>5016</v>
      </c>
      <c r="AP199" s="40">
        <f t="shared" si="183"/>
        <v>0.7</v>
      </c>
      <c r="AQ199" s="40" t="str">
        <f t="shared" si="183"/>
        <v>Standard</v>
      </c>
      <c r="AR199" s="38">
        <v>0.4</v>
      </c>
      <c r="AS199" s="38">
        <v>0.35</v>
      </c>
      <c r="AT199" s="38">
        <v>0.2</v>
      </c>
      <c r="AU199" s="38">
        <v>0.5</v>
      </c>
      <c r="AV199" s="38">
        <v>1</v>
      </c>
      <c r="AW199" s="38">
        <v>0.2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si="184"/>
        <v>1</v>
      </c>
      <c r="BC199" s="2" t="s">
        <v>56</v>
      </c>
      <c r="BD199" s="2" t="s">
        <v>123</v>
      </c>
      <c r="BE199" s="2" t="s">
        <v>39</v>
      </c>
      <c r="BF199" s="2" t="s">
        <v>40</v>
      </c>
      <c r="BG199" s="2" t="s">
        <v>59</v>
      </c>
      <c r="BH199" s="2" t="s">
        <v>82</v>
      </c>
      <c r="BI199" s="2" t="s">
        <v>84</v>
      </c>
      <c r="BJ199" s="2" t="s">
        <v>159</v>
      </c>
      <c r="BK199" s="2" t="s">
        <v>87</v>
      </c>
      <c r="BL199" s="2" t="s">
        <v>162</v>
      </c>
      <c r="BM199" s="2" t="s">
        <v>141</v>
      </c>
      <c r="BN199" s="21">
        <v>0</v>
      </c>
      <c r="BO199" s="25">
        <v>3</v>
      </c>
      <c r="BP199" s="68" t="str">
        <f t="shared" si="179"/>
        <v>not applic.</v>
      </c>
      <c r="BQ199" s="68" t="str">
        <f t="shared" si="185"/>
        <v>not compact</v>
      </c>
      <c r="BR199" s="68" t="str">
        <f t="shared" si="186"/>
        <v>not compact</v>
      </c>
      <c r="BS199" s="35" t="str">
        <f t="shared" si="187"/>
        <v>Standard</v>
      </c>
      <c r="BT199" s="35" t="str">
        <f t="shared" si="187"/>
        <v>Standard</v>
      </c>
      <c r="BU199" s="40">
        <f t="shared" ref="BU199:BV199" si="212">BU198</f>
        <v>-1</v>
      </c>
      <c r="BV199" s="40">
        <f t="shared" si="212"/>
        <v>0</v>
      </c>
      <c r="BW199" s="40">
        <f t="shared" ref="BW199" si="213">BW198</f>
        <v>0</v>
      </c>
      <c r="BX199" s="40" t="s">
        <v>290</v>
      </c>
      <c r="BY199" s="40">
        <v>0</v>
      </c>
      <c r="BZ199" s="40">
        <v>0</v>
      </c>
      <c r="CA199" s="40">
        <v>0</v>
      </c>
      <c r="CB199" s="31" t="s">
        <v>0</v>
      </c>
    </row>
    <row r="200" spans="3:81" s="2" customFormat="1" x14ac:dyDescent="0.25">
      <c r="C200" s="2">
        <v>16</v>
      </c>
      <c r="D200" s="2">
        <v>2008</v>
      </c>
      <c r="E200" s="40" t="str">
        <f t="shared" si="182"/>
        <v>SingleFam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8</v>
      </c>
      <c r="AC200" s="2">
        <v>8</v>
      </c>
      <c r="AD200" s="2">
        <v>8</v>
      </c>
      <c r="AE200" s="2">
        <v>15</v>
      </c>
      <c r="AF200" s="2">
        <v>6.9000000000000006E-2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38</v>
      </c>
      <c r="AL200" s="2">
        <v>19</v>
      </c>
      <c r="AM200" s="2">
        <v>8</v>
      </c>
      <c r="AN200" s="2">
        <v>7016</v>
      </c>
      <c r="AO200" s="2">
        <v>10016</v>
      </c>
      <c r="AP200" s="40">
        <f t="shared" si="183"/>
        <v>0.7</v>
      </c>
      <c r="AQ200" s="40" t="str">
        <f t="shared" si="183"/>
        <v>Standard</v>
      </c>
      <c r="AR200" s="38">
        <v>0.4</v>
      </c>
      <c r="AS200" s="38">
        <v>0.55000000000000004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0.63</v>
      </c>
      <c r="AY200" s="7" t="s">
        <v>116</v>
      </c>
      <c r="AZ200" s="7" t="s">
        <v>116</v>
      </c>
      <c r="BA200" s="7" t="s">
        <v>116</v>
      </c>
      <c r="BB200" s="55">
        <f t="shared" si="184"/>
        <v>1</v>
      </c>
      <c r="BC200" s="2" t="s">
        <v>56</v>
      </c>
      <c r="BD200" s="2" t="s">
        <v>123</v>
      </c>
      <c r="BE200" s="2" t="s">
        <v>41</v>
      </c>
      <c r="BF200" s="2" t="s">
        <v>42</v>
      </c>
      <c r="BG200" s="2" t="s">
        <v>59</v>
      </c>
      <c r="BH200" s="2" t="s">
        <v>80</v>
      </c>
      <c r="BI200" s="2" t="s">
        <v>84</v>
      </c>
      <c r="BJ200" s="2" t="s">
        <v>157</v>
      </c>
      <c r="BK200" s="2" t="s">
        <v>87</v>
      </c>
      <c r="BL200" s="2" t="s">
        <v>160</v>
      </c>
      <c r="BM200" s="2" t="s">
        <v>141</v>
      </c>
      <c r="BN200" s="21">
        <v>0</v>
      </c>
      <c r="BO200" s="25">
        <v>3</v>
      </c>
      <c r="BP200" s="68" t="str">
        <f t="shared" si="179"/>
        <v>not applic.</v>
      </c>
      <c r="BQ200" s="68" t="str">
        <f t="shared" si="185"/>
        <v>not compact</v>
      </c>
      <c r="BR200" s="68" t="str">
        <f t="shared" si="186"/>
        <v>not compact</v>
      </c>
      <c r="BS200" s="35" t="str">
        <f t="shared" si="187"/>
        <v>Standard</v>
      </c>
      <c r="BT200" s="35" t="str">
        <f t="shared" si="187"/>
        <v>Standard</v>
      </c>
      <c r="BU200" s="40">
        <f t="shared" ref="BU200:BV200" si="214">BU199</f>
        <v>-1</v>
      </c>
      <c r="BV200" s="40">
        <f t="shared" si="214"/>
        <v>0</v>
      </c>
      <c r="BW200" s="40">
        <f t="shared" ref="BW200" si="215">BW199</f>
        <v>0</v>
      </c>
      <c r="BX200" s="40" t="s">
        <v>290</v>
      </c>
      <c r="BY200" s="40">
        <v>0</v>
      </c>
      <c r="BZ200" s="40">
        <v>0</v>
      </c>
      <c r="CA200" s="40">
        <v>0</v>
      </c>
      <c r="CB200" s="31" t="s">
        <v>0</v>
      </c>
    </row>
    <row r="201" spans="3:81" s="2" customFormat="1" x14ac:dyDescent="0.25">
      <c r="C201" s="2">
        <v>1</v>
      </c>
      <c r="D201" s="2">
        <v>2008</v>
      </c>
      <c r="E201" s="63" t="s">
        <v>219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6.9000000000000006E-2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38</v>
      </c>
      <c r="AL201" s="2">
        <v>19</v>
      </c>
      <c r="AM201" s="2">
        <v>8</v>
      </c>
      <c r="AN201" s="2">
        <v>0</v>
      </c>
      <c r="AO201" s="2">
        <v>5016</v>
      </c>
      <c r="AP201" s="38">
        <v>0.7</v>
      </c>
      <c r="AQ201" s="38" t="s">
        <v>184</v>
      </c>
      <c r="AR201" s="38">
        <v>0.4</v>
      </c>
      <c r="AS201" s="38">
        <v>0.55000000000000004</v>
      </c>
      <c r="AT201" s="38">
        <v>0.2</v>
      </c>
      <c r="AU201" s="38">
        <v>0.5</v>
      </c>
      <c r="AV201" s="38">
        <v>0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3">
        <v>1</v>
      </c>
      <c r="BC201" s="2" t="s">
        <v>56</v>
      </c>
      <c r="BD201" s="2" t="s">
        <v>123</v>
      </c>
      <c r="BE201" s="2" t="s">
        <v>39</v>
      </c>
      <c r="BF201" s="2" t="s">
        <v>40</v>
      </c>
      <c r="BG201" s="2" t="s">
        <v>59</v>
      </c>
      <c r="BH201" s="2" t="s">
        <v>80</v>
      </c>
      <c r="BI201" s="2" t="s">
        <v>84</v>
      </c>
      <c r="BJ201" s="2" t="s">
        <v>157</v>
      </c>
      <c r="BK201" s="2" t="s">
        <v>87</v>
      </c>
      <c r="BL201" s="2" t="s">
        <v>160</v>
      </c>
      <c r="BM201" s="2" t="s">
        <v>141</v>
      </c>
      <c r="BN201" s="21">
        <v>0</v>
      </c>
      <c r="BO201" s="25">
        <v>3</v>
      </c>
      <c r="BP201" s="68" t="str">
        <f t="shared" si="179"/>
        <v>not applic.</v>
      </c>
      <c r="BQ201" s="67" t="s">
        <v>268</v>
      </c>
      <c r="BR201" s="67" t="s">
        <v>268</v>
      </c>
      <c r="BS201" s="2" t="s">
        <v>184</v>
      </c>
      <c r="BT201" s="2" t="s">
        <v>184</v>
      </c>
      <c r="BU201" s="38">
        <v>-1</v>
      </c>
      <c r="BV201" s="38">
        <v>0</v>
      </c>
      <c r="BW201" s="38">
        <v>0</v>
      </c>
      <c r="BX201" s="38" t="s">
        <v>290</v>
      </c>
      <c r="BY201" s="38">
        <v>0</v>
      </c>
      <c r="BZ201" s="38">
        <v>0</v>
      </c>
      <c r="CA201" s="38">
        <v>0</v>
      </c>
      <c r="CB201" s="31" t="s">
        <v>0</v>
      </c>
    </row>
    <row r="202" spans="3:81" s="2" customFormat="1" x14ac:dyDescent="0.25">
      <c r="C202" s="2">
        <v>2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300</v>
      </c>
      <c r="U202" s="2">
        <v>1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8</v>
      </c>
      <c r="AN202" s="2">
        <v>0</v>
      </c>
      <c r="AO202" s="2">
        <v>5016</v>
      </c>
      <c r="AP202" s="40">
        <f>AP201</f>
        <v>0.7</v>
      </c>
      <c r="AQ202" s="40" t="str">
        <f>AQ201</f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157</v>
      </c>
      <c r="BK202" s="2" t="s">
        <v>87</v>
      </c>
      <c r="BL202" s="2" t="s">
        <v>160</v>
      </c>
      <c r="BM202" s="2" t="s">
        <v>141</v>
      </c>
      <c r="BN202" s="21">
        <v>0</v>
      </c>
      <c r="BO202" s="25">
        <v>3</v>
      </c>
      <c r="BP202" s="68" t="str">
        <f t="shared" si="179"/>
        <v>not applic.</v>
      </c>
      <c r="BQ202" s="68" t="str">
        <f t="shared" ref="BQ202:BV202" si="216">BQ201</f>
        <v>not compact</v>
      </c>
      <c r="BR202" s="68" t="str">
        <f t="shared" si="216"/>
        <v>not compact</v>
      </c>
      <c r="BS202" s="35" t="str">
        <f t="shared" si="216"/>
        <v>Standard</v>
      </c>
      <c r="BT202" s="35" t="str">
        <f t="shared" si="216"/>
        <v>Standard</v>
      </c>
      <c r="BU202" s="40">
        <f t="shared" si="216"/>
        <v>-1</v>
      </c>
      <c r="BV202" s="40">
        <f t="shared" si="216"/>
        <v>0</v>
      </c>
      <c r="BW202" s="40">
        <f t="shared" ref="BW202" si="217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</row>
    <row r="203" spans="3:81" s="2" customFormat="1" x14ac:dyDescent="0.25">
      <c r="C203" s="2">
        <v>3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18">AP202</f>
        <v>0.7</v>
      </c>
      <c r="AQ203" s="40" t="str">
        <f t="shared" si="218"/>
        <v>Standard</v>
      </c>
      <c r="AR203" s="38">
        <v>0.4</v>
      </c>
      <c r="AS203" s="38">
        <v>0.55000000000000004</v>
      </c>
      <c r="AT203" s="38">
        <v>0.2</v>
      </c>
      <c r="AU203" s="38">
        <v>0.5</v>
      </c>
      <c r="AV203" s="38">
        <v>0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19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8" t="str">
        <f t="shared" si="179"/>
        <v>not applic.</v>
      </c>
      <c r="BQ203" s="68" t="str">
        <f t="shared" ref="BQ203:BQ216" si="220">BQ202</f>
        <v>not compact</v>
      </c>
      <c r="BR203" s="68" t="str">
        <f t="shared" ref="BR203:BR216" si="221">BR202</f>
        <v>not compact</v>
      </c>
      <c r="BS203" s="35" t="str">
        <f t="shared" ref="BS203:BT216" si="222">BS202</f>
        <v>Standard</v>
      </c>
      <c r="BT203" s="35" t="str">
        <f t="shared" si="222"/>
        <v>Standard</v>
      </c>
      <c r="BU203" s="40">
        <f t="shared" ref="BU203:BV203" si="223">BU202</f>
        <v>-1</v>
      </c>
      <c r="BV203" s="40">
        <f t="shared" si="223"/>
        <v>0</v>
      </c>
      <c r="BW203" s="40">
        <f t="shared" ref="BW203" si="224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  <c r="CC203" s="2" t="s">
        <v>139</v>
      </c>
    </row>
    <row r="204" spans="3:81" s="2" customFormat="1" x14ac:dyDescent="0.25">
      <c r="C204" s="2">
        <v>4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25">AP203</f>
        <v>0.7</v>
      </c>
      <c r="AQ204" s="40" t="str">
        <f t="shared" si="225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26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8" t="str">
        <f t="shared" si="179"/>
        <v>not applic.</v>
      </c>
      <c r="BQ204" s="68" t="str">
        <f t="shared" si="220"/>
        <v>not compact</v>
      </c>
      <c r="BR204" s="68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27">BU203</f>
        <v>-1</v>
      </c>
      <c r="BV204" s="40">
        <f t="shared" si="227"/>
        <v>0</v>
      </c>
      <c r="BW204" s="40">
        <f t="shared" ref="BW204" si="228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  <c r="CC204" s="2" t="s">
        <v>140</v>
      </c>
    </row>
    <row r="205" spans="3:81" s="2" customFormat="1" x14ac:dyDescent="0.25">
      <c r="C205" s="2">
        <v>5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20</v>
      </c>
      <c r="T205" s="2">
        <v>300</v>
      </c>
      <c r="U205" s="2">
        <v>0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6</v>
      </c>
      <c r="AC205" s="2">
        <v>6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29">AP204</f>
        <v>0.7</v>
      </c>
      <c r="AQ205" s="40" t="str">
        <f t="shared" si="229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0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30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8" t="str">
        <f t="shared" si="179"/>
        <v>not applic.</v>
      </c>
      <c r="BQ205" s="68" t="str">
        <f t="shared" si="220"/>
        <v>not compact</v>
      </c>
      <c r="BR205" s="68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31">BU204</f>
        <v>-1</v>
      </c>
      <c r="BV205" s="40">
        <f t="shared" si="231"/>
        <v>0</v>
      </c>
      <c r="BW205" s="40">
        <f t="shared" ref="BW205" si="232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6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20</v>
      </c>
      <c r="T206" s="2">
        <v>300</v>
      </c>
      <c r="U206" s="2">
        <v>0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4.2</v>
      </c>
      <c r="AC206" s="2">
        <v>4.2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33">AP205</f>
        <v>0.7</v>
      </c>
      <c r="AQ206" s="40" t="str">
        <f t="shared" si="233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0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34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8" t="str">
        <f t="shared" si="179"/>
        <v>not applic.</v>
      </c>
      <c r="BQ206" s="68" t="str">
        <f t="shared" si="220"/>
        <v>not compact</v>
      </c>
      <c r="BR206" s="68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35">BU205</f>
        <v>-1</v>
      </c>
      <c r="BV206" s="40">
        <f t="shared" si="235"/>
        <v>0</v>
      </c>
      <c r="BW206" s="40">
        <f t="shared" ref="BW206" si="236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7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20</v>
      </c>
      <c r="T207" s="2">
        <v>300</v>
      </c>
      <c r="U207" s="2">
        <v>0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299</v>
      </c>
      <c r="AB207" s="2">
        <v>4.2</v>
      </c>
      <c r="AC207" s="2">
        <v>4.2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37">AP206</f>
        <v>0.7</v>
      </c>
      <c r="AQ207" s="40" t="str">
        <f t="shared" si="237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0</v>
      </c>
      <c r="AW207" s="38">
        <v>0.1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38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8" t="str">
        <f t="shared" si="179"/>
        <v>not applic.</v>
      </c>
      <c r="BQ207" s="68" t="str">
        <f t="shared" si="220"/>
        <v>not compact</v>
      </c>
      <c r="BR207" s="68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39">BU206</f>
        <v>-1</v>
      </c>
      <c r="BV207" s="40">
        <f t="shared" si="239"/>
        <v>0</v>
      </c>
      <c r="BW207" s="40">
        <f t="shared" ref="BW207" si="240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8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300</v>
      </c>
      <c r="U208" s="2">
        <v>1</v>
      </c>
      <c r="V208" s="2">
        <v>0.8</v>
      </c>
      <c r="W208" s="2">
        <v>0.8</v>
      </c>
      <c r="X208" s="2">
        <v>0.8</v>
      </c>
      <c r="Y208" s="2">
        <v>7.6</v>
      </c>
      <c r="Z208" s="25">
        <v>1</v>
      </c>
      <c r="AA208" s="25" t="s">
        <v>299</v>
      </c>
      <c r="AB208" s="2">
        <v>4.2</v>
      </c>
      <c r="AC208" s="2">
        <v>4.2</v>
      </c>
      <c r="AD208" s="2">
        <v>8</v>
      </c>
      <c r="AE208" s="2">
        <v>15</v>
      </c>
      <c r="AF208" s="2">
        <v>0.10100000000000001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30</v>
      </c>
      <c r="AL208" s="2">
        <v>19</v>
      </c>
      <c r="AM208" s="2">
        <v>0</v>
      </c>
      <c r="AN208" s="2">
        <v>0</v>
      </c>
      <c r="AO208" s="2">
        <v>5016</v>
      </c>
      <c r="AP208" s="40">
        <f t="shared" ref="AP208:AQ208" si="241">AP207</f>
        <v>0.7</v>
      </c>
      <c r="AQ208" s="40" t="str">
        <f t="shared" si="241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0.1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42">BB207</f>
        <v>1</v>
      </c>
      <c r="BC208" s="2" t="s">
        <v>57</v>
      </c>
      <c r="BD208" s="2" t="s">
        <v>124</v>
      </c>
      <c r="BE208" s="2" t="s">
        <v>39</v>
      </c>
      <c r="BF208" s="2" t="s">
        <v>40</v>
      </c>
      <c r="BG208" s="2" t="s">
        <v>60</v>
      </c>
      <c r="BH208" s="2" t="s">
        <v>82</v>
      </c>
      <c r="BI208" s="2" t="s">
        <v>84</v>
      </c>
      <c r="BJ208" s="2" t="s">
        <v>158</v>
      </c>
      <c r="BK208" s="2" t="s">
        <v>87</v>
      </c>
      <c r="BL208" s="2" t="s">
        <v>161</v>
      </c>
      <c r="BM208" s="2" t="s">
        <v>141</v>
      </c>
      <c r="BN208" s="21">
        <v>0</v>
      </c>
      <c r="BO208" s="25">
        <v>3</v>
      </c>
      <c r="BP208" s="68" t="str">
        <f t="shared" si="179"/>
        <v>not applic.</v>
      </c>
      <c r="BQ208" s="68" t="str">
        <f t="shared" si="220"/>
        <v>not compact</v>
      </c>
      <c r="BR208" s="68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43">BU207</f>
        <v>-1</v>
      </c>
      <c r="BV208" s="40">
        <f t="shared" si="243"/>
        <v>0</v>
      </c>
      <c r="BW208" s="40">
        <f t="shared" ref="BW208" si="244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9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300</v>
      </c>
      <c r="U209" s="2">
        <v>1</v>
      </c>
      <c r="V209" s="2">
        <v>0.8</v>
      </c>
      <c r="W209" s="2">
        <v>0.8</v>
      </c>
      <c r="X209" s="2">
        <v>0.8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0.10100000000000001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30</v>
      </c>
      <c r="AL209" s="2">
        <v>19</v>
      </c>
      <c r="AM209" s="2">
        <v>0</v>
      </c>
      <c r="AN209" s="2">
        <v>0</v>
      </c>
      <c r="AO209" s="2">
        <v>5016</v>
      </c>
      <c r="AP209" s="40">
        <f t="shared" ref="AP209:AQ209" si="245">AP208</f>
        <v>0.7</v>
      </c>
      <c r="AQ209" s="40" t="str">
        <f t="shared" si="245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0.1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46">BB208</f>
        <v>1</v>
      </c>
      <c r="BC209" s="2" t="s">
        <v>57</v>
      </c>
      <c r="BD209" s="2" t="s">
        <v>124</v>
      </c>
      <c r="BE209" s="2" t="s">
        <v>39</v>
      </c>
      <c r="BF209" s="2" t="s">
        <v>40</v>
      </c>
      <c r="BG209" s="2" t="s">
        <v>60</v>
      </c>
      <c r="BH209" s="2" t="s">
        <v>82</v>
      </c>
      <c r="BI209" s="2" t="s">
        <v>84</v>
      </c>
      <c r="BJ209" s="2" t="s">
        <v>158</v>
      </c>
      <c r="BK209" s="2" t="s">
        <v>87</v>
      </c>
      <c r="BL209" s="2" t="s">
        <v>161</v>
      </c>
      <c r="BM209" s="2" t="s">
        <v>141</v>
      </c>
      <c r="BN209" s="21">
        <v>0</v>
      </c>
      <c r="BO209" s="25">
        <v>3</v>
      </c>
      <c r="BP209" s="68" t="str">
        <f t="shared" si="179"/>
        <v>not applic.</v>
      </c>
      <c r="BQ209" s="68" t="str">
        <f t="shared" si="220"/>
        <v>not compact</v>
      </c>
      <c r="BR209" s="68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47">BU208</f>
        <v>-1</v>
      </c>
      <c r="BV209" s="40">
        <f t="shared" si="247"/>
        <v>0</v>
      </c>
      <c r="BW209" s="40">
        <f t="shared" ref="BW209" si="248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10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0.10100000000000001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30</v>
      </c>
      <c r="AL210" s="2">
        <v>19</v>
      </c>
      <c r="AM210" s="2">
        <v>0</v>
      </c>
      <c r="AN210" s="2">
        <v>0</v>
      </c>
      <c r="AO210" s="2">
        <v>5016</v>
      </c>
      <c r="AP210" s="40">
        <f t="shared" ref="AP210:AQ210" si="249">AP209</f>
        <v>0.7</v>
      </c>
      <c r="AQ210" s="40" t="str">
        <f t="shared" si="249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50">BB209</f>
        <v>1</v>
      </c>
      <c r="BC210" s="2" t="s">
        <v>57</v>
      </c>
      <c r="BD210" s="2" t="s">
        <v>124</v>
      </c>
      <c r="BE210" s="2" t="s">
        <v>39</v>
      </c>
      <c r="BF210" s="2" t="s">
        <v>40</v>
      </c>
      <c r="BG210" s="2" t="s">
        <v>60</v>
      </c>
      <c r="BH210" s="2" t="s">
        <v>82</v>
      </c>
      <c r="BI210" s="2" t="s">
        <v>84</v>
      </c>
      <c r="BJ210" s="2" t="s">
        <v>158</v>
      </c>
      <c r="BK210" s="2" t="s">
        <v>87</v>
      </c>
      <c r="BL210" s="2" t="s">
        <v>161</v>
      </c>
      <c r="BM210" s="2" t="s">
        <v>141</v>
      </c>
      <c r="BN210" s="21">
        <v>0</v>
      </c>
      <c r="BO210" s="25">
        <v>3</v>
      </c>
      <c r="BP210" s="68" t="str">
        <f t="shared" si="179"/>
        <v>not applic.</v>
      </c>
      <c r="BQ210" s="68" t="str">
        <f t="shared" si="220"/>
        <v>not compact</v>
      </c>
      <c r="BR210" s="68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51">BU209</f>
        <v>-1</v>
      </c>
      <c r="BV210" s="40">
        <f t="shared" si="251"/>
        <v>0</v>
      </c>
      <c r="BW210" s="40">
        <f t="shared" ref="BW210" si="252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11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6</v>
      </c>
      <c r="AC211" s="2">
        <v>6</v>
      </c>
      <c r="AD211" s="2">
        <v>8</v>
      </c>
      <c r="AE211" s="2">
        <v>15</v>
      </c>
      <c r="AF211" s="2">
        <v>7.1999999999999995E-2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0</v>
      </c>
      <c r="AO211" s="2">
        <v>5016</v>
      </c>
      <c r="AP211" s="40">
        <f t="shared" ref="AP211:AQ211" si="253">AP210</f>
        <v>0.7</v>
      </c>
      <c r="AQ211" s="40" t="str">
        <f t="shared" si="253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0.1</v>
      </c>
      <c r="AY211" s="7" t="s">
        <v>116</v>
      </c>
      <c r="AZ211" s="7" t="s">
        <v>116</v>
      </c>
      <c r="BA211" s="7" t="s">
        <v>116</v>
      </c>
      <c r="BB211" s="55">
        <f t="shared" ref="BB211" si="254">BB210</f>
        <v>1</v>
      </c>
      <c r="BC211" s="2" t="s">
        <v>58</v>
      </c>
      <c r="BD211" s="2" t="s">
        <v>125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8" t="str">
        <f t="shared" si="179"/>
        <v>not applic.</v>
      </c>
      <c r="BQ211" s="68" t="str">
        <f t="shared" si="220"/>
        <v>not compact</v>
      </c>
      <c r="BR211" s="68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55">BU210</f>
        <v>-1</v>
      </c>
      <c r="BV211" s="40">
        <f t="shared" si="255"/>
        <v>0</v>
      </c>
      <c r="BW211" s="40">
        <f t="shared" ref="BW211" si="256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12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6</v>
      </c>
      <c r="AC212" s="2">
        <v>6</v>
      </c>
      <c r="AD212" s="2">
        <v>8</v>
      </c>
      <c r="AE212" s="2">
        <v>15</v>
      </c>
      <c r="AF212" s="2">
        <v>7.1999999999999995E-2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4</v>
      </c>
      <c r="AN212" s="2">
        <v>0</v>
      </c>
      <c r="AO212" s="2">
        <v>5016</v>
      </c>
      <c r="AP212" s="40">
        <f t="shared" ref="AP212:AQ212" si="257">AP211</f>
        <v>0.7</v>
      </c>
      <c r="AQ212" s="40" t="str">
        <f t="shared" si="257"/>
        <v>Standard</v>
      </c>
      <c r="AR212" s="38">
        <v>0.4</v>
      </c>
      <c r="AS212" s="38">
        <v>0.4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0.1</v>
      </c>
      <c r="AY212" s="7" t="s">
        <v>116</v>
      </c>
      <c r="AZ212" s="7" t="s">
        <v>116</v>
      </c>
      <c r="BA212" s="7" t="s">
        <v>116</v>
      </c>
      <c r="BB212" s="55">
        <f t="shared" ref="BB212" si="258">BB211</f>
        <v>1</v>
      </c>
      <c r="BC212" s="2" t="s">
        <v>58</v>
      </c>
      <c r="BD212" s="2" t="s">
        <v>125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159</v>
      </c>
      <c r="BK212" s="2" t="s">
        <v>87</v>
      </c>
      <c r="BL212" s="2" t="s">
        <v>162</v>
      </c>
      <c r="BM212" s="2" t="s">
        <v>141</v>
      </c>
      <c r="BN212" s="21">
        <v>0</v>
      </c>
      <c r="BO212" s="25">
        <v>3</v>
      </c>
      <c r="BP212" s="68" t="str">
        <f t="shared" si="179"/>
        <v>not applic.</v>
      </c>
      <c r="BQ212" s="68" t="str">
        <f t="shared" si="220"/>
        <v>not compact</v>
      </c>
      <c r="BR212" s="68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59">BU211</f>
        <v>-1</v>
      </c>
      <c r="BV212" s="40">
        <f t="shared" si="259"/>
        <v>0</v>
      </c>
      <c r="BW212" s="40">
        <f t="shared" ref="BW212" si="260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13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350</v>
      </c>
      <c r="U213" s="2">
        <v>1</v>
      </c>
      <c r="V213" s="2">
        <v>0.57999999999999996</v>
      </c>
      <c r="W213" s="2">
        <v>0.57999999999999996</v>
      </c>
      <c r="X213" s="2">
        <v>0.57999999999999996</v>
      </c>
      <c r="Y213" s="2">
        <v>7.6</v>
      </c>
      <c r="Z213" s="25">
        <v>1</v>
      </c>
      <c r="AA213" s="25" t="s">
        <v>299</v>
      </c>
      <c r="AB213" s="2">
        <v>6</v>
      </c>
      <c r="AC213" s="2">
        <v>6</v>
      </c>
      <c r="AD213" s="2">
        <v>8</v>
      </c>
      <c r="AE213" s="2">
        <v>15</v>
      </c>
      <c r="AF213" s="2">
        <v>7.1999999999999995E-2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8</v>
      </c>
      <c r="AN213" s="2">
        <v>0</v>
      </c>
      <c r="AO213" s="2">
        <v>5016</v>
      </c>
      <c r="AP213" s="40">
        <f t="shared" ref="AP213:AQ213" si="261">AP212</f>
        <v>0.7</v>
      </c>
      <c r="AQ213" s="40" t="str">
        <f t="shared" si="261"/>
        <v>Standard</v>
      </c>
      <c r="AR213" s="38">
        <v>0.4</v>
      </c>
      <c r="AS213" s="38">
        <v>0.4</v>
      </c>
      <c r="AT213" s="38">
        <v>0.2</v>
      </c>
      <c r="AU213" s="38">
        <v>0.5</v>
      </c>
      <c r="AV213" s="38">
        <v>1</v>
      </c>
      <c r="AW213" s="38">
        <v>0.2</v>
      </c>
      <c r="AX213" s="38">
        <v>0.1</v>
      </c>
      <c r="AY213" s="7" t="s">
        <v>116</v>
      </c>
      <c r="AZ213" s="7" t="s">
        <v>116</v>
      </c>
      <c r="BA213" s="7" t="s">
        <v>116</v>
      </c>
      <c r="BB213" s="55">
        <f t="shared" ref="BB213" si="262">BB212</f>
        <v>1</v>
      </c>
      <c r="BC213" s="2" t="s">
        <v>58</v>
      </c>
      <c r="BD213" s="2" t="s">
        <v>125</v>
      </c>
      <c r="BE213" s="2" t="s">
        <v>39</v>
      </c>
      <c r="BF213" s="2" t="s">
        <v>40</v>
      </c>
      <c r="BG213" s="2" t="s">
        <v>59</v>
      </c>
      <c r="BH213" s="2" t="s">
        <v>82</v>
      </c>
      <c r="BI213" s="2" t="s">
        <v>84</v>
      </c>
      <c r="BJ213" s="2" t="s">
        <v>157</v>
      </c>
      <c r="BK213" s="2" t="s">
        <v>87</v>
      </c>
      <c r="BL213" s="2" t="s">
        <v>160</v>
      </c>
      <c r="BM213" s="2" t="s">
        <v>141</v>
      </c>
      <c r="BN213" s="21">
        <v>0</v>
      </c>
      <c r="BO213" s="25">
        <v>3</v>
      </c>
      <c r="BP213" s="68" t="str">
        <f t="shared" si="179"/>
        <v>not applic.</v>
      </c>
      <c r="BQ213" s="68" t="str">
        <f t="shared" si="220"/>
        <v>not compact</v>
      </c>
      <c r="BR213" s="68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63">BU212</f>
        <v>-1</v>
      </c>
      <c r="BV213" s="40">
        <f t="shared" si="263"/>
        <v>0</v>
      </c>
      <c r="BW213" s="40">
        <f t="shared" ref="BW213" si="264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C214" s="2">
        <v>14</v>
      </c>
      <c r="D214" s="2">
        <v>2008</v>
      </c>
      <c r="E214" s="40" t="str">
        <f t="shared" si="182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19</v>
      </c>
      <c r="T214" s="2">
        <v>350</v>
      </c>
      <c r="U214" s="2">
        <v>1</v>
      </c>
      <c r="V214" s="2">
        <v>0.57999999999999996</v>
      </c>
      <c r="W214" s="2">
        <v>0.57999999999999996</v>
      </c>
      <c r="X214" s="2">
        <v>0.57999999999999996</v>
      </c>
      <c r="Y214" s="2">
        <v>7.6</v>
      </c>
      <c r="Z214" s="25">
        <v>1</v>
      </c>
      <c r="AA214" s="25" t="s">
        <v>299</v>
      </c>
      <c r="AB214" s="2">
        <v>8</v>
      </c>
      <c r="AC214" s="2">
        <v>8</v>
      </c>
      <c r="AD214" s="2">
        <v>8</v>
      </c>
      <c r="AE214" s="2">
        <v>15</v>
      </c>
      <c r="AF214" s="2">
        <v>6.9000000000000006E-2</v>
      </c>
      <c r="AG214" s="2">
        <v>0.4</v>
      </c>
      <c r="AH214" s="2">
        <v>0.35</v>
      </c>
      <c r="AI214" s="2">
        <v>0.55000000000000004</v>
      </c>
      <c r="AJ214" s="2">
        <v>0.3</v>
      </c>
      <c r="AK214" s="2">
        <v>38</v>
      </c>
      <c r="AL214" s="2">
        <v>19</v>
      </c>
      <c r="AM214" s="2">
        <v>8</v>
      </c>
      <c r="AN214" s="2">
        <v>0</v>
      </c>
      <c r="AO214" s="2">
        <v>5016</v>
      </c>
      <c r="AP214" s="40">
        <f t="shared" ref="AP214:AQ214" si="265">AP213</f>
        <v>0.7</v>
      </c>
      <c r="AQ214" s="40" t="str">
        <f t="shared" si="265"/>
        <v>Standard</v>
      </c>
      <c r="AR214" s="38">
        <v>0.4</v>
      </c>
      <c r="AS214" s="38">
        <v>0.4</v>
      </c>
      <c r="AT214" s="38">
        <v>0.2</v>
      </c>
      <c r="AU214" s="38">
        <v>0.5</v>
      </c>
      <c r="AV214" s="38">
        <v>1</v>
      </c>
      <c r="AW214" s="38">
        <v>0.2</v>
      </c>
      <c r="AX214" s="38">
        <v>0.63</v>
      </c>
      <c r="AY214" s="7" t="s">
        <v>116</v>
      </c>
      <c r="AZ214" s="7" t="s">
        <v>116</v>
      </c>
      <c r="BA214" s="7" t="s">
        <v>116</v>
      </c>
      <c r="BB214" s="55">
        <f t="shared" ref="BB214" si="266">BB213</f>
        <v>1</v>
      </c>
      <c r="BC214" s="2" t="s">
        <v>56</v>
      </c>
      <c r="BD214" s="2" t="s">
        <v>123</v>
      </c>
      <c r="BE214" s="2" t="s">
        <v>39</v>
      </c>
      <c r="BF214" s="2" t="s">
        <v>40</v>
      </c>
      <c r="BG214" s="2" t="s">
        <v>59</v>
      </c>
      <c r="BH214" s="2" t="s">
        <v>82</v>
      </c>
      <c r="BI214" s="2" t="s">
        <v>84</v>
      </c>
      <c r="BJ214" s="2" t="s">
        <v>157</v>
      </c>
      <c r="BK214" s="2" t="s">
        <v>87</v>
      </c>
      <c r="BL214" s="2" t="s">
        <v>160</v>
      </c>
      <c r="BM214" s="2" t="s">
        <v>141</v>
      </c>
      <c r="BN214" s="21">
        <v>0</v>
      </c>
      <c r="BO214" s="25">
        <v>3</v>
      </c>
      <c r="BP214" s="68" t="str">
        <f t="shared" si="179"/>
        <v>not applic.</v>
      </c>
      <c r="BQ214" s="68" t="str">
        <f t="shared" si="220"/>
        <v>not compact</v>
      </c>
      <c r="BR214" s="68" t="str">
        <f t="shared" si="221"/>
        <v>not compact</v>
      </c>
      <c r="BS214" s="35" t="str">
        <f t="shared" si="222"/>
        <v>Standard</v>
      </c>
      <c r="BT214" s="35" t="str">
        <f t="shared" si="222"/>
        <v>Standard</v>
      </c>
      <c r="BU214" s="40">
        <f t="shared" ref="BU214:BV214" si="267">BU213</f>
        <v>-1</v>
      </c>
      <c r="BV214" s="40">
        <f t="shared" si="267"/>
        <v>0</v>
      </c>
      <c r="BW214" s="40">
        <f t="shared" ref="BW214" si="268">BW213</f>
        <v>0</v>
      </c>
      <c r="BX214" s="40" t="s">
        <v>290</v>
      </c>
      <c r="BY214" s="40">
        <v>0</v>
      </c>
      <c r="BZ214" s="40">
        <v>0</v>
      </c>
      <c r="CA214" s="40">
        <v>0</v>
      </c>
      <c r="CB214" s="31" t="s">
        <v>0</v>
      </c>
    </row>
    <row r="215" spans="1:162" s="2" customFormat="1" x14ac:dyDescent="0.25">
      <c r="C215" s="2">
        <v>15</v>
      </c>
      <c r="D215" s="2">
        <v>2008</v>
      </c>
      <c r="E215" s="40" t="str">
        <f t="shared" si="182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19</v>
      </c>
      <c r="T215" s="2">
        <v>350</v>
      </c>
      <c r="U215" s="2">
        <v>1</v>
      </c>
      <c r="V215" s="2">
        <v>0.57999999999999996</v>
      </c>
      <c r="W215" s="2">
        <v>0.57999999999999996</v>
      </c>
      <c r="X215" s="2">
        <v>0.57999999999999996</v>
      </c>
      <c r="Y215" s="2">
        <v>7.6</v>
      </c>
      <c r="Z215" s="25">
        <v>1</v>
      </c>
      <c r="AA215" s="25" t="s">
        <v>299</v>
      </c>
      <c r="AB215" s="2">
        <v>8</v>
      </c>
      <c r="AC215" s="2">
        <v>8</v>
      </c>
      <c r="AD215" s="2">
        <v>8</v>
      </c>
      <c r="AE215" s="2">
        <v>15</v>
      </c>
      <c r="AF215" s="2">
        <v>6.9000000000000006E-2</v>
      </c>
      <c r="AG215" s="2">
        <v>0.4</v>
      </c>
      <c r="AH215" s="2">
        <v>0.35</v>
      </c>
      <c r="AI215" s="2">
        <v>0.55000000000000004</v>
      </c>
      <c r="AJ215" s="2">
        <v>0.3</v>
      </c>
      <c r="AK215" s="2">
        <v>38</v>
      </c>
      <c r="AL215" s="2">
        <v>19</v>
      </c>
      <c r="AM215" s="2">
        <v>4</v>
      </c>
      <c r="AN215" s="2">
        <v>0</v>
      </c>
      <c r="AO215" s="2">
        <v>5016</v>
      </c>
      <c r="AP215" s="40">
        <f t="shared" ref="AP215:AQ215" si="269">AP214</f>
        <v>0.7</v>
      </c>
      <c r="AQ215" s="40" t="str">
        <f t="shared" si="269"/>
        <v>Standard</v>
      </c>
      <c r="AR215" s="38">
        <v>0.4</v>
      </c>
      <c r="AS215" s="38">
        <v>0.35</v>
      </c>
      <c r="AT215" s="38">
        <v>0.2</v>
      </c>
      <c r="AU215" s="38">
        <v>0.5</v>
      </c>
      <c r="AV215" s="38">
        <v>1</v>
      </c>
      <c r="AW215" s="38">
        <v>0.2</v>
      </c>
      <c r="AX215" s="38">
        <v>0.1</v>
      </c>
      <c r="AY215" s="7" t="s">
        <v>116</v>
      </c>
      <c r="AZ215" s="7" t="s">
        <v>116</v>
      </c>
      <c r="BA215" s="7" t="s">
        <v>116</v>
      </c>
      <c r="BB215" s="55">
        <f t="shared" ref="BB215" si="270">BB214</f>
        <v>1</v>
      </c>
      <c r="BC215" s="2" t="s">
        <v>56</v>
      </c>
      <c r="BD215" s="2" t="s">
        <v>123</v>
      </c>
      <c r="BE215" s="2" t="s">
        <v>39</v>
      </c>
      <c r="BF215" s="2" t="s">
        <v>40</v>
      </c>
      <c r="BG215" s="2" t="s">
        <v>59</v>
      </c>
      <c r="BH215" s="2" t="s">
        <v>82</v>
      </c>
      <c r="BI215" s="2" t="s">
        <v>84</v>
      </c>
      <c r="BJ215" s="2" t="s">
        <v>159</v>
      </c>
      <c r="BK215" s="2" t="s">
        <v>87</v>
      </c>
      <c r="BL215" s="2" t="s">
        <v>162</v>
      </c>
      <c r="BM215" s="2" t="s">
        <v>141</v>
      </c>
      <c r="BN215" s="21">
        <v>0</v>
      </c>
      <c r="BO215" s="25">
        <v>3</v>
      </c>
      <c r="BP215" s="68" t="str">
        <f t="shared" si="179"/>
        <v>not applic.</v>
      </c>
      <c r="BQ215" s="68" t="str">
        <f t="shared" si="220"/>
        <v>not compact</v>
      </c>
      <c r="BR215" s="68" t="str">
        <f t="shared" si="221"/>
        <v>not compact</v>
      </c>
      <c r="BS215" s="35" t="str">
        <f t="shared" si="222"/>
        <v>Standard</v>
      </c>
      <c r="BT215" s="35" t="str">
        <f t="shared" si="222"/>
        <v>Standard</v>
      </c>
      <c r="BU215" s="40">
        <f t="shared" ref="BU215:BV215" si="271">BU214</f>
        <v>-1</v>
      </c>
      <c r="BV215" s="40">
        <f t="shared" si="271"/>
        <v>0</v>
      </c>
      <c r="BW215" s="40">
        <f t="shared" ref="BW215" si="272">BW214</f>
        <v>0</v>
      </c>
      <c r="BX215" s="40" t="s">
        <v>290</v>
      </c>
      <c r="BY215" s="40">
        <v>0</v>
      </c>
      <c r="BZ215" s="40">
        <v>0</v>
      </c>
      <c r="CA215" s="40">
        <v>0</v>
      </c>
      <c r="CB215" s="31" t="s">
        <v>0</v>
      </c>
    </row>
    <row r="216" spans="1:162" s="2" customFormat="1" x14ac:dyDescent="0.25">
      <c r="C216" s="2">
        <v>16</v>
      </c>
      <c r="D216" s="2">
        <v>2008</v>
      </c>
      <c r="E216" s="40" t="str">
        <f t="shared" si="182"/>
        <v>MultiFam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5">
        <v>0</v>
      </c>
      <c r="S216" s="35">
        <v>20</v>
      </c>
      <c r="T216" s="2">
        <v>300</v>
      </c>
      <c r="U216" s="2">
        <v>0</v>
      </c>
      <c r="V216" s="2">
        <v>0.8</v>
      </c>
      <c r="W216" s="2">
        <v>0.8</v>
      </c>
      <c r="X216" s="2">
        <v>0.8</v>
      </c>
      <c r="Y216" s="2">
        <v>7.6</v>
      </c>
      <c r="Z216" s="25">
        <v>1</v>
      </c>
      <c r="AA216" s="25" t="s">
        <v>299</v>
      </c>
      <c r="AB216" s="2">
        <v>8</v>
      </c>
      <c r="AC216" s="2">
        <v>8</v>
      </c>
      <c r="AD216" s="2">
        <v>8</v>
      </c>
      <c r="AE216" s="2">
        <v>15</v>
      </c>
      <c r="AF216" s="2">
        <v>6.9000000000000006E-2</v>
      </c>
      <c r="AG216" s="2">
        <v>0.4</v>
      </c>
      <c r="AH216" s="2">
        <v>0.35</v>
      </c>
      <c r="AI216" s="2">
        <v>0.55000000000000004</v>
      </c>
      <c r="AJ216" s="2">
        <v>0.3</v>
      </c>
      <c r="AK216" s="2">
        <v>38</v>
      </c>
      <c r="AL216" s="2">
        <v>19</v>
      </c>
      <c r="AM216" s="2">
        <v>8</v>
      </c>
      <c r="AN216" s="2">
        <v>7016</v>
      </c>
      <c r="AO216" s="2">
        <v>10016</v>
      </c>
      <c r="AP216" s="40">
        <f t="shared" ref="AP216:AQ216" si="273">AP215</f>
        <v>0.7</v>
      </c>
      <c r="AQ216" s="40" t="str">
        <f t="shared" si="273"/>
        <v>Standard</v>
      </c>
      <c r="AR216" s="38">
        <v>0.4</v>
      </c>
      <c r="AS216" s="38">
        <v>0.55000000000000004</v>
      </c>
      <c r="AT216" s="38">
        <v>0.2</v>
      </c>
      <c r="AU216" s="38">
        <v>0.5</v>
      </c>
      <c r="AV216" s="38">
        <v>0</v>
      </c>
      <c r="AW216" s="38">
        <v>0.1</v>
      </c>
      <c r="AX216" s="38">
        <v>0.63</v>
      </c>
      <c r="AY216" s="7" t="s">
        <v>116</v>
      </c>
      <c r="AZ216" s="7" t="s">
        <v>116</v>
      </c>
      <c r="BA216" s="7" t="s">
        <v>116</v>
      </c>
      <c r="BB216" s="55">
        <f t="shared" ref="BB216" si="274">BB215</f>
        <v>1</v>
      </c>
      <c r="BC216" s="2" t="s">
        <v>56</v>
      </c>
      <c r="BD216" s="2" t="s">
        <v>123</v>
      </c>
      <c r="BE216" s="2" t="s">
        <v>41</v>
      </c>
      <c r="BF216" s="2" t="s">
        <v>42</v>
      </c>
      <c r="BG216" s="2" t="s">
        <v>59</v>
      </c>
      <c r="BH216" s="2" t="s">
        <v>80</v>
      </c>
      <c r="BI216" s="2" t="s">
        <v>84</v>
      </c>
      <c r="BJ216" s="2" t="s">
        <v>157</v>
      </c>
      <c r="BK216" s="2" t="s">
        <v>87</v>
      </c>
      <c r="BL216" s="2" t="s">
        <v>160</v>
      </c>
      <c r="BM216" s="2" t="s">
        <v>141</v>
      </c>
      <c r="BN216" s="21">
        <v>0</v>
      </c>
      <c r="BO216" s="25">
        <v>3</v>
      </c>
      <c r="BP216" s="68" t="str">
        <f t="shared" si="179"/>
        <v>not applic.</v>
      </c>
      <c r="BQ216" s="68" t="str">
        <f t="shared" si="220"/>
        <v>not compact</v>
      </c>
      <c r="BR216" s="68" t="str">
        <f t="shared" si="221"/>
        <v>not compact</v>
      </c>
      <c r="BS216" s="35" t="str">
        <f t="shared" si="222"/>
        <v>Standard</v>
      </c>
      <c r="BT216" s="35" t="str">
        <f t="shared" si="222"/>
        <v>Standard</v>
      </c>
      <c r="BU216" s="40">
        <f t="shared" ref="BU216:BV216" si="275">BU215</f>
        <v>-1</v>
      </c>
      <c r="BV216" s="40">
        <f t="shared" si="275"/>
        <v>0</v>
      </c>
      <c r="BW216" s="40">
        <f t="shared" ref="BW216" si="276">BW215</f>
        <v>0</v>
      </c>
      <c r="BX216" s="40" t="s">
        <v>290</v>
      </c>
      <c r="BY216" s="40">
        <v>0</v>
      </c>
      <c r="BZ216" s="40">
        <v>0</v>
      </c>
      <c r="CA216" s="40">
        <v>0</v>
      </c>
      <c r="CB216" s="31" t="s">
        <v>0</v>
      </c>
    </row>
    <row r="217" spans="1:162" s="2" customFormat="1" x14ac:dyDescent="0.25">
      <c r="A217" s="8" t="s">
        <v>166</v>
      </c>
      <c r="B217" s="8"/>
      <c r="C217" s="8" t="s">
        <v>27</v>
      </c>
      <c r="D217" s="8" t="s">
        <v>51</v>
      </c>
      <c r="E217" s="8" t="str">
        <f>E184</f>
        <v>BldgType</v>
      </c>
      <c r="F217" s="8" t="s">
        <v>28</v>
      </c>
      <c r="G217" s="8" t="s">
        <v>92</v>
      </c>
      <c r="H217" s="8" t="s">
        <v>252</v>
      </c>
      <c r="I217" s="8" t="s">
        <v>151</v>
      </c>
      <c r="J217" s="8" t="s">
        <v>152</v>
      </c>
      <c r="K217" s="8" t="s">
        <v>29</v>
      </c>
      <c r="L217" s="8" t="str">
        <f>L184</f>
        <v>PVMax</v>
      </c>
      <c r="M217" s="8" t="s">
        <v>348</v>
      </c>
      <c r="N217" s="8" t="s">
        <v>349</v>
      </c>
      <c r="O217" s="8" t="s">
        <v>350</v>
      </c>
      <c r="P217" s="8" t="s">
        <v>351</v>
      </c>
      <c r="Q217" s="8" t="s">
        <v>352</v>
      </c>
      <c r="R217" s="8" t="s">
        <v>242</v>
      </c>
      <c r="S217" s="8" t="s">
        <v>240</v>
      </c>
      <c r="T217" s="8" t="s">
        <v>108</v>
      </c>
      <c r="U217" s="8" t="s">
        <v>110</v>
      </c>
      <c r="V217" s="8" t="s">
        <v>109</v>
      </c>
      <c r="W217" s="8" t="s">
        <v>251</v>
      </c>
      <c r="X217" s="8" t="s">
        <v>314</v>
      </c>
      <c r="Y217" s="8" t="str">
        <f>Y184</f>
        <v>ACH50</v>
      </c>
      <c r="Z217" s="46" t="s">
        <v>193</v>
      </c>
      <c r="AA217" s="46" t="str">
        <f>AA184</f>
        <v>wsfStationName</v>
      </c>
      <c r="AB217" s="8" t="s">
        <v>90</v>
      </c>
      <c r="AC217" s="8" t="str">
        <f>AC184</f>
        <v>AltDuctRval</v>
      </c>
      <c r="AD217" s="8" t="s">
        <v>106</v>
      </c>
      <c r="AE217" s="8" t="s">
        <v>107</v>
      </c>
      <c r="AF217" s="8" t="s">
        <v>91</v>
      </c>
      <c r="AG217" s="8" t="s">
        <v>30</v>
      </c>
      <c r="AH217" s="8" t="s">
        <v>31</v>
      </c>
      <c r="AI217" s="8" t="s">
        <v>32</v>
      </c>
      <c r="AJ217" s="8" t="s">
        <v>33</v>
      </c>
      <c r="AK217" s="8" t="s">
        <v>34</v>
      </c>
      <c r="AL217" s="8" t="s">
        <v>35</v>
      </c>
      <c r="AM217" s="8" t="s">
        <v>36</v>
      </c>
      <c r="AN217" s="8" t="s">
        <v>55</v>
      </c>
      <c r="AO217" s="8" t="s">
        <v>97</v>
      </c>
      <c r="AP217" s="8" t="s">
        <v>189</v>
      </c>
      <c r="AQ217" s="46" t="s">
        <v>198</v>
      </c>
      <c r="AR217" s="8" t="s">
        <v>72</v>
      </c>
      <c r="AS217" s="8" t="s">
        <v>73</v>
      </c>
      <c r="AT217" s="8" t="s">
        <v>154</v>
      </c>
      <c r="AU217" s="8" t="s">
        <v>180</v>
      </c>
      <c r="AV217" s="8" t="s">
        <v>89</v>
      </c>
      <c r="AW217" s="8" t="s">
        <v>100</v>
      </c>
      <c r="AX217" s="8" t="s">
        <v>101</v>
      </c>
      <c r="AY217" s="9" t="s">
        <v>115</v>
      </c>
      <c r="AZ217" s="9" t="s">
        <v>338</v>
      </c>
      <c r="BA217" s="9" t="str">
        <f>BA184</f>
        <v>RoofBelowDeckIns</v>
      </c>
      <c r="BB217" s="54" t="str">
        <f>BB184</f>
        <v>RoofCavInsOverFrm</v>
      </c>
      <c r="BC217" s="8" t="s">
        <v>52</v>
      </c>
      <c r="BD217" s="8" t="s">
        <v>120</v>
      </c>
      <c r="BE217" s="8" t="s">
        <v>37</v>
      </c>
      <c r="BF217" s="8" t="s">
        <v>38</v>
      </c>
      <c r="BG217" s="8" t="s">
        <v>53</v>
      </c>
      <c r="BH217" s="8" t="s">
        <v>54</v>
      </c>
      <c r="BI217" s="8" t="s">
        <v>83</v>
      </c>
      <c r="BJ217" s="8" t="s">
        <v>155</v>
      </c>
      <c r="BK217" s="8" t="s">
        <v>86</v>
      </c>
      <c r="BL217" s="8" t="s">
        <v>156</v>
      </c>
      <c r="BM217" s="8" t="s">
        <v>142</v>
      </c>
      <c r="BN217" s="8" t="s">
        <v>211</v>
      </c>
      <c r="BO217" s="8" t="str">
        <f>BO151</f>
        <v>MinZNETier</v>
      </c>
      <c r="BP217" s="81" t="s">
        <v>274</v>
      </c>
      <c r="BQ217" s="8" t="str">
        <f>BQ184</f>
        <v>DHWCompactDistrib</v>
      </c>
      <c r="BR217" s="8" t="str">
        <f>BR184</f>
        <v>ElecDHWCompactDistrib</v>
      </c>
      <c r="BS217" s="8" t="s">
        <v>182</v>
      </c>
      <c r="BT217" s="8" t="s">
        <v>255</v>
      </c>
      <c r="BU217" s="8" t="s">
        <v>258</v>
      </c>
      <c r="BV217" s="8" t="s">
        <v>260</v>
      </c>
      <c r="BW217" s="8" t="s">
        <v>286</v>
      </c>
      <c r="BX217" s="8" t="s">
        <v>287</v>
      </c>
      <c r="BY217" s="8" t="s">
        <v>288</v>
      </c>
      <c r="BZ217" s="8" t="s">
        <v>360</v>
      </c>
      <c r="CA217" s="8" t="s">
        <v>365</v>
      </c>
      <c r="CB217" s="31" t="s">
        <v>0</v>
      </c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</row>
    <row r="218" spans="1:162" s="3" customFormat="1" x14ac:dyDescent="0.25">
      <c r="C218" s="3">
        <v>1</v>
      </c>
      <c r="D218" s="3">
        <v>2016</v>
      </c>
      <c r="E218" s="46" t="s">
        <v>221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26762</v>
      </c>
      <c r="L218" s="3">
        <v>8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20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1">
        <v>0.5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8</v>
      </c>
      <c r="AN218" s="3">
        <v>0</v>
      </c>
      <c r="AO218" s="3">
        <v>5016</v>
      </c>
      <c r="AP218" s="27">
        <v>0.7</v>
      </c>
      <c r="AQ218" s="27" t="s">
        <v>184</v>
      </c>
      <c r="AR218" s="27">
        <v>0.32</v>
      </c>
      <c r="AS218" s="27">
        <v>0.5</v>
      </c>
      <c r="AT218" s="27">
        <v>0.2</v>
      </c>
      <c r="AU218" s="27">
        <v>0.5</v>
      </c>
      <c r="AV218" s="27">
        <v>0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116</v>
      </c>
      <c r="BB218" s="27"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130</v>
      </c>
      <c r="BI218" s="3" t="s">
        <v>84</v>
      </c>
      <c r="BJ218" s="3" t="s">
        <v>157</v>
      </c>
      <c r="BK218" s="3" t="s">
        <v>87</v>
      </c>
      <c r="BL218" s="3" t="s">
        <v>160</v>
      </c>
      <c r="BM218" s="3" t="s">
        <v>141</v>
      </c>
      <c r="BN218" s="58">
        <f t="shared" ref="BN218:BN233" si="277">BN317/$CC$219</f>
        <v>3.3647801538324726</v>
      </c>
      <c r="BO218" s="27">
        <v>2</v>
      </c>
      <c r="BP218" s="80" t="s">
        <v>279</v>
      </c>
      <c r="BQ218" s="69" t="s">
        <v>268</v>
      </c>
      <c r="BR218" s="69" t="s">
        <v>268</v>
      </c>
      <c r="BS218" s="3" t="s">
        <v>185</v>
      </c>
      <c r="BT218" s="3" t="s">
        <v>185</v>
      </c>
      <c r="BU218" s="27">
        <v>-1</v>
      </c>
      <c r="BV218" s="27">
        <v>0</v>
      </c>
      <c r="BW218" s="27">
        <v>0</v>
      </c>
      <c r="BX218" s="27" t="s">
        <v>290</v>
      </c>
      <c r="BY218" s="27">
        <v>0</v>
      </c>
      <c r="BZ218" s="27">
        <v>0</v>
      </c>
      <c r="CA218" s="27">
        <v>0</v>
      </c>
      <c r="CB218" s="31" t="s">
        <v>0</v>
      </c>
      <c r="CC218" s="3" t="s">
        <v>176</v>
      </c>
      <c r="CG218" s="14"/>
      <c r="CI218" s="13"/>
      <c r="CK218" s="13"/>
      <c r="CM218" s="13"/>
    </row>
    <row r="219" spans="1:162" s="3" customFormat="1" x14ac:dyDescent="0.25">
      <c r="C219" s="3">
        <v>2</v>
      </c>
      <c r="D219" s="3">
        <v>2016</v>
      </c>
      <c r="E219" s="41" t="str">
        <f>E218</f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30021</v>
      </c>
      <c r="L219" s="3">
        <v>8.6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1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8</v>
      </c>
      <c r="AN219" s="3">
        <v>0</v>
      </c>
      <c r="AO219" s="3">
        <v>5016</v>
      </c>
      <c r="AP219" s="41">
        <f>AP218</f>
        <v>0.7</v>
      </c>
      <c r="AQ219" s="41" t="str">
        <f>AQ218</f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>BB218</f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130</v>
      </c>
      <c r="BI219" s="3" t="s">
        <v>84</v>
      </c>
      <c r="BJ219" s="3" t="s">
        <v>157</v>
      </c>
      <c r="BK219" s="3" t="s">
        <v>87</v>
      </c>
      <c r="BL219" s="3" t="s">
        <v>160</v>
      </c>
      <c r="BM219" s="3" t="s">
        <v>141</v>
      </c>
      <c r="BN219" s="58">
        <f t="shared" si="277"/>
        <v>3.3647801538324753</v>
      </c>
      <c r="BO219" s="27">
        <v>2</v>
      </c>
      <c r="BP219" s="80" t="str">
        <f t="shared" ref="BP219:BP249" si="278">BP218</f>
        <v>not applic.</v>
      </c>
      <c r="BQ219" s="70" t="str">
        <f t="shared" ref="BQ219:BV219" si="279">BQ218</f>
        <v>not compact</v>
      </c>
      <c r="BR219" s="70" t="str">
        <f t="shared" si="279"/>
        <v>not compact</v>
      </c>
      <c r="BS219" s="30" t="str">
        <f t="shared" si="279"/>
        <v>Pipe Insulation, All Lines</v>
      </c>
      <c r="BT219" s="30" t="str">
        <f t="shared" si="279"/>
        <v>Pipe Insulation, All Lines</v>
      </c>
      <c r="BU219" s="41">
        <f t="shared" si="279"/>
        <v>-1</v>
      </c>
      <c r="BV219" s="41">
        <f t="shared" si="279"/>
        <v>0</v>
      </c>
      <c r="BW219" s="41">
        <f t="shared" ref="BW219" si="280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C219" s="60">
        <v>1.0612079999999999</v>
      </c>
      <c r="CD219" s="59" t="s">
        <v>217</v>
      </c>
      <c r="CG219" s="14"/>
      <c r="CI219" s="13"/>
      <c r="CK219" s="13"/>
      <c r="CM219" s="13"/>
    </row>
    <row r="220" spans="1:162" s="3" customFormat="1" x14ac:dyDescent="0.25">
      <c r="C220" s="3">
        <v>3</v>
      </c>
      <c r="D220" s="3">
        <v>2016</v>
      </c>
      <c r="E220" s="41" t="str">
        <f t="shared" ref="E220:E249" si="281">E219</f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31137</v>
      </c>
      <c r="L220" s="3">
        <v>6.9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20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6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1">
        <v>0.5</v>
      </c>
      <c r="AI220" s="3">
        <v>0.55000000000000004</v>
      </c>
      <c r="AJ220" s="3">
        <v>0.3</v>
      </c>
      <c r="AK220" s="3">
        <v>30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ref="AP220:AQ233" si="282">AP219</f>
        <v>0.7</v>
      </c>
      <c r="AQ220" s="41" t="str">
        <f t="shared" si="282"/>
        <v>Standard</v>
      </c>
      <c r="AR220" s="27">
        <v>0.32</v>
      </c>
      <c r="AS220" s="27">
        <v>0.5</v>
      </c>
      <c r="AT220" s="27">
        <v>0.2</v>
      </c>
      <c r="AU220" s="27">
        <v>0.5</v>
      </c>
      <c r="AV220" s="27">
        <v>1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116</v>
      </c>
      <c r="BB220" s="41">
        <f t="shared" ref="BB220:BB233" si="283">BB219</f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60</v>
      </c>
      <c r="BH220" s="3" t="s">
        <v>130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8">
        <f t="shared" si="277"/>
        <v>3.3647801538324753</v>
      </c>
      <c r="BO220" s="27">
        <v>2</v>
      </c>
      <c r="BP220" s="80" t="str">
        <f t="shared" si="278"/>
        <v>not applic.</v>
      </c>
      <c r="BQ220" s="70" t="str">
        <f t="shared" ref="BQ220:BQ233" si="284">BQ219</f>
        <v>not compact</v>
      </c>
      <c r="BR220" s="70" t="str">
        <f t="shared" ref="BR220:BR233" si="285">BR219</f>
        <v>not compact</v>
      </c>
      <c r="BS220" s="30" t="str">
        <f t="shared" ref="BS220:BT233" si="286">BS219</f>
        <v>Pipe Insulation, All Lines</v>
      </c>
      <c r="BT220" s="30" t="str">
        <f t="shared" si="286"/>
        <v>Pipe Insulation, All Lines</v>
      </c>
      <c r="BU220" s="41">
        <f t="shared" ref="BU220:BV220" si="287">BU219</f>
        <v>-1</v>
      </c>
      <c r="BV220" s="41">
        <f t="shared" si="287"/>
        <v>0</v>
      </c>
      <c r="BW220" s="41">
        <f t="shared" ref="BW220" si="288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4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30935</v>
      </c>
      <c r="L221" s="3">
        <v>17.7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6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118</v>
      </c>
      <c r="BB221" s="41">
        <f t="shared" si="28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8">
        <f t="shared" si="277"/>
        <v>3.3647801538324753</v>
      </c>
      <c r="BO221" s="27">
        <v>2</v>
      </c>
      <c r="BP221" s="80" t="str">
        <f t="shared" si="278"/>
        <v>not applic.</v>
      </c>
      <c r="BQ221" s="70" t="str">
        <f t="shared" si="284"/>
        <v>not compact</v>
      </c>
      <c r="BR221" s="70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89">BU220</f>
        <v>-1</v>
      </c>
      <c r="BV221" s="41">
        <f t="shared" si="289"/>
        <v>0</v>
      </c>
      <c r="BW221" s="41">
        <f t="shared" ref="BW221" si="290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5</v>
      </c>
      <c r="D222" s="3">
        <v>2016</v>
      </c>
      <c r="E222" s="41" t="str">
        <f t="shared" si="281"/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33490</v>
      </c>
      <c r="L222" s="3">
        <v>7.6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20</v>
      </c>
      <c r="T222" s="3">
        <v>350</v>
      </c>
      <c r="U222" s="3">
        <v>0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6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1">
        <v>0.5</v>
      </c>
      <c r="AI222" s="3">
        <v>0.55000000000000004</v>
      </c>
      <c r="AJ222" s="3">
        <v>0.3</v>
      </c>
      <c r="AK222" s="3">
        <v>30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0.5</v>
      </c>
      <c r="AT222" s="27">
        <v>0.2</v>
      </c>
      <c r="AU222" s="27">
        <v>0.5</v>
      </c>
      <c r="AV222" s="27">
        <v>1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116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60</v>
      </c>
      <c r="BH222" s="3" t="s">
        <v>130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8">
        <f t="shared" si="277"/>
        <v>3.3647801538324753</v>
      </c>
      <c r="BO222" s="27">
        <v>2</v>
      </c>
      <c r="BP222" s="80" t="str">
        <f t="shared" si="278"/>
        <v>not applic.</v>
      </c>
      <c r="BQ222" s="70" t="str">
        <f t="shared" si="284"/>
        <v>not compact</v>
      </c>
      <c r="BR222" s="70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1">BU221</f>
        <v>-1</v>
      </c>
      <c r="BV222" s="41">
        <f t="shared" si="291"/>
        <v>0</v>
      </c>
      <c r="BW222" s="41">
        <f t="shared" ref="BW222" si="292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6</v>
      </c>
      <c r="D223" s="3">
        <v>2016</v>
      </c>
      <c r="E223" s="41" t="str">
        <f t="shared" si="281"/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30081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20</v>
      </c>
      <c r="T223" s="3">
        <v>350</v>
      </c>
      <c r="U223" s="3">
        <v>0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6</v>
      </c>
      <c r="AC223" s="3">
        <v>6</v>
      </c>
      <c r="AD223" s="3">
        <v>7</v>
      </c>
      <c r="AE223" s="3">
        <v>15</v>
      </c>
      <c r="AF223" s="3">
        <v>6.5000000000000002E-2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30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1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116</v>
      </c>
      <c r="BB223" s="41">
        <f t="shared" si="283"/>
        <v>0</v>
      </c>
      <c r="BC223" s="3" t="s">
        <v>127</v>
      </c>
      <c r="BD223" s="3" t="s">
        <v>128</v>
      </c>
      <c r="BE223" s="3" t="s">
        <v>39</v>
      </c>
      <c r="BF223" s="3" t="s">
        <v>40</v>
      </c>
      <c r="BG223" s="3" t="s">
        <v>60</v>
      </c>
      <c r="BH223" s="3" t="s">
        <v>130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8">
        <f t="shared" si="277"/>
        <v>3.1419043500466013</v>
      </c>
      <c r="BO223" s="27">
        <v>1</v>
      </c>
      <c r="BP223" s="80" t="str">
        <f t="shared" si="278"/>
        <v>not applic.</v>
      </c>
      <c r="BQ223" s="70" t="str">
        <f t="shared" si="284"/>
        <v>not compact</v>
      </c>
      <c r="BR223" s="70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3">BU222</f>
        <v>-1</v>
      </c>
      <c r="BV223" s="41">
        <f t="shared" si="293"/>
        <v>0</v>
      </c>
      <c r="BW223" s="41">
        <f t="shared" ref="BW223" si="294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7</v>
      </c>
      <c r="D224" s="3">
        <v>2016</v>
      </c>
      <c r="E224" s="41" t="str">
        <f t="shared" si="281"/>
        <v>SingleFam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30701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20</v>
      </c>
      <c r="T224" s="3">
        <v>350</v>
      </c>
      <c r="U224" s="3">
        <v>0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6</v>
      </c>
      <c r="AC224" s="3">
        <v>6</v>
      </c>
      <c r="AD224" s="3">
        <v>7</v>
      </c>
      <c r="AE224" s="3">
        <v>15</v>
      </c>
      <c r="AF224" s="3">
        <v>6.5000000000000002E-2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30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1</v>
      </c>
      <c r="AW224" s="27">
        <v>0.1</v>
      </c>
      <c r="AX224" s="27">
        <v>0.1</v>
      </c>
      <c r="AY224" s="3" t="s">
        <v>116</v>
      </c>
      <c r="AZ224" s="3" t="s">
        <v>116</v>
      </c>
      <c r="BA224" s="3" t="s">
        <v>116</v>
      </c>
      <c r="BB224" s="41">
        <f t="shared" si="283"/>
        <v>0</v>
      </c>
      <c r="BC224" s="3" t="s">
        <v>127</v>
      </c>
      <c r="BD224" s="3" t="s">
        <v>128</v>
      </c>
      <c r="BE224" s="3" t="s">
        <v>39</v>
      </c>
      <c r="BF224" s="3" t="s">
        <v>40</v>
      </c>
      <c r="BG224" s="3" t="s">
        <v>60</v>
      </c>
      <c r="BH224" s="3" t="s">
        <v>130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8">
        <f t="shared" si="277"/>
        <v>3.2982156064782129</v>
      </c>
      <c r="BO224" s="27">
        <v>1</v>
      </c>
      <c r="BP224" s="80" t="str">
        <f t="shared" si="278"/>
        <v>not applic.</v>
      </c>
      <c r="BQ224" s="70" t="str">
        <f t="shared" si="284"/>
        <v>not compact</v>
      </c>
      <c r="BR224" s="70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295">BU223</f>
        <v>-1</v>
      </c>
      <c r="BV224" s="41">
        <f t="shared" si="295"/>
        <v>0</v>
      </c>
      <c r="BW224" s="41">
        <f t="shared" ref="BW224" si="296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8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29254</v>
      </c>
      <c r="L225" s="3">
        <v>28.1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0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0.1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158</v>
      </c>
      <c r="BK225" s="3" t="s">
        <v>87</v>
      </c>
      <c r="BL225" s="3" t="s">
        <v>161</v>
      </c>
      <c r="BM225" s="3" t="s">
        <v>141</v>
      </c>
      <c r="BN225" s="58">
        <f t="shared" si="277"/>
        <v>3.1419043500466013</v>
      </c>
      <c r="BO225" s="27">
        <v>2</v>
      </c>
      <c r="BP225" s="80" t="str">
        <f t="shared" si="278"/>
        <v>not applic.</v>
      </c>
      <c r="BQ225" s="70" t="str">
        <f t="shared" si="284"/>
        <v>not compact</v>
      </c>
      <c r="BR225" s="70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297">BU224</f>
        <v>-1</v>
      </c>
      <c r="BV225" s="41">
        <f t="shared" si="297"/>
        <v>0</v>
      </c>
      <c r="BW225" s="41">
        <f t="shared" ref="BW225" si="298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9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29889</v>
      </c>
      <c r="L226" s="3">
        <v>25.9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0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0.1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158</v>
      </c>
      <c r="BK226" s="3" t="s">
        <v>87</v>
      </c>
      <c r="BL226" s="3" t="s">
        <v>161</v>
      </c>
      <c r="BM226" s="3" t="s">
        <v>141</v>
      </c>
      <c r="BN226" s="58">
        <f t="shared" si="277"/>
        <v>3.1419043500466013</v>
      </c>
      <c r="BO226" s="27">
        <v>2</v>
      </c>
      <c r="BP226" s="80" t="str">
        <f t="shared" si="278"/>
        <v>not applic.</v>
      </c>
      <c r="BQ226" s="70" t="str">
        <f t="shared" si="284"/>
        <v>not compact</v>
      </c>
      <c r="BR226" s="70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299">BU225</f>
        <v>-1</v>
      </c>
      <c r="BV226" s="41">
        <f t="shared" si="299"/>
        <v>0</v>
      </c>
      <c r="BW226" s="41">
        <f t="shared" ref="BW226" si="300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10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30200</v>
      </c>
      <c r="L227" s="3">
        <v>23.1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0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158</v>
      </c>
      <c r="BK227" s="3" t="s">
        <v>87</v>
      </c>
      <c r="BL227" s="3" t="s">
        <v>161</v>
      </c>
      <c r="BM227" s="3" t="s">
        <v>141</v>
      </c>
      <c r="BN227" s="58">
        <f t="shared" si="277"/>
        <v>3.1419043500466013</v>
      </c>
      <c r="BO227" s="27">
        <v>2</v>
      </c>
      <c r="BP227" s="80" t="str">
        <f t="shared" si="278"/>
        <v>not applic.</v>
      </c>
      <c r="BQ227" s="70" t="str">
        <f t="shared" si="284"/>
        <v>not compact</v>
      </c>
      <c r="BR227" s="70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1">BU226</f>
        <v>-1</v>
      </c>
      <c r="BV227" s="41">
        <f t="shared" si="301"/>
        <v>0</v>
      </c>
      <c r="BW227" s="41">
        <f t="shared" ref="BW227" si="302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11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29693</v>
      </c>
      <c r="L228" s="3">
        <v>17.7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8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0.1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8">
        <f t="shared" si="277"/>
        <v>3.3647801538324753</v>
      </c>
      <c r="BO228" s="27">
        <v>2</v>
      </c>
      <c r="BP228" s="80" t="str">
        <f t="shared" si="278"/>
        <v>not applic.</v>
      </c>
      <c r="BQ228" s="70" t="str">
        <f t="shared" si="284"/>
        <v>not compact</v>
      </c>
      <c r="BR228" s="70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3">BU227</f>
        <v>-1</v>
      </c>
      <c r="BV228" s="41">
        <f t="shared" si="303"/>
        <v>0</v>
      </c>
      <c r="BW228" s="41">
        <f t="shared" ref="BW228" si="304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12</v>
      </c>
      <c r="D229" s="3">
        <v>2016</v>
      </c>
      <c r="E229" s="41" t="str">
        <f t="shared" si="281"/>
        <v>SingleFam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29328</v>
      </c>
      <c r="L229" s="3">
        <v>22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4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0.1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159</v>
      </c>
      <c r="BK229" s="3" t="s">
        <v>87</v>
      </c>
      <c r="BL229" s="3" t="s">
        <v>162</v>
      </c>
      <c r="BM229" s="3" t="s">
        <v>141</v>
      </c>
      <c r="BN229" s="58">
        <f t="shared" si="277"/>
        <v>3.3647801538324753</v>
      </c>
      <c r="BO229" s="27">
        <v>2</v>
      </c>
      <c r="BP229" s="80" t="str">
        <f t="shared" si="278"/>
        <v>not applic.</v>
      </c>
      <c r="BQ229" s="70" t="str">
        <f t="shared" si="284"/>
        <v>not compact</v>
      </c>
      <c r="BR229" s="70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05">BU228</f>
        <v>-1</v>
      </c>
      <c r="BV229" s="41">
        <f t="shared" si="305"/>
        <v>0</v>
      </c>
      <c r="BW229" s="41">
        <f t="shared" ref="BW229" si="306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13</v>
      </c>
      <c r="D230" s="3">
        <v>2016</v>
      </c>
      <c r="E230" s="41" t="str">
        <f t="shared" si="281"/>
        <v>SingleFam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29553</v>
      </c>
      <c r="L230" s="3">
        <v>19.8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1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6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0</v>
      </c>
      <c r="AO230" s="3">
        <v>5016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0.2</v>
      </c>
      <c r="AX230" s="27">
        <v>0.1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59</v>
      </c>
      <c r="BH230" s="3" t="s">
        <v>129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8">
        <f t="shared" si="277"/>
        <v>3.3647801538324753</v>
      </c>
      <c r="BO230" s="27">
        <v>2</v>
      </c>
      <c r="BP230" s="80" t="str">
        <f t="shared" si="278"/>
        <v>not applic.</v>
      </c>
      <c r="BQ230" s="70" t="str">
        <f t="shared" si="284"/>
        <v>not compact</v>
      </c>
      <c r="BR230" s="70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07">BU229</f>
        <v>-1</v>
      </c>
      <c r="BV230" s="41">
        <f t="shared" si="307"/>
        <v>0</v>
      </c>
      <c r="BW230" s="41">
        <f t="shared" ref="BW230" si="308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14</v>
      </c>
      <c r="D231" s="3">
        <v>2016</v>
      </c>
      <c r="E231" s="41" t="str">
        <f t="shared" si="281"/>
        <v>SingleFam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31651</v>
      </c>
      <c r="L231" s="3">
        <v>16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19</v>
      </c>
      <c r="T231" s="3">
        <v>350</v>
      </c>
      <c r="U231" s="3">
        <v>1</v>
      </c>
      <c r="V231" s="3">
        <v>0.57999999999999996</v>
      </c>
      <c r="W231" s="3">
        <v>0.57999999999999996</v>
      </c>
      <c r="X231" s="3">
        <v>0.57999999999999996</v>
      </c>
      <c r="Y231" s="3">
        <v>5</v>
      </c>
      <c r="Z231" s="48">
        <v>1</v>
      </c>
      <c r="AA231" s="48" t="s">
        <v>299</v>
      </c>
      <c r="AB231" s="3">
        <v>8</v>
      </c>
      <c r="AC231" s="3">
        <v>8</v>
      </c>
      <c r="AD231" s="3">
        <v>7</v>
      </c>
      <c r="AE231" s="3">
        <v>15</v>
      </c>
      <c r="AF231" s="3">
        <v>5.0999999999999997E-2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8</v>
      </c>
      <c r="AN231" s="3">
        <v>0</v>
      </c>
      <c r="AO231" s="3">
        <v>5016</v>
      </c>
      <c r="AP231" s="41">
        <f t="shared" si="282"/>
        <v>0.7</v>
      </c>
      <c r="AQ231" s="41" t="str">
        <f t="shared" si="282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0</v>
      </c>
      <c r="AW231" s="27">
        <v>0.2</v>
      </c>
      <c r="AX231" s="27">
        <v>0.63</v>
      </c>
      <c r="AY231" s="3" t="s">
        <v>116</v>
      </c>
      <c r="AZ231" s="3" t="s">
        <v>116</v>
      </c>
      <c r="BA231" s="3" t="s">
        <v>118</v>
      </c>
      <c r="BB231" s="41">
        <f t="shared" si="283"/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129</v>
      </c>
      <c r="BI231" s="3" t="s">
        <v>84</v>
      </c>
      <c r="BJ231" s="3" t="s">
        <v>157</v>
      </c>
      <c r="BK231" s="3" t="s">
        <v>87</v>
      </c>
      <c r="BL231" s="3" t="s">
        <v>160</v>
      </c>
      <c r="BM231" s="3" t="s">
        <v>141</v>
      </c>
      <c r="BN231" s="58">
        <f t="shared" si="277"/>
        <v>3.1419043500466013</v>
      </c>
      <c r="BO231" s="27">
        <v>2</v>
      </c>
      <c r="BP231" s="80" t="str">
        <f t="shared" si="278"/>
        <v>not applic.</v>
      </c>
      <c r="BQ231" s="70" t="str">
        <f t="shared" si="284"/>
        <v>not compact</v>
      </c>
      <c r="BR231" s="70" t="str">
        <f t="shared" si="285"/>
        <v>not compact</v>
      </c>
      <c r="BS231" s="30" t="str">
        <f t="shared" si="286"/>
        <v>Pipe Insulation, All Lines</v>
      </c>
      <c r="BT231" s="30" t="str">
        <f t="shared" si="286"/>
        <v>Pipe Insulation, All Lines</v>
      </c>
      <c r="BU231" s="41">
        <f t="shared" ref="BU231:BV231" si="309">BU230</f>
        <v>-1</v>
      </c>
      <c r="BV231" s="41">
        <f t="shared" si="309"/>
        <v>0</v>
      </c>
      <c r="BW231" s="41">
        <f t="shared" ref="BW231" si="310">BW230</f>
        <v>0</v>
      </c>
      <c r="BX231" s="41" t="s">
        <v>290</v>
      </c>
      <c r="BY231" s="41">
        <v>0</v>
      </c>
      <c r="BZ231" s="41">
        <v>0</v>
      </c>
      <c r="CA231" s="41">
        <v>0</v>
      </c>
      <c r="CB231" s="31" t="s">
        <v>0</v>
      </c>
      <c r="CG231" s="14"/>
      <c r="CI231" s="13"/>
      <c r="CK231" s="13"/>
      <c r="CM231" s="13"/>
    </row>
    <row r="232" spans="3:91" s="3" customFormat="1" x14ac:dyDescent="0.25">
      <c r="C232" s="3">
        <v>15</v>
      </c>
      <c r="D232" s="3">
        <v>2016</v>
      </c>
      <c r="E232" s="41" t="str">
        <f t="shared" si="281"/>
        <v>SingleFam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29177</v>
      </c>
      <c r="L232" s="3">
        <v>16.3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">
        <v>5</v>
      </c>
      <c r="Z232" s="48">
        <v>1</v>
      </c>
      <c r="AA232" s="48" t="s">
        <v>299</v>
      </c>
      <c r="AB232" s="3">
        <v>8</v>
      </c>
      <c r="AC232" s="3">
        <v>8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4</v>
      </c>
      <c r="AN232" s="3">
        <v>0</v>
      </c>
      <c r="AO232" s="3">
        <v>5016</v>
      </c>
      <c r="AP232" s="41">
        <f t="shared" si="282"/>
        <v>0.7</v>
      </c>
      <c r="AQ232" s="41" t="str">
        <f t="shared" si="282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0</v>
      </c>
      <c r="AW232" s="27">
        <v>0.2</v>
      </c>
      <c r="AX232" s="27">
        <v>0.1</v>
      </c>
      <c r="AY232" s="3" t="s">
        <v>116</v>
      </c>
      <c r="AZ232" s="3" t="s">
        <v>116</v>
      </c>
      <c r="BA232" s="3" t="s">
        <v>118</v>
      </c>
      <c r="BB232" s="41">
        <f t="shared" si="283"/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129</v>
      </c>
      <c r="BI232" s="3" t="s">
        <v>84</v>
      </c>
      <c r="BJ232" s="3" t="s">
        <v>159</v>
      </c>
      <c r="BK232" s="3" t="s">
        <v>87</v>
      </c>
      <c r="BL232" s="3" t="s">
        <v>162</v>
      </c>
      <c r="BM232" s="3" t="s">
        <v>141</v>
      </c>
      <c r="BN232" s="58">
        <f t="shared" si="277"/>
        <v>3.1419043500466013</v>
      </c>
      <c r="BO232" s="27">
        <v>2</v>
      </c>
      <c r="BP232" s="80" t="str">
        <f t="shared" si="278"/>
        <v>not applic.</v>
      </c>
      <c r="BQ232" s="70" t="str">
        <f t="shared" si="284"/>
        <v>not compact</v>
      </c>
      <c r="BR232" s="70" t="str">
        <f t="shared" si="285"/>
        <v>not compact</v>
      </c>
      <c r="BS232" s="30" t="str">
        <f t="shared" si="286"/>
        <v>Pipe Insulation, All Lines</v>
      </c>
      <c r="BT232" s="30" t="str">
        <f t="shared" si="286"/>
        <v>Pipe Insulation, All Lines</v>
      </c>
      <c r="BU232" s="41">
        <f t="shared" ref="BU232:BV232" si="311">BU231</f>
        <v>-1</v>
      </c>
      <c r="BV232" s="41">
        <f t="shared" si="311"/>
        <v>0</v>
      </c>
      <c r="BW232" s="41">
        <f t="shared" ref="BW232" si="312">BW231</f>
        <v>0</v>
      </c>
      <c r="BX232" s="41" t="s">
        <v>290</v>
      </c>
      <c r="BY232" s="41">
        <v>0</v>
      </c>
      <c r="BZ232" s="41">
        <v>0</v>
      </c>
      <c r="CA232" s="41">
        <v>0</v>
      </c>
      <c r="CB232" s="31" t="s">
        <v>0</v>
      </c>
      <c r="CG232" s="14"/>
      <c r="CI232" s="13"/>
      <c r="CK232" s="13"/>
      <c r="CM232" s="13"/>
    </row>
    <row r="233" spans="3:91" s="3" customFormat="1" x14ac:dyDescent="0.25">
      <c r="C233" s="3">
        <v>16</v>
      </c>
      <c r="D233" s="3">
        <v>2016</v>
      </c>
      <c r="E233" s="41" t="str">
        <f t="shared" si="281"/>
        <v>SingleFam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30930</v>
      </c>
      <c r="L233" s="3">
        <v>15.1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">
        <v>5</v>
      </c>
      <c r="Z233" s="48">
        <v>1</v>
      </c>
      <c r="AA233" s="48" t="s">
        <v>299</v>
      </c>
      <c r="AB233" s="3">
        <v>8</v>
      </c>
      <c r="AC233" s="3">
        <v>8</v>
      </c>
      <c r="AD233" s="3">
        <v>7</v>
      </c>
      <c r="AE233" s="3">
        <v>15</v>
      </c>
      <c r="AF233" s="3">
        <v>5.0999999999999997E-2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38</v>
      </c>
      <c r="AL233" s="3">
        <v>19</v>
      </c>
      <c r="AM233" s="3">
        <v>8</v>
      </c>
      <c r="AN233" s="3">
        <v>7016</v>
      </c>
      <c r="AO233" s="3">
        <v>10016</v>
      </c>
      <c r="AP233" s="41">
        <f t="shared" si="282"/>
        <v>0.7</v>
      </c>
      <c r="AQ233" s="41" t="str">
        <f t="shared" si="282"/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0</v>
      </c>
      <c r="AW233" s="27">
        <v>0.1</v>
      </c>
      <c r="AX233" s="27">
        <v>0.63</v>
      </c>
      <c r="AY233" s="3" t="s">
        <v>116</v>
      </c>
      <c r="AZ233" s="3" t="s">
        <v>116</v>
      </c>
      <c r="BA233" s="3" t="s">
        <v>118</v>
      </c>
      <c r="BB233" s="41">
        <f t="shared" si="283"/>
        <v>0</v>
      </c>
      <c r="BC233" s="3" t="s">
        <v>119</v>
      </c>
      <c r="BD233" s="3" t="s">
        <v>126</v>
      </c>
      <c r="BE233" s="3" t="s">
        <v>41</v>
      </c>
      <c r="BF233" s="3" t="s">
        <v>42</v>
      </c>
      <c r="BG233" s="3" t="s">
        <v>59</v>
      </c>
      <c r="BH233" s="3" t="s">
        <v>129</v>
      </c>
      <c r="BI233" s="3" t="s">
        <v>84</v>
      </c>
      <c r="BJ233" s="3" t="s">
        <v>157</v>
      </c>
      <c r="BK233" s="3" t="s">
        <v>87</v>
      </c>
      <c r="BL233" s="3" t="s">
        <v>160</v>
      </c>
      <c r="BM233" s="3" t="s">
        <v>141</v>
      </c>
      <c r="BN233" s="58">
        <f t="shared" si="277"/>
        <v>3.1419043500466013</v>
      </c>
      <c r="BO233" s="27">
        <v>2</v>
      </c>
      <c r="BP233" s="80" t="str">
        <f t="shared" si="278"/>
        <v>not applic.</v>
      </c>
      <c r="BQ233" s="70" t="str">
        <f t="shared" si="284"/>
        <v>not compact</v>
      </c>
      <c r="BR233" s="70" t="str">
        <f t="shared" si="285"/>
        <v>not compact</v>
      </c>
      <c r="BS233" s="30" t="str">
        <f t="shared" si="286"/>
        <v>Pipe Insulation, All Lines</v>
      </c>
      <c r="BT233" s="30" t="str">
        <f t="shared" si="286"/>
        <v>Pipe Insulation, All Lines</v>
      </c>
      <c r="BU233" s="41">
        <f t="shared" ref="BU233:BV233" si="313">BU232</f>
        <v>-1</v>
      </c>
      <c r="BV233" s="41">
        <f t="shared" si="313"/>
        <v>0</v>
      </c>
      <c r="BW233" s="41">
        <f t="shared" ref="BW233" si="314">BW232</f>
        <v>0</v>
      </c>
      <c r="BX233" s="41" t="s">
        <v>290</v>
      </c>
      <c r="BY233" s="41">
        <v>0</v>
      </c>
      <c r="BZ233" s="41">
        <v>0</v>
      </c>
      <c r="CA233" s="41">
        <v>0</v>
      </c>
      <c r="CB233" s="31" t="s">
        <v>0</v>
      </c>
      <c r="CG233" s="14"/>
      <c r="CI233" s="13"/>
      <c r="CK233" s="13"/>
      <c r="CM233" s="13"/>
    </row>
    <row r="234" spans="3:91" s="3" customFormat="1" x14ac:dyDescent="0.25">
      <c r="C234" s="3">
        <v>1</v>
      </c>
      <c r="D234" s="3">
        <v>2016</v>
      </c>
      <c r="E234" s="64" t="s">
        <v>219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26762</v>
      </c>
      <c r="L234" s="3">
        <v>4.4000000000000004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"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1">
        <v>0.5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8</v>
      </c>
      <c r="AN234" s="3">
        <v>0</v>
      </c>
      <c r="AO234" s="3">
        <v>5016</v>
      </c>
      <c r="AP234" s="27">
        <v>0.7</v>
      </c>
      <c r="AQ234" s="27" t="s">
        <v>184</v>
      </c>
      <c r="AR234" s="27">
        <v>0.32</v>
      </c>
      <c r="AS234" s="27">
        <v>0.5</v>
      </c>
      <c r="AT234" s="27">
        <v>0.2</v>
      </c>
      <c r="AU234" s="27">
        <v>0.5</v>
      </c>
      <c r="AV234" s="27">
        <v>0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116</v>
      </c>
      <c r="BB234" s="27"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130</v>
      </c>
      <c r="BI234" s="3" t="s">
        <v>84</v>
      </c>
      <c r="BJ234" s="3" t="s">
        <v>157</v>
      </c>
      <c r="BK234" s="3" t="s">
        <v>87</v>
      </c>
      <c r="BL234" s="3" t="s">
        <v>160</v>
      </c>
      <c r="BM234" s="3" t="s">
        <v>141</v>
      </c>
      <c r="BN234" s="58">
        <f>BN448/$CC$219</f>
        <v>0</v>
      </c>
      <c r="BO234" s="27">
        <v>2</v>
      </c>
      <c r="BP234" s="80" t="str">
        <f t="shared" si="278"/>
        <v>not applic.</v>
      </c>
      <c r="BQ234" s="69" t="s">
        <v>268</v>
      </c>
      <c r="BR234" s="69" t="s">
        <v>268</v>
      </c>
      <c r="BS234" s="3" t="s">
        <v>185</v>
      </c>
      <c r="BT234" s="3" t="s">
        <v>185</v>
      </c>
      <c r="BU234" s="27">
        <v>-1</v>
      </c>
      <c r="BV234" s="27">
        <v>0</v>
      </c>
      <c r="BW234" s="27">
        <v>0</v>
      </c>
      <c r="BX234" s="27" t="s">
        <v>290</v>
      </c>
      <c r="BY234" s="27">
        <v>0</v>
      </c>
      <c r="BZ234" s="27">
        <v>0</v>
      </c>
      <c r="CA234" s="27">
        <v>0</v>
      </c>
      <c r="CB234" s="31" t="s">
        <v>0</v>
      </c>
      <c r="CC234" s="3" t="s">
        <v>176</v>
      </c>
      <c r="CG234" s="14"/>
      <c r="CI234" s="13"/>
      <c r="CK234" s="13"/>
      <c r="CM234" s="13"/>
    </row>
    <row r="235" spans="3:91" s="3" customFormat="1" x14ac:dyDescent="0.25">
      <c r="C235" s="3">
        <v>2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30021</v>
      </c>
      <c r="L235" s="3">
        <v>5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0">
        <f>Y234</f>
        <v>7</v>
      </c>
      <c r="Z235" s="48">
        <v>1</v>
      </c>
      <c r="AA235" s="48" t="s">
        <v>299</v>
      </c>
      <c r="AB235" s="3">
        <v>8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8</v>
      </c>
      <c r="AN235" s="3">
        <v>0</v>
      </c>
      <c r="AO235" s="3">
        <v>5016</v>
      </c>
      <c r="AP235" s="41">
        <f>AP234</f>
        <v>0.7</v>
      </c>
      <c r="AQ235" s="41" t="str">
        <f>AQ234</f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130</v>
      </c>
      <c r="BI235" s="3" t="s">
        <v>84</v>
      </c>
      <c r="BJ235" s="3" t="s">
        <v>157</v>
      </c>
      <c r="BK235" s="3" t="s">
        <v>87</v>
      </c>
      <c r="BL235" s="3" t="s">
        <v>160</v>
      </c>
      <c r="BM235" s="3" t="s">
        <v>141</v>
      </c>
      <c r="BN235" s="58">
        <f t="shared" ref="BN235:BN249" si="315">BM449/$CC$219</f>
        <v>0</v>
      </c>
      <c r="BO235" s="27">
        <v>2</v>
      </c>
      <c r="BP235" s="80" t="str">
        <f t="shared" si="278"/>
        <v>not applic.</v>
      </c>
      <c r="BQ235" s="70" t="str">
        <f t="shared" ref="BQ235:BV235" si="316">BQ234</f>
        <v>not compact</v>
      </c>
      <c r="BR235" s="70" t="str">
        <f t="shared" si="316"/>
        <v>not compact</v>
      </c>
      <c r="BS235" s="30" t="str">
        <f t="shared" si="316"/>
        <v>Pipe Insulation, All Lines</v>
      </c>
      <c r="BT235" s="30" t="str">
        <f t="shared" si="316"/>
        <v>Pipe Insulation, All Lines</v>
      </c>
      <c r="BU235" s="41">
        <f t="shared" si="316"/>
        <v>-1</v>
      </c>
      <c r="BV235" s="41">
        <f t="shared" si="316"/>
        <v>0</v>
      </c>
      <c r="BW235" s="41">
        <f t="shared" ref="BW235" si="317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C235" s="60">
        <v>1.0612079999999999</v>
      </c>
      <c r="CD235" s="59" t="s">
        <v>217</v>
      </c>
      <c r="CG235" s="14"/>
      <c r="CI235" s="13"/>
      <c r="CK235" s="13"/>
      <c r="CM235" s="13"/>
    </row>
    <row r="236" spans="3:91" s="3" customFormat="1" x14ac:dyDescent="0.25">
      <c r="C236" s="3">
        <v>3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31137</v>
      </c>
      <c r="L236" s="3">
        <v>3.1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ref="Y236:Y249" si="318">Y235</f>
        <v>7</v>
      </c>
      <c r="Z236" s="48">
        <v>1</v>
      </c>
      <c r="AA236" s="48" t="s">
        <v>299</v>
      </c>
      <c r="AB236" s="3">
        <v>6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1">
        <v>0.5</v>
      </c>
      <c r="AI236" s="3">
        <v>0.55000000000000004</v>
      </c>
      <c r="AJ236" s="3">
        <v>0.3</v>
      </c>
      <c r="AK236" s="3">
        <v>30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19">AP235</f>
        <v>0.7</v>
      </c>
      <c r="AQ236" s="41" t="str">
        <f t="shared" si="319"/>
        <v>Standard</v>
      </c>
      <c r="AR236" s="27">
        <v>0.32</v>
      </c>
      <c r="AS236" s="27">
        <v>0.5</v>
      </c>
      <c r="AT236" s="27">
        <v>0.2</v>
      </c>
      <c r="AU236" s="27">
        <v>0.5</v>
      </c>
      <c r="AV236" s="27">
        <v>1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116</v>
      </c>
      <c r="BB236" s="41">
        <f t="shared" ref="BB236" si="320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60</v>
      </c>
      <c r="BH236" s="3" t="s">
        <v>130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8">
        <f t="shared" si="315"/>
        <v>0</v>
      </c>
      <c r="BO236" s="27">
        <v>1</v>
      </c>
      <c r="BP236" s="80" t="str">
        <f t="shared" si="278"/>
        <v>not applic.</v>
      </c>
      <c r="BQ236" s="70" t="str">
        <f t="shared" ref="BQ236:BQ249" si="321">BQ235</f>
        <v>not compact</v>
      </c>
      <c r="BR236" s="70" t="str">
        <f t="shared" ref="BR236:BR249" si="322">BR235</f>
        <v>not compact</v>
      </c>
      <c r="BS236" s="30" t="str">
        <f t="shared" ref="BS236:BT249" si="323">BS235</f>
        <v>Pipe Insulation, All Lines</v>
      </c>
      <c r="BT236" s="30" t="str">
        <f t="shared" si="323"/>
        <v>Pipe Insulation, All Lines</v>
      </c>
      <c r="BU236" s="41">
        <f t="shared" ref="BU236:BV236" si="324">BU235</f>
        <v>-1</v>
      </c>
      <c r="BV236" s="41">
        <f t="shared" si="324"/>
        <v>0</v>
      </c>
      <c r="BW236" s="41">
        <f t="shared" ref="BW236" si="325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4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30935</v>
      </c>
      <c r="L237" s="3">
        <v>11.4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8</v>
      </c>
      <c r="AC237" s="3">
        <v>6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26">AP236</f>
        <v>0.7</v>
      </c>
      <c r="AQ237" s="41" t="str">
        <f t="shared" si="326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118</v>
      </c>
      <c r="BB237" s="41">
        <f t="shared" ref="BB237" si="327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8">
        <f t="shared" si="315"/>
        <v>0</v>
      </c>
      <c r="BO237" s="27">
        <v>2</v>
      </c>
      <c r="BP237" s="80" t="str">
        <f t="shared" si="278"/>
        <v>not applic.</v>
      </c>
      <c r="BQ237" s="70" t="str">
        <f t="shared" si="321"/>
        <v>not compact</v>
      </c>
      <c r="BR237" s="70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28">BU236</f>
        <v>-1</v>
      </c>
      <c r="BV237" s="41">
        <f t="shared" si="328"/>
        <v>0</v>
      </c>
      <c r="BW237" s="41">
        <f t="shared" ref="BW237" si="329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5</v>
      </c>
      <c r="D238" s="3">
        <v>2016</v>
      </c>
      <c r="E238" s="41" t="str">
        <f t="shared" si="281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33490</v>
      </c>
      <c r="L238" s="3">
        <v>2.2999999999999998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20</v>
      </c>
      <c r="T238" s="3">
        <v>350</v>
      </c>
      <c r="U238" s="3">
        <v>0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6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1">
        <v>0.5</v>
      </c>
      <c r="AI238" s="3">
        <v>0.55000000000000004</v>
      </c>
      <c r="AJ238" s="3">
        <v>0.3</v>
      </c>
      <c r="AK238" s="3">
        <v>30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30">AP237</f>
        <v>0.7</v>
      </c>
      <c r="AQ238" s="41" t="str">
        <f t="shared" si="330"/>
        <v>Standard</v>
      </c>
      <c r="AR238" s="27">
        <v>0.32</v>
      </c>
      <c r="AS238" s="27">
        <v>0.5</v>
      </c>
      <c r="AT238" s="27">
        <v>0.2</v>
      </c>
      <c r="AU238" s="27">
        <v>0.5</v>
      </c>
      <c r="AV238" s="27">
        <v>1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116</v>
      </c>
      <c r="BB238" s="41">
        <f t="shared" ref="BB238" si="331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60</v>
      </c>
      <c r="BH238" s="3" t="s">
        <v>130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8">
        <f t="shared" si="315"/>
        <v>0</v>
      </c>
      <c r="BO238" s="27">
        <v>1</v>
      </c>
      <c r="BP238" s="80" t="str">
        <f t="shared" si="278"/>
        <v>not applic.</v>
      </c>
      <c r="BQ238" s="70" t="str">
        <f t="shared" si="321"/>
        <v>not compact</v>
      </c>
      <c r="BR238" s="70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32">BU237</f>
        <v>-1</v>
      </c>
      <c r="BV238" s="41">
        <f t="shared" si="332"/>
        <v>0</v>
      </c>
      <c r="BW238" s="41">
        <f t="shared" ref="BW238" si="333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6</v>
      </c>
      <c r="D239" s="3">
        <v>2016</v>
      </c>
      <c r="E239" s="41" t="str">
        <f t="shared" si="281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30081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20</v>
      </c>
      <c r="T239" s="3">
        <v>350</v>
      </c>
      <c r="U239" s="3">
        <v>0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6</v>
      </c>
      <c r="AC239" s="3">
        <v>6</v>
      </c>
      <c r="AD239" s="3">
        <v>7</v>
      </c>
      <c r="AE239" s="3">
        <v>15</v>
      </c>
      <c r="AF239" s="3">
        <v>6.5000000000000002E-2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30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34">AP238</f>
        <v>0.7</v>
      </c>
      <c r="AQ239" s="41" t="str">
        <f t="shared" si="334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1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116</v>
      </c>
      <c r="BB239" s="41">
        <f t="shared" ref="BB239" si="335">BB238</f>
        <v>0</v>
      </c>
      <c r="BC239" s="3" t="s">
        <v>127</v>
      </c>
      <c r="BD239" s="3" t="s">
        <v>128</v>
      </c>
      <c r="BE239" s="3" t="s">
        <v>39</v>
      </c>
      <c r="BF239" s="3" t="s">
        <v>40</v>
      </c>
      <c r="BG239" s="3" t="s">
        <v>60</v>
      </c>
      <c r="BH239" s="3" t="s">
        <v>130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8">
        <f t="shared" si="315"/>
        <v>0</v>
      </c>
      <c r="BO239" s="27">
        <v>1</v>
      </c>
      <c r="BP239" s="80" t="str">
        <f t="shared" si="278"/>
        <v>not applic.</v>
      </c>
      <c r="BQ239" s="70" t="str">
        <f t="shared" si="321"/>
        <v>not compact</v>
      </c>
      <c r="BR239" s="70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36">BU238</f>
        <v>-1</v>
      </c>
      <c r="BV239" s="41">
        <f t="shared" si="336"/>
        <v>0</v>
      </c>
      <c r="BW239" s="41">
        <f t="shared" ref="BW239" si="337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7</v>
      </c>
      <c r="D240" s="3">
        <v>2016</v>
      </c>
      <c r="E240" s="41" t="str">
        <f t="shared" si="281"/>
        <v>MultiFam</v>
      </c>
      <c r="F240" s="3">
        <v>0</v>
      </c>
      <c r="G240" s="3">
        <v>0</v>
      </c>
      <c r="H240" s="3">
        <v>0.1</v>
      </c>
      <c r="I240" s="3">
        <v>750</v>
      </c>
      <c r="J240" s="3">
        <v>3</v>
      </c>
      <c r="K240" s="3">
        <v>30701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20</v>
      </c>
      <c r="T240" s="3">
        <v>350</v>
      </c>
      <c r="U240" s="3">
        <v>0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6</v>
      </c>
      <c r="AC240" s="3">
        <v>6</v>
      </c>
      <c r="AD240" s="3">
        <v>7</v>
      </c>
      <c r="AE240" s="3">
        <v>15</v>
      </c>
      <c r="AF240" s="3">
        <v>6.5000000000000002E-2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30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38">AP239</f>
        <v>0.7</v>
      </c>
      <c r="AQ240" s="41" t="str">
        <f t="shared" si="338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1</v>
      </c>
      <c r="AW240" s="27">
        <v>0.1</v>
      </c>
      <c r="AX240" s="27">
        <v>0.1</v>
      </c>
      <c r="AY240" s="3" t="s">
        <v>116</v>
      </c>
      <c r="AZ240" s="3" t="s">
        <v>116</v>
      </c>
      <c r="BA240" s="3" t="s">
        <v>116</v>
      </c>
      <c r="BB240" s="41">
        <f t="shared" ref="BB240" si="339">BB239</f>
        <v>0</v>
      </c>
      <c r="BC240" s="3" t="s">
        <v>127</v>
      </c>
      <c r="BD240" s="3" t="s">
        <v>128</v>
      </c>
      <c r="BE240" s="3" t="s">
        <v>39</v>
      </c>
      <c r="BF240" s="3" t="s">
        <v>40</v>
      </c>
      <c r="BG240" s="3" t="s">
        <v>60</v>
      </c>
      <c r="BH240" s="3" t="s">
        <v>130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8">
        <f t="shared" si="315"/>
        <v>0</v>
      </c>
      <c r="BO240" s="27">
        <v>1</v>
      </c>
      <c r="BP240" s="80" t="str">
        <f t="shared" si="278"/>
        <v>not applic.</v>
      </c>
      <c r="BQ240" s="70" t="str">
        <f t="shared" si="321"/>
        <v>not compact</v>
      </c>
      <c r="BR240" s="70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40">BU239</f>
        <v>-1</v>
      </c>
      <c r="BV240" s="41">
        <f t="shared" si="340"/>
        <v>0</v>
      </c>
      <c r="BW240" s="41">
        <f t="shared" ref="BW240" si="341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8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29254</v>
      </c>
      <c r="L241" s="3">
        <v>9.1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6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0</v>
      </c>
      <c r="AN241" s="3">
        <v>0</v>
      </c>
      <c r="AO241" s="3">
        <v>5016</v>
      </c>
      <c r="AP241" s="41">
        <f t="shared" ref="AP241:AQ241" si="342">AP240</f>
        <v>0.7</v>
      </c>
      <c r="AQ241" s="41" t="str">
        <f t="shared" si="342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0.1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43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158</v>
      </c>
      <c r="BK241" s="3" t="s">
        <v>87</v>
      </c>
      <c r="BL241" s="3" t="s">
        <v>161</v>
      </c>
      <c r="BM241" s="3" t="s">
        <v>141</v>
      </c>
      <c r="BN241" s="58">
        <f t="shared" si="315"/>
        <v>0</v>
      </c>
      <c r="BO241" s="27">
        <v>2</v>
      </c>
      <c r="BP241" s="80" t="str">
        <f t="shared" si="278"/>
        <v>not applic.</v>
      </c>
      <c r="BQ241" s="70" t="str">
        <f t="shared" si="321"/>
        <v>not compact</v>
      </c>
      <c r="BR241" s="70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44">BU240</f>
        <v>-1</v>
      </c>
      <c r="BV241" s="41">
        <f t="shared" si="344"/>
        <v>0</v>
      </c>
      <c r="BW241" s="41">
        <f t="shared" ref="BW241" si="345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9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29889</v>
      </c>
      <c r="L242" s="3">
        <v>11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6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0</v>
      </c>
      <c r="AN242" s="3">
        <v>0</v>
      </c>
      <c r="AO242" s="3">
        <v>5016</v>
      </c>
      <c r="AP242" s="41">
        <f t="shared" ref="AP242:AQ242" si="346">AP241</f>
        <v>0.7</v>
      </c>
      <c r="AQ242" s="41" t="str">
        <f t="shared" si="346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0.1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47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158</v>
      </c>
      <c r="BK242" s="3" t="s">
        <v>87</v>
      </c>
      <c r="BL242" s="3" t="s">
        <v>161</v>
      </c>
      <c r="BM242" s="3" t="s">
        <v>141</v>
      </c>
      <c r="BN242" s="58">
        <f t="shared" si="315"/>
        <v>0</v>
      </c>
      <c r="BO242" s="27">
        <v>2</v>
      </c>
      <c r="BP242" s="80" t="str">
        <f t="shared" si="278"/>
        <v>not applic.</v>
      </c>
      <c r="BQ242" s="70" t="str">
        <f t="shared" si="321"/>
        <v>not compact</v>
      </c>
      <c r="BR242" s="70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48">BU241</f>
        <v>-1</v>
      </c>
      <c r="BV242" s="41">
        <f t="shared" si="348"/>
        <v>0</v>
      </c>
      <c r="BW242" s="41">
        <f t="shared" ref="BW242" si="349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10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30200</v>
      </c>
      <c r="L243" s="3">
        <v>10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6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0</v>
      </c>
      <c r="AN243" s="3">
        <v>0</v>
      </c>
      <c r="AO243" s="3">
        <v>5016</v>
      </c>
      <c r="AP243" s="41">
        <f t="shared" ref="AP243:AQ243" si="350">AP242</f>
        <v>0.7</v>
      </c>
      <c r="AQ243" s="41" t="str">
        <f t="shared" si="350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51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158</v>
      </c>
      <c r="BK243" s="3" t="s">
        <v>87</v>
      </c>
      <c r="BL243" s="3" t="s">
        <v>161</v>
      </c>
      <c r="BM243" s="3" t="s">
        <v>141</v>
      </c>
      <c r="BN243" s="58">
        <f t="shared" si="315"/>
        <v>0</v>
      </c>
      <c r="BO243" s="27">
        <v>2</v>
      </c>
      <c r="BP243" s="80" t="str">
        <f t="shared" si="278"/>
        <v>not applic.</v>
      </c>
      <c r="BQ243" s="70" t="str">
        <f t="shared" si="321"/>
        <v>not compact</v>
      </c>
      <c r="BR243" s="70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52">BU242</f>
        <v>-1</v>
      </c>
      <c r="BV243" s="41">
        <f t="shared" si="352"/>
        <v>0</v>
      </c>
      <c r="BW243" s="41">
        <f t="shared" ref="BW243" si="353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11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29693</v>
      </c>
      <c r="L244" s="3">
        <v>8.6999999999999993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8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0</v>
      </c>
      <c r="AO244" s="3">
        <v>5016</v>
      </c>
      <c r="AP244" s="41">
        <f t="shared" ref="AP244:AQ244" si="354">AP243</f>
        <v>0.7</v>
      </c>
      <c r="AQ244" s="41" t="str">
        <f t="shared" si="354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0.1</v>
      </c>
      <c r="AY244" s="3" t="s">
        <v>116</v>
      </c>
      <c r="AZ244" s="3" t="s">
        <v>116</v>
      </c>
      <c r="BA244" s="3" t="s">
        <v>118</v>
      </c>
      <c r="BB244" s="41">
        <f t="shared" ref="BB244" si="355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8">
        <f t="shared" si="315"/>
        <v>0</v>
      </c>
      <c r="BO244" s="27">
        <v>2</v>
      </c>
      <c r="BP244" s="80" t="str">
        <f t="shared" si="278"/>
        <v>not applic.</v>
      </c>
      <c r="BQ244" s="70" t="str">
        <f t="shared" si="321"/>
        <v>not compact</v>
      </c>
      <c r="BR244" s="70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56">BU243</f>
        <v>-1</v>
      </c>
      <c r="BV244" s="41">
        <f t="shared" si="356"/>
        <v>0</v>
      </c>
      <c r="BW244" s="41">
        <f t="shared" ref="BW244" si="357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12</v>
      </c>
      <c r="D245" s="3">
        <v>2016</v>
      </c>
      <c r="E245" s="41" t="str">
        <f t="shared" si="281"/>
        <v>MultiFam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29328</v>
      </c>
      <c r="L245" s="3">
        <v>9.5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6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4</v>
      </c>
      <c r="AN245" s="3">
        <v>0</v>
      </c>
      <c r="AO245" s="3">
        <v>5016</v>
      </c>
      <c r="AP245" s="41">
        <f t="shared" ref="AP245:AQ245" si="358">AP244</f>
        <v>0.7</v>
      </c>
      <c r="AQ245" s="41" t="str">
        <f t="shared" si="358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0.1</v>
      </c>
      <c r="AY245" s="3" t="s">
        <v>116</v>
      </c>
      <c r="AZ245" s="3" t="s">
        <v>116</v>
      </c>
      <c r="BA245" s="3" t="s">
        <v>118</v>
      </c>
      <c r="BB245" s="41">
        <f t="shared" ref="BB245" si="359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159</v>
      </c>
      <c r="BK245" s="3" t="s">
        <v>87</v>
      </c>
      <c r="BL245" s="3" t="s">
        <v>162</v>
      </c>
      <c r="BM245" s="3" t="s">
        <v>141</v>
      </c>
      <c r="BN245" s="58">
        <f t="shared" si="315"/>
        <v>0</v>
      </c>
      <c r="BO245" s="27">
        <v>2</v>
      </c>
      <c r="BP245" s="80" t="str">
        <f t="shared" si="278"/>
        <v>not applic.</v>
      </c>
      <c r="BQ245" s="70" t="str">
        <f t="shared" si="321"/>
        <v>not compact</v>
      </c>
      <c r="BR245" s="70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60">BU244</f>
        <v>-1</v>
      </c>
      <c r="BV245" s="41">
        <f t="shared" si="360"/>
        <v>0</v>
      </c>
      <c r="BW245" s="41">
        <f t="shared" ref="BW245" si="361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13</v>
      </c>
      <c r="D246" s="3">
        <v>2016</v>
      </c>
      <c r="E246" s="41" t="str">
        <f t="shared" si="281"/>
        <v>MultiFam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29553</v>
      </c>
      <c r="L246" s="3">
        <v>9.1999999999999993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6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8</v>
      </c>
      <c r="AN246" s="3">
        <v>0</v>
      </c>
      <c r="AO246" s="3">
        <v>5016</v>
      </c>
      <c r="AP246" s="41">
        <f t="shared" ref="AP246:AQ246" si="362">AP245</f>
        <v>0.7</v>
      </c>
      <c r="AQ246" s="41" t="str">
        <f t="shared" si="362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0.2</v>
      </c>
      <c r="AX246" s="27">
        <v>0.1</v>
      </c>
      <c r="AY246" s="3" t="s">
        <v>116</v>
      </c>
      <c r="AZ246" s="3" t="s">
        <v>116</v>
      </c>
      <c r="BA246" s="3" t="s">
        <v>118</v>
      </c>
      <c r="BB246" s="41">
        <f t="shared" ref="BB246" si="363">BB245</f>
        <v>0</v>
      </c>
      <c r="BC246" s="3" t="s">
        <v>119</v>
      </c>
      <c r="BD246" s="3" t="s">
        <v>126</v>
      </c>
      <c r="BE246" s="3" t="s">
        <v>39</v>
      </c>
      <c r="BF246" s="3" t="s">
        <v>40</v>
      </c>
      <c r="BG246" s="3" t="s">
        <v>59</v>
      </c>
      <c r="BH246" s="3" t="s">
        <v>129</v>
      </c>
      <c r="BI246" s="3" t="s">
        <v>84</v>
      </c>
      <c r="BJ246" s="3" t="s">
        <v>157</v>
      </c>
      <c r="BK246" s="3" t="s">
        <v>87</v>
      </c>
      <c r="BL246" s="3" t="s">
        <v>160</v>
      </c>
      <c r="BM246" s="3" t="s">
        <v>141</v>
      </c>
      <c r="BN246" s="58">
        <f t="shared" si="315"/>
        <v>0</v>
      </c>
      <c r="BO246" s="27">
        <v>2</v>
      </c>
      <c r="BP246" s="80" t="str">
        <f t="shared" si="278"/>
        <v>not applic.</v>
      </c>
      <c r="BQ246" s="70" t="str">
        <f t="shared" si="321"/>
        <v>not compact</v>
      </c>
      <c r="BR246" s="70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64">BU245</f>
        <v>-1</v>
      </c>
      <c r="BV246" s="41">
        <f t="shared" si="364"/>
        <v>0</v>
      </c>
      <c r="BW246" s="41">
        <f t="shared" ref="BW246" si="365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3" customFormat="1" x14ac:dyDescent="0.25">
      <c r="C247" s="3">
        <v>14</v>
      </c>
      <c r="D247" s="3">
        <v>2016</v>
      </c>
      <c r="E247" s="41" t="str">
        <f t="shared" si="281"/>
        <v>MultiFam</v>
      </c>
      <c r="F247" s="3">
        <v>1</v>
      </c>
      <c r="G247" s="3">
        <v>1.5</v>
      </c>
      <c r="H247" s="3">
        <v>0.1</v>
      </c>
      <c r="I247" s="3">
        <v>750</v>
      </c>
      <c r="J247" s="3">
        <v>3</v>
      </c>
      <c r="K247" s="3">
        <v>31651</v>
      </c>
      <c r="L247" s="3">
        <v>8.1999999999999993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19</v>
      </c>
      <c r="T247" s="3">
        <v>350</v>
      </c>
      <c r="U247" s="3">
        <v>1</v>
      </c>
      <c r="V247" s="3">
        <v>0.57999999999999996</v>
      </c>
      <c r="W247" s="3">
        <v>0.57999999999999996</v>
      </c>
      <c r="X247" s="3">
        <v>0.57999999999999996</v>
      </c>
      <c r="Y247" s="30">
        <f t="shared" si="318"/>
        <v>7</v>
      </c>
      <c r="Z247" s="48">
        <v>1</v>
      </c>
      <c r="AA247" s="48" t="s">
        <v>299</v>
      </c>
      <c r="AB247" s="3">
        <v>8</v>
      </c>
      <c r="AC247" s="3">
        <v>8</v>
      </c>
      <c r="AD247" s="3">
        <v>7</v>
      </c>
      <c r="AE247" s="3">
        <v>15</v>
      </c>
      <c r="AF247" s="3">
        <v>5.0999999999999997E-2</v>
      </c>
      <c r="AG247" s="3">
        <v>0.4</v>
      </c>
      <c r="AH247" s="3">
        <v>0.35</v>
      </c>
      <c r="AI247" s="3">
        <v>0.55000000000000004</v>
      </c>
      <c r="AJ247" s="3">
        <v>0.3</v>
      </c>
      <c r="AK247" s="3">
        <v>38</v>
      </c>
      <c r="AL247" s="3">
        <v>19</v>
      </c>
      <c r="AM247" s="3">
        <v>8</v>
      </c>
      <c r="AN247" s="3">
        <v>0</v>
      </c>
      <c r="AO247" s="3">
        <v>5016</v>
      </c>
      <c r="AP247" s="41">
        <f t="shared" ref="AP247:AQ247" si="366">AP246</f>
        <v>0.7</v>
      </c>
      <c r="AQ247" s="41" t="str">
        <f t="shared" si="366"/>
        <v>Standard</v>
      </c>
      <c r="AR247" s="27">
        <v>0.32</v>
      </c>
      <c r="AS247" s="27">
        <v>0.25</v>
      </c>
      <c r="AT247" s="27">
        <v>0.2</v>
      </c>
      <c r="AU247" s="27">
        <v>0.5</v>
      </c>
      <c r="AV247" s="27">
        <v>0</v>
      </c>
      <c r="AW247" s="27">
        <v>0.2</v>
      </c>
      <c r="AX247" s="27">
        <v>0.63</v>
      </c>
      <c r="AY247" s="3" t="s">
        <v>116</v>
      </c>
      <c r="AZ247" s="3" t="s">
        <v>116</v>
      </c>
      <c r="BA247" s="3" t="s">
        <v>118</v>
      </c>
      <c r="BB247" s="41">
        <f t="shared" ref="BB247" si="367">BB246</f>
        <v>0</v>
      </c>
      <c r="BC247" s="3" t="s">
        <v>119</v>
      </c>
      <c r="BD247" s="3" t="s">
        <v>126</v>
      </c>
      <c r="BE247" s="3" t="s">
        <v>39</v>
      </c>
      <c r="BF247" s="3" t="s">
        <v>40</v>
      </c>
      <c r="BG247" s="3" t="s">
        <v>59</v>
      </c>
      <c r="BH247" s="3" t="s">
        <v>129</v>
      </c>
      <c r="BI247" s="3" t="s">
        <v>84</v>
      </c>
      <c r="BJ247" s="3" t="s">
        <v>157</v>
      </c>
      <c r="BK247" s="3" t="s">
        <v>87</v>
      </c>
      <c r="BL247" s="3" t="s">
        <v>160</v>
      </c>
      <c r="BM247" s="3" t="s">
        <v>141</v>
      </c>
      <c r="BN247" s="58">
        <f t="shared" si="315"/>
        <v>0</v>
      </c>
      <c r="BO247" s="27">
        <v>2</v>
      </c>
      <c r="BP247" s="80" t="str">
        <f t="shared" si="278"/>
        <v>not applic.</v>
      </c>
      <c r="BQ247" s="70" t="str">
        <f t="shared" si="321"/>
        <v>not compact</v>
      </c>
      <c r="BR247" s="70" t="str">
        <f t="shared" si="322"/>
        <v>not compact</v>
      </c>
      <c r="BS247" s="30" t="str">
        <f t="shared" si="323"/>
        <v>Pipe Insulation, All Lines</v>
      </c>
      <c r="BT247" s="30" t="str">
        <f t="shared" si="323"/>
        <v>Pipe Insulation, All Lines</v>
      </c>
      <c r="BU247" s="41">
        <f t="shared" ref="BU247:BV247" si="368">BU246</f>
        <v>-1</v>
      </c>
      <c r="BV247" s="41">
        <f t="shared" si="368"/>
        <v>0</v>
      </c>
      <c r="BW247" s="41">
        <f t="shared" ref="BW247" si="369">BW246</f>
        <v>0</v>
      </c>
      <c r="BX247" s="41" t="s">
        <v>290</v>
      </c>
      <c r="BY247" s="41">
        <v>0</v>
      </c>
      <c r="BZ247" s="41">
        <v>0</v>
      </c>
      <c r="CA247" s="41">
        <v>0</v>
      </c>
      <c r="CB247" s="31" t="s">
        <v>0</v>
      </c>
      <c r="CG247" s="14"/>
      <c r="CI247" s="13"/>
      <c r="CK247" s="13"/>
      <c r="CM247" s="13"/>
    </row>
    <row r="248" spans="1:91" s="3" customFormat="1" x14ac:dyDescent="0.25">
      <c r="C248" s="3">
        <v>15</v>
      </c>
      <c r="D248" s="3">
        <v>2016</v>
      </c>
      <c r="E248" s="41" t="str">
        <f t="shared" si="281"/>
        <v>MultiFam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29177</v>
      </c>
      <c r="L248" s="3">
        <v>7.3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19</v>
      </c>
      <c r="T248" s="3">
        <v>350</v>
      </c>
      <c r="U248" s="3">
        <v>1</v>
      </c>
      <c r="V248" s="3">
        <v>0.57999999999999996</v>
      </c>
      <c r="W248" s="3">
        <v>0.57999999999999996</v>
      </c>
      <c r="X248" s="3">
        <v>0.57999999999999996</v>
      </c>
      <c r="Y248" s="30">
        <f t="shared" si="318"/>
        <v>7</v>
      </c>
      <c r="Z248" s="48">
        <v>1</v>
      </c>
      <c r="AA248" s="48" t="s">
        <v>299</v>
      </c>
      <c r="AB248" s="3">
        <v>8</v>
      </c>
      <c r="AC248" s="3">
        <v>8</v>
      </c>
      <c r="AD248" s="3">
        <v>7</v>
      </c>
      <c r="AE248" s="3">
        <v>15</v>
      </c>
      <c r="AF248" s="3">
        <v>5.0999999999999997E-2</v>
      </c>
      <c r="AG248" s="3">
        <v>0.4</v>
      </c>
      <c r="AH248" s="3">
        <v>0.35</v>
      </c>
      <c r="AI248" s="3">
        <v>0.55000000000000004</v>
      </c>
      <c r="AJ248" s="3">
        <v>0.3</v>
      </c>
      <c r="AK248" s="3">
        <v>38</v>
      </c>
      <c r="AL248" s="3">
        <v>19</v>
      </c>
      <c r="AM248" s="3">
        <v>4</v>
      </c>
      <c r="AN248" s="3">
        <v>0</v>
      </c>
      <c r="AO248" s="3">
        <v>5016</v>
      </c>
      <c r="AP248" s="41">
        <f t="shared" ref="AP248:AQ248" si="370">AP247</f>
        <v>0.7</v>
      </c>
      <c r="AQ248" s="41" t="str">
        <f t="shared" si="370"/>
        <v>Standard</v>
      </c>
      <c r="AR248" s="27">
        <v>0.32</v>
      </c>
      <c r="AS248" s="27">
        <v>0.25</v>
      </c>
      <c r="AT248" s="27">
        <v>0.2</v>
      </c>
      <c r="AU248" s="27">
        <v>0.5</v>
      </c>
      <c r="AV248" s="27">
        <v>0</v>
      </c>
      <c r="AW248" s="27">
        <v>0.2</v>
      </c>
      <c r="AX248" s="27">
        <v>0.1</v>
      </c>
      <c r="AY248" s="3" t="s">
        <v>116</v>
      </c>
      <c r="AZ248" s="3" t="s">
        <v>116</v>
      </c>
      <c r="BA248" s="3" t="s">
        <v>118</v>
      </c>
      <c r="BB248" s="41">
        <f t="shared" ref="BB248" si="371">BB247</f>
        <v>0</v>
      </c>
      <c r="BC248" s="3" t="s">
        <v>119</v>
      </c>
      <c r="BD248" s="3" t="s">
        <v>126</v>
      </c>
      <c r="BE248" s="3" t="s">
        <v>39</v>
      </c>
      <c r="BF248" s="3" t="s">
        <v>40</v>
      </c>
      <c r="BG248" s="3" t="s">
        <v>59</v>
      </c>
      <c r="BH248" s="3" t="s">
        <v>129</v>
      </c>
      <c r="BI248" s="3" t="s">
        <v>84</v>
      </c>
      <c r="BJ248" s="3" t="s">
        <v>159</v>
      </c>
      <c r="BK248" s="3" t="s">
        <v>87</v>
      </c>
      <c r="BL248" s="3" t="s">
        <v>162</v>
      </c>
      <c r="BM248" s="3" t="s">
        <v>141</v>
      </c>
      <c r="BN248" s="58">
        <f t="shared" si="315"/>
        <v>0</v>
      </c>
      <c r="BO248" s="27">
        <v>2</v>
      </c>
      <c r="BP248" s="80" t="str">
        <f t="shared" si="278"/>
        <v>not applic.</v>
      </c>
      <c r="BQ248" s="70" t="str">
        <f t="shared" si="321"/>
        <v>not compact</v>
      </c>
      <c r="BR248" s="70" t="str">
        <f t="shared" si="322"/>
        <v>not compact</v>
      </c>
      <c r="BS248" s="30" t="str">
        <f t="shared" si="323"/>
        <v>Pipe Insulation, All Lines</v>
      </c>
      <c r="BT248" s="30" t="str">
        <f t="shared" si="323"/>
        <v>Pipe Insulation, All Lines</v>
      </c>
      <c r="BU248" s="41">
        <f t="shared" ref="BU248:BV248" si="372">BU247</f>
        <v>-1</v>
      </c>
      <c r="BV248" s="41">
        <f t="shared" si="372"/>
        <v>0</v>
      </c>
      <c r="BW248" s="41">
        <f t="shared" ref="BW248" si="373">BW247</f>
        <v>0</v>
      </c>
      <c r="BX248" s="41" t="s">
        <v>290</v>
      </c>
      <c r="BY248" s="41">
        <v>0</v>
      </c>
      <c r="BZ248" s="41">
        <v>0</v>
      </c>
      <c r="CA248" s="41">
        <v>0</v>
      </c>
      <c r="CB248" s="31" t="s">
        <v>0</v>
      </c>
      <c r="CG248" s="14"/>
      <c r="CI248" s="13"/>
      <c r="CK248" s="13"/>
      <c r="CM248" s="13"/>
    </row>
    <row r="249" spans="1:91" s="3" customFormat="1" x14ac:dyDescent="0.25">
      <c r="C249" s="3">
        <v>16</v>
      </c>
      <c r="D249" s="3">
        <v>2016</v>
      </c>
      <c r="E249" s="41" t="str">
        <f t="shared" si="281"/>
        <v>MultiFam</v>
      </c>
      <c r="F249" s="3">
        <v>0</v>
      </c>
      <c r="G249" s="3">
        <v>0</v>
      </c>
      <c r="H249" s="3">
        <v>0.1</v>
      </c>
      <c r="I249" s="3">
        <v>750</v>
      </c>
      <c r="J249" s="3">
        <v>3</v>
      </c>
      <c r="K249" s="3">
        <v>30930</v>
      </c>
      <c r="L249" s="3">
        <v>8.6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0">
        <v>0</v>
      </c>
      <c r="S249" s="30">
        <v>20</v>
      </c>
      <c r="T249" s="3">
        <v>350</v>
      </c>
      <c r="U249" s="3">
        <v>0</v>
      </c>
      <c r="V249" s="3">
        <v>0.57999999999999996</v>
      </c>
      <c r="W249" s="3">
        <v>0.57999999999999996</v>
      </c>
      <c r="X249" s="3">
        <v>0.57999999999999996</v>
      </c>
      <c r="Y249" s="30">
        <f t="shared" si="318"/>
        <v>7</v>
      </c>
      <c r="Z249" s="48">
        <v>1</v>
      </c>
      <c r="AA249" s="48" t="s">
        <v>299</v>
      </c>
      <c r="AB249" s="3">
        <v>8</v>
      </c>
      <c r="AC249" s="3">
        <v>8</v>
      </c>
      <c r="AD249" s="3">
        <v>7</v>
      </c>
      <c r="AE249" s="3">
        <v>15</v>
      </c>
      <c r="AF249" s="3">
        <v>5.0999999999999997E-2</v>
      </c>
      <c r="AG249" s="3">
        <v>0.4</v>
      </c>
      <c r="AH249" s="3">
        <v>0.35</v>
      </c>
      <c r="AI249" s="3">
        <v>0.55000000000000004</v>
      </c>
      <c r="AJ249" s="3">
        <v>0.3</v>
      </c>
      <c r="AK249" s="3">
        <v>38</v>
      </c>
      <c r="AL249" s="3">
        <v>19</v>
      </c>
      <c r="AM249" s="3">
        <v>8</v>
      </c>
      <c r="AN249" s="3">
        <v>7016</v>
      </c>
      <c r="AO249" s="3">
        <v>10016</v>
      </c>
      <c r="AP249" s="41">
        <f t="shared" ref="AP249:AQ249" si="374">AP248</f>
        <v>0.7</v>
      </c>
      <c r="AQ249" s="41" t="str">
        <f t="shared" si="374"/>
        <v>Standard</v>
      </c>
      <c r="AR249" s="27">
        <v>0.32</v>
      </c>
      <c r="AS249" s="27">
        <v>0.25</v>
      </c>
      <c r="AT249" s="27">
        <v>0.2</v>
      </c>
      <c r="AU249" s="27">
        <v>0.5</v>
      </c>
      <c r="AV249" s="27">
        <v>0</v>
      </c>
      <c r="AW249" s="27">
        <v>0.1</v>
      </c>
      <c r="AX249" s="27">
        <v>0.63</v>
      </c>
      <c r="AY249" s="3" t="s">
        <v>116</v>
      </c>
      <c r="AZ249" s="3" t="s">
        <v>116</v>
      </c>
      <c r="BA249" s="3" t="s">
        <v>118</v>
      </c>
      <c r="BB249" s="41">
        <f t="shared" ref="BB249" si="375">BB248</f>
        <v>0</v>
      </c>
      <c r="BC249" s="3" t="s">
        <v>119</v>
      </c>
      <c r="BD249" s="3" t="s">
        <v>126</v>
      </c>
      <c r="BE249" s="3" t="s">
        <v>41</v>
      </c>
      <c r="BF249" s="3" t="s">
        <v>42</v>
      </c>
      <c r="BG249" s="3" t="s">
        <v>59</v>
      </c>
      <c r="BH249" s="3" t="s">
        <v>129</v>
      </c>
      <c r="BI249" s="3" t="s">
        <v>84</v>
      </c>
      <c r="BJ249" s="3" t="s">
        <v>157</v>
      </c>
      <c r="BK249" s="3" t="s">
        <v>87</v>
      </c>
      <c r="BL249" s="3" t="s">
        <v>160</v>
      </c>
      <c r="BM249" s="3" t="s">
        <v>141</v>
      </c>
      <c r="BN249" s="58">
        <f t="shared" si="315"/>
        <v>0</v>
      </c>
      <c r="BO249" s="27">
        <v>2</v>
      </c>
      <c r="BP249" s="80" t="str">
        <f t="shared" si="278"/>
        <v>not applic.</v>
      </c>
      <c r="BQ249" s="70" t="str">
        <f t="shared" si="321"/>
        <v>not compact</v>
      </c>
      <c r="BR249" s="70" t="str">
        <f t="shared" si="322"/>
        <v>not compact</v>
      </c>
      <c r="BS249" s="30" t="str">
        <f t="shared" si="323"/>
        <v>Pipe Insulation, All Lines</v>
      </c>
      <c r="BT249" s="30" t="str">
        <f t="shared" si="323"/>
        <v>Pipe Insulation, All Lines</v>
      </c>
      <c r="BU249" s="41">
        <f t="shared" ref="BU249:BV249" si="376">BU248</f>
        <v>-1</v>
      </c>
      <c r="BV249" s="41">
        <f t="shared" si="376"/>
        <v>0</v>
      </c>
      <c r="BW249" s="41">
        <f t="shared" ref="BW249" si="377">BW248</f>
        <v>0</v>
      </c>
      <c r="BX249" s="41" t="s">
        <v>290</v>
      </c>
      <c r="BY249" s="41">
        <v>0</v>
      </c>
      <c r="BZ249" s="41">
        <v>0</v>
      </c>
      <c r="CA249" s="41">
        <v>0</v>
      </c>
      <c r="CB249" s="31" t="s">
        <v>0</v>
      </c>
      <c r="CG249" s="14"/>
      <c r="CI249" s="13"/>
      <c r="CK249" s="13"/>
      <c r="CM249" s="13"/>
    </row>
    <row r="250" spans="1:91" s="4" customFormat="1" x14ac:dyDescent="0.25">
      <c r="A250" s="4" t="s">
        <v>105</v>
      </c>
      <c r="C250" s="4" t="s">
        <v>27</v>
      </c>
      <c r="D250" s="4" t="s">
        <v>51</v>
      </c>
      <c r="E250" s="4" t="str">
        <f>E217</f>
        <v>BldgType</v>
      </c>
      <c r="F250" s="4" t="s">
        <v>28</v>
      </c>
      <c r="G250" s="4" t="s">
        <v>92</v>
      </c>
      <c r="H250" s="4" t="s">
        <v>252</v>
      </c>
      <c r="I250" s="4" t="s">
        <v>151</v>
      </c>
      <c r="J250" s="4" t="s">
        <v>152</v>
      </c>
      <c r="K250" s="4" t="s">
        <v>29</v>
      </c>
      <c r="L250" s="4" t="str">
        <f>L217</f>
        <v>PVMax</v>
      </c>
      <c r="M250" s="4" t="s">
        <v>348</v>
      </c>
      <c r="N250" s="4" t="s">
        <v>349</v>
      </c>
      <c r="O250" s="4" t="s">
        <v>350</v>
      </c>
      <c r="P250" s="4" t="s">
        <v>351</v>
      </c>
      <c r="Q250" s="4" t="s">
        <v>352</v>
      </c>
      <c r="R250" s="4" t="s">
        <v>242</v>
      </c>
      <c r="S250" s="4" t="s">
        <v>240</v>
      </c>
      <c r="T250" s="4" t="s">
        <v>108</v>
      </c>
      <c r="U250" s="4" t="s">
        <v>110</v>
      </c>
      <c r="V250" s="4" t="s">
        <v>109</v>
      </c>
      <c r="W250" s="4" t="s">
        <v>251</v>
      </c>
      <c r="X250" s="4" t="s">
        <v>314</v>
      </c>
      <c r="Y250" s="4" t="str">
        <f>Y217</f>
        <v>ACH50</v>
      </c>
      <c r="Z250" s="47" t="s">
        <v>193</v>
      </c>
      <c r="AA250" s="47" t="str">
        <f>AA217</f>
        <v>wsfStationName</v>
      </c>
      <c r="AB250" s="4" t="s">
        <v>90</v>
      </c>
      <c r="AC250" s="4" t="str">
        <f>AC217</f>
        <v>AltDuctRval</v>
      </c>
      <c r="AD250" s="4" t="s">
        <v>106</v>
      </c>
      <c r="AE250" s="4" t="s">
        <v>107</v>
      </c>
      <c r="AF250" s="4" t="s">
        <v>91</v>
      </c>
      <c r="AG250" s="4" t="s">
        <v>30</v>
      </c>
      <c r="AH250" s="4" t="s">
        <v>31</v>
      </c>
      <c r="AI250" s="4" t="s">
        <v>32</v>
      </c>
      <c r="AJ250" s="4" t="s">
        <v>33</v>
      </c>
      <c r="AK250" s="4" t="s">
        <v>34</v>
      </c>
      <c r="AL250" s="4" t="s">
        <v>35</v>
      </c>
      <c r="AM250" s="4" t="s">
        <v>36</v>
      </c>
      <c r="AN250" s="4" t="s">
        <v>55</v>
      </c>
      <c r="AO250" s="4" t="s">
        <v>97</v>
      </c>
      <c r="AP250" s="4" t="s">
        <v>189</v>
      </c>
      <c r="AQ250" s="47" t="s">
        <v>198</v>
      </c>
      <c r="AR250" s="4" t="s">
        <v>72</v>
      </c>
      <c r="AS250" s="4" t="s">
        <v>73</v>
      </c>
      <c r="AT250" s="4" t="s">
        <v>154</v>
      </c>
      <c r="AU250" s="4" t="s">
        <v>180</v>
      </c>
      <c r="AV250" s="4" t="s">
        <v>89</v>
      </c>
      <c r="AW250" s="4" t="s">
        <v>100</v>
      </c>
      <c r="AX250" s="4" t="s">
        <v>101</v>
      </c>
      <c r="AY250" s="4" t="s">
        <v>115</v>
      </c>
      <c r="AZ250" s="4" t="s">
        <v>338</v>
      </c>
      <c r="BA250" s="4" t="str">
        <f>BA217</f>
        <v>RoofBelowDeckIns</v>
      </c>
      <c r="BB250" s="47" t="str">
        <f>BB217</f>
        <v>RoofCavInsOverFrm</v>
      </c>
      <c r="BC250" s="4" t="s">
        <v>52</v>
      </c>
      <c r="BD250" s="4" t="s">
        <v>120</v>
      </c>
      <c r="BE250" s="4" t="s">
        <v>37</v>
      </c>
      <c r="BF250" s="4" t="s">
        <v>38</v>
      </c>
      <c r="BG250" s="4" t="s">
        <v>53</v>
      </c>
      <c r="BH250" s="4" t="s">
        <v>54</v>
      </c>
      <c r="BI250" s="4" t="s">
        <v>83</v>
      </c>
      <c r="BJ250" s="4" t="s">
        <v>155</v>
      </c>
      <c r="BK250" s="4" t="s">
        <v>86</v>
      </c>
      <c r="BL250" s="4" t="s">
        <v>156</v>
      </c>
      <c r="BM250" s="4" t="s">
        <v>142</v>
      </c>
      <c r="BN250" s="17" t="s">
        <v>211</v>
      </c>
      <c r="BO250" s="17" t="str">
        <f>BO151</f>
        <v>MinZNETier</v>
      </c>
      <c r="BP250" s="79" t="s">
        <v>274</v>
      </c>
      <c r="BQ250" s="71" t="str">
        <f>BQ217</f>
        <v>DHWCompactDistrib</v>
      </c>
      <c r="BR250" s="71" t="str">
        <f>BR217</f>
        <v>ElecDHWCompactDistrib</v>
      </c>
      <c r="BS250" s="4" t="s">
        <v>182</v>
      </c>
      <c r="BT250" s="4" t="s">
        <v>255</v>
      </c>
      <c r="BU250" s="4" t="s">
        <v>258</v>
      </c>
      <c r="BV250" s="4" t="s">
        <v>260</v>
      </c>
      <c r="BW250" s="4" t="s">
        <v>286</v>
      </c>
      <c r="BX250" s="4" t="s">
        <v>287</v>
      </c>
      <c r="BY250" s="4" t="s">
        <v>288</v>
      </c>
      <c r="BZ250" s="4" t="s">
        <v>360</v>
      </c>
      <c r="CA250" s="4" t="s">
        <v>365</v>
      </c>
      <c r="CB250" s="31" t="s">
        <v>0</v>
      </c>
      <c r="CC250" s="4" t="s">
        <v>132</v>
      </c>
    </row>
    <row r="251" spans="1:91" s="1" customFormat="1" x14ac:dyDescent="0.25">
      <c r="C251" s="1">
        <v>1</v>
      </c>
      <c r="D251" s="1">
        <v>2006</v>
      </c>
      <c r="E251" s="47" t="s">
        <v>221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20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7.1999999999999995E-2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38</v>
      </c>
      <c r="AL251" s="1">
        <v>30</v>
      </c>
      <c r="AM251" s="1">
        <v>0</v>
      </c>
      <c r="AN251" s="1">
        <v>10024</v>
      </c>
      <c r="AO251" s="1">
        <v>15024</v>
      </c>
      <c r="AP251" s="39">
        <v>0.7</v>
      </c>
      <c r="AQ251" s="39" t="s">
        <v>184</v>
      </c>
      <c r="AR251" s="39">
        <v>0.35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39">
        <v>1</v>
      </c>
      <c r="BC251" s="1" t="s">
        <v>70</v>
      </c>
      <c r="BD251" s="1" t="s">
        <v>137</v>
      </c>
      <c r="BE251" s="1" t="s">
        <v>39</v>
      </c>
      <c r="BF251" s="1" t="s">
        <v>40</v>
      </c>
      <c r="BG251" s="1" t="s">
        <v>62</v>
      </c>
      <c r="BH251" s="1" t="s">
        <v>81</v>
      </c>
      <c r="BI251" s="1" t="s">
        <v>148</v>
      </c>
      <c r="BJ251" s="15" t="s">
        <v>148</v>
      </c>
      <c r="BK251" s="1" t="s">
        <v>147</v>
      </c>
      <c r="BL251" s="15" t="s">
        <v>147</v>
      </c>
      <c r="BM251" s="1" t="s">
        <v>146</v>
      </c>
      <c r="BN251" s="20">
        <v>0</v>
      </c>
      <c r="BO251" s="26">
        <v>3</v>
      </c>
      <c r="BP251" s="73" t="s">
        <v>279</v>
      </c>
      <c r="BQ251" s="72" t="s">
        <v>268</v>
      </c>
      <c r="BR251" s="72" t="s">
        <v>268</v>
      </c>
      <c r="BS251" s="1" t="s">
        <v>184</v>
      </c>
      <c r="BT251" s="1" t="s">
        <v>184</v>
      </c>
      <c r="BU251" s="39">
        <v>-1</v>
      </c>
      <c r="BV251" s="39">
        <v>0</v>
      </c>
      <c r="BW251" s="39">
        <v>0</v>
      </c>
      <c r="BX251" s="39" t="s">
        <v>290</v>
      </c>
      <c r="BY251" s="39">
        <v>0</v>
      </c>
      <c r="BZ251" s="39">
        <v>0</v>
      </c>
      <c r="CA251" s="39">
        <v>0</v>
      </c>
      <c r="CB251" s="31" t="s">
        <v>0</v>
      </c>
      <c r="CC251" s="1" t="s">
        <v>133</v>
      </c>
    </row>
    <row r="252" spans="1:91" s="1" customFormat="1" x14ac:dyDescent="0.25">
      <c r="C252" s="1">
        <v>2</v>
      </c>
      <c r="D252" s="1">
        <v>2006</v>
      </c>
      <c r="E252" s="42" t="str">
        <f>E251</f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>AP251</f>
        <v>0.7</v>
      </c>
      <c r="AQ252" s="42" t="str">
        <f>AQ251</f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>BB251</f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3" t="str">
        <f t="shared" ref="BP252:BP282" si="378">BP251</f>
        <v>not applic.</v>
      </c>
      <c r="BQ252" s="73" t="str">
        <f t="shared" ref="BQ252:BV252" si="379">BQ251</f>
        <v>not compact</v>
      </c>
      <c r="BR252" s="73" t="str">
        <f t="shared" si="379"/>
        <v>not compact</v>
      </c>
      <c r="BS252" s="36" t="str">
        <f t="shared" si="379"/>
        <v>Standard</v>
      </c>
      <c r="BT252" s="36" t="str">
        <f t="shared" si="379"/>
        <v>Standard</v>
      </c>
      <c r="BU252" s="42">
        <f t="shared" si="379"/>
        <v>-1</v>
      </c>
      <c r="BV252" s="42">
        <f t="shared" si="379"/>
        <v>0</v>
      </c>
      <c r="BW252" s="42">
        <f t="shared" ref="BW252" si="380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  <c r="CC252" s="1" t="s">
        <v>134</v>
      </c>
    </row>
    <row r="253" spans="1:91" s="1" customFormat="1" x14ac:dyDescent="0.25">
      <c r="C253" s="1">
        <v>3</v>
      </c>
      <c r="D253" s="1">
        <v>2006</v>
      </c>
      <c r="E253" s="42" t="str">
        <f t="shared" ref="E253:E282" si="381">E252</f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20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ref="AP253:AQ266" si="382">AP252</f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ref="BB253:BB266" si="383">BB252</f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3" t="str">
        <f t="shared" si="378"/>
        <v>not applic.</v>
      </c>
      <c r="BQ253" s="73" t="str">
        <f t="shared" ref="BQ253:BQ266" si="384">BQ252</f>
        <v>not compact</v>
      </c>
      <c r="BR253" s="73" t="str">
        <f t="shared" ref="BR253:BR266" si="385">BR252</f>
        <v>not compact</v>
      </c>
      <c r="BS253" s="36" t="str">
        <f t="shared" ref="BS253:BT266" si="386">BS252</f>
        <v>Standard</v>
      </c>
      <c r="BT253" s="36" t="str">
        <f t="shared" si="386"/>
        <v>Standard</v>
      </c>
      <c r="BU253" s="42">
        <f t="shared" ref="BU253:BV253" si="387">BU252</f>
        <v>-1</v>
      </c>
      <c r="BV253" s="42">
        <f t="shared" si="387"/>
        <v>0</v>
      </c>
      <c r="BW253" s="42">
        <f t="shared" ref="BW253" si="388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  <c r="CC253" s="1" t="s">
        <v>135</v>
      </c>
    </row>
    <row r="254" spans="1:91" s="1" customFormat="1" x14ac:dyDescent="0.25">
      <c r="C254" s="1">
        <v>4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3" t="str">
        <f t="shared" si="378"/>
        <v>not applic.</v>
      </c>
      <c r="BQ254" s="73" t="str">
        <f t="shared" si="384"/>
        <v>not compact</v>
      </c>
      <c r="BR254" s="73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89">BU253</f>
        <v>-1</v>
      </c>
      <c r="BV254" s="42">
        <f t="shared" si="389"/>
        <v>0</v>
      </c>
      <c r="BW254" s="42">
        <f t="shared" ref="BW254" si="390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5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20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3" t="str">
        <f t="shared" si="378"/>
        <v>not applic.</v>
      </c>
      <c r="BQ255" s="73" t="str">
        <f t="shared" si="384"/>
        <v>not compact</v>
      </c>
      <c r="BR255" s="73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1">BU254</f>
        <v>-1</v>
      </c>
      <c r="BV255" s="42">
        <f t="shared" si="391"/>
        <v>0</v>
      </c>
      <c r="BW255" s="42">
        <f t="shared" ref="BW255" si="392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6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20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3" t="str">
        <f t="shared" si="378"/>
        <v>not applic.</v>
      </c>
      <c r="BQ256" s="73" t="str">
        <f t="shared" si="384"/>
        <v>not compact</v>
      </c>
      <c r="BR256" s="73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3">BU255</f>
        <v>-1</v>
      </c>
      <c r="BV256" s="42">
        <f t="shared" si="393"/>
        <v>0</v>
      </c>
      <c r="BW256" s="42">
        <f t="shared" ref="BW256" si="394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7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20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3" t="str">
        <f t="shared" si="378"/>
        <v>not applic.</v>
      </c>
      <c r="BQ257" s="73" t="str">
        <f t="shared" si="384"/>
        <v>not compact</v>
      </c>
      <c r="BR257" s="73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395">BU256</f>
        <v>-1</v>
      </c>
      <c r="BV257" s="42">
        <f t="shared" si="395"/>
        <v>0</v>
      </c>
      <c r="BW257" s="42">
        <f t="shared" ref="BW257" si="396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8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3" t="str">
        <f t="shared" si="378"/>
        <v>not applic.</v>
      </c>
      <c r="BQ258" s="73" t="str">
        <f t="shared" si="384"/>
        <v>not compact</v>
      </c>
      <c r="BR258" s="73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397">BU257</f>
        <v>-1</v>
      </c>
      <c r="BV258" s="42">
        <f t="shared" si="397"/>
        <v>0</v>
      </c>
      <c r="BW258" s="42">
        <f t="shared" ref="BW258" si="398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9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3" t="str">
        <f t="shared" si="378"/>
        <v>not applic.</v>
      </c>
      <c r="BQ259" s="73" t="str">
        <f t="shared" si="384"/>
        <v>not compact</v>
      </c>
      <c r="BR259" s="73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399">BU258</f>
        <v>-1</v>
      </c>
      <c r="BV259" s="42">
        <f t="shared" si="399"/>
        <v>0</v>
      </c>
      <c r="BW259" s="42">
        <f t="shared" ref="BW259" si="400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10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3" t="str">
        <f t="shared" si="378"/>
        <v>not applic.</v>
      </c>
      <c r="BQ260" s="73" t="str">
        <f t="shared" si="384"/>
        <v>not compact</v>
      </c>
      <c r="BR260" s="73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1">BU259</f>
        <v>-1</v>
      </c>
      <c r="BV260" s="42">
        <f t="shared" si="401"/>
        <v>0</v>
      </c>
      <c r="BW260" s="42">
        <f t="shared" ref="BW260" si="402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11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3" t="str">
        <f t="shared" si="378"/>
        <v>not applic.</v>
      </c>
      <c r="BQ261" s="73" t="str">
        <f t="shared" si="384"/>
        <v>not compact</v>
      </c>
      <c r="BR261" s="73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3">BU260</f>
        <v>-1</v>
      </c>
      <c r="BV261" s="42">
        <f t="shared" si="403"/>
        <v>0</v>
      </c>
      <c r="BW261" s="42">
        <f t="shared" ref="BW261" si="404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12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3" t="str">
        <f t="shared" si="378"/>
        <v>not applic.</v>
      </c>
      <c r="BQ262" s="73" t="str">
        <f t="shared" si="384"/>
        <v>not compact</v>
      </c>
      <c r="BR262" s="73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05">BU261</f>
        <v>-1</v>
      </c>
      <c r="BV262" s="42">
        <f t="shared" si="405"/>
        <v>0</v>
      </c>
      <c r="BW262" s="42">
        <f t="shared" ref="BW262" si="406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13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si="382"/>
        <v>0.7</v>
      </c>
      <c r="AQ263" s="42" t="str">
        <f t="shared" si="382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3" t="str">
        <f t="shared" si="378"/>
        <v>not applic.</v>
      </c>
      <c r="BQ263" s="73" t="str">
        <f t="shared" si="384"/>
        <v>not compact</v>
      </c>
      <c r="BR263" s="73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07">BU262</f>
        <v>-1</v>
      </c>
      <c r="BV263" s="42">
        <f t="shared" si="407"/>
        <v>0</v>
      </c>
      <c r="BW263" s="42">
        <f t="shared" ref="BW263" si="408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14</v>
      </c>
      <c r="D264" s="1">
        <v>2006</v>
      </c>
      <c r="E264" s="42" t="str">
        <f t="shared" si="381"/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19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si="382"/>
        <v>0.7</v>
      </c>
      <c r="AQ264" s="42" t="str">
        <f t="shared" si="382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si="383"/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3" t="str">
        <f t="shared" si="378"/>
        <v>not applic.</v>
      </c>
      <c r="BQ264" s="73" t="str">
        <f t="shared" si="384"/>
        <v>not compact</v>
      </c>
      <c r="BR264" s="73" t="str">
        <f t="shared" si="385"/>
        <v>not compact</v>
      </c>
      <c r="BS264" s="36" t="str">
        <f t="shared" si="386"/>
        <v>Standard</v>
      </c>
      <c r="BT264" s="36" t="str">
        <f t="shared" si="386"/>
        <v>Standard</v>
      </c>
      <c r="BU264" s="42">
        <f t="shared" ref="BU264:BV264" si="409">BU263</f>
        <v>-1</v>
      </c>
      <c r="BV264" s="42">
        <f t="shared" si="409"/>
        <v>0</v>
      </c>
      <c r="BW264" s="42">
        <f t="shared" ref="BW264" si="410">BW263</f>
        <v>0</v>
      </c>
      <c r="BX264" s="42" t="s">
        <v>290</v>
      </c>
      <c r="BY264" s="42">
        <v>0</v>
      </c>
      <c r="BZ264" s="42">
        <v>0</v>
      </c>
      <c r="CA264" s="42">
        <v>0</v>
      </c>
      <c r="CB264" s="31" t="s">
        <v>0</v>
      </c>
    </row>
    <row r="265" spans="3:81" s="1" customFormat="1" x14ac:dyDescent="0.25">
      <c r="C265" s="1">
        <v>15</v>
      </c>
      <c r="D265" s="1">
        <v>2006</v>
      </c>
      <c r="E265" s="42" t="str">
        <f t="shared" si="381"/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si="382"/>
        <v>0.7</v>
      </c>
      <c r="AQ265" s="42" t="str">
        <f t="shared" si="382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si="383"/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3" t="str">
        <f t="shared" si="378"/>
        <v>not applic.</v>
      </c>
      <c r="BQ265" s="73" t="str">
        <f t="shared" si="384"/>
        <v>not compact</v>
      </c>
      <c r="BR265" s="73" t="str">
        <f t="shared" si="385"/>
        <v>not compact</v>
      </c>
      <c r="BS265" s="36" t="str">
        <f t="shared" si="386"/>
        <v>Standard</v>
      </c>
      <c r="BT265" s="36" t="str">
        <f t="shared" si="386"/>
        <v>Standard</v>
      </c>
      <c r="BU265" s="42">
        <f t="shared" ref="BU265:BV265" si="411">BU264</f>
        <v>-1</v>
      </c>
      <c r="BV265" s="42">
        <f t="shared" si="411"/>
        <v>0</v>
      </c>
      <c r="BW265" s="42">
        <f t="shared" ref="BW265" si="412">BW264</f>
        <v>0</v>
      </c>
      <c r="BX265" s="42" t="s">
        <v>290</v>
      </c>
      <c r="BY265" s="42">
        <v>0</v>
      </c>
      <c r="BZ265" s="42">
        <v>0</v>
      </c>
      <c r="CA265" s="42">
        <v>0</v>
      </c>
      <c r="CB265" s="31" t="s">
        <v>0</v>
      </c>
    </row>
    <row r="266" spans="3:81" s="1" customFormat="1" x14ac:dyDescent="0.25">
      <c r="C266" s="1">
        <v>16</v>
      </c>
      <c r="D266" s="1">
        <v>2006</v>
      </c>
      <c r="E266" s="42" t="str">
        <f t="shared" si="381"/>
        <v>SingleFam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7.1999999999999995E-2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38</v>
      </c>
      <c r="AL266" s="1">
        <v>30</v>
      </c>
      <c r="AM266" s="1">
        <v>0</v>
      </c>
      <c r="AN266" s="1">
        <v>10048</v>
      </c>
      <c r="AO266" s="1">
        <v>15048</v>
      </c>
      <c r="AP266" s="42">
        <f t="shared" si="382"/>
        <v>0.7</v>
      </c>
      <c r="AQ266" s="42" t="str">
        <f t="shared" si="382"/>
        <v>Standard</v>
      </c>
      <c r="AR266" s="39">
        <v>0.35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si="383"/>
        <v>1</v>
      </c>
      <c r="BC266" s="1" t="s">
        <v>70</v>
      </c>
      <c r="BD266" s="1" t="s">
        <v>137</v>
      </c>
      <c r="BE266" s="1" t="s">
        <v>41</v>
      </c>
      <c r="BF266" s="1" t="s">
        <v>42</v>
      </c>
      <c r="BG266" s="1" t="s">
        <v>62</v>
      </c>
      <c r="BH266" s="1" t="s">
        <v>81</v>
      </c>
      <c r="BI266" s="1" t="s">
        <v>148</v>
      </c>
      <c r="BJ266" s="15" t="s">
        <v>148</v>
      </c>
      <c r="BK266" s="1" t="s">
        <v>147</v>
      </c>
      <c r="BL266" s="15" t="s">
        <v>147</v>
      </c>
      <c r="BM266" s="1" t="s">
        <v>146</v>
      </c>
      <c r="BN266" s="20">
        <v>0</v>
      </c>
      <c r="BO266" s="26">
        <v>3</v>
      </c>
      <c r="BP266" s="73" t="str">
        <f t="shared" si="378"/>
        <v>not applic.</v>
      </c>
      <c r="BQ266" s="73" t="str">
        <f t="shared" si="384"/>
        <v>not compact</v>
      </c>
      <c r="BR266" s="73" t="str">
        <f t="shared" si="385"/>
        <v>not compact</v>
      </c>
      <c r="BS266" s="36" t="str">
        <f t="shared" si="386"/>
        <v>Standard</v>
      </c>
      <c r="BT266" s="36" t="str">
        <f t="shared" si="386"/>
        <v>Standard</v>
      </c>
      <c r="BU266" s="42">
        <f t="shared" ref="BU266:BV266" si="413">BU265</f>
        <v>-1</v>
      </c>
      <c r="BV266" s="42">
        <f t="shared" si="413"/>
        <v>0</v>
      </c>
      <c r="BW266" s="42">
        <f t="shared" ref="BW266" si="414">BW265</f>
        <v>0</v>
      </c>
      <c r="BX266" s="42" t="s">
        <v>290</v>
      </c>
      <c r="BY266" s="42">
        <v>0</v>
      </c>
      <c r="BZ266" s="42">
        <v>0</v>
      </c>
      <c r="CA266" s="42">
        <v>0</v>
      </c>
      <c r="CB266" s="31" t="s">
        <v>0</v>
      </c>
    </row>
    <row r="267" spans="3:81" s="1" customFormat="1" x14ac:dyDescent="0.25">
      <c r="C267" s="1">
        <v>1</v>
      </c>
      <c r="D267" s="1">
        <v>2006</v>
      </c>
      <c r="E267" s="62" t="s">
        <v>219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7.1999999999999995E-2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38</v>
      </c>
      <c r="AL267" s="1">
        <v>30</v>
      </c>
      <c r="AM267" s="1">
        <v>0</v>
      </c>
      <c r="AN267" s="1">
        <v>10024</v>
      </c>
      <c r="AO267" s="1">
        <v>15024</v>
      </c>
      <c r="AP267" s="39">
        <v>0.7</v>
      </c>
      <c r="AQ267" s="39" t="s">
        <v>184</v>
      </c>
      <c r="AR267" s="39">
        <v>0.35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39">
        <v>1</v>
      </c>
      <c r="BC267" s="1" t="s">
        <v>70</v>
      </c>
      <c r="BD267" s="1" t="s">
        <v>137</v>
      </c>
      <c r="BE267" s="1" t="s">
        <v>39</v>
      </c>
      <c r="BF267" s="1" t="s">
        <v>40</v>
      </c>
      <c r="BG267" s="1" t="s">
        <v>62</v>
      </c>
      <c r="BH267" s="1" t="s">
        <v>81</v>
      </c>
      <c r="BI267" s="1" t="s">
        <v>148</v>
      </c>
      <c r="BJ267" s="15" t="s">
        <v>148</v>
      </c>
      <c r="BK267" s="1" t="s">
        <v>147</v>
      </c>
      <c r="BL267" s="15" t="s">
        <v>147</v>
      </c>
      <c r="BM267" s="1" t="s">
        <v>146</v>
      </c>
      <c r="BN267" s="20">
        <v>0</v>
      </c>
      <c r="BO267" s="26">
        <v>3</v>
      </c>
      <c r="BP267" s="73" t="str">
        <f t="shared" si="378"/>
        <v>not applic.</v>
      </c>
      <c r="BQ267" s="72" t="s">
        <v>268</v>
      </c>
      <c r="BR267" s="72" t="s">
        <v>268</v>
      </c>
      <c r="BS267" s="1" t="s">
        <v>184</v>
      </c>
      <c r="BT267" s="1" t="s">
        <v>184</v>
      </c>
      <c r="BU267" s="39">
        <v>-1</v>
      </c>
      <c r="BV267" s="39">
        <v>0</v>
      </c>
      <c r="BW267" s="39">
        <v>0</v>
      </c>
      <c r="BX267" s="39" t="s">
        <v>290</v>
      </c>
      <c r="BY267" s="39">
        <v>0</v>
      </c>
      <c r="BZ267" s="39">
        <v>0</v>
      </c>
      <c r="CA267" s="39">
        <v>0</v>
      </c>
      <c r="CB267" s="31" t="s">
        <v>0</v>
      </c>
      <c r="CC267" s="1" t="s">
        <v>133</v>
      </c>
    </row>
    <row r="268" spans="3:81" s="1" customFormat="1" x14ac:dyDescent="0.25">
      <c r="C268" s="1">
        <v>2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>AP267</f>
        <v>0.7</v>
      </c>
      <c r="AQ268" s="42" t="str">
        <f>AQ267</f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3" t="str">
        <f t="shared" si="378"/>
        <v>not applic.</v>
      </c>
      <c r="BQ268" s="73" t="str">
        <f t="shared" ref="BQ268:BV268" si="415">BQ267</f>
        <v>not compact</v>
      </c>
      <c r="BR268" s="73" t="str">
        <f t="shared" si="415"/>
        <v>not compact</v>
      </c>
      <c r="BS268" s="36" t="str">
        <f t="shared" si="415"/>
        <v>Standard</v>
      </c>
      <c r="BT268" s="36" t="str">
        <f t="shared" si="415"/>
        <v>Standard</v>
      </c>
      <c r="BU268" s="42">
        <f t="shared" si="415"/>
        <v>-1</v>
      </c>
      <c r="BV268" s="42">
        <f t="shared" si="415"/>
        <v>0</v>
      </c>
      <c r="BW268" s="42">
        <f t="shared" ref="BW268" si="416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  <c r="CC268" s="1" t="s">
        <v>134</v>
      </c>
    </row>
    <row r="269" spans="3:81" s="1" customFormat="1" x14ac:dyDescent="0.25">
      <c r="C269" s="1">
        <v>3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17">AP268</f>
        <v>0.7</v>
      </c>
      <c r="AQ269" s="42" t="str">
        <f t="shared" si="417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18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3" t="str">
        <f t="shared" si="378"/>
        <v>not applic.</v>
      </c>
      <c r="BQ269" s="73" t="str">
        <f t="shared" ref="BQ269:BQ282" si="419">BQ268</f>
        <v>not compact</v>
      </c>
      <c r="BR269" s="73" t="str">
        <f t="shared" ref="BR269:BR282" si="420">BR268</f>
        <v>not compact</v>
      </c>
      <c r="BS269" s="36" t="str">
        <f t="shared" ref="BS269:BT282" si="421">BS268</f>
        <v>Standard</v>
      </c>
      <c r="BT269" s="36" t="str">
        <f t="shared" si="421"/>
        <v>Standard</v>
      </c>
      <c r="BU269" s="42">
        <f t="shared" ref="BU269:BV269" si="422">BU268</f>
        <v>-1</v>
      </c>
      <c r="BV269" s="42">
        <f t="shared" si="422"/>
        <v>0</v>
      </c>
      <c r="BW269" s="42">
        <f t="shared" ref="BW269" si="423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  <c r="CC269" s="1" t="s">
        <v>135</v>
      </c>
    </row>
    <row r="270" spans="3:81" s="1" customFormat="1" x14ac:dyDescent="0.25">
      <c r="C270" s="1">
        <v>4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24">AP269</f>
        <v>0.7</v>
      </c>
      <c r="AQ270" s="42" t="str">
        <f t="shared" si="424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25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3" t="str">
        <f t="shared" si="378"/>
        <v>not applic.</v>
      </c>
      <c r="BQ270" s="73" t="str">
        <f t="shared" si="419"/>
        <v>not compact</v>
      </c>
      <c r="BR270" s="73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26">BU269</f>
        <v>-1</v>
      </c>
      <c r="BV270" s="42">
        <f t="shared" si="426"/>
        <v>0</v>
      </c>
      <c r="BW270" s="42">
        <f t="shared" ref="BW270" si="427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5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20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28">AP270</f>
        <v>0.7</v>
      </c>
      <c r="AQ271" s="42" t="str">
        <f t="shared" si="428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29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3" t="str">
        <f t="shared" si="378"/>
        <v>not applic.</v>
      </c>
      <c r="BQ271" s="73" t="str">
        <f t="shared" si="419"/>
        <v>not compact</v>
      </c>
      <c r="BR271" s="73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30">BU270</f>
        <v>-1</v>
      </c>
      <c r="BV271" s="42">
        <f t="shared" si="430"/>
        <v>0</v>
      </c>
      <c r="BW271" s="42">
        <f t="shared" ref="BW271" si="431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6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20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32">AP271</f>
        <v>0.7</v>
      </c>
      <c r="AQ272" s="42" t="str">
        <f t="shared" si="432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33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3" t="str">
        <f t="shared" si="378"/>
        <v>not applic.</v>
      </c>
      <c r="BQ272" s="73" t="str">
        <f t="shared" si="419"/>
        <v>not compact</v>
      </c>
      <c r="BR272" s="73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34">BU271</f>
        <v>-1</v>
      </c>
      <c r="BV272" s="42">
        <f t="shared" si="434"/>
        <v>0</v>
      </c>
      <c r="BW272" s="42">
        <f t="shared" ref="BW272" si="435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7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20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36">AP272</f>
        <v>0.7</v>
      </c>
      <c r="AQ273" s="42" t="str">
        <f t="shared" si="436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37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3" t="str">
        <f t="shared" si="378"/>
        <v>not applic.</v>
      </c>
      <c r="BQ273" s="73" t="str">
        <f t="shared" si="419"/>
        <v>not compact</v>
      </c>
      <c r="BR273" s="73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38">BU272</f>
        <v>-1</v>
      </c>
      <c r="BV273" s="42">
        <f t="shared" si="438"/>
        <v>0</v>
      </c>
      <c r="BW273" s="42">
        <f t="shared" ref="BW273" si="439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8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40">AP273</f>
        <v>0.7</v>
      </c>
      <c r="AQ274" s="42" t="str">
        <f t="shared" si="440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41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3" t="str">
        <f t="shared" si="378"/>
        <v>not applic.</v>
      </c>
      <c r="BQ274" s="73" t="str">
        <f t="shared" si="419"/>
        <v>not compact</v>
      </c>
      <c r="BR274" s="73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42">BU273</f>
        <v>-1</v>
      </c>
      <c r="BV274" s="42">
        <f t="shared" si="442"/>
        <v>0</v>
      </c>
      <c r="BW274" s="42">
        <f t="shared" ref="BW274" si="443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9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44">AP274</f>
        <v>0.7</v>
      </c>
      <c r="AQ275" s="42" t="str">
        <f t="shared" si="444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45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3" t="str">
        <f t="shared" si="378"/>
        <v>not applic.</v>
      </c>
      <c r="BQ275" s="73" t="str">
        <f t="shared" si="419"/>
        <v>not compact</v>
      </c>
      <c r="BR275" s="73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46">BU274</f>
        <v>-1</v>
      </c>
      <c r="BV275" s="42">
        <f t="shared" si="446"/>
        <v>0</v>
      </c>
      <c r="BW275" s="42">
        <f t="shared" ref="BW275" si="447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10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48">AP275</f>
        <v>0.7</v>
      </c>
      <c r="AQ276" s="42" t="str">
        <f t="shared" si="448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49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3" t="str">
        <f t="shared" si="378"/>
        <v>not applic.</v>
      </c>
      <c r="BQ276" s="73" t="str">
        <f t="shared" si="419"/>
        <v>not compact</v>
      </c>
      <c r="BR276" s="73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50">BU275</f>
        <v>-1</v>
      </c>
      <c r="BV276" s="42">
        <f t="shared" si="450"/>
        <v>0</v>
      </c>
      <c r="BW276" s="42">
        <f t="shared" ref="BW276" si="451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11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52">AP276</f>
        <v>0.7</v>
      </c>
      <c r="AQ277" s="42" t="str">
        <f t="shared" si="452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53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3" t="str">
        <f t="shared" si="378"/>
        <v>not applic.</v>
      </c>
      <c r="BQ277" s="73" t="str">
        <f t="shared" si="419"/>
        <v>not compact</v>
      </c>
      <c r="BR277" s="73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54">BU276</f>
        <v>-1</v>
      </c>
      <c r="BV277" s="42">
        <f t="shared" si="454"/>
        <v>0</v>
      </c>
      <c r="BW277" s="42">
        <f t="shared" ref="BW277" si="455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12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56">AP277</f>
        <v>0.7</v>
      </c>
      <c r="AQ278" s="42" t="str">
        <f t="shared" si="456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57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3" t="str">
        <f t="shared" si="378"/>
        <v>not applic.</v>
      </c>
      <c r="BQ278" s="73" t="str">
        <f t="shared" si="419"/>
        <v>not compact</v>
      </c>
      <c r="BR278" s="73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58">BU277</f>
        <v>-1</v>
      </c>
      <c r="BV278" s="42">
        <f t="shared" si="458"/>
        <v>0</v>
      </c>
      <c r="BW278" s="42">
        <f t="shared" ref="BW278" si="459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13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0.10100000000000001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30</v>
      </c>
      <c r="AL279" s="1">
        <v>19</v>
      </c>
      <c r="AM279" s="1">
        <v>0</v>
      </c>
      <c r="AN279" s="1">
        <v>0</v>
      </c>
      <c r="AO279" s="1">
        <v>5016</v>
      </c>
      <c r="AP279" s="42">
        <f t="shared" ref="AP279:AQ279" si="460">AP278</f>
        <v>0.7</v>
      </c>
      <c r="AQ279" s="42" t="str">
        <f t="shared" si="460"/>
        <v>Standard</v>
      </c>
      <c r="AR279" s="39">
        <v>0.65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61">BB278</f>
        <v>1</v>
      </c>
      <c r="BC279" s="1" t="s">
        <v>71</v>
      </c>
      <c r="BD279" s="1" t="s">
        <v>138</v>
      </c>
      <c r="BE279" s="1" t="s">
        <v>39</v>
      </c>
      <c r="BF279" s="1" t="s">
        <v>40</v>
      </c>
      <c r="BG279" s="1" t="s">
        <v>61</v>
      </c>
      <c r="BH279" s="1" t="s">
        <v>81</v>
      </c>
      <c r="BI279" s="1" t="s">
        <v>136</v>
      </c>
      <c r="BJ279" s="15" t="s">
        <v>136</v>
      </c>
      <c r="BK279" s="1" t="s">
        <v>144</v>
      </c>
      <c r="BL279" s="15" t="s">
        <v>144</v>
      </c>
      <c r="BM279" s="1" t="s">
        <v>145</v>
      </c>
      <c r="BN279" s="20">
        <v>0</v>
      </c>
      <c r="BO279" s="26">
        <v>3</v>
      </c>
      <c r="BP279" s="73" t="str">
        <f t="shared" si="378"/>
        <v>not applic.</v>
      </c>
      <c r="BQ279" s="73" t="str">
        <f t="shared" si="419"/>
        <v>not compact</v>
      </c>
      <c r="BR279" s="73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62">BU278</f>
        <v>-1</v>
      </c>
      <c r="BV279" s="42">
        <f t="shared" si="462"/>
        <v>0</v>
      </c>
      <c r="BW279" s="42">
        <f t="shared" ref="BW279" si="463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1" customFormat="1" x14ac:dyDescent="0.25">
      <c r="C280" s="1">
        <v>14</v>
      </c>
      <c r="D280" s="1">
        <v>2006</v>
      </c>
      <c r="E280" s="42" t="str">
        <f t="shared" si="381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19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299</v>
      </c>
      <c r="AB280" s="1">
        <v>8</v>
      </c>
      <c r="AC280" s="1">
        <v>8</v>
      </c>
      <c r="AD280" s="1">
        <v>22</v>
      </c>
      <c r="AE280" s="1">
        <v>22</v>
      </c>
      <c r="AF280" s="1">
        <v>0.10100000000000001</v>
      </c>
      <c r="AG280" s="1">
        <v>0.4</v>
      </c>
      <c r="AH280" s="1">
        <v>0.35</v>
      </c>
      <c r="AI280" s="1">
        <v>0.55000000000000004</v>
      </c>
      <c r="AJ280" s="1">
        <v>0.3</v>
      </c>
      <c r="AK280" s="1">
        <v>30</v>
      </c>
      <c r="AL280" s="1">
        <v>19</v>
      </c>
      <c r="AM280" s="1">
        <v>0</v>
      </c>
      <c r="AN280" s="1">
        <v>0</v>
      </c>
      <c r="AO280" s="1">
        <v>5016</v>
      </c>
      <c r="AP280" s="42">
        <f t="shared" ref="AP280:AQ280" si="464">AP279</f>
        <v>0.7</v>
      </c>
      <c r="AQ280" s="42" t="str">
        <f t="shared" si="464"/>
        <v>Standard</v>
      </c>
      <c r="AR280" s="39">
        <v>0.65</v>
      </c>
      <c r="AS280" s="39">
        <v>0.4</v>
      </c>
      <c r="AT280" s="39">
        <v>0.18</v>
      </c>
      <c r="AU280" s="39">
        <v>0.5</v>
      </c>
      <c r="AV280" s="39">
        <v>0</v>
      </c>
      <c r="AW280" s="39">
        <v>0.1</v>
      </c>
      <c r="AX280" s="39">
        <v>0.1</v>
      </c>
      <c r="AY280" s="1" t="s">
        <v>116</v>
      </c>
      <c r="AZ280" s="1" t="s">
        <v>116</v>
      </c>
      <c r="BA280" s="1" t="s">
        <v>116</v>
      </c>
      <c r="BB280" s="42">
        <f t="shared" ref="BB280" si="465">BB279</f>
        <v>1</v>
      </c>
      <c r="BC280" s="1" t="s">
        <v>71</v>
      </c>
      <c r="BD280" s="1" t="s">
        <v>138</v>
      </c>
      <c r="BE280" s="1" t="s">
        <v>39</v>
      </c>
      <c r="BF280" s="1" t="s">
        <v>40</v>
      </c>
      <c r="BG280" s="1" t="s">
        <v>61</v>
      </c>
      <c r="BH280" s="1" t="s">
        <v>81</v>
      </c>
      <c r="BI280" s="1" t="s">
        <v>136</v>
      </c>
      <c r="BJ280" s="15" t="s">
        <v>136</v>
      </c>
      <c r="BK280" s="1" t="s">
        <v>144</v>
      </c>
      <c r="BL280" s="15" t="s">
        <v>144</v>
      </c>
      <c r="BM280" s="1" t="s">
        <v>145</v>
      </c>
      <c r="BN280" s="20">
        <v>0</v>
      </c>
      <c r="BO280" s="26">
        <v>3</v>
      </c>
      <c r="BP280" s="73" t="str">
        <f t="shared" si="378"/>
        <v>not applic.</v>
      </c>
      <c r="BQ280" s="73" t="str">
        <f t="shared" si="419"/>
        <v>not compact</v>
      </c>
      <c r="BR280" s="73" t="str">
        <f t="shared" si="420"/>
        <v>not compact</v>
      </c>
      <c r="BS280" s="36" t="str">
        <f t="shared" si="421"/>
        <v>Standard</v>
      </c>
      <c r="BT280" s="36" t="str">
        <f t="shared" si="421"/>
        <v>Standard</v>
      </c>
      <c r="BU280" s="42">
        <f t="shared" ref="BU280:BV280" si="466">BU279</f>
        <v>-1</v>
      </c>
      <c r="BV280" s="42">
        <f t="shared" si="466"/>
        <v>0</v>
      </c>
      <c r="BW280" s="42">
        <f t="shared" ref="BW280" si="467">BW279</f>
        <v>0</v>
      </c>
      <c r="BX280" s="42" t="s">
        <v>290</v>
      </c>
      <c r="BY280" s="42">
        <v>0</v>
      </c>
      <c r="BZ280" s="42">
        <v>0</v>
      </c>
      <c r="CA280" s="42">
        <v>0</v>
      </c>
      <c r="CB280" s="31" t="s">
        <v>0</v>
      </c>
    </row>
    <row r="281" spans="1:81" s="1" customFormat="1" x14ac:dyDescent="0.25">
      <c r="C281" s="1">
        <v>15</v>
      </c>
      <c r="D281" s="1">
        <v>2006</v>
      </c>
      <c r="E281" s="42" t="str">
        <f t="shared" si="381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19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299</v>
      </c>
      <c r="AB281" s="1">
        <v>8</v>
      </c>
      <c r="AC281" s="1">
        <v>8</v>
      </c>
      <c r="AD281" s="1">
        <v>22</v>
      </c>
      <c r="AE281" s="1">
        <v>22</v>
      </c>
      <c r="AF281" s="1">
        <v>0.10100000000000001</v>
      </c>
      <c r="AG281" s="1">
        <v>0.4</v>
      </c>
      <c r="AH281" s="1">
        <v>0.35</v>
      </c>
      <c r="AI281" s="1">
        <v>0.55000000000000004</v>
      </c>
      <c r="AJ281" s="1">
        <v>0.3</v>
      </c>
      <c r="AK281" s="1">
        <v>30</v>
      </c>
      <c r="AL281" s="1">
        <v>19</v>
      </c>
      <c r="AM281" s="1">
        <v>0</v>
      </c>
      <c r="AN281" s="1">
        <v>0</v>
      </c>
      <c r="AO281" s="1">
        <v>5016</v>
      </c>
      <c r="AP281" s="42">
        <f t="shared" ref="AP281:AQ281" si="468">AP280</f>
        <v>0.7</v>
      </c>
      <c r="AQ281" s="42" t="str">
        <f t="shared" si="468"/>
        <v>Standard</v>
      </c>
      <c r="AR281" s="39">
        <v>0.65</v>
      </c>
      <c r="AS281" s="39">
        <v>0.4</v>
      </c>
      <c r="AT281" s="39">
        <v>0.18</v>
      </c>
      <c r="AU281" s="39">
        <v>0.5</v>
      </c>
      <c r="AV281" s="39">
        <v>0</v>
      </c>
      <c r="AW281" s="39">
        <v>0.1</v>
      </c>
      <c r="AX281" s="39">
        <v>0.1</v>
      </c>
      <c r="AY281" s="1" t="s">
        <v>116</v>
      </c>
      <c r="AZ281" s="1" t="s">
        <v>116</v>
      </c>
      <c r="BA281" s="1" t="s">
        <v>116</v>
      </c>
      <c r="BB281" s="42">
        <f t="shared" ref="BB281" si="469">BB280</f>
        <v>1</v>
      </c>
      <c r="BC281" s="1" t="s">
        <v>71</v>
      </c>
      <c r="BD281" s="1" t="s">
        <v>138</v>
      </c>
      <c r="BE281" s="1" t="s">
        <v>39</v>
      </c>
      <c r="BF281" s="1" t="s">
        <v>40</v>
      </c>
      <c r="BG281" s="1" t="s">
        <v>61</v>
      </c>
      <c r="BH281" s="1" t="s">
        <v>81</v>
      </c>
      <c r="BI281" s="1" t="s">
        <v>136</v>
      </c>
      <c r="BJ281" s="15" t="s">
        <v>136</v>
      </c>
      <c r="BK281" s="1" t="s">
        <v>144</v>
      </c>
      <c r="BL281" s="15" t="s">
        <v>144</v>
      </c>
      <c r="BM281" s="1" t="s">
        <v>145</v>
      </c>
      <c r="BN281" s="20">
        <v>0</v>
      </c>
      <c r="BO281" s="26">
        <v>3</v>
      </c>
      <c r="BP281" s="73" t="str">
        <f t="shared" si="378"/>
        <v>not applic.</v>
      </c>
      <c r="BQ281" s="73" t="str">
        <f t="shared" si="419"/>
        <v>not compact</v>
      </c>
      <c r="BR281" s="73" t="str">
        <f t="shared" si="420"/>
        <v>not compact</v>
      </c>
      <c r="BS281" s="36" t="str">
        <f t="shared" si="421"/>
        <v>Standard</v>
      </c>
      <c r="BT281" s="36" t="str">
        <f t="shared" si="421"/>
        <v>Standard</v>
      </c>
      <c r="BU281" s="42">
        <f t="shared" ref="BU281:BV281" si="470">BU280</f>
        <v>-1</v>
      </c>
      <c r="BV281" s="42">
        <f t="shared" si="470"/>
        <v>0</v>
      </c>
      <c r="BW281" s="42">
        <f t="shared" ref="BW281" si="471">BW280</f>
        <v>0</v>
      </c>
      <c r="BX281" s="42" t="s">
        <v>290</v>
      </c>
      <c r="BY281" s="42">
        <v>0</v>
      </c>
      <c r="BZ281" s="42">
        <v>0</v>
      </c>
      <c r="CA281" s="42">
        <v>0</v>
      </c>
      <c r="CB281" s="31" t="s">
        <v>0</v>
      </c>
    </row>
    <row r="282" spans="1:81" s="1" customFormat="1" x14ac:dyDescent="0.25">
      <c r="C282" s="1">
        <v>16</v>
      </c>
      <c r="D282" s="1">
        <v>2006</v>
      </c>
      <c r="E282" s="42" t="str">
        <f t="shared" si="381"/>
        <v>MultiFam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36">
        <v>0</v>
      </c>
      <c r="S282" s="36">
        <v>20</v>
      </c>
      <c r="T282" s="1">
        <v>300</v>
      </c>
      <c r="U282" s="1">
        <v>0</v>
      </c>
      <c r="V282" s="1">
        <v>0.8</v>
      </c>
      <c r="W282" s="1">
        <v>0.8</v>
      </c>
      <c r="X282" s="1">
        <v>0.8</v>
      </c>
      <c r="Y282" s="1">
        <v>7.2</v>
      </c>
      <c r="Z282" s="26">
        <v>1</v>
      </c>
      <c r="AA282" s="26" t="s">
        <v>299</v>
      </c>
      <c r="AB282" s="1">
        <v>8</v>
      </c>
      <c r="AC282" s="1">
        <v>8</v>
      </c>
      <c r="AD282" s="1">
        <v>22</v>
      </c>
      <c r="AE282" s="1">
        <v>22</v>
      </c>
      <c r="AF282" s="1">
        <v>7.1999999999999995E-2</v>
      </c>
      <c r="AG282" s="1">
        <v>0.4</v>
      </c>
      <c r="AH282" s="1">
        <v>0.35</v>
      </c>
      <c r="AI282" s="1">
        <v>0.55000000000000004</v>
      </c>
      <c r="AJ282" s="1">
        <v>0.3</v>
      </c>
      <c r="AK282" s="1">
        <v>38</v>
      </c>
      <c r="AL282" s="1">
        <v>30</v>
      </c>
      <c r="AM282" s="1">
        <v>0</v>
      </c>
      <c r="AN282" s="1">
        <v>10048</v>
      </c>
      <c r="AO282" s="1">
        <v>15048</v>
      </c>
      <c r="AP282" s="42">
        <f t="shared" ref="AP282:AQ282" si="472">AP281</f>
        <v>0.7</v>
      </c>
      <c r="AQ282" s="42" t="str">
        <f t="shared" si="472"/>
        <v>Standard</v>
      </c>
      <c r="AR282" s="39">
        <v>0.35</v>
      </c>
      <c r="AS282" s="39">
        <v>0.4</v>
      </c>
      <c r="AT282" s="39">
        <v>0.18</v>
      </c>
      <c r="AU282" s="39">
        <v>0.5</v>
      </c>
      <c r="AV282" s="39">
        <v>0</v>
      </c>
      <c r="AW282" s="39">
        <v>0.1</v>
      </c>
      <c r="AX282" s="39">
        <v>0.1</v>
      </c>
      <c r="AY282" s="1" t="s">
        <v>116</v>
      </c>
      <c r="AZ282" s="1" t="s">
        <v>116</v>
      </c>
      <c r="BA282" s="1" t="s">
        <v>116</v>
      </c>
      <c r="BB282" s="42">
        <f t="shared" ref="BB282" si="473">BB281</f>
        <v>1</v>
      </c>
      <c r="BC282" s="1" t="s">
        <v>70</v>
      </c>
      <c r="BD282" s="1" t="s">
        <v>137</v>
      </c>
      <c r="BE282" s="1" t="s">
        <v>41</v>
      </c>
      <c r="BF282" s="1" t="s">
        <v>42</v>
      </c>
      <c r="BG282" s="1" t="s">
        <v>62</v>
      </c>
      <c r="BH282" s="1" t="s">
        <v>81</v>
      </c>
      <c r="BI282" s="1" t="s">
        <v>148</v>
      </c>
      <c r="BJ282" s="15" t="s">
        <v>148</v>
      </c>
      <c r="BK282" s="1" t="s">
        <v>147</v>
      </c>
      <c r="BL282" s="15" t="s">
        <v>147</v>
      </c>
      <c r="BM282" s="1" t="s">
        <v>146</v>
      </c>
      <c r="BN282" s="20">
        <v>0</v>
      </c>
      <c r="BO282" s="26">
        <v>3</v>
      </c>
      <c r="BP282" s="73" t="str">
        <f t="shared" si="378"/>
        <v>not applic.</v>
      </c>
      <c r="BQ282" s="73" t="str">
        <f t="shared" si="419"/>
        <v>not compact</v>
      </c>
      <c r="BR282" s="73" t="str">
        <f t="shared" si="420"/>
        <v>not compact</v>
      </c>
      <c r="BS282" s="36" t="str">
        <f t="shared" si="421"/>
        <v>Standard</v>
      </c>
      <c r="BT282" s="36" t="str">
        <f t="shared" si="421"/>
        <v>Standard</v>
      </c>
      <c r="BU282" s="42">
        <f t="shared" ref="BU282:BV282" si="474">BU281</f>
        <v>-1</v>
      </c>
      <c r="BV282" s="42">
        <f t="shared" si="474"/>
        <v>0</v>
      </c>
      <c r="BW282" s="42">
        <f t="shared" ref="BW282" si="475">BW281</f>
        <v>0</v>
      </c>
      <c r="BX282" s="42" t="s">
        <v>290</v>
      </c>
      <c r="BY282" s="42">
        <v>0</v>
      </c>
      <c r="BZ282" s="42">
        <v>0</v>
      </c>
      <c r="CA282" s="42">
        <v>0</v>
      </c>
      <c r="CB282" s="31" t="s">
        <v>0</v>
      </c>
    </row>
    <row r="283" spans="1:81" s="2" customFormat="1" x14ac:dyDescent="0.25">
      <c r="A283" s="10" t="s">
        <v>104</v>
      </c>
      <c r="C283" s="10" t="s">
        <v>27</v>
      </c>
      <c r="D283" s="10" t="s">
        <v>51</v>
      </c>
      <c r="E283" s="10" t="str">
        <f>E250</f>
        <v>BldgType</v>
      </c>
      <c r="F283" s="10" t="s">
        <v>28</v>
      </c>
      <c r="G283" s="10" t="s">
        <v>92</v>
      </c>
      <c r="H283" s="10" t="s">
        <v>252</v>
      </c>
      <c r="I283" s="10" t="s">
        <v>151</v>
      </c>
      <c r="J283" s="10" t="s">
        <v>152</v>
      </c>
      <c r="K283" s="10" t="s">
        <v>29</v>
      </c>
      <c r="L283" s="10" t="str">
        <f>L250</f>
        <v>PVMax</v>
      </c>
      <c r="M283" s="10" t="s">
        <v>348</v>
      </c>
      <c r="N283" s="10" t="s">
        <v>349</v>
      </c>
      <c r="O283" s="10" t="s">
        <v>350</v>
      </c>
      <c r="P283" s="10" t="s">
        <v>351</v>
      </c>
      <c r="Q283" s="10" t="s">
        <v>352</v>
      </c>
      <c r="R283" s="10" t="s">
        <v>242</v>
      </c>
      <c r="S283" s="10" t="s">
        <v>240</v>
      </c>
      <c r="T283" s="10" t="s">
        <v>108</v>
      </c>
      <c r="U283" s="10" t="s">
        <v>110</v>
      </c>
      <c r="V283" s="10" t="s">
        <v>109</v>
      </c>
      <c r="W283" s="10" t="s">
        <v>251</v>
      </c>
      <c r="X283" s="10" t="s">
        <v>314</v>
      </c>
      <c r="Y283" s="10" t="s">
        <v>227</v>
      </c>
      <c r="Z283" s="45" t="s">
        <v>193</v>
      </c>
      <c r="AA283" s="45" t="str">
        <f>AA250</f>
        <v>wsfStationName</v>
      </c>
      <c r="AB283" s="10" t="s">
        <v>90</v>
      </c>
      <c r="AC283" s="10" t="str">
        <f>AC250</f>
        <v>AltDuctRval</v>
      </c>
      <c r="AD283" s="10" t="s">
        <v>106</v>
      </c>
      <c r="AE283" s="10" t="s">
        <v>107</v>
      </c>
      <c r="AF283" s="10" t="s">
        <v>91</v>
      </c>
      <c r="AG283" s="10" t="s">
        <v>30</v>
      </c>
      <c r="AH283" s="10" t="s">
        <v>31</v>
      </c>
      <c r="AI283" s="10" t="s">
        <v>32</v>
      </c>
      <c r="AJ283" s="10" t="s">
        <v>33</v>
      </c>
      <c r="AK283" s="10" t="s">
        <v>34</v>
      </c>
      <c r="AL283" s="10" t="s">
        <v>35</v>
      </c>
      <c r="AM283" s="10" t="s">
        <v>36</v>
      </c>
      <c r="AN283" s="10" t="s">
        <v>55</v>
      </c>
      <c r="AO283" s="10" t="s">
        <v>97</v>
      </c>
      <c r="AP283" s="10" t="s">
        <v>189</v>
      </c>
      <c r="AQ283" s="45" t="s">
        <v>198</v>
      </c>
      <c r="AR283" s="10" t="s">
        <v>72</v>
      </c>
      <c r="AS283" s="10" t="s">
        <v>73</v>
      </c>
      <c r="AT283" s="10" t="s">
        <v>154</v>
      </c>
      <c r="AU283" s="10" t="s">
        <v>180</v>
      </c>
      <c r="AV283" s="10" t="s">
        <v>89</v>
      </c>
      <c r="AW283" s="10" t="s">
        <v>100</v>
      </c>
      <c r="AX283" s="10" t="s">
        <v>101</v>
      </c>
      <c r="AY283" s="10" t="s">
        <v>115</v>
      </c>
      <c r="AZ283" s="10" t="s">
        <v>338</v>
      </c>
      <c r="BA283" s="10" t="str">
        <f>BA250</f>
        <v>RoofBelowDeckIns</v>
      </c>
      <c r="BB283" s="45" t="str">
        <f>BB250</f>
        <v>RoofCavInsOverFrm</v>
      </c>
      <c r="BC283" s="10" t="s">
        <v>52</v>
      </c>
      <c r="BD283" s="10" t="s">
        <v>120</v>
      </c>
      <c r="BE283" s="10" t="s">
        <v>37</v>
      </c>
      <c r="BF283" s="10" t="s">
        <v>38</v>
      </c>
      <c r="BG283" s="10" t="s">
        <v>53</v>
      </c>
      <c r="BH283" s="10" t="s">
        <v>54</v>
      </c>
      <c r="BI283" s="10" t="s">
        <v>83</v>
      </c>
      <c r="BJ283" s="10" t="s">
        <v>155</v>
      </c>
      <c r="BK283" s="10" t="s">
        <v>86</v>
      </c>
      <c r="BL283" s="10" t="s">
        <v>156</v>
      </c>
      <c r="BM283" s="10" t="s">
        <v>142</v>
      </c>
      <c r="BN283" s="10" t="s">
        <v>211</v>
      </c>
      <c r="BO283" s="18" t="str">
        <f>BO151</f>
        <v>MinZNETier</v>
      </c>
      <c r="BP283" s="77" t="s">
        <v>274</v>
      </c>
      <c r="BQ283" s="66" t="str">
        <f>BQ250</f>
        <v>DHWCompactDistrib</v>
      </c>
      <c r="BR283" s="66" t="str">
        <f>BR250</f>
        <v>ElecDHWCompactDistrib</v>
      </c>
      <c r="BS283" s="10" t="s">
        <v>182</v>
      </c>
      <c r="BT283" s="10" t="s">
        <v>255</v>
      </c>
      <c r="BU283" s="10" t="s">
        <v>258</v>
      </c>
      <c r="BV283" s="10" t="s">
        <v>260</v>
      </c>
      <c r="BW283" s="10" t="s">
        <v>286</v>
      </c>
      <c r="BX283" s="10" t="s">
        <v>287</v>
      </c>
      <c r="BY283" s="10" t="s">
        <v>288</v>
      </c>
      <c r="BZ283" s="10" t="s">
        <v>360</v>
      </c>
      <c r="CA283" s="10" t="s">
        <v>365</v>
      </c>
      <c r="CB283" s="31" t="s">
        <v>0</v>
      </c>
    </row>
    <row r="284" spans="1:81" s="2" customFormat="1" x14ac:dyDescent="0.25">
      <c r="C284" s="2">
        <v>1</v>
      </c>
      <c r="D284" s="2">
        <v>2014</v>
      </c>
      <c r="E284" s="45" t="s">
        <v>221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20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7.1999999999999995E-2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38</v>
      </c>
      <c r="AL284" s="2">
        <v>30</v>
      </c>
      <c r="AM284" s="2">
        <v>0</v>
      </c>
      <c r="AN284" s="2">
        <v>10024</v>
      </c>
      <c r="AO284" s="2">
        <v>15024</v>
      </c>
      <c r="AP284" s="38">
        <v>0.7</v>
      </c>
      <c r="AQ284" s="38" t="s">
        <v>184</v>
      </c>
      <c r="AR284" s="38">
        <v>0.35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38">
        <v>1</v>
      </c>
      <c r="BC284" s="2" t="s">
        <v>70</v>
      </c>
      <c r="BD284" s="2" t="s">
        <v>137</v>
      </c>
      <c r="BE284" s="2" t="s">
        <v>39</v>
      </c>
      <c r="BF284" s="2" t="s">
        <v>40</v>
      </c>
      <c r="BG284" s="2" t="s">
        <v>62</v>
      </c>
      <c r="BH284" s="2" t="s">
        <v>81</v>
      </c>
      <c r="BI284" s="2" t="s">
        <v>148</v>
      </c>
      <c r="BJ284" s="16" t="s">
        <v>148</v>
      </c>
      <c r="BK284" s="2" t="s">
        <v>147</v>
      </c>
      <c r="BL284" s="16" t="s">
        <v>147</v>
      </c>
      <c r="BM284" s="2" t="s">
        <v>146</v>
      </c>
      <c r="BN284" s="19">
        <v>0</v>
      </c>
      <c r="BO284" s="25">
        <v>3</v>
      </c>
      <c r="BP284" s="68" t="s">
        <v>279</v>
      </c>
      <c r="BQ284" s="67" t="s">
        <v>268</v>
      </c>
      <c r="BR284" s="67" t="s">
        <v>268</v>
      </c>
      <c r="BS284" s="2" t="s">
        <v>184</v>
      </c>
      <c r="BT284" s="2" t="s">
        <v>184</v>
      </c>
      <c r="BU284" s="38">
        <v>-1</v>
      </c>
      <c r="BV284" s="38">
        <v>0</v>
      </c>
      <c r="BW284" s="38">
        <v>0</v>
      </c>
      <c r="BX284" s="38" t="s">
        <v>290</v>
      </c>
      <c r="BY284" s="38">
        <v>0</v>
      </c>
      <c r="BZ284" s="38">
        <v>0</v>
      </c>
      <c r="CA284" s="38">
        <v>0</v>
      </c>
      <c r="CB284" s="31" t="s">
        <v>0</v>
      </c>
      <c r="CC284" s="16" t="s">
        <v>170</v>
      </c>
    </row>
    <row r="285" spans="1:81" s="2" customFormat="1" x14ac:dyDescent="0.25">
      <c r="C285" s="2">
        <v>2</v>
      </c>
      <c r="D285" s="2">
        <v>2014</v>
      </c>
      <c r="E285" s="40" t="str">
        <f>E284</f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>AP284</f>
        <v>0.7</v>
      </c>
      <c r="AQ285" s="40" t="str">
        <f>AQ284</f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>BB284</f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8" t="str">
        <f t="shared" ref="BP285:BP315" si="476">BP284</f>
        <v>not applic.</v>
      </c>
      <c r="BQ285" s="68" t="str">
        <f t="shared" ref="BQ285:BV285" si="477">BQ284</f>
        <v>not compact</v>
      </c>
      <c r="BR285" s="68" t="str">
        <f t="shared" si="477"/>
        <v>not compact</v>
      </c>
      <c r="BS285" s="35" t="str">
        <f t="shared" si="477"/>
        <v>Standard</v>
      </c>
      <c r="BT285" s="35" t="str">
        <f t="shared" si="477"/>
        <v>Standard</v>
      </c>
      <c r="BU285" s="40">
        <f t="shared" si="477"/>
        <v>-1</v>
      </c>
      <c r="BV285" s="40">
        <f t="shared" si="477"/>
        <v>0</v>
      </c>
      <c r="BW285" s="40">
        <f t="shared" ref="BW285" si="478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  <c r="CC285" s="16" t="s">
        <v>169</v>
      </c>
    </row>
    <row r="286" spans="1:81" s="2" customFormat="1" x14ac:dyDescent="0.25">
      <c r="C286" s="2">
        <v>3</v>
      </c>
      <c r="D286" s="2">
        <v>2014</v>
      </c>
      <c r="E286" s="40" t="str">
        <f t="shared" ref="E286:E315" si="479">E285</f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20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ref="AP286:AQ299" si="480">AP285</f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ref="BB286:BB299" si="481">BB285</f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8" t="str">
        <f t="shared" si="476"/>
        <v>not applic.</v>
      </c>
      <c r="BQ286" s="68" t="str">
        <f t="shared" ref="BQ286:BQ299" si="482">BQ285</f>
        <v>not compact</v>
      </c>
      <c r="BR286" s="68" t="str">
        <f t="shared" ref="BR286:BR299" si="483">BR285</f>
        <v>not compact</v>
      </c>
      <c r="BS286" s="35" t="str">
        <f t="shared" ref="BS286:BT299" si="484">BS285</f>
        <v>Standard</v>
      </c>
      <c r="BT286" s="35" t="str">
        <f t="shared" si="484"/>
        <v>Standard</v>
      </c>
      <c r="BU286" s="40">
        <f t="shared" ref="BU286:BV286" si="485">BU285</f>
        <v>-1</v>
      </c>
      <c r="BV286" s="40">
        <f t="shared" si="485"/>
        <v>0</v>
      </c>
      <c r="BW286" s="40">
        <f t="shared" ref="BW286" si="486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  <c r="CC286" s="16" t="s">
        <v>171</v>
      </c>
    </row>
    <row r="287" spans="1:81" s="2" customFormat="1" x14ac:dyDescent="0.25">
      <c r="C287" s="2">
        <v>4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8" t="str">
        <f t="shared" si="476"/>
        <v>not applic.</v>
      </c>
      <c r="BQ287" s="68" t="str">
        <f t="shared" si="482"/>
        <v>not compact</v>
      </c>
      <c r="BR287" s="68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87">BU286</f>
        <v>-1</v>
      </c>
      <c r="BV287" s="40">
        <f t="shared" si="487"/>
        <v>0</v>
      </c>
      <c r="BW287" s="40">
        <f t="shared" ref="BW287" si="488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  <c r="CC287" s="2" t="s">
        <v>177</v>
      </c>
    </row>
    <row r="288" spans="1:81" s="2" customFormat="1" x14ac:dyDescent="0.25">
      <c r="C288" s="2">
        <v>5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20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8" t="str">
        <f t="shared" si="476"/>
        <v>not applic.</v>
      </c>
      <c r="BQ288" s="68" t="str">
        <f t="shared" si="482"/>
        <v>not compact</v>
      </c>
      <c r="BR288" s="68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89">BU287</f>
        <v>-1</v>
      </c>
      <c r="BV288" s="40">
        <f t="shared" si="489"/>
        <v>0</v>
      </c>
      <c r="BW288" s="40">
        <f t="shared" ref="BW288" si="490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6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20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8" t="str">
        <f t="shared" si="476"/>
        <v>not applic.</v>
      </c>
      <c r="BQ289" s="68" t="str">
        <f t="shared" si="482"/>
        <v>not compact</v>
      </c>
      <c r="BR289" s="68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1">BU288</f>
        <v>-1</v>
      </c>
      <c r="BV289" s="40">
        <f t="shared" si="491"/>
        <v>0</v>
      </c>
      <c r="BW289" s="40">
        <f t="shared" ref="BW289" si="492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7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20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8" t="str">
        <f t="shared" si="476"/>
        <v>not applic.</v>
      </c>
      <c r="BQ290" s="68" t="str">
        <f t="shared" si="482"/>
        <v>not compact</v>
      </c>
      <c r="BR290" s="68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3">BU289</f>
        <v>-1</v>
      </c>
      <c r="BV290" s="40">
        <f t="shared" si="493"/>
        <v>0</v>
      </c>
      <c r="BW290" s="40">
        <f t="shared" ref="BW290" si="494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8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8" t="str">
        <f t="shared" si="476"/>
        <v>not applic.</v>
      </c>
      <c r="BQ291" s="68" t="str">
        <f t="shared" si="482"/>
        <v>not compact</v>
      </c>
      <c r="BR291" s="68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495">BU290</f>
        <v>-1</v>
      </c>
      <c r="BV291" s="40">
        <f t="shared" si="495"/>
        <v>0</v>
      </c>
      <c r="BW291" s="40">
        <f t="shared" ref="BW291" si="496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9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8" t="str">
        <f t="shared" si="476"/>
        <v>not applic.</v>
      </c>
      <c r="BQ292" s="68" t="str">
        <f t="shared" si="482"/>
        <v>not compact</v>
      </c>
      <c r="BR292" s="68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497">BU291</f>
        <v>-1</v>
      </c>
      <c r="BV292" s="40">
        <f t="shared" si="497"/>
        <v>0</v>
      </c>
      <c r="BW292" s="40">
        <f t="shared" ref="BW292" si="498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10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8" t="str">
        <f t="shared" si="476"/>
        <v>not applic.</v>
      </c>
      <c r="BQ293" s="68" t="str">
        <f t="shared" si="482"/>
        <v>not compact</v>
      </c>
      <c r="BR293" s="68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499">BU292</f>
        <v>-1</v>
      </c>
      <c r="BV293" s="40">
        <f t="shared" si="499"/>
        <v>0</v>
      </c>
      <c r="BW293" s="40">
        <f t="shared" ref="BW293" si="500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11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8" t="str">
        <f t="shared" si="476"/>
        <v>not applic.</v>
      </c>
      <c r="BQ294" s="68" t="str">
        <f t="shared" si="482"/>
        <v>not compact</v>
      </c>
      <c r="BR294" s="68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1">BU293</f>
        <v>-1</v>
      </c>
      <c r="BV294" s="40">
        <f t="shared" si="501"/>
        <v>0</v>
      </c>
      <c r="BW294" s="40">
        <f t="shared" ref="BW294" si="502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12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8" t="str">
        <f t="shared" si="476"/>
        <v>not applic.</v>
      </c>
      <c r="BQ295" s="68" t="str">
        <f t="shared" si="482"/>
        <v>not compact</v>
      </c>
      <c r="BR295" s="68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3">BU294</f>
        <v>-1</v>
      </c>
      <c r="BV295" s="40">
        <f t="shared" si="503"/>
        <v>0</v>
      </c>
      <c r="BW295" s="40">
        <f t="shared" ref="BW295" si="504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13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si="480"/>
        <v>0.7</v>
      </c>
      <c r="AQ296" s="40" t="str">
        <f t="shared" si="480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8" t="str">
        <f t="shared" si="476"/>
        <v>not applic.</v>
      </c>
      <c r="BQ296" s="68" t="str">
        <f t="shared" si="482"/>
        <v>not compact</v>
      </c>
      <c r="BR296" s="68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05">BU295</f>
        <v>-1</v>
      </c>
      <c r="BV296" s="40">
        <f t="shared" si="505"/>
        <v>0</v>
      </c>
      <c r="BW296" s="40">
        <f t="shared" ref="BW296" si="506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14</v>
      </c>
      <c r="D297" s="2">
        <v>2014</v>
      </c>
      <c r="E297" s="40" t="str">
        <f t="shared" si="479"/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19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si="480"/>
        <v>0.7</v>
      </c>
      <c r="AQ297" s="40" t="str">
        <f t="shared" si="480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si="481"/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8" t="str">
        <f t="shared" si="476"/>
        <v>not applic.</v>
      </c>
      <c r="BQ297" s="68" t="str">
        <f t="shared" si="482"/>
        <v>not compact</v>
      </c>
      <c r="BR297" s="68" t="str">
        <f t="shared" si="483"/>
        <v>not compact</v>
      </c>
      <c r="BS297" s="35" t="str">
        <f t="shared" si="484"/>
        <v>Standard</v>
      </c>
      <c r="BT297" s="35" t="str">
        <f t="shared" si="484"/>
        <v>Standard</v>
      </c>
      <c r="BU297" s="40">
        <f t="shared" ref="BU297:BV297" si="507">BU296</f>
        <v>-1</v>
      </c>
      <c r="BV297" s="40">
        <f t="shared" si="507"/>
        <v>0</v>
      </c>
      <c r="BW297" s="40">
        <f t="shared" ref="BW297" si="508">BW296</f>
        <v>0</v>
      </c>
      <c r="BX297" s="40" t="s">
        <v>290</v>
      </c>
      <c r="BY297" s="40">
        <v>0</v>
      </c>
      <c r="BZ297" s="40">
        <v>0</v>
      </c>
      <c r="CA297" s="40">
        <v>0</v>
      </c>
      <c r="CB297" s="31" t="s">
        <v>0</v>
      </c>
    </row>
    <row r="298" spans="3:81" s="2" customFormat="1" x14ac:dyDescent="0.25">
      <c r="C298" s="2">
        <v>15</v>
      </c>
      <c r="D298" s="2">
        <v>2014</v>
      </c>
      <c r="E298" s="40" t="str">
        <f t="shared" si="479"/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si="480"/>
        <v>0.7</v>
      </c>
      <c r="AQ298" s="40" t="str">
        <f t="shared" si="480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si="481"/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8" t="str">
        <f t="shared" si="476"/>
        <v>not applic.</v>
      </c>
      <c r="BQ298" s="68" t="str">
        <f t="shared" si="482"/>
        <v>not compact</v>
      </c>
      <c r="BR298" s="68" t="str">
        <f t="shared" si="483"/>
        <v>not compact</v>
      </c>
      <c r="BS298" s="35" t="str">
        <f t="shared" si="484"/>
        <v>Standard</v>
      </c>
      <c r="BT298" s="35" t="str">
        <f t="shared" si="484"/>
        <v>Standard</v>
      </c>
      <c r="BU298" s="40">
        <f t="shared" ref="BU298:BV298" si="509">BU297</f>
        <v>-1</v>
      </c>
      <c r="BV298" s="40">
        <f t="shared" si="509"/>
        <v>0</v>
      </c>
      <c r="BW298" s="40">
        <f t="shared" ref="BW298" si="510">BW297</f>
        <v>0</v>
      </c>
      <c r="BX298" s="40" t="s">
        <v>290</v>
      </c>
      <c r="BY298" s="40">
        <v>0</v>
      </c>
      <c r="BZ298" s="40">
        <v>0</v>
      </c>
      <c r="CA298" s="40">
        <v>0</v>
      </c>
      <c r="CB298" s="31" t="s">
        <v>0</v>
      </c>
    </row>
    <row r="299" spans="3:81" s="2" customFormat="1" x14ac:dyDescent="0.25">
      <c r="C299" s="2">
        <v>16</v>
      </c>
      <c r="D299" s="2">
        <v>2014</v>
      </c>
      <c r="E299" s="40" t="str">
        <f t="shared" si="479"/>
        <v>SingleFam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7.1999999999999995E-2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38</v>
      </c>
      <c r="AL299" s="2">
        <v>30</v>
      </c>
      <c r="AM299" s="2">
        <v>0</v>
      </c>
      <c r="AN299" s="2">
        <v>10048</v>
      </c>
      <c r="AO299" s="2">
        <v>15048</v>
      </c>
      <c r="AP299" s="40">
        <f t="shared" si="480"/>
        <v>0.7</v>
      </c>
      <c r="AQ299" s="40" t="str">
        <f t="shared" si="480"/>
        <v>Standard</v>
      </c>
      <c r="AR299" s="38">
        <v>0.35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si="481"/>
        <v>1</v>
      </c>
      <c r="BC299" s="2" t="s">
        <v>70</v>
      </c>
      <c r="BD299" s="2" t="s">
        <v>137</v>
      </c>
      <c r="BE299" s="2" t="s">
        <v>41</v>
      </c>
      <c r="BF299" s="2" t="s">
        <v>42</v>
      </c>
      <c r="BG299" s="2" t="s">
        <v>62</v>
      </c>
      <c r="BH299" s="2" t="s">
        <v>81</v>
      </c>
      <c r="BI299" s="2" t="s">
        <v>148</v>
      </c>
      <c r="BJ299" s="16" t="s">
        <v>148</v>
      </c>
      <c r="BK299" s="2" t="s">
        <v>147</v>
      </c>
      <c r="BL299" s="16" t="s">
        <v>147</v>
      </c>
      <c r="BM299" s="2" t="s">
        <v>146</v>
      </c>
      <c r="BN299" s="19">
        <v>0</v>
      </c>
      <c r="BO299" s="25">
        <v>3</v>
      </c>
      <c r="BP299" s="68" t="str">
        <f t="shared" si="476"/>
        <v>not applic.</v>
      </c>
      <c r="BQ299" s="68" t="str">
        <f t="shared" si="482"/>
        <v>not compact</v>
      </c>
      <c r="BR299" s="68" t="str">
        <f t="shared" si="483"/>
        <v>not compact</v>
      </c>
      <c r="BS299" s="35" t="str">
        <f t="shared" si="484"/>
        <v>Standard</v>
      </c>
      <c r="BT299" s="35" t="str">
        <f t="shared" si="484"/>
        <v>Standard</v>
      </c>
      <c r="BU299" s="40">
        <f t="shared" ref="BU299:BV299" si="511">BU298</f>
        <v>-1</v>
      </c>
      <c r="BV299" s="40">
        <f t="shared" si="511"/>
        <v>0</v>
      </c>
      <c r="BW299" s="40">
        <f t="shared" ref="BW299" si="512">BW298</f>
        <v>0</v>
      </c>
      <c r="BX299" s="40" t="s">
        <v>290</v>
      </c>
      <c r="BY299" s="40">
        <v>0</v>
      </c>
      <c r="BZ299" s="40">
        <v>0</v>
      </c>
      <c r="CA299" s="40">
        <v>0</v>
      </c>
      <c r="CB299" s="31" t="s">
        <v>0</v>
      </c>
    </row>
    <row r="300" spans="3:81" s="2" customFormat="1" x14ac:dyDescent="0.25">
      <c r="C300" s="2">
        <v>1</v>
      </c>
      <c r="D300" s="2">
        <v>2014</v>
      </c>
      <c r="E300" s="63" t="s">
        <v>219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7.1999999999999995E-2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38</v>
      </c>
      <c r="AL300" s="2">
        <v>30</v>
      </c>
      <c r="AM300" s="2">
        <v>0</v>
      </c>
      <c r="AN300" s="2">
        <v>10024</v>
      </c>
      <c r="AO300" s="2">
        <v>15024</v>
      </c>
      <c r="AP300" s="38">
        <v>0.7</v>
      </c>
      <c r="AQ300" s="38" t="s">
        <v>184</v>
      </c>
      <c r="AR300" s="38">
        <v>0.35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38">
        <v>1</v>
      </c>
      <c r="BC300" s="2" t="s">
        <v>70</v>
      </c>
      <c r="BD300" s="2" t="s">
        <v>137</v>
      </c>
      <c r="BE300" s="2" t="s">
        <v>39</v>
      </c>
      <c r="BF300" s="2" t="s">
        <v>40</v>
      </c>
      <c r="BG300" s="2" t="s">
        <v>62</v>
      </c>
      <c r="BH300" s="2" t="s">
        <v>81</v>
      </c>
      <c r="BI300" s="2" t="s">
        <v>148</v>
      </c>
      <c r="BJ300" s="16" t="s">
        <v>148</v>
      </c>
      <c r="BK300" s="2" t="s">
        <v>147</v>
      </c>
      <c r="BL300" s="16" t="s">
        <v>147</v>
      </c>
      <c r="BM300" s="2" t="s">
        <v>146</v>
      </c>
      <c r="BN300" s="19">
        <v>0</v>
      </c>
      <c r="BO300" s="25">
        <v>3</v>
      </c>
      <c r="BP300" s="68" t="str">
        <f t="shared" si="476"/>
        <v>not applic.</v>
      </c>
      <c r="BQ300" s="67" t="s">
        <v>268</v>
      </c>
      <c r="BR300" s="67" t="s">
        <v>268</v>
      </c>
      <c r="BS300" s="2" t="s">
        <v>184</v>
      </c>
      <c r="BT300" s="2" t="s">
        <v>184</v>
      </c>
      <c r="BU300" s="38">
        <v>-1</v>
      </c>
      <c r="BV300" s="38">
        <v>0</v>
      </c>
      <c r="BW300" s="38">
        <v>0</v>
      </c>
      <c r="BX300" s="38" t="s">
        <v>290</v>
      </c>
      <c r="BY300" s="38">
        <v>0</v>
      </c>
      <c r="BZ300" s="38">
        <v>0</v>
      </c>
      <c r="CA300" s="38">
        <v>0</v>
      </c>
      <c r="CB300" s="31" t="s">
        <v>0</v>
      </c>
      <c r="CC300" s="16" t="s">
        <v>170</v>
      </c>
    </row>
    <row r="301" spans="3:81" s="2" customFormat="1" x14ac:dyDescent="0.25">
      <c r="C301" s="2">
        <v>2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>AP300</f>
        <v>0.7</v>
      </c>
      <c r="AQ301" s="40" t="str">
        <f>AQ300</f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8" t="str">
        <f t="shared" si="476"/>
        <v>not applic.</v>
      </c>
      <c r="BQ301" s="68" t="str">
        <f t="shared" ref="BQ301:BV301" si="513">BQ300</f>
        <v>not compact</v>
      </c>
      <c r="BR301" s="68" t="str">
        <f t="shared" si="513"/>
        <v>not compact</v>
      </c>
      <c r="BS301" s="35" t="str">
        <f t="shared" si="513"/>
        <v>Standard</v>
      </c>
      <c r="BT301" s="35" t="str">
        <f t="shared" si="513"/>
        <v>Standard</v>
      </c>
      <c r="BU301" s="40">
        <f t="shared" si="513"/>
        <v>-1</v>
      </c>
      <c r="BV301" s="40">
        <f t="shared" si="513"/>
        <v>0</v>
      </c>
      <c r="BW301" s="40">
        <f t="shared" ref="BW301" si="514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  <c r="CC301" s="16" t="s">
        <v>169</v>
      </c>
    </row>
    <row r="302" spans="3:81" s="2" customFormat="1" x14ac:dyDescent="0.25">
      <c r="C302" s="2">
        <v>3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15">AP301</f>
        <v>0.7</v>
      </c>
      <c r="AQ302" s="40" t="str">
        <f t="shared" si="515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16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8" t="str">
        <f t="shared" si="476"/>
        <v>not applic.</v>
      </c>
      <c r="BQ302" s="68" t="str">
        <f t="shared" ref="BQ302:BQ315" si="517">BQ301</f>
        <v>not compact</v>
      </c>
      <c r="BR302" s="68" t="str">
        <f t="shared" ref="BR302:BR315" si="518">BR301</f>
        <v>not compact</v>
      </c>
      <c r="BS302" s="35" t="str">
        <f t="shared" ref="BS302:BT315" si="519">BS301</f>
        <v>Standard</v>
      </c>
      <c r="BT302" s="35" t="str">
        <f t="shared" si="519"/>
        <v>Standard</v>
      </c>
      <c r="BU302" s="40">
        <f t="shared" ref="BU302:BV302" si="520">BU301</f>
        <v>-1</v>
      </c>
      <c r="BV302" s="40">
        <f t="shared" si="520"/>
        <v>0</v>
      </c>
      <c r="BW302" s="40">
        <f t="shared" ref="BW302" si="521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  <c r="CC302" s="16" t="s">
        <v>171</v>
      </c>
    </row>
    <row r="303" spans="3:81" s="2" customFormat="1" x14ac:dyDescent="0.25">
      <c r="C303" s="2">
        <v>4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22">AP302</f>
        <v>0.7</v>
      </c>
      <c r="AQ303" s="40" t="str">
        <f t="shared" si="522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23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8" t="str">
        <f t="shared" si="476"/>
        <v>not applic.</v>
      </c>
      <c r="BQ303" s="68" t="str">
        <f t="shared" si="517"/>
        <v>not compact</v>
      </c>
      <c r="BR303" s="68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24">BU302</f>
        <v>-1</v>
      </c>
      <c r="BV303" s="40">
        <f t="shared" si="524"/>
        <v>0</v>
      </c>
      <c r="BW303" s="40">
        <f t="shared" ref="BW303" si="525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  <c r="CC303" s="2" t="s">
        <v>177</v>
      </c>
    </row>
    <row r="304" spans="3:81" s="2" customFormat="1" x14ac:dyDescent="0.25">
      <c r="C304" s="2">
        <v>5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20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26">AP303</f>
        <v>0.7</v>
      </c>
      <c r="AQ304" s="40" t="str">
        <f t="shared" si="526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27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8" t="str">
        <f t="shared" si="476"/>
        <v>not applic.</v>
      </c>
      <c r="BQ304" s="68" t="str">
        <f t="shared" si="517"/>
        <v>not compact</v>
      </c>
      <c r="BR304" s="68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28">BU303</f>
        <v>-1</v>
      </c>
      <c r="BV304" s="40">
        <f t="shared" si="528"/>
        <v>0</v>
      </c>
      <c r="BW304" s="40">
        <f t="shared" ref="BW304" si="529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6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20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30">AP304</f>
        <v>0.7</v>
      </c>
      <c r="AQ305" s="40" t="str">
        <f t="shared" si="530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31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8" t="str">
        <f t="shared" si="476"/>
        <v>not applic.</v>
      </c>
      <c r="BQ305" s="68" t="str">
        <f t="shared" si="517"/>
        <v>not compact</v>
      </c>
      <c r="BR305" s="68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32">BU304</f>
        <v>-1</v>
      </c>
      <c r="BV305" s="40">
        <f t="shared" si="532"/>
        <v>0</v>
      </c>
      <c r="BW305" s="40">
        <f t="shared" ref="BW305" si="533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7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20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34">AP305</f>
        <v>0.7</v>
      </c>
      <c r="AQ306" s="40" t="str">
        <f t="shared" si="534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35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8" t="str">
        <f t="shared" si="476"/>
        <v>not applic.</v>
      </c>
      <c r="BQ306" s="68" t="str">
        <f t="shared" si="517"/>
        <v>not compact</v>
      </c>
      <c r="BR306" s="68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36">BU305</f>
        <v>-1</v>
      </c>
      <c r="BV306" s="40">
        <f t="shared" si="536"/>
        <v>0</v>
      </c>
      <c r="BW306" s="40">
        <f t="shared" ref="BW306" si="537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8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38">AP306</f>
        <v>0.7</v>
      </c>
      <c r="AQ307" s="40" t="str">
        <f t="shared" si="538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39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8" t="str">
        <f t="shared" si="476"/>
        <v>not applic.</v>
      </c>
      <c r="BQ307" s="68" t="str">
        <f t="shared" si="517"/>
        <v>not compact</v>
      </c>
      <c r="BR307" s="68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40">BU306</f>
        <v>-1</v>
      </c>
      <c r="BV307" s="40">
        <f t="shared" si="540"/>
        <v>0</v>
      </c>
      <c r="BW307" s="40">
        <f t="shared" ref="BW307" si="541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9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42">AP307</f>
        <v>0.7</v>
      </c>
      <c r="AQ308" s="40" t="str">
        <f t="shared" si="542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43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8" t="str">
        <f t="shared" si="476"/>
        <v>not applic.</v>
      </c>
      <c r="BQ308" s="68" t="str">
        <f t="shared" si="517"/>
        <v>not compact</v>
      </c>
      <c r="BR308" s="68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44">BU307</f>
        <v>-1</v>
      </c>
      <c r="BV308" s="40">
        <f t="shared" si="544"/>
        <v>0</v>
      </c>
      <c r="BW308" s="40">
        <f t="shared" ref="BW308" si="545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10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46">AP308</f>
        <v>0.7</v>
      </c>
      <c r="AQ309" s="40" t="str">
        <f t="shared" si="546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47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8" t="str">
        <f t="shared" si="476"/>
        <v>not applic.</v>
      </c>
      <c r="BQ309" s="68" t="str">
        <f t="shared" si="517"/>
        <v>not compact</v>
      </c>
      <c r="BR309" s="68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48">BU308</f>
        <v>-1</v>
      </c>
      <c r="BV309" s="40">
        <f t="shared" si="548"/>
        <v>0</v>
      </c>
      <c r="BW309" s="40">
        <f t="shared" ref="BW309" si="549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11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50">AP309</f>
        <v>0.7</v>
      </c>
      <c r="AQ310" s="40" t="str">
        <f t="shared" si="550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51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8" t="str">
        <f t="shared" si="476"/>
        <v>not applic.</v>
      </c>
      <c r="BQ310" s="68" t="str">
        <f t="shared" si="517"/>
        <v>not compact</v>
      </c>
      <c r="BR310" s="68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52">BU309</f>
        <v>-1</v>
      </c>
      <c r="BV310" s="40">
        <f t="shared" si="552"/>
        <v>0</v>
      </c>
      <c r="BW310" s="40">
        <f t="shared" ref="BW310" si="553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12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54">AP310</f>
        <v>0.7</v>
      </c>
      <c r="AQ311" s="40" t="str">
        <f t="shared" si="554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55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8" t="str">
        <f t="shared" si="476"/>
        <v>not applic.</v>
      </c>
      <c r="BQ311" s="68" t="str">
        <f t="shared" si="517"/>
        <v>not compact</v>
      </c>
      <c r="BR311" s="68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56">BU310</f>
        <v>-1</v>
      </c>
      <c r="BV311" s="40">
        <f t="shared" si="556"/>
        <v>0</v>
      </c>
      <c r="BW311" s="40">
        <f t="shared" ref="BW311" si="557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13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0.10100000000000001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30</v>
      </c>
      <c r="AL312" s="2">
        <v>19</v>
      </c>
      <c r="AM312" s="2">
        <v>0</v>
      </c>
      <c r="AN312" s="2">
        <v>0</v>
      </c>
      <c r="AO312" s="2">
        <v>5016</v>
      </c>
      <c r="AP312" s="40">
        <f t="shared" ref="AP312:AQ312" si="558">AP311</f>
        <v>0.7</v>
      </c>
      <c r="AQ312" s="40" t="str">
        <f t="shared" si="558"/>
        <v>Standard</v>
      </c>
      <c r="AR312" s="38">
        <v>0.65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59">BB311</f>
        <v>1</v>
      </c>
      <c r="BC312" s="2" t="s">
        <v>71</v>
      </c>
      <c r="BD312" s="2" t="s">
        <v>138</v>
      </c>
      <c r="BE312" s="2" t="s">
        <v>39</v>
      </c>
      <c r="BF312" s="2" t="s">
        <v>40</v>
      </c>
      <c r="BG312" s="2" t="s">
        <v>61</v>
      </c>
      <c r="BH312" s="2" t="s">
        <v>81</v>
      </c>
      <c r="BI312" s="2" t="s">
        <v>136</v>
      </c>
      <c r="BJ312" s="16" t="s">
        <v>136</v>
      </c>
      <c r="BK312" s="2" t="s">
        <v>144</v>
      </c>
      <c r="BL312" s="16" t="s">
        <v>144</v>
      </c>
      <c r="BM312" s="2" t="s">
        <v>145</v>
      </c>
      <c r="BN312" s="19">
        <v>0</v>
      </c>
      <c r="BO312" s="25">
        <v>3</v>
      </c>
      <c r="BP312" s="68" t="str">
        <f t="shared" si="476"/>
        <v>not applic.</v>
      </c>
      <c r="BQ312" s="68" t="str">
        <f t="shared" si="517"/>
        <v>not compact</v>
      </c>
      <c r="BR312" s="68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60">BU311</f>
        <v>-1</v>
      </c>
      <c r="BV312" s="40">
        <f t="shared" si="560"/>
        <v>0</v>
      </c>
      <c r="BW312" s="40">
        <f t="shared" ref="BW312" si="561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C313" s="2">
        <v>14</v>
      </c>
      <c r="D313" s="2">
        <v>2014</v>
      </c>
      <c r="E313" s="40" t="str">
        <f t="shared" si="479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19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299</v>
      </c>
      <c r="AB313" s="2">
        <v>8</v>
      </c>
      <c r="AC313" s="2">
        <v>8</v>
      </c>
      <c r="AD313" s="3">
        <v>20</v>
      </c>
      <c r="AE313" s="3">
        <v>20</v>
      </c>
      <c r="AF313" s="2">
        <v>0.10100000000000001</v>
      </c>
      <c r="AG313" s="2">
        <v>0.4</v>
      </c>
      <c r="AH313" s="2">
        <v>0.35</v>
      </c>
      <c r="AI313" s="2">
        <v>0.55000000000000004</v>
      </c>
      <c r="AJ313" s="2">
        <v>0.3</v>
      </c>
      <c r="AK313" s="2">
        <v>30</v>
      </c>
      <c r="AL313" s="2">
        <v>19</v>
      </c>
      <c r="AM313" s="2">
        <v>0</v>
      </c>
      <c r="AN313" s="2">
        <v>0</v>
      </c>
      <c r="AO313" s="2">
        <v>5016</v>
      </c>
      <c r="AP313" s="40">
        <f t="shared" ref="AP313:AQ313" si="562">AP312</f>
        <v>0.7</v>
      </c>
      <c r="AQ313" s="40" t="str">
        <f t="shared" si="562"/>
        <v>Standard</v>
      </c>
      <c r="AR313" s="38">
        <v>0.65</v>
      </c>
      <c r="AS313" s="38">
        <v>0.4</v>
      </c>
      <c r="AT313" s="38">
        <v>0.18</v>
      </c>
      <c r="AU313" s="38">
        <v>0.5</v>
      </c>
      <c r="AV313" s="38">
        <v>0</v>
      </c>
      <c r="AW313" s="27">
        <v>0.25</v>
      </c>
      <c r="AX313" s="27">
        <v>0.25</v>
      </c>
      <c r="AY313" s="2" t="s">
        <v>116</v>
      </c>
      <c r="AZ313" s="2" t="s">
        <v>116</v>
      </c>
      <c r="BA313" s="2" t="s">
        <v>116</v>
      </c>
      <c r="BB313" s="40">
        <f t="shared" ref="BB313" si="563">BB312</f>
        <v>1</v>
      </c>
      <c r="BC313" s="2" t="s">
        <v>71</v>
      </c>
      <c r="BD313" s="2" t="s">
        <v>138</v>
      </c>
      <c r="BE313" s="2" t="s">
        <v>39</v>
      </c>
      <c r="BF313" s="2" t="s">
        <v>40</v>
      </c>
      <c r="BG313" s="2" t="s">
        <v>61</v>
      </c>
      <c r="BH313" s="2" t="s">
        <v>81</v>
      </c>
      <c r="BI313" s="2" t="s">
        <v>136</v>
      </c>
      <c r="BJ313" s="16" t="s">
        <v>136</v>
      </c>
      <c r="BK313" s="2" t="s">
        <v>144</v>
      </c>
      <c r="BL313" s="16" t="s">
        <v>144</v>
      </c>
      <c r="BM313" s="2" t="s">
        <v>145</v>
      </c>
      <c r="BN313" s="19">
        <v>0</v>
      </c>
      <c r="BO313" s="25">
        <v>3</v>
      </c>
      <c r="BP313" s="68" t="str">
        <f t="shared" si="476"/>
        <v>not applic.</v>
      </c>
      <c r="BQ313" s="68" t="str">
        <f t="shared" si="517"/>
        <v>not compact</v>
      </c>
      <c r="BR313" s="68" t="str">
        <f t="shared" si="518"/>
        <v>not compact</v>
      </c>
      <c r="BS313" s="35" t="str">
        <f t="shared" si="519"/>
        <v>Standard</v>
      </c>
      <c r="BT313" s="35" t="str">
        <f t="shared" si="519"/>
        <v>Standard</v>
      </c>
      <c r="BU313" s="40">
        <f t="shared" ref="BU313:BV313" si="564">BU312</f>
        <v>-1</v>
      </c>
      <c r="BV313" s="40">
        <f t="shared" si="564"/>
        <v>0</v>
      </c>
      <c r="BW313" s="40">
        <f t="shared" ref="BW313" si="565">BW312</f>
        <v>0</v>
      </c>
      <c r="BX313" s="40" t="s">
        <v>290</v>
      </c>
      <c r="BY313" s="40">
        <v>0</v>
      </c>
      <c r="BZ313" s="40">
        <v>0</v>
      </c>
      <c r="CA313" s="40">
        <v>0</v>
      </c>
      <c r="CB313" s="31" t="s">
        <v>0</v>
      </c>
    </row>
    <row r="314" spans="1:162" s="2" customFormat="1" x14ac:dyDescent="0.25">
      <c r="C314" s="2">
        <v>15</v>
      </c>
      <c r="D314" s="2">
        <v>2014</v>
      </c>
      <c r="E314" s="40" t="str">
        <f t="shared" si="479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19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299</v>
      </c>
      <c r="AB314" s="2">
        <v>8</v>
      </c>
      <c r="AC314" s="2">
        <v>8</v>
      </c>
      <c r="AD314" s="3">
        <v>20</v>
      </c>
      <c r="AE314" s="3">
        <v>20</v>
      </c>
      <c r="AF314" s="2">
        <v>0.10100000000000001</v>
      </c>
      <c r="AG314" s="2">
        <v>0.4</v>
      </c>
      <c r="AH314" s="2">
        <v>0.35</v>
      </c>
      <c r="AI314" s="2">
        <v>0.55000000000000004</v>
      </c>
      <c r="AJ314" s="2">
        <v>0.3</v>
      </c>
      <c r="AK314" s="2">
        <v>30</v>
      </c>
      <c r="AL314" s="2">
        <v>19</v>
      </c>
      <c r="AM314" s="2">
        <v>0</v>
      </c>
      <c r="AN314" s="2">
        <v>0</v>
      </c>
      <c r="AO314" s="2">
        <v>5016</v>
      </c>
      <c r="AP314" s="40">
        <f t="shared" ref="AP314:AQ314" si="566">AP313</f>
        <v>0.7</v>
      </c>
      <c r="AQ314" s="40" t="str">
        <f t="shared" si="566"/>
        <v>Standard</v>
      </c>
      <c r="AR314" s="38">
        <v>0.65</v>
      </c>
      <c r="AS314" s="38">
        <v>0.4</v>
      </c>
      <c r="AT314" s="38">
        <v>0.18</v>
      </c>
      <c r="AU314" s="38">
        <v>0.5</v>
      </c>
      <c r="AV314" s="38">
        <v>0</v>
      </c>
      <c r="AW314" s="27">
        <v>0.25</v>
      </c>
      <c r="AX314" s="27">
        <v>0.25</v>
      </c>
      <c r="AY314" s="2" t="s">
        <v>116</v>
      </c>
      <c r="AZ314" s="2" t="s">
        <v>116</v>
      </c>
      <c r="BA314" s="2" t="s">
        <v>116</v>
      </c>
      <c r="BB314" s="40">
        <f t="shared" ref="BB314" si="567">BB313</f>
        <v>1</v>
      </c>
      <c r="BC314" s="2" t="s">
        <v>71</v>
      </c>
      <c r="BD314" s="2" t="s">
        <v>138</v>
      </c>
      <c r="BE314" s="2" t="s">
        <v>39</v>
      </c>
      <c r="BF314" s="2" t="s">
        <v>40</v>
      </c>
      <c r="BG314" s="2" t="s">
        <v>61</v>
      </c>
      <c r="BH314" s="2" t="s">
        <v>81</v>
      </c>
      <c r="BI314" s="2" t="s">
        <v>136</v>
      </c>
      <c r="BJ314" s="16" t="s">
        <v>136</v>
      </c>
      <c r="BK314" s="2" t="s">
        <v>144</v>
      </c>
      <c r="BL314" s="16" t="s">
        <v>144</v>
      </c>
      <c r="BM314" s="2" t="s">
        <v>145</v>
      </c>
      <c r="BN314" s="19">
        <v>0</v>
      </c>
      <c r="BO314" s="25">
        <v>3</v>
      </c>
      <c r="BP314" s="68" t="str">
        <f t="shared" si="476"/>
        <v>not applic.</v>
      </c>
      <c r="BQ314" s="68" t="str">
        <f t="shared" si="517"/>
        <v>not compact</v>
      </c>
      <c r="BR314" s="68" t="str">
        <f t="shared" si="518"/>
        <v>not compact</v>
      </c>
      <c r="BS314" s="35" t="str">
        <f t="shared" si="519"/>
        <v>Standard</v>
      </c>
      <c r="BT314" s="35" t="str">
        <f t="shared" si="519"/>
        <v>Standard</v>
      </c>
      <c r="BU314" s="40">
        <f t="shared" ref="BU314:BV314" si="568">BU313</f>
        <v>-1</v>
      </c>
      <c r="BV314" s="40">
        <f t="shared" si="568"/>
        <v>0</v>
      </c>
      <c r="BW314" s="40">
        <f t="shared" ref="BW314" si="569">BW313</f>
        <v>0</v>
      </c>
      <c r="BX314" s="40" t="s">
        <v>290</v>
      </c>
      <c r="BY314" s="40">
        <v>0</v>
      </c>
      <c r="BZ314" s="40">
        <v>0</v>
      </c>
      <c r="CA314" s="40">
        <v>0</v>
      </c>
      <c r="CB314" s="31" t="s">
        <v>0</v>
      </c>
    </row>
    <row r="315" spans="1:162" s="2" customFormat="1" x14ac:dyDescent="0.25">
      <c r="C315" s="2">
        <v>16</v>
      </c>
      <c r="D315" s="2">
        <v>2014</v>
      </c>
      <c r="E315" s="40" t="str">
        <f t="shared" si="479"/>
        <v>MultiFam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35">
        <v>0</v>
      </c>
      <c r="S315" s="35">
        <v>20</v>
      </c>
      <c r="T315" s="3">
        <v>300</v>
      </c>
      <c r="U315" s="3">
        <v>0</v>
      </c>
      <c r="V315" s="3">
        <v>0.8</v>
      </c>
      <c r="W315" s="3">
        <v>0.8</v>
      </c>
      <c r="X315" s="3">
        <v>0.8</v>
      </c>
      <c r="Y315" s="3">
        <v>7.2</v>
      </c>
      <c r="Z315" s="25">
        <v>1</v>
      </c>
      <c r="AA315" s="25" t="s">
        <v>299</v>
      </c>
      <c r="AB315" s="2">
        <v>8</v>
      </c>
      <c r="AC315" s="2">
        <v>8</v>
      </c>
      <c r="AD315" s="3">
        <v>20</v>
      </c>
      <c r="AE315" s="3">
        <v>20</v>
      </c>
      <c r="AF315" s="2">
        <v>7.1999999999999995E-2</v>
      </c>
      <c r="AG315" s="2">
        <v>0.4</v>
      </c>
      <c r="AH315" s="2">
        <v>0.35</v>
      </c>
      <c r="AI315" s="2">
        <v>0.55000000000000004</v>
      </c>
      <c r="AJ315" s="2">
        <v>0.3</v>
      </c>
      <c r="AK315" s="2">
        <v>38</v>
      </c>
      <c r="AL315" s="2">
        <v>30</v>
      </c>
      <c r="AM315" s="2">
        <v>0</v>
      </c>
      <c r="AN315" s="2">
        <v>10048</v>
      </c>
      <c r="AO315" s="2">
        <v>15048</v>
      </c>
      <c r="AP315" s="40">
        <f t="shared" ref="AP315:AQ315" si="570">AP314</f>
        <v>0.7</v>
      </c>
      <c r="AQ315" s="40" t="str">
        <f t="shared" si="570"/>
        <v>Standard</v>
      </c>
      <c r="AR315" s="38">
        <v>0.35</v>
      </c>
      <c r="AS315" s="38">
        <v>0.4</v>
      </c>
      <c r="AT315" s="38">
        <v>0.18</v>
      </c>
      <c r="AU315" s="38">
        <v>0.5</v>
      </c>
      <c r="AV315" s="38">
        <v>0</v>
      </c>
      <c r="AW315" s="27">
        <v>0.25</v>
      </c>
      <c r="AX315" s="27">
        <v>0.25</v>
      </c>
      <c r="AY315" s="2" t="s">
        <v>116</v>
      </c>
      <c r="AZ315" s="2" t="s">
        <v>116</v>
      </c>
      <c r="BA315" s="2" t="s">
        <v>116</v>
      </c>
      <c r="BB315" s="40">
        <f t="shared" ref="BB315" si="571">BB314</f>
        <v>1</v>
      </c>
      <c r="BC315" s="2" t="s">
        <v>70</v>
      </c>
      <c r="BD315" s="2" t="s">
        <v>137</v>
      </c>
      <c r="BE315" s="2" t="s">
        <v>41</v>
      </c>
      <c r="BF315" s="2" t="s">
        <v>42</v>
      </c>
      <c r="BG315" s="2" t="s">
        <v>62</v>
      </c>
      <c r="BH315" s="2" t="s">
        <v>81</v>
      </c>
      <c r="BI315" s="2" t="s">
        <v>148</v>
      </c>
      <c r="BJ315" s="16" t="s">
        <v>148</v>
      </c>
      <c r="BK315" s="2" t="s">
        <v>147</v>
      </c>
      <c r="BL315" s="16" t="s">
        <v>147</v>
      </c>
      <c r="BM315" s="2" t="s">
        <v>146</v>
      </c>
      <c r="BN315" s="19">
        <v>0</v>
      </c>
      <c r="BO315" s="25">
        <v>3</v>
      </c>
      <c r="BP315" s="68" t="str">
        <f t="shared" si="476"/>
        <v>not applic.</v>
      </c>
      <c r="BQ315" s="68" t="str">
        <f t="shared" si="517"/>
        <v>not compact</v>
      </c>
      <c r="BR315" s="68" t="str">
        <f t="shared" si="518"/>
        <v>not compact</v>
      </c>
      <c r="BS315" s="35" t="str">
        <f t="shared" si="519"/>
        <v>Standard</v>
      </c>
      <c r="BT315" s="35" t="str">
        <f t="shared" si="519"/>
        <v>Standard</v>
      </c>
      <c r="BU315" s="40">
        <f t="shared" ref="BU315:BV315" si="572">BU314</f>
        <v>-1</v>
      </c>
      <c r="BV315" s="40">
        <f t="shared" si="572"/>
        <v>0</v>
      </c>
      <c r="BW315" s="40">
        <f t="shared" ref="BW315" si="573">BW314</f>
        <v>0</v>
      </c>
      <c r="BX315" s="40" t="s">
        <v>290</v>
      </c>
      <c r="BY315" s="40">
        <v>0</v>
      </c>
      <c r="BZ315" s="40">
        <v>0</v>
      </c>
      <c r="CA315" s="40">
        <v>0</v>
      </c>
      <c r="CB315" s="31" t="s">
        <v>0</v>
      </c>
    </row>
    <row r="316" spans="1:162" s="2" customFormat="1" x14ac:dyDescent="0.25">
      <c r="A316" s="8" t="s">
        <v>179</v>
      </c>
      <c r="B316" s="8"/>
      <c r="C316" s="8" t="s">
        <v>27</v>
      </c>
      <c r="D316" s="8" t="s">
        <v>51</v>
      </c>
      <c r="E316" s="8" t="str">
        <f>E283</f>
        <v>BldgType</v>
      </c>
      <c r="F316" s="8" t="s">
        <v>28</v>
      </c>
      <c r="G316" s="8" t="s">
        <v>92</v>
      </c>
      <c r="H316" s="8" t="s">
        <v>252</v>
      </c>
      <c r="I316" s="8" t="s">
        <v>151</v>
      </c>
      <c r="J316" s="8" t="s">
        <v>152</v>
      </c>
      <c r="K316" s="8" t="s">
        <v>29</v>
      </c>
      <c r="L316" s="8" t="str">
        <f>L283</f>
        <v>PVMax</v>
      </c>
      <c r="M316" s="8" t="s">
        <v>348</v>
      </c>
      <c r="N316" s="8" t="s">
        <v>349</v>
      </c>
      <c r="O316" s="8" t="s">
        <v>350</v>
      </c>
      <c r="P316" s="8" t="s">
        <v>351</v>
      </c>
      <c r="Q316" s="8" t="s">
        <v>352</v>
      </c>
      <c r="R316" s="8" t="s">
        <v>242</v>
      </c>
      <c r="S316" s="8" t="s">
        <v>240</v>
      </c>
      <c r="T316" s="8" t="s">
        <v>108</v>
      </c>
      <c r="U316" s="8" t="s">
        <v>110</v>
      </c>
      <c r="V316" s="8" t="s">
        <v>109</v>
      </c>
      <c r="W316" s="8" t="s">
        <v>251</v>
      </c>
      <c r="X316" s="8" t="s">
        <v>314</v>
      </c>
      <c r="Y316" s="8" t="str">
        <f>Y283</f>
        <v>ACH50</v>
      </c>
      <c r="Z316" s="46" t="s">
        <v>193</v>
      </c>
      <c r="AA316" s="46" t="str">
        <f>AA283</f>
        <v>wsfStationName</v>
      </c>
      <c r="AB316" s="8" t="s">
        <v>90</v>
      </c>
      <c r="AC316" s="8" t="str">
        <f>AC283</f>
        <v>AltDuctRval</v>
      </c>
      <c r="AD316" s="8" t="s">
        <v>106</v>
      </c>
      <c r="AE316" s="8" t="s">
        <v>107</v>
      </c>
      <c r="AF316" s="8" t="s">
        <v>91</v>
      </c>
      <c r="AG316" s="8" t="s">
        <v>30</v>
      </c>
      <c r="AH316" s="8" t="s">
        <v>31</v>
      </c>
      <c r="AI316" s="8" t="s">
        <v>32</v>
      </c>
      <c r="AJ316" s="8" t="s">
        <v>33</v>
      </c>
      <c r="AK316" s="8" t="s">
        <v>34</v>
      </c>
      <c r="AL316" s="8" t="s">
        <v>35</v>
      </c>
      <c r="AM316" s="8" t="s">
        <v>36</v>
      </c>
      <c r="AN316" s="8" t="s">
        <v>55</v>
      </c>
      <c r="AO316" s="8" t="s">
        <v>97</v>
      </c>
      <c r="AP316" s="8" t="s">
        <v>189</v>
      </c>
      <c r="AQ316" s="46" t="s">
        <v>198</v>
      </c>
      <c r="AR316" s="8" t="s">
        <v>72</v>
      </c>
      <c r="AS316" s="8" t="s">
        <v>73</v>
      </c>
      <c r="AT316" s="8" t="s">
        <v>154</v>
      </c>
      <c r="AU316" s="8" t="s">
        <v>180</v>
      </c>
      <c r="AV316" s="8" t="s">
        <v>89</v>
      </c>
      <c r="AW316" s="8" t="s">
        <v>100</v>
      </c>
      <c r="AX316" s="8" t="s">
        <v>101</v>
      </c>
      <c r="AY316" s="9" t="s">
        <v>115</v>
      </c>
      <c r="AZ316" s="9" t="s">
        <v>338</v>
      </c>
      <c r="BA316" s="9" t="str">
        <f>BA283</f>
        <v>RoofBelowDeckIns</v>
      </c>
      <c r="BB316" s="54" t="str">
        <f>BB283</f>
        <v>RoofCavInsOverFrm</v>
      </c>
      <c r="BC316" s="8" t="s">
        <v>52</v>
      </c>
      <c r="BD316" s="8" t="s">
        <v>120</v>
      </c>
      <c r="BE316" s="8" t="s">
        <v>37</v>
      </c>
      <c r="BF316" s="8" t="s">
        <v>38</v>
      </c>
      <c r="BG316" s="8" t="s">
        <v>53</v>
      </c>
      <c r="BH316" s="8" t="s">
        <v>54</v>
      </c>
      <c r="BI316" s="8" t="s">
        <v>83</v>
      </c>
      <c r="BJ316" s="8" t="s">
        <v>155</v>
      </c>
      <c r="BK316" s="8" t="s">
        <v>86</v>
      </c>
      <c r="BL316" s="8" t="s">
        <v>156</v>
      </c>
      <c r="BM316" s="8" t="s">
        <v>142</v>
      </c>
      <c r="BN316" s="8" t="s">
        <v>211</v>
      </c>
      <c r="BO316" s="8" t="str">
        <f>BO250</f>
        <v>MinZNETier</v>
      </c>
      <c r="BP316" s="78" t="s">
        <v>274</v>
      </c>
      <c r="BQ316" s="8" t="str">
        <f>BQ283</f>
        <v>DHWCompactDistrib</v>
      </c>
      <c r="BR316" s="8" t="str">
        <f>BR283</f>
        <v>ElecDHWCompactDistrib</v>
      </c>
      <c r="BS316" s="8" t="s">
        <v>182</v>
      </c>
      <c r="BT316" s="8" t="s">
        <v>255</v>
      </c>
      <c r="BU316" s="8" t="s">
        <v>258</v>
      </c>
      <c r="BV316" s="8" t="s">
        <v>260</v>
      </c>
      <c r="BW316" s="8" t="s">
        <v>286</v>
      </c>
      <c r="BX316" s="8" t="s">
        <v>287</v>
      </c>
      <c r="BY316" s="8" t="s">
        <v>288</v>
      </c>
      <c r="BZ316" s="8" t="s">
        <v>360</v>
      </c>
      <c r="CA316" s="8" t="s">
        <v>365</v>
      </c>
      <c r="CB316" s="31" t="s">
        <v>0</v>
      </c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</row>
    <row r="317" spans="1:162" s="3" customFormat="1" x14ac:dyDescent="0.25">
      <c r="C317" s="3">
        <v>1</v>
      </c>
      <c r="D317" s="8">
        <v>2019</v>
      </c>
      <c r="E317" s="46" t="s">
        <v>221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26762</v>
      </c>
      <c r="L317" s="3">
        <v>8.9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0.13</v>
      </c>
      <c r="S317" s="3">
        <v>20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0.56000000000000005</v>
      </c>
      <c r="AA317" s="3" t="s">
        <v>303</v>
      </c>
      <c r="AB317" s="3">
        <v>8</v>
      </c>
      <c r="AC317" s="3">
        <v>6</v>
      </c>
      <c r="AD317" s="3">
        <v>7</v>
      </c>
      <c r="AE317" s="3">
        <v>15</v>
      </c>
      <c r="AF317" s="56">
        <v>4.8000000000000001E-2</v>
      </c>
      <c r="AG317" s="3">
        <v>0.4</v>
      </c>
      <c r="AH317" s="1">
        <v>0.5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8</v>
      </c>
      <c r="AN317" s="3">
        <v>0</v>
      </c>
      <c r="AO317" s="3">
        <v>5016</v>
      </c>
      <c r="AP317" s="27">
        <v>0.7</v>
      </c>
      <c r="AQ317" s="27" t="s">
        <v>292</v>
      </c>
      <c r="AR317" s="27">
        <v>0.3</v>
      </c>
      <c r="AS317" s="60">
        <v>0.35</v>
      </c>
      <c r="AT317" s="27">
        <v>0.2</v>
      </c>
      <c r="AU317" s="27">
        <v>0.2</v>
      </c>
      <c r="AV317" s="27">
        <v>0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116</v>
      </c>
      <c r="BB317" s="27">
        <v>0</v>
      </c>
      <c r="BC317" s="3" t="s">
        <v>236</v>
      </c>
      <c r="BD317" s="3" t="s">
        <v>205</v>
      </c>
      <c r="BE317" s="3" t="s">
        <v>39</v>
      </c>
      <c r="BF317" s="3" t="s">
        <v>40</v>
      </c>
      <c r="BG317" s="3" t="s">
        <v>59</v>
      </c>
      <c r="BH317" s="3" t="s">
        <v>130</v>
      </c>
      <c r="BI317" s="3" t="s">
        <v>84</v>
      </c>
      <c r="BJ317" s="3" t="s">
        <v>157</v>
      </c>
      <c r="BK317" s="3" t="s">
        <v>87</v>
      </c>
      <c r="BL317" s="3" t="s">
        <v>160</v>
      </c>
      <c r="BM317" s="3" t="s">
        <v>141</v>
      </c>
      <c r="BN317" s="58">
        <v>3.5707316174882502</v>
      </c>
      <c r="BO317" s="27">
        <v>2</v>
      </c>
      <c r="BP317" s="69" t="s">
        <v>275</v>
      </c>
      <c r="BQ317" s="69" t="s">
        <v>268</v>
      </c>
      <c r="BR317" s="69" t="s">
        <v>269</v>
      </c>
      <c r="BS317" s="3" t="s">
        <v>185</v>
      </c>
      <c r="BT317" s="3" t="s">
        <v>184</v>
      </c>
      <c r="BU317" s="27">
        <v>-1</v>
      </c>
      <c r="BV317" s="60">
        <v>42</v>
      </c>
      <c r="BW317" s="60">
        <v>100</v>
      </c>
      <c r="BX317" s="60" t="s">
        <v>289</v>
      </c>
      <c r="BY317" s="60">
        <v>0.6</v>
      </c>
      <c r="BZ317" s="105">
        <v>0</v>
      </c>
      <c r="CA317" s="105">
        <v>0</v>
      </c>
      <c r="CB317" s="31" t="s">
        <v>0</v>
      </c>
      <c r="CC317" s="3" t="s">
        <v>176</v>
      </c>
      <c r="CG317" s="14"/>
      <c r="CI317" s="13"/>
      <c r="CK317" s="13"/>
      <c r="CM317" s="13"/>
    </row>
    <row r="318" spans="1:162" s="3" customFormat="1" x14ac:dyDescent="0.25">
      <c r="C318" s="3">
        <v>2</v>
      </c>
      <c r="D318" s="30">
        <f>D317</f>
        <v>2019</v>
      </c>
      <c r="E318" s="41" t="str">
        <f>E317</f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30021</v>
      </c>
      <c r="L318" s="3">
        <v>11.4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0.11</v>
      </c>
      <c r="S318" s="3">
        <v>19</v>
      </c>
      <c r="T318" s="3">
        <v>350</v>
      </c>
      <c r="U318" s="3">
        <v>1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0.47</v>
      </c>
      <c r="AA318" s="3" t="s">
        <v>315</v>
      </c>
      <c r="AB318" s="3">
        <v>8</v>
      </c>
      <c r="AC318" s="3">
        <v>6</v>
      </c>
      <c r="AD318" s="3">
        <v>7</v>
      </c>
      <c r="AE318" s="3">
        <v>15</v>
      </c>
      <c r="AF318" s="56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8</v>
      </c>
      <c r="AN318" s="3">
        <v>0</v>
      </c>
      <c r="AO318" s="3">
        <v>5016</v>
      </c>
      <c r="AP318" s="41">
        <f>AP317</f>
        <v>0.7</v>
      </c>
      <c r="AQ318" s="41" t="str">
        <f>AQ317</f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>BB317</f>
        <v>0</v>
      </c>
      <c r="BC318" s="56" t="s">
        <v>236</v>
      </c>
      <c r="BD318" s="30" t="str">
        <f>BD317</f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130</v>
      </c>
      <c r="BI318" s="3" t="s">
        <v>84</v>
      </c>
      <c r="BJ318" s="3" t="s">
        <v>157</v>
      </c>
      <c r="BK318" s="3" t="s">
        <v>87</v>
      </c>
      <c r="BL318" s="3" t="s">
        <v>160</v>
      </c>
      <c r="BM318" s="3" t="s">
        <v>141</v>
      </c>
      <c r="BN318" s="58">
        <v>3.5707316174882533</v>
      </c>
      <c r="BO318" s="27">
        <v>2</v>
      </c>
      <c r="BP318" s="69" t="s">
        <v>276</v>
      </c>
      <c r="BQ318" s="70" t="str">
        <f>BQ317</f>
        <v>not compact</v>
      </c>
      <c r="BR318" s="70" t="str">
        <f>BR317</f>
        <v>Basic Credit</v>
      </c>
      <c r="BS318" s="30" t="str">
        <f>BS317</f>
        <v>Pipe Insulation, All Lines</v>
      </c>
      <c r="BT318" s="30" t="str">
        <f>BT317</f>
        <v>Standard</v>
      </c>
      <c r="BU318" s="41">
        <f>BU317</f>
        <v>-1</v>
      </c>
      <c r="BV318" s="41">
        <v>0</v>
      </c>
      <c r="BW318" s="41">
        <v>0</v>
      </c>
      <c r="BX318" s="93" t="s">
        <v>290</v>
      </c>
      <c r="BY318" s="60">
        <v>0.6</v>
      </c>
      <c r="BZ318" s="98">
        <v>0</v>
      </c>
      <c r="CA318" s="98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3</v>
      </c>
      <c r="D319" s="30">
        <f t="shared" ref="D319:E334" si="574">D318</f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31137</v>
      </c>
      <c r="L319" s="3">
        <v>7.9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0.11</v>
      </c>
      <c r="S319" s="3">
        <v>20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0.47</v>
      </c>
      <c r="AA319" s="3" t="s">
        <v>304</v>
      </c>
      <c r="AB319" s="3">
        <v>6</v>
      </c>
      <c r="AC319" s="3">
        <v>6</v>
      </c>
      <c r="AD319" s="3">
        <v>7</v>
      </c>
      <c r="AE319" s="3">
        <v>15</v>
      </c>
      <c r="AF319" s="56">
        <v>4.8000000000000001E-2</v>
      </c>
      <c r="AG319" s="3">
        <v>0.4</v>
      </c>
      <c r="AH319" s="1">
        <v>0.5</v>
      </c>
      <c r="AI319" s="3">
        <v>0.55000000000000004</v>
      </c>
      <c r="AJ319" s="3">
        <v>0.3</v>
      </c>
      <c r="AK319" s="3">
        <v>30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ref="AP319:AQ332" si="575">AP318</f>
        <v>0.7</v>
      </c>
      <c r="AQ319" s="41" t="str">
        <f t="shared" si="575"/>
        <v>Yes</v>
      </c>
      <c r="AR319" s="27">
        <v>0.3</v>
      </c>
      <c r="AS319" s="60">
        <v>0.35</v>
      </c>
      <c r="AT319" s="27">
        <v>0.2</v>
      </c>
      <c r="AU319" s="27">
        <v>0.2</v>
      </c>
      <c r="AV319" s="27">
        <v>1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116</v>
      </c>
      <c r="BB319" s="41">
        <f t="shared" ref="BB319" si="576">BB318</f>
        <v>0</v>
      </c>
      <c r="BC319" s="56" t="s">
        <v>236</v>
      </c>
      <c r="BD319" s="30" t="str">
        <f t="shared" ref="BD319:BD332" si="577">BD318</f>
        <v>T24-2019 IntWall 2x6 16oc R21</v>
      </c>
      <c r="BE319" s="3" t="s">
        <v>39</v>
      </c>
      <c r="BF319" s="3" t="s">
        <v>40</v>
      </c>
      <c r="BG319" s="3" t="s">
        <v>60</v>
      </c>
      <c r="BH319" s="3" t="s">
        <v>130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8">
        <v>3.5707316174882533</v>
      </c>
      <c r="BO319" s="27">
        <v>2</v>
      </c>
      <c r="BP319" s="69" t="s">
        <v>275</v>
      </c>
      <c r="BQ319" s="70" t="str">
        <f t="shared" ref="BQ319:BQ332" si="578">BQ318</f>
        <v>not compact</v>
      </c>
      <c r="BR319" s="70" t="str">
        <f t="shared" ref="BR319:BR332" si="579">BR318</f>
        <v>Basic Credit</v>
      </c>
      <c r="BS319" s="30" t="str">
        <f t="shared" ref="BS319:BT332" si="580">BS318</f>
        <v>Pipe Insulation, All Lines</v>
      </c>
      <c r="BT319" s="30" t="str">
        <f t="shared" si="580"/>
        <v>Standard</v>
      </c>
      <c r="BU319" s="41">
        <f t="shared" ref="BU319" si="581">BU318</f>
        <v>-1</v>
      </c>
      <c r="BV319" s="41">
        <v>0</v>
      </c>
      <c r="BW319" s="41">
        <v>0</v>
      </c>
      <c r="BX319" s="93" t="s">
        <v>290</v>
      </c>
      <c r="BY319" s="60">
        <v>0.6</v>
      </c>
      <c r="BZ319" s="98">
        <v>0</v>
      </c>
      <c r="CA319" s="98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4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30935</v>
      </c>
      <c r="L320" s="3">
        <v>23.2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0.11</v>
      </c>
      <c r="S320" s="3">
        <v>19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0.45</v>
      </c>
      <c r="AA320" s="3" t="s">
        <v>316</v>
      </c>
      <c r="AB320" s="3">
        <v>8</v>
      </c>
      <c r="AC320" s="3">
        <v>6</v>
      </c>
      <c r="AD320" s="3">
        <v>7</v>
      </c>
      <c r="AE320" s="3">
        <v>15</v>
      </c>
      <c r="AF320" s="56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204</v>
      </c>
      <c r="BB320" s="41">
        <f t="shared" ref="BB320" si="582">BB319</f>
        <v>0</v>
      </c>
      <c r="BC320" s="56" t="s">
        <v>236</v>
      </c>
      <c r="BD320" s="30" t="str">
        <f t="shared" si="57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8">
        <v>3.5707316174882533</v>
      </c>
      <c r="BO320" s="27">
        <v>2</v>
      </c>
      <c r="BP320" s="69" t="s">
        <v>276</v>
      </c>
      <c r="BQ320" s="70" t="str">
        <f t="shared" si="578"/>
        <v>not compact</v>
      </c>
      <c r="BR320" s="70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3">BU319</f>
        <v>-1</v>
      </c>
      <c r="BV320" s="41">
        <v>0</v>
      </c>
      <c r="BW320" s="41">
        <v>0</v>
      </c>
      <c r="BX320" s="93" t="s">
        <v>290</v>
      </c>
      <c r="BY320" s="60">
        <v>0.6</v>
      </c>
      <c r="BZ320" s="98">
        <v>0</v>
      </c>
      <c r="CA320" s="98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5</v>
      </c>
      <c r="D321" s="30">
        <f t="shared" si="574"/>
        <v>2019</v>
      </c>
      <c r="E321" s="41" t="str">
        <f t="shared" si="574"/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33490</v>
      </c>
      <c r="L321" s="3">
        <v>8.6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0.13</v>
      </c>
      <c r="S321" s="3">
        <v>20</v>
      </c>
      <c r="T321" s="3">
        <v>350</v>
      </c>
      <c r="U321" s="3">
        <v>0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0.51</v>
      </c>
      <c r="AA321" s="3" t="s">
        <v>317</v>
      </c>
      <c r="AB321" s="3">
        <v>6</v>
      </c>
      <c r="AC321" s="3">
        <v>6</v>
      </c>
      <c r="AD321" s="3">
        <v>7</v>
      </c>
      <c r="AE321" s="3">
        <v>15</v>
      </c>
      <c r="AF321" s="56">
        <v>4.8000000000000001E-2</v>
      </c>
      <c r="AG321" s="3">
        <v>0.4</v>
      </c>
      <c r="AH321" s="1">
        <v>0.5</v>
      </c>
      <c r="AI321" s="3">
        <v>0.55000000000000004</v>
      </c>
      <c r="AJ321" s="3">
        <v>0.3</v>
      </c>
      <c r="AK321" s="3">
        <v>30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60">
        <v>0.35</v>
      </c>
      <c r="AT321" s="27">
        <v>0.2</v>
      </c>
      <c r="AU321" s="27">
        <v>0.2</v>
      </c>
      <c r="AV321" s="27">
        <v>1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116</v>
      </c>
      <c r="BB321" s="41">
        <f t="shared" ref="BB321" si="584">BB320</f>
        <v>0</v>
      </c>
      <c r="BC321" s="56" t="s">
        <v>236</v>
      </c>
      <c r="BD321" s="30" t="str">
        <f t="shared" si="577"/>
        <v>T24-2019 IntWall 2x6 16oc R21</v>
      </c>
      <c r="BE321" s="3" t="s">
        <v>39</v>
      </c>
      <c r="BF321" s="3" t="s">
        <v>40</v>
      </c>
      <c r="BG321" s="3" t="s">
        <v>60</v>
      </c>
      <c r="BH321" s="3" t="s">
        <v>130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8">
        <v>3.5707316174882533</v>
      </c>
      <c r="BO321" s="27">
        <v>2</v>
      </c>
      <c r="BP321" s="69" t="s">
        <v>275</v>
      </c>
      <c r="BQ321" s="70" t="str">
        <f t="shared" si="578"/>
        <v>not compact</v>
      </c>
      <c r="BR321" s="70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85">BU320</f>
        <v>-1</v>
      </c>
      <c r="BV321" s="41">
        <v>0</v>
      </c>
      <c r="BW321" s="41">
        <v>0</v>
      </c>
      <c r="BX321" s="93" t="s">
        <v>290</v>
      </c>
      <c r="BY321" s="60">
        <v>0.6</v>
      </c>
      <c r="BZ321" s="98">
        <v>0</v>
      </c>
      <c r="CA321" s="98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6</v>
      </c>
      <c r="D322" s="30">
        <f t="shared" si="574"/>
        <v>2019</v>
      </c>
      <c r="E322" s="41" t="str">
        <f t="shared" si="574"/>
        <v>SingleFam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30081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0.08</v>
      </c>
      <c r="S322" s="3">
        <v>20</v>
      </c>
      <c r="T322" s="3">
        <v>350</v>
      </c>
      <c r="U322" s="3">
        <v>0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0.36</v>
      </c>
      <c r="AA322" s="3" t="s">
        <v>318</v>
      </c>
      <c r="AB322" s="3">
        <v>6</v>
      </c>
      <c r="AC322" s="3">
        <v>6</v>
      </c>
      <c r="AD322" s="3">
        <v>7</v>
      </c>
      <c r="AE322" s="3">
        <v>15</v>
      </c>
      <c r="AF322" s="3">
        <v>6.5000000000000002E-2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30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1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116</v>
      </c>
      <c r="BB322" s="41">
        <f t="shared" ref="BB322" si="586">BB321</f>
        <v>0</v>
      </c>
      <c r="BC322" s="3" t="s">
        <v>127</v>
      </c>
      <c r="BD322" s="57" t="s">
        <v>128</v>
      </c>
      <c r="BE322" s="3" t="s">
        <v>39</v>
      </c>
      <c r="BF322" s="3" t="s">
        <v>40</v>
      </c>
      <c r="BG322" s="3" t="s">
        <v>60</v>
      </c>
      <c r="BH322" s="3" t="s">
        <v>130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8">
        <v>3.3342140315042537</v>
      </c>
      <c r="BO322" s="27">
        <v>1</v>
      </c>
      <c r="BP322" s="69" t="s">
        <v>275</v>
      </c>
      <c r="BQ322" s="70" t="str">
        <f t="shared" si="578"/>
        <v>not compact</v>
      </c>
      <c r="BR322" s="70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87">BU321</f>
        <v>-1</v>
      </c>
      <c r="BV322" s="41">
        <v>0</v>
      </c>
      <c r="BW322" s="41">
        <v>0</v>
      </c>
      <c r="BX322" s="93" t="s">
        <v>290</v>
      </c>
      <c r="BY322" s="60">
        <v>0.7</v>
      </c>
      <c r="BZ322" s="98">
        <v>0</v>
      </c>
      <c r="CA322" s="98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7</v>
      </c>
      <c r="D323" s="30">
        <f t="shared" si="574"/>
        <v>2019</v>
      </c>
      <c r="E323" s="41" t="str">
        <f t="shared" si="574"/>
        <v>SingleFam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30701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0.06</v>
      </c>
      <c r="S323" s="3">
        <v>20</v>
      </c>
      <c r="T323" s="3">
        <v>350</v>
      </c>
      <c r="U323" s="3">
        <v>0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0.38</v>
      </c>
      <c r="AA323" s="3" t="s">
        <v>305</v>
      </c>
      <c r="AB323" s="3">
        <v>6</v>
      </c>
      <c r="AC323" s="3">
        <v>6</v>
      </c>
      <c r="AD323" s="3">
        <v>7</v>
      </c>
      <c r="AE323" s="3">
        <v>15</v>
      </c>
      <c r="AF323" s="3">
        <v>6.5000000000000002E-2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30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1</v>
      </c>
      <c r="AW323" s="27">
        <v>0.1</v>
      </c>
      <c r="AX323" s="27">
        <v>0.1</v>
      </c>
      <c r="AY323" s="3" t="s">
        <v>116</v>
      </c>
      <c r="AZ323" s="3" t="s">
        <v>116</v>
      </c>
      <c r="BA323" s="3" t="s">
        <v>116</v>
      </c>
      <c r="BB323" s="41">
        <f t="shared" ref="BB323" si="588">BB322</f>
        <v>0</v>
      </c>
      <c r="BC323" s="3" t="s">
        <v>127</v>
      </c>
      <c r="BD323" s="57" t="s">
        <v>128</v>
      </c>
      <c r="BE323" s="3" t="s">
        <v>39</v>
      </c>
      <c r="BF323" s="3" t="s">
        <v>40</v>
      </c>
      <c r="BG323" s="3" t="s">
        <v>60</v>
      </c>
      <c r="BH323" s="3" t="s">
        <v>130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8">
        <v>3.5000927873195309</v>
      </c>
      <c r="BO323" s="27">
        <v>1</v>
      </c>
      <c r="BP323" s="69" t="s">
        <v>275</v>
      </c>
      <c r="BQ323" s="70" t="str">
        <f t="shared" si="578"/>
        <v>not compact</v>
      </c>
      <c r="BR323" s="70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89">BU322</f>
        <v>-1</v>
      </c>
      <c r="BV323" s="41">
        <v>0</v>
      </c>
      <c r="BW323" s="41">
        <v>0</v>
      </c>
      <c r="BX323" s="93" t="s">
        <v>290</v>
      </c>
      <c r="BY323" s="60">
        <v>0.7</v>
      </c>
      <c r="BZ323" s="98">
        <v>0</v>
      </c>
      <c r="CA323" s="98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8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29254</v>
      </c>
      <c r="L324" s="3">
        <v>31.2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0.16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0.34</v>
      </c>
      <c r="AA324" s="3" t="s">
        <v>319</v>
      </c>
      <c r="AB324" s="3">
        <v>8</v>
      </c>
      <c r="AC324" s="3">
        <v>6</v>
      </c>
      <c r="AD324" s="3">
        <v>7</v>
      </c>
      <c r="AE324" s="3">
        <v>15</v>
      </c>
      <c r="AF324" s="56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0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0.1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0">BB323</f>
        <v>0</v>
      </c>
      <c r="BC324" s="56" t="s">
        <v>236</v>
      </c>
      <c r="BD324" s="3" t="s">
        <v>205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158</v>
      </c>
      <c r="BK324" s="3" t="s">
        <v>87</v>
      </c>
      <c r="BL324" s="3" t="s">
        <v>161</v>
      </c>
      <c r="BM324" s="3" t="s">
        <v>141</v>
      </c>
      <c r="BN324" s="58">
        <v>3.3342140315042537</v>
      </c>
      <c r="BO324" s="27">
        <v>2</v>
      </c>
      <c r="BP324" s="69" t="s">
        <v>276</v>
      </c>
      <c r="BQ324" s="70" t="str">
        <f t="shared" si="578"/>
        <v>not compact</v>
      </c>
      <c r="BR324" s="70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1">BU323</f>
        <v>-1</v>
      </c>
      <c r="BV324" s="41">
        <v>0</v>
      </c>
      <c r="BW324" s="41">
        <v>0</v>
      </c>
      <c r="BX324" s="93" t="s">
        <v>290</v>
      </c>
      <c r="BY324" s="60">
        <v>0.7</v>
      </c>
      <c r="BZ324" s="98">
        <v>0</v>
      </c>
      <c r="CA324" s="98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9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29889</v>
      </c>
      <c r="L325" s="3">
        <v>25.2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0.13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0.39</v>
      </c>
      <c r="AA325" s="3" t="s">
        <v>307</v>
      </c>
      <c r="AB325" s="3">
        <v>8</v>
      </c>
      <c r="AC325" s="3">
        <v>6</v>
      </c>
      <c r="AD325" s="3">
        <v>7</v>
      </c>
      <c r="AE325" s="3">
        <v>15</v>
      </c>
      <c r="AF325" s="56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0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0.1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2">BB324</f>
        <v>0</v>
      </c>
      <c r="BC325" s="56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158</v>
      </c>
      <c r="BK325" s="3" t="s">
        <v>87</v>
      </c>
      <c r="BL325" s="3" t="s">
        <v>161</v>
      </c>
      <c r="BM325" s="3" t="s">
        <v>141</v>
      </c>
      <c r="BN325" s="58">
        <v>3.3342140315042537</v>
      </c>
      <c r="BO325" s="27">
        <v>2</v>
      </c>
      <c r="BP325" s="69" t="s">
        <v>276</v>
      </c>
      <c r="BQ325" s="70" t="str">
        <f t="shared" si="578"/>
        <v>not compact</v>
      </c>
      <c r="BR325" s="70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3">BU324</f>
        <v>-1</v>
      </c>
      <c r="BV325" s="41">
        <v>0</v>
      </c>
      <c r="BW325" s="41">
        <v>0</v>
      </c>
      <c r="BX325" s="93" t="s">
        <v>290</v>
      </c>
      <c r="BY325" s="60">
        <v>0.6</v>
      </c>
      <c r="BZ325" s="98">
        <v>0</v>
      </c>
      <c r="CA325" s="98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10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30200</v>
      </c>
      <c r="L326" s="3">
        <v>22.4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0.13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0.42</v>
      </c>
      <c r="AA326" s="3" t="s">
        <v>320</v>
      </c>
      <c r="AB326" s="3">
        <v>8</v>
      </c>
      <c r="AC326" s="3">
        <v>6</v>
      </c>
      <c r="AD326" s="3">
        <v>7</v>
      </c>
      <c r="AE326" s="3">
        <v>15</v>
      </c>
      <c r="AF326" s="56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0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0.1</v>
      </c>
      <c r="AY326" s="3" t="s">
        <v>116</v>
      </c>
      <c r="AZ326" s="3" t="s">
        <v>116</v>
      </c>
      <c r="BA326" s="3" t="s">
        <v>204</v>
      </c>
      <c r="BB326" s="41">
        <f t="shared" ref="BB326" si="594">BB325</f>
        <v>0</v>
      </c>
      <c r="BC326" s="56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158</v>
      </c>
      <c r="BK326" s="3" t="s">
        <v>87</v>
      </c>
      <c r="BL326" s="3" t="s">
        <v>161</v>
      </c>
      <c r="BM326" s="3" t="s">
        <v>141</v>
      </c>
      <c r="BN326" s="58">
        <v>3.3342140315042537</v>
      </c>
      <c r="BO326" s="27">
        <v>2</v>
      </c>
      <c r="BP326" s="69" t="s">
        <v>276</v>
      </c>
      <c r="BQ326" s="70" t="str">
        <f t="shared" si="578"/>
        <v>not compact</v>
      </c>
      <c r="BR326" s="70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595">BU325</f>
        <v>-1</v>
      </c>
      <c r="BV326" s="41">
        <v>0</v>
      </c>
      <c r="BW326" s="41">
        <v>0</v>
      </c>
      <c r="BX326" s="93" t="s">
        <v>290</v>
      </c>
      <c r="BY326" s="60">
        <v>0.6</v>
      </c>
      <c r="BZ326" s="98">
        <v>0</v>
      </c>
      <c r="CA326" s="98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11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29693</v>
      </c>
      <c r="L327" s="3">
        <v>17.8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0.13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0.45</v>
      </c>
      <c r="AA327" s="3" t="s">
        <v>321</v>
      </c>
      <c r="AB327" s="3">
        <v>8</v>
      </c>
      <c r="AC327" s="3">
        <v>8</v>
      </c>
      <c r="AD327" s="3">
        <v>7</v>
      </c>
      <c r="AE327" s="3">
        <v>15</v>
      </c>
      <c r="AF327" s="56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0.1</v>
      </c>
      <c r="AY327" s="3" t="s">
        <v>116</v>
      </c>
      <c r="AZ327" s="3" t="s">
        <v>116</v>
      </c>
      <c r="BA327" s="3" t="s">
        <v>204</v>
      </c>
      <c r="BB327" s="41">
        <f t="shared" ref="BB327" si="596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8">
        <v>3.5707316174882533</v>
      </c>
      <c r="BO327" s="27">
        <v>2</v>
      </c>
      <c r="BP327" s="69" t="s">
        <v>276</v>
      </c>
      <c r="BQ327" s="70" t="str">
        <f t="shared" si="578"/>
        <v>not compact</v>
      </c>
      <c r="BR327" s="70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597">BU326</f>
        <v>-1</v>
      </c>
      <c r="BV327" s="41">
        <v>0</v>
      </c>
      <c r="BW327" s="41">
        <v>0</v>
      </c>
      <c r="BX327" s="93" t="s">
        <v>290</v>
      </c>
      <c r="BY327" s="60">
        <v>0.6</v>
      </c>
      <c r="BZ327" s="98">
        <v>0</v>
      </c>
      <c r="CA327" s="98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12</v>
      </c>
      <c r="D328" s="30">
        <f t="shared" si="574"/>
        <v>2019</v>
      </c>
      <c r="E328" s="41" t="str">
        <f t="shared" si="574"/>
        <v>SingleFam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29328</v>
      </c>
      <c r="L328" s="3">
        <v>20.7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0.14000000000000001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0.46</v>
      </c>
      <c r="AA328" s="3" t="s">
        <v>322</v>
      </c>
      <c r="AB328" s="3">
        <v>8</v>
      </c>
      <c r="AC328" s="3">
        <v>6</v>
      </c>
      <c r="AD328" s="3">
        <v>7</v>
      </c>
      <c r="AE328" s="3">
        <v>15</v>
      </c>
      <c r="AF328" s="56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4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0.1</v>
      </c>
      <c r="AY328" s="3" t="s">
        <v>116</v>
      </c>
      <c r="AZ328" s="3" t="s">
        <v>116</v>
      </c>
      <c r="BA328" s="3" t="s">
        <v>204</v>
      </c>
      <c r="BB328" s="41">
        <f t="shared" ref="BB328" si="598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159</v>
      </c>
      <c r="BK328" s="3" t="s">
        <v>87</v>
      </c>
      <c r="BL328" s="3" t="s">
        <v>162</v>
      </c>
      <c r="BM328" s="3" t="s">
        <v>141</v>
      </c>
      <c r="BN328" s="58">
        <v>3.5707316174882533</v>
      </c>
      <c r="BO328" s="27">
        <v>2</v>
      </c>
      <c r="BP328" s="69" t="s">
        <v>276</v>
      </c>
      <c r="BQ328" s="70" t="str">
        <f t="shared" si="578"/>
        <v>not compact</v>
      </c>
      <c r="BR328" s="70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" si="599">BU327</f>
        <v>-1</v>
      </c>
      <c r="BV328" s="41">
        <v>0</v>
      </c>
      <c r="BW328" s="41">
        <v>0</v>
      </c>
      <c r="BX328" s="93" t="s">
        <v>290</v>
      </c>
      <c r="BY328" s="60">
        <v>0.6</v>
      </c>
      <c r="BZ328" s="98">
        <v>0</v>
      </c>
      <c r="CA328" s="98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3">
        <v>13</v>
      </c>
      <c r="D329" s="30">
        <f t="shared" si="574"/>
        <v>2019</v>
      </c>
      <c r="E329" s="41" t="str">
        <f t="shared" si="574"/>
        <v>SingleFam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29553</v>
      </c>
      <c r="L329" s="3">
        <v>19.5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0.12</v>
      </c>
      <c r="S329" s="3">
        <v>19</v>
      </c>
      <c r="T329" s="3">
        <v>350</v>
      </c>
      <c r="U329" s="3">
        <v>1</v>
      </c>
      <c r="V329" s="3">
        <v>0.57999999999999996</v>
      </c>
      <c r="W329" s="3">
        <v>0.45</v>
      </c>
      <c r="X329" s="3">
        <v>0.62</v>
      </c>
      <c r="Y329" s="3">
        <v>5</v>
      </c>
      <c r="Z329" s="27">
        <v>0.42</v>
      </c>
      <c r="AA329" s="3" t="s">
        <v>323</v>
      </c>
      <c r="AB329" s="3">
        <v>8</v>
      </c>
      <c r="AC329" s="3">
        <v>6</v>
      </c>
      <c r="AD329" s="3">
        <v>7</v>
      </c>
      <c r="AE329" s="3">
        <v>15</v>
      </c>
      <c r="AF329" s="56">
        <v>4.8000000000000001E-2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38</v>
      </c>
      <c r="AL329" s="3">
        <v>19</v>
      </c>
      <c r="AM329" s="3">
        <v>8</v>
      </c>
      <c r="AN329" s="3">
        <v>0</v>
      </c>
      <c r="AO329" s="3">
        <v>5016</v>
      </c>
      <c r="AP329" s="41">
        <f t="shared" si="575"/>
        <v>0.7</v>
      </c>
      <c r="AQ329" s="41" t="str">
        <f t="shared" si="575"/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0</v>
      </c>
      <c r="AW329" s="27">
        <v>0.2</v>
      </c>
      <c r="AX329" s="27">
        <v>0.63</v>
      </c>
      <c r="AY329" s="3" t="s">
        <v>116</v>
      </c>
      <c r="AZ329" s="3" t="s">
        <v>116</v>
      </c>
      <c r="BA329" s="3" t="s">
        <v>204</v>
      </c>
      <c r="BB329" s="41">
        <f t="shared" ref="BB329" si="600">BB328</f>
        <v>0</v>
      </c>
      <c r="BC329" s="3" t="s">
        <v>236</v>
      </c>
      <c r="BD329" s="30" t="str">
        <f t="shared" si="577"/>
        <v>T24-2019 IntWall 2x6 16oc R21</v>
      </c>
      <c r="BE329" s="3" t="s">
        <v>39</v>
      </c>
      <c r="BF329" s="3" t="s">
        <v>40</v>
      </c>
      <c r="BG329" s="3" t="s">
        <v>59</v>
      </c>
      <c r="BH329" s="3" t="s">
        <v>129</v>
      </c>
      <c r="BI329" s="3" t="s">
        <v>84</v>
      </c>
      <c r="BJ329" s="3" t="s">
        <v>157</v>
      </c>
      <c r="BK329" s="3" t="s">
        <v>87</v>
      </c>
      <c r="BL329" s="3" t="s">
        <v>160</v>
      </c>
      <c r="BM329" s="3" t="s">
        <v>141</v>
      </c>
      <c r="BN329" s="58">
        <v>3.5707316174882533</v>
      </c>
      <c r="BO329" s="27">
        <v>2</v>
      </c>
      <c r="BP329" s="69" t="s">
        <v>276</v>
      </c>
      <c r="BQ329" s="70" t="str">
        <f t="shared" si="578"/>
        <v>not compact</v>
      </c>
      <c r="BR329" s="70" t="str">
        <f t="shared" si="579"/>
        <v>Basic Credit</v>
      </c>
      <c r="BS329" s="30" t="str">
        <f t="shared" si="580"/>
        <v>Pipe Insulation, All Lines</v>
      </c>
      <c r="BT329" s="30" t="str">
        <f t="shared" si="580"/>
        <v>Standard</v>
      </c>
      <c r="BU329" s="41">
        <f t="shared" ref="BU329" si="601">BU328</f>
        <v>-1</v>
      </c>
      <c r="BV329" s="41">
        <v>0</v>
      </c>
      <c r="BW329" s="41">
        <v>0</v>
      </c>
      <c r="BX329" s="93" t="s">
        <v>290</v>
      </c>
      <c r="BY329" s="60">
        <v>0.6</v>
      </c>
      <c r="BZ329" s="98">
        <v>0</v>
      </c>
      <c r="CA329" s="98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14</v>
      </c>
      <c r="D330" s="30">
        <f t="shared" si="574"/>
        <v>2019</v>
      </c>
      <c r="E330" s="41" t="str">
        <f t="shared" si="574"/>
        <v>SingleFam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31651</v>
      </c>
      <c r="L330" s="3">
        <v>16.100000000000001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0.12</v>
      </c>
      <c r="S330" s="3">
        <v>19</v>
      </c>
      <c r="T330" s="3">
        <v>350</v>
      </c>
      <c r="U330" s="3">
        <v>1</v>
      </c>
      <c r="V330" s="3">
        <v>0.57999999999999996</v>
      </c>
      <c r="W330" s="3">
        <v>0.45</v>
      </c>
      <c r="X330" s="3">
        <v>0.62</v>
      </c>
      <c r="Y330" s="3">
        <v>5</v>
      </c>
      <c r="Z330" s="27">
        <v>0.5</v>
      </c>
      <c r="AA330" s="3" t="s">
        <v>324</v>
      </c>
      <c r="AB330" s="3">
        <v>8</v>
      </c>
      <c r="AC330" s="3">
        <v>8</v>
      </c>
      <c r="AD330" s="3">
        <v>7</v>
      </c>
      <c r="AE330" s="3">
        <v>15</v>
      </c>
      <c r="AF330" s="56">
        <v>4.8000000000000001E-2</v>
      </c>
      <c r="AG330" s="3">
        <v>0.4</v>
      </c>
      <c r="AH330" s="3">
        <v>0.35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8</v>
      </c>
      <c r="AN330" s="3">
        <v>0</v>
      </c>
      <c r="AO330" s="3">
        <v>5016</v>
      </c>
      <c r="AP330" s="41">
        <f t="shared" si="575"/>
        <v>0.7</v>
      </c>
      <c r="AQ330" s="41" t="str">
        <f t="shared" si="575"/>
        <v>Yes</v>
      </c>
      <c r="AR330" s="27">
        <v>0.3</v>
      </c>
      <c r="AS330" s="27">
        <v>0.23</v>
      </c>
      <c r="AT330" s="27">
        <v>0.2</v>
      </c>
      <c r="AU330" s="27">
        <v>0.2</v>
      </c>
      <c r="AV330" s="27">
        <v>0</v>
      </c>
      <c r="AW330" s="27">
        <v>0.2</v>
      </c>
      <c r="AX330" s="27">
        <v>0.1</v>
      </c>
      <c r="AY330" s="3" t="s">
        <v>116</v>
      </c>
      <c r="AZ330" s="3" t="s">
        <v>116</v>
      </c>
      <c r="BA330" s="3" t="s">
        <v>204</v>
      </c>
      <c r="BB330" s="41">
        <f t="shared" ref="BB330" si="602">BB329</f>
        <v>0</v>
      </c>
      <c r="BC330" s="3" t="s">
        <v>236</v>
      </c>
      <c r="BD330" s="30" t="str">
        <f t="shared" si="577"/>
        <v>T24-2019 IntWall 2x6 16oc R21</v>
      </c>
      <c r="BE330" s="3" t="s">
        <v>39</v>
      </c>
      <c r="BF330" s="3" t="s">
        <v>40</v>
      </c>
      <c r="BG330" s="3" t="s">
        <v>59</v>
      </c>
      <c r="BH330" s="3" t="s">
        <v>129</v>
      </c>
      <c r="BI330" s="3" t="s">
        <v>84</v>
      </c>
      <c r="BJ330" s="3" t="s">
        <v>157</v>
      </c>
      <c r="BK330" s="3" t="s">
        <v>87</v>
      </c>
      <c r="BL330" s="3" t="s">
        <v>160</v>
      </c>
      <c r="BM330" s="3" t="s">
        <v>141</v>
      </c>
      <c r="BN330" s="58">
        <v>3.3342140315042537</v>
      </c>
      <c r="BO330" s="27">
        <v>2</v>
      </c>
      <c r="BP330" s="69" t="s">
        <v>276</v>
      </c>
      <c r="BQ330" s="70" t="str">
        <f t="shared" si="578"/>
        <v>not compact</v>
      </c>
      <c r="BR330" s="70" t="str">
        <f t="shared" si="579"/>
        <v>Basic Credit</v>
      </c>
      <c r="BS330" s="30" t="str">
        <f t="shared" si="580"/>
        <v>Pipe Insulation, All Lines</v>
      </c>
      <c r="BT330" s="30" t="str">
        <f t="shared" si="580"/>
        <v>Standard</v>
      </c>
      <c r="BU330" s="41">
        <f t="shared" ref="BU330" si="603">BU329</f>
        <v>-1</v>
      </c>
      <c r="BV330" s="41">
        <v>0</v>
      </c>
      <c r="BW330" s="41">
        <v>0</v>
      </c>
      <c r="BX330" s="93" t="s">
        <v>290</v>
      </c>
      <c r="BY330" s="60">
        <v>0.6</v>
      </c>
      <c r="BZ330" s="98">
        <v>0</v>
      </c>
      <c r="CA330" s="98">
        <v>0</v>
      </c>
      <c r="CB330" s="31" t="s">
        <v>0</v>
      </c>
      <c r="CG330" s="14"/>
      <c r="CI330" s="13"/>
      <c r="CK330" s="13"/>
      <c r="CM330" s="13"/>
    </row>
    <row r="331" spans="3:91" s="3" customFormat="1" x14ac:dyDescent="0.25">
      <c r="C331" s="3">
        <v>15</v>
      </c>
      <c r="D331" s="30">
        <f t="shared" si="574"/>
        <v>2019</v>
      </c>
      <c r="E331" s="41" t="str">
        <f t="shared" si="574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29177</v>
      </c>
      <c r="L331" s="3">
        <v>16.2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0.11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">
        <v>5</v>
      </c>
      <c r="Z331" s="27">
        <v>0.45</v>
      </c>
      <c r="AA331" s="3" t="s">
        <v>306</v>
      </c>
      <c r="AB331" s="3">
        <v>8</v>
      </c>
      <c r="AC331" s="3">
        <v>8</v>
      </c>
      <c r="AD331" s="3">
        <v>7</v>
      </c>
      <c r="AE331" s="3">
        <v>15</v>
      </c>
      <c r="AF331" s="56">
        <v>4.8000000000000001E-2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4</v>
      </c>
      <c r="AN331" s="3">
        <v>0</v>
      </c>
      <c r="AO331" s="3">
        <v>5016</v>
      </c>
      <c r="AP331" s="41">
        <f t="shared" si="575"/>
        <v>0.7</v>
      </c>
      <c r="AQ331" s="41" t="str">
        <f t="shared" si="575"/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27">
        <v>0</v>
      </c>
      <c r="AW331" s="27">
        <v>0.2</v>
      </c>
      <c r="AX331" s="27">
        <v>0.63</v>
      </c>
      <c r="AY331" s="3" t="s">
        <v>116</v>
      </c>
      <c r="AZ331" s="3" t="s">
        <v>116</v>
      </c>
      <c r="BA331" s="3" t="s">
        <v>204</v>
      </c>
      <c r="BB331" s="41">
        <f t="shared" ref="BB331" si="604">BB330</f>
        <v>0</v>
      </c>
      <c r="BC331" s="3" t="s">
        <v>236</v>
      </c>
      <c r="BD331" s="30" t="str">
        <f t="shared" si="577"/>
        <v>T24-2019 IntWall 2x6 16oc R21</v>
      </c>
      <c r="BE331" s="3" t="s">
        <v>39</v>
      </c>
      <c r="BF331" s="3" t="s">
        <v>40</v>
      </c>
      <c r="BG331" s="3" t="s">
        <v>59</v>
      </c>
      <c r="BH331" s="3" t="s">
        <v>129</v>
      </c>
      <c r="BI331" s="3" t="s">
        <v>84</v>
      </c>
      <c r="BJ331" s="3" t="s">
        <v>159</v>
      </c>
      <c r="BK331" s="3" t="s">
        <v>87</v>
      </c>
      <c r="BL331" s="3" t="s">
        <v>162</v>
      </c>
      <c r="BM331" s="3" t="s">
        <v>141</v>
      </c>
      <c r="BN331" s="58">
        <v>3.3342140315042537</v>
      </c>
      <c r="BO331" s="27">
        <v>2</v>
      </c>
      <c r="BP331" s="69" t="s">
        <v>276</v>
      </c>
      <c r="BQ331" s="70" t="str">
        <f t="shared" si="578"/>
        <v>not compact</v>
      </c>
      <c r="BR331" s="70" t="str">
        <f t="shared" si="579"/>
        <v>Basic Credit</v>
      </c>
      <c r="BS331" s="30" t="str">
        <f t="shared" si="580"/>
        <v>Pipe Insulation, All Lines</v>
      </c>
      <c r="BT331" s="30" t="str">
        <f t="shared" si="580"/>
        <v>Standard</v>
      </c>
      <c r="BU331" s="41">
        <f t="shared" ref="BU331:BU332" si="605">BU330</f>
        <v>-1</v>
      </c>
      <c r="BV331" s="41">
        <v>0</v>
      </c>
      <c r="BW331" s="41">
        <v>0</v>
      </c>
      <c r="BX331" s="93" t="s">
        <v>290</v>
      </c>
      <c r="BY331" s="60">
        <v>0.7</v>
      </c>
      <c r="BZ331" s="98">
        <v>0</v>
      </c>
      <c r="CA331" s="98">
        <v>0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83">
        <v>16</v>
      </c>
      <c r="D332" s="84">
        <f t="shared" si="574"/>
        <v>2019</v>
      </c>
      <c r="E332" s="85" t="str">
        <f t="shared" si="574"/>
        <v>SingleFam</v>
      </c>
      <c r="F332" s="83">
        <v>0</v>
      </c>
      <c r="G332" s="83">
        <v>0</v>
      </c>
      <c r="H332" s="83">
        <v>0.14000000000000001</v>
      </c>
      <c r="I332" s="83">
        <v>750</v>
      </c>
      <c r="J332" s="83">
        <v>3</v>
      </c>
      <c r="K332" s="83">
        <v>30930</v>
      </c>
      <c r="L332" s="83">
        <v>14.6</v>
      </c>
      <c r="M332" s="83">
        <v>0</v>
      </c>
      <c r="N332" s="83">
        <v>0</v>
      </c>
      <c r="O332" s="83">
        <v>0</v>
      </c>
      <c r="P332" s="83">
        <v>0</v>
      </c>
      <c r="Q332" s="83">
        <v>0</v>
      </c>
      <c r="R332" s="83">
        <v>0.12</v>
      </c>
      <c r="S332" s="83">
        <v>20</v>
      </c>
      <c r="T332" s="83">
        <v>350</v>
      </c>
      <c r="U332" s="83">
        <v>0</v>
      </c>
      <c r="V332" s="83">
        <v>0.57999999999999996</v>
      </c>
      <c r="W332" s="83">
        <v>0.45</v>
      </c>
      <c r="X332" s="3">
        <v>0.62</v>
      </c>
      <c r="Y332" s="83">
        <v>5</v>
      </c>
      <c r="Z332" s="86">
        <v>0.44</v>
      </c>
      <c r="AA332" s="83" t="s">
        <v>325</v>
      </c>
      <c r="AB332" s="83">
        <v>8</v>
      </c>
      <c r="AC332" s="83">
        <v>8</v>
      </c>
      <c r="AD332" s="83">
        <v>7</v>
      </c>
      <c r="AE332" s="83">
        <v>15</v>
      </c>
      <c r="AF332" s="87">
        <v>4.8000000000000001E-2</v>
      </c>
      <c r="AG332" s="83">
        <v>0.4</v>
      </c>
      <c r="AH332" s="83">
        <v>0.35</v>
      </c>
      <c r="AI332" s="83">
        <v>0.55000000000000004</v>
      </c>
      <c r="AJ332" s="83">
        <v>0.3</v>
      </c>
      <c r="AK332" s="83">
        <v>38</v>
      </c>
      <c r="AL332" s="83">
        <v>19</v>
      </c>
      <c r="AM332" s="83">
        <v>8</v>
      </c>
      <c r="AN332" s="83">
        <v>7016</v>
      </c>
      <c r="AO332" s="83">
        <v>10016</v>
      </c>
      <c r="AP332" s="85">
        <f t="shared" si="575"/>
        <v>0.7</v>
      </c>
      <c r="AQ332" s="85" t="str">
        <f t="shared" si="575"/>
        <v>Yes</v>
      </c>
      <c r="AR332" s="86">
        <v>0.3</v>
      </c>
      <c r="AS332" s="88">
        <v>0.35</v>
      </c>
      <c r="AT332" s="86">
        <v>0.2</v>
      </c>
      <c r="AU332" s="86">
        <v>0.2</v>
      </c>
      <c r="AV332" s="86">
        <v>0</v>
      </c>
      <c r="AW332" s="86">
        <v>0.1</v>
      </c>
      <c r="AX332" s="86">
        <v>0.1</v>
      </c>
      <c r="AY332" s="83" t="s">
        <v>116</v>
      </c>
      <c r="AZ332" s="83" t="s">
        <v>116</v>
      </c>
      <c r="BA332" s="83" t="s">
        <v>204</v>
      </c>
      <c r="BB332" s="85">
        <f t="shared" ref="BB332" si="606">BB331</f>
        <v>0</v>
      </c>
      <c r="BC332" s="83" t="s">
        <v>236</v>
      </c>
      <c r="BD332" s="84" t="str">
        <f t="shared" si="577"/>
        <v>T24-2019 IntWall 2x6 16oc R21</v>
      </c>
      <c r="BE332" s="83" t="s">
        <v>41</v>
      </c>
      <c r="BF332" s="83" t="s">
        <v>42</v>
      </c>
      <c r="BG332" s="83" t="s">
        <v>59</v>
      </c>
      <c r="BH332" s="83" t="s">
        <v>129</v>
      </c>
      <c r="BI332" s="83" t="s">
        <v>84</v>
      </c>
      <c r="BJ332" s="83" t="s">
        <v>157</v>
      </c>
      <c r="BK332" s="83" t="s">
        <v>87</v>
      </c>
      <c r="BL332" s="83" t="s">
        <v>160</v>
      </c>
      <c r="BM332" s="83" t="s">
        <v>141</v>
      </c>
      <c r="BN332" s="89">
        <v>3.3342140315042537</v>
      </c>
      <c r="BO332" s="86">
        <v>2</v>
      </c>
      <c r="BP332" s="90" t="s">
        <v>276</v>
      </c>
      <c r="BQ332" s="91" t="str">
        <f t="shared" si="578"/>
        <v>not compact</v>
      </c>
      <c r="BR332" s="91" t="str">
        <f t="shared" si="579"/>
        <v>Basic Credit</v>
      </c>
      <c r="BS332" s="84" t="str">
        <f t="shared" si="580"/>
        <v>Pipe Insulation, All Lines</v>
      </c>
      <c r="BT332" s="84" t="str">
        <f t="shared" si="580"/>
        <v>Standard</v>
      </c>
      <c r="BU332" s="85">
        <f t="shared" si="605"/>
        <v>-1</v>
      </c>
      <c r="BV332" s="88">
        <v>65</v>
      </c>
      <c r="BW332" s="88">
        <v>100</v>
      </c>
      <c r="BX332" s="88" t="s">
        <v>291</v>
      </c>
      <c r="BY332" s="88">
        <v>0.6</v>
      </c>
      <c r="BZ332" s="99">
        <v>0</v>
      </c>
      <c r="CA332" s="99">
        <v>0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1</v>
      </c>
      <c r="D333" s="8">
        <v>2019</v>
      </c>
      <c r="E333" s="82" t="s">
        <v>219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26762</v>
      </c>
      <c r="L333" s="3">
        <v>4.7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0.1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">
        <v>7</v>
      </c>
      <c r="Z333" s="27">
        <v>0.56000000000000005</v>
      </c>
      <c r="AA333" s="3" t="s">
        <v>303</v>
      </c>
      <c r="AB333" s="3">
        <v>8</v>
      </c>
      <c r="AC333" s="3">
        <v>6</v>
      </c>
      <c r="AD333" s="3">
        <v>7</v>
      </c>
      <c r="AE333" s="3">
        <v>15</v>
      </c>
      <c r="AF333" s="56">
        <v>5.0999999999999997E-2</v>
      </c>
      <c r="AG333" s="3">
        <v>0.4</v>
      </c>
      <c r="AH333" s="1">
        <v>0.5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8</v>
      </c>
      <c r="AN333" s="3">
        <v>0</v>
      </c>
      <c r="AO333" s="3">
        <v>5016</v>
      </c>
      <c r="AP333" s="27">
        <v>0.7</v>
      </c>
      <c r="AQ333" s="27" t="s">
        <v>292</v>
      </c>
      <c r="AR333" s="27">
        <v>0.3</v>
      </c>
      <c r="AS333" s="60">
        <v>0.35</v>
      </c>
      <c r="AT333" s="27">
        <v>0.2</v>
      </c>
      <c r="AU333" s="27">
        <v>0.2</v>
      </c>
      <c r="AV333" s="27">
        <v>0</v>
      </c>
      <c r="AW333" s="27">
        <v>0.1</v>
      </c>
      <c r="AX333" s="27">
        <v>0.1</v>
      </c>
      <c r="AY333" s="3" t="s">
        <v>116</v>
      </c>
      <c r="AZ333" s="3" t="s">
        <v>116</v>
      </c>
      <c r="BA333" s="3" t="s">
        <v>116</v>
      </c>
      <c r="BB333" s="27">
        <v>0</v>
      </c>
      <c r="BC333" s="65" t="s">
        <v>200</v>
      </c>
      <c r="BD333" s="3" t="s">
        <v>205</v>
      </c>
      <c r="BE333" s="3" t="s">
        <v>39</v>
      </c>
      <c r="BF333" s="3" t="s">
        <v>40</v>
      </c>
      <c r="BG333" s="3" t="s">
        <v>59</v>
      </c>
      <c r="BH333" s="3" t="s">
        <v>130</v>
      </c>
      <c r="BI333" s="3" t="s">
        <v>84</v>
      </c>
      <c r="BJ333" s="3" t="s">
        <v>157</v>
      </c>
      <c r="BK333" s="3" t="s">
        <v>87</v>
      </c>
      <c r="BL333" s="3" t="s">
        <v>160</v>
      </c>
      <c r="BM333" s="3" t="s">
        <v>141</v>
      </c>
      <c r="BN333" s="58">
        <v>3.5707316174882502</v>
      </c>
      <c r="BO333" s="27">
        <v>2</v>
      </c>
      <c r="BP333" s="69" t="s">
        <v>275</v>
      </c>
      <c r="BQ333" s="69" t="s">
        <v>268</v>
      </c>
      <c r="BR333" s="69" t="s">
        <v>269</v>
      </c>
      <c r="BS333" s="3" t="s">
        <v>185</v>
      </c>
      <c r="BT333" s="3" t="s">
        <v>184</v>
      </c>
      <c r="BU333" s="27">
        <v>-1</v>
      </c>
      <c r="BV333" s="60">
        <v>42</v>
      </c>
      <c r="BW333" s="60">
        <v>100</v>
      </c>
      <c r="BX333" s="60" t="s">
        <v>289</v>
      </c>
      <c r="BY333" s="60">
        <v>0.6</v>
      </c>
      <c r="BZ333" s="105">
        <v>0</v>
      </c>
      <c r="CA333" s="105">
        <v>0</v>
      </c>
      <c r="CB333" s="31" t="s">
        <v>0</v>
      </c>
      <c r="CC333" s="3" t="s">
        <v>280</v>
      </c>
      <c r="CG333" s="14"/>
      <c r="CI333" s="13"/>
      <c r="CK333" s="13"/>
      <c r="CM333" s="13"/>
    </row>
    <row r="334" spans="3:91" s="3" customFormat="1" x14ac:dyDescent="0.25">
      <c r="C334" s="3">
        <v>2</v>
      </c>
      <c r="D334" s="30">
        <f>D333</f>
        <v>2019</v>
      </c>
      <c r="E334" s="41" t="str">
        <f t="shared" si="574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30021</v>
      </c>
      <c r="L334" s="3">
        <v>5.3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7.0000000000000007E-2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0">
        <f>Y333</f>
        <v>7</v>
      </c>
      <c r="Z334" s="27">
        <v>0.47</v>
      </c>
      <c r="AA334" s="3" t="s">
        <v>315</v>
      </c>
      <c r="AB334" s="3">
        <v>8</v>
      </c>
      <c r="AC334" s="3">
        <v>6</v>
      </c>
      <c r="AD334" s="3">
        <v>7</v>
      </c>
      <c r="AE334" s="3">
        <v>15</v>
      </c>
      <c r="AF334" s="56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8</v>
      </c>
      <c r="AN334" s="3">
        <v>0</v>
      </c>
      <c r="AO334" s="3">
        <v>5016</v>
      </c>
      <c r="AP334" s="41">
        <f>AP333</f>
        <v>0.7</v>
      </c>
      <c r="AQ334" s="41" t="str">
        <f>AQ333</f>
        <v>Yes</v>
      </c>
      <c r="AR334" s="27">
        <v>0.3</v>
      </c>
      <c r="AS334" s="27">
        <v>0.23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>BB333</f>
        <v>0</v>
      </c>
      <c r="BC334" s="3" t="s">
        <v>200</v>
      </c>
      <c r="BD334" s="30" t="str">
        <f>BD333</f>
        <v>T24-2019 IntWall 2x6 16oc R21</v>
      </c>
      <c r="BE334" s="3" t="s">
        <v>39</v>
      </c>
      <c r="BF334" s="3" t="s">
        <v>40</v>
      </c>
      <c r="BG334" s="96" t="s">
        <v>60</v>
      </c>
      <c r="BH334" s="3" t="s">
        <v>130</v>
      </c>
      <c r="BI334" s="3" t="s">
        <v>84</v>
      </c>
      <c r="BJ334" s="3" t="s">
        <v>157</v>
      </c>
      <c r="BK334" s="3" t="s">
        <v>87</v>
      </c>
      <c r="BL334" s="3" t="s">
        <v>160</v>
      </c>
      <c r="BM334" s="3" t="s">
        <v>141</v>
      </c>
      <c r="BN334" s="58">
        <v>3.5707316174882533</v>
      </c>
      <c r="BO334" s="27">
        <v>2</v>
      </c>
      <c r="BP334" s="69" t="s">
        <v>276</v>
      </c>
      <c r="BQ334" s="70" t="str">
        <f>BQ333</f>
        <v>not compact</v>
      </c>
      <c r="BR334" s="70" t="str">
        <f>BR333</f>
        <v>Basic Credit</v>
      </c>
      <c r="BS334" s="30" t="str">
        <f>BS333</f>
        <v>Pipe Insulation, All Lines</v>
      </c>
      <c r="BT334" s="30" t="str">
        <f>BT333</f>
        <v>Standard</v>
      </c>
      <c r="BU334" s="41">
        <f>BU333</f>
        <v>-1</v>
      </c>
      <c r="BV334" s="41">
        <v>0</v>
      </c>
      <c r="BW334" s="41">
        <v>0</v>
      </c>
      <c r="BX334" s="93" t="s">
        <v>290</v>
      </c>
      <c r="BY334" s="60">
        <v>0.6</v>
      </c>
      <c r="BZ334" s="98">
        <v>0</v>
      </c>
      <c r="CA334" s="98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3</v>
      </c>
      <c r="D335" s="30">
        <f t="shared" ref="D335:E348" si="607">D334</f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31137</v>
      </c>
      <c r="L335" s="3">
        <v>3.4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0.06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ref="Y335:Y348" si="608">Y334</f>
        <v>7</v>
      </c>
      <c r="Z335" s="27">
        <v>0.47</v>
      </c>
      <c r="AA335" s="3" t="s">
        <v>304</v>
      </c>
      <c r="AB335" s="3">
        <v>6</v>
      </c>
      <c r="AC335" s="3">
        <v>6</v>
      </c>
      <c r="AD335" s="3">
        <v>7</v>
      </c>
      <c r="AE335" s="3">
        <v>15</v>
      </c>
      <c r="AF335" s="56">
        <v>5.0999999999999997E-2</v>
      </c>
      <c r="AG335" s="3">
        <v>0.4</v>
      </c>
      <c r="AH335" s="1">
        <v>0.5</v>
      </c>
      <c r="AI335" s="3">
        <v>0.55000000000000004</v>
      </c>
      <c r="AJ335" s="3">
        <v>0.3</v>
      </c>
      <c r="AK335" s="3">
        <v>30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09">AP334</f>
        <v>0.7</v>
      </c>
      <c r="AQ335" s="41" t="str">
        <f t="shared" si="609"/>
        <v>Yes</v>
      </c>
      <c r="AR335" s="27">
        <v>0.3</v>
      </c>
      <c r="AS335" s="60">
        <v>0.35</v>
      </c>
      <c r="AT335" s="27">
        <v>0.2</v>
      </c>
      <c r="AU335" s="27">
        <v>0.2</v>
      </c>
      <c r="AV335" s="2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3" t="s">
        <v>116</v>
      </c>
      <c r="BB335" s="41">
        <f t="shared" ref="BB335" si="610">BB334</f>
        <v>0</v>
      </c>
      <c r="BC335" s="3" t="s">
        <v>200</v>
      </c>
      <c r="BD335" s="30" t="str">
        <f t="shared" ref="BD335:BD348" si="611">BD334</f>
        <v>T24-2019 IntWall 2x6 16oc R21</v>
      </c>
      <c r="BE335" s="3" t="s">
        <v>39</v>
      </c>
      <c r="BF335" s="3" t="s">
        <v>40</v>
      </c>
      <c r="BG335" s="3" t="s">
        <v>60</v>
      </c>
      <c r="BH335" s="3" t="s">
        <v>130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8">
        <v>3.5707316174882533</v>
      </c>
      <c r="BO335" s="27">
        <v>1</v>
      </c>
      <c r="BP335" s="69" t="s">
        <v>275</v>
      </c>
      <c r="BQ335" s="70" t="str">
        <f t="shared" ref="BQ335:BQ348" si="612">BQ334</f>
        <v>not compact</v>
      </c>
      <c r="BR335" s="70" t="str">
        <f t="shared" ref="BR335:BR348" si="613">BR334</f>
        <v>Basic Credit</v>
      </c>
      <c r="BS335" s="30" t="str">
        <f t="shared" ref="BS335:BT348" si="614">BS334</f>
        <v>Pipe Insulation, All Lines</v>
      </c>
      <c r="BT335" s="30" t="str">
        <f t="shared" si="614"/>
        <v>Standard</v>
      </c>
      <c r="BU335" s="41">
        <f t="shared" ref="BU335" si="615">BU334</f>
        <v>-1</v>
      </c>
      <c r="BV335" s="41">
        <v>0</v>
      </c>
      <c r="BW335" s="41">
        <v>0</v>
      </c>
      <c r="BX335" s="93" t="s">
        <v>290</v>
      </c>
      <c r="BY335" s="60">
        <v>0.6</v>
      </c>
      <c r="BZ335" s="98">
        <v>0</v>
      </c>
      <c r="CA335" s="98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4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30935</v>
      </c>
      <c r="L336" s="3">
        <v>9.9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0.08</v>
      </c>
      <c r="S336" s="3">
        <v>19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0.45</v>
      </c>
      <c r="AA336" s="3" t="s">
        <v>316</v>
      </c>
      <c r="AB336" s="3">
        <v>8</v>
      </c>
      <c r="AC336" s="3">
        <v>6</v>
      </c>
      <c r="AD336" s="3">
        <v>7</v>
      </c>
      <c r="AE336" s="3">
        <v>15</v>
      </c>
      <c r="AF336" s="56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:AQ336" si="616">AP335</f>
        <v>0.7</v>
      </c>
      <c r="AQ336" s="41" t="str">
        <f t="shared" si="616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96" t="s">
        <v>116</v>
      </c>
      <c r="BB336" s="41">
        <f t="shared" ref="BB336" si="617">BB335</f>
        <v>0</v>
      </c>
      <c r="BC336" s="3" t="s">
        <v>200</v>
      </c>
      <c r="BD336" s="30" t="str">
        <f t="shared" si="611"/>
        <v>T24-2019 IntWall 2x6 16oc R21</v>
      </c>
      <c r="BE336" s="3" t="s">
        <v>39</v>
      </c>
      <c r="BF336" s="3" t="s">
        <v>40</v>
      </c>
      <c r="BG336" s="96" t="s">
        <v>60</v>
      </c>
      <c r="BH336" s="3" t="s">
        <v>129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8">
        <v>3.5707316174882533</v>
      </c>
      <c r="BO336" s="27">
        <v>2</v>
      </c>
      <c r="BP336" s="69" t="s">
        <v>276</v>
      </c>
      <c r="BQ336" s="70" t="str">
        <f t="shared" si="612"/>
        <v>not compact</v>
      </c>
      <c r="BR336" s="70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18">BU335</f>
        <v>-1</v>
      </c>
      <c r="BV336" s="41">
        <v>0</v>
      </c>
      <c r="BW336" s="41">
        <v>0</v>
      </c>
      <c r="BX336" s="93" t="s">
        <v>290</v>
      </c>
      <c r="BY336" s="60">
        <v>0.6</v>
      </c>
      <c r="BZ336" s="98">
        <v>0</v>
      </c>
      <c r="CA336" s="98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5</v>
      </c>
      <c r="D337" s="30">
        <f t="shared" si="607"/>
        <v>2019</v>
      </c>
      <c r="E337" s="41" t="str">
        <f t="shared" si="607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33490</v>
      </c>
      <c r="L337" s="3">
        <v>2.7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0.05</v>
      </c>
      <c r="S337" s="3">
        <v>20</v>
      </c>
      <c r="T337" s="3">
        <v>350</v>
      </c>
      <c r="U337" s="3">
        <v>0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0.51</v>
      </c>
      <c r="AA337" s="3" t="s">
        <v>317</v>
      </c>
      <c r="AB337" s="3">
        <v>6</v>
      </c>
      <c r="AC337" s="3">
        <v>6</v>
      </c>
      <c r="AD337" s="3">
        <v>7</v>
      </c>
      <c r="AE337" s="3">
        <v>15</v>
      </c>
      <c r="AF337" s="56">
        <v>5.0999999999999997E-2</v>
      </c>
      <c r="AG337" s="3">
        <v>0.4</v>
      </c>
      <c r="AH337" s="1">
        <v>0.5</v>
      </c>
      <c r="AI337" s="3">
        <v>0.55000000000000004</v>
      </c>
      <c r="AJ337" s="3">
        <v>0.3</v>
      </c>
      <c r="AK337" s="3">
        <v>30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:AQ337" si="619">AP336</f>
        <v>0.7</v>
      </c>
      <c r="AQ337" s="41" t="str">
        <f t="shared" si="619"/>
        <v>Yes</v>
      </c>
      <c r="AR337" s="27">
        <v>0.3</v>
      </c>
      <c r="AS337" s="60">
        <v>0.35</v>
      </c>
      <c r="AT337" s="27">
        <v>0.2</v>
      </c>
      <c r="AU337" s="27">
        <v>0.2</v>
      </c>
      <c r="AV337" s="27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3" t="s">
        <v>116</v>
      </c>
      <c r="BB337" s="41">
        <f t="shared" ref="BB337" si="620">BB336</f>
        <v>0</v>
      </c>
      <c r="BC337" s="3" t="s">
        <v>200</v>
      </c>
      <c r="BD337" s="30" t="str">
        <f t="shared" si="611"/>
        <v>T24-2019 IntWall 2x6 16oc R21</v>
      </c>
      <c r="BE337" s="3" t="s">
        <v>39</v>
      </c>
      <c r="BF337" s="3" t="s">
        <v>40</v>
      </c>
      <c r="BG337" s="3" t="s">
        <v>60</v>
      </c>
      <c r="BH337" s="3" t="s">
        <v>130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8">
        <v>3.5707316174882533</v>
      </c>
      <c r="BO337" s="27">
        <v>1</v>
      </c>
      <c r="BP337" s="69" t="s">
        <v>275</v>
      </c>
      <c r="BQ337" s="70" t="str">
        <f t="shared" si="612"/>
        <v>not compact</v>
      </c>
      <c r="BR337" s="70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21">BU336</f>
        <v>-1</v>
      </c>
      <c r="BV337" s="41">
        <v>0</v>
      </c>
      <c r="BW337" s="41">
        <v>0</v>
      </c>
      <c r="BX337" s="93" t="s">
        <v>290</v>
      </c>
      <c r="BY337" s="60">
        <v>0.6</v>
      </c>
      <c r="BZ337" s="98">
        <v>0</v>
      </c>
      <c r="CA337" s="98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6</v>
      </c>
      <c r="D338" s="30">
        <f t="shared" si="607"/>
        <v>2019</v>
      </c>
      <c r="E338" s="41" t="str">
        <f t="shared" si="607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30081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0.03</v>
      </c>
      <c r="S338" s="3">
        <v>20</v>
      </c>
      <c r="T338" s="3">
        <v>350</v>
      </c>
      <c r="U338" s="3">
        <v>0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0.36</v>
      </c>
      <c r="AA338" s="3" t="s">
        <v>318</v>
      </c>
      <c r="AB338" s="3">
        <v>6</v>
      </c>
      <c r="AC338" s="3">
        <v>6</v>
      </c>
      <c r="AD338" s="3">
        <v>7</v>
      </c>
      <c r="AE338" s="3">
        <v>15</v>
      </c>
      <c r="AF338" s="3">
        <v>6.5000000000000002E-2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30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:AQ338" si="622">AP337</f>
        <v>0.7</v>
      </c>
      <c r="AQ338" s="41" t="str">
        <f t="shared" si="622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27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3" t="s">
        <v>116</v>
      </c>
      <c r="BB338" s="41">
        <f t="shared" ref="BB338" si="623">BB337</f>
        <v>0</v>
      </c>
      <c r="BC338" s="3" t="s">
        <v>127</v>
      </c>
      <c r="BD338" s="57" t="s">
        <v>128</v>
      </c>
      <c r="BE338" s="3" t="s">
        <v>39</v>
      </c>
      <c r="BF338" s="3" t="s">
        <v>40</v>
      </c>
      <c r="BG338" s="3" t="s">
        <v>60</v>
      </c>
      <c r="BH338" s="3" t="s">
        <v>130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8">
        <v>3.3342140315042537</v>
      </c>
      <c r="BO338" s="27">
        <v>1</v>
      </c>
      <c r="BP338" s="69" t="s">
        <v>276</v>
      </c>
      <c r="BQ338" s="70" t="str">
        <f t="shared" si="612"/>
        <v>not compact</v>
      </c>
      <c r="BR338" s="70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24">BU337</f>
        <v>-1</v>
      </c>
      <c r="BV338" s="41">
        <v>0</v>
      </c>
      <c r="BW338" s="41">
        <v>0</v>
      </c>
      <c r="BX338" s="93" t="s">
        <v>290</v>
      </c>
      <c r="BY338" s="60">
        <v>0.7</v>
      </c>
      <c r="BZ338" s="98">
        <v>0</v>
      </c>
      <c r="CA338" s="98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7</v>
      </c>
      <c r="D339" s="30">
        <f t="shared" si="607"/>
        <v>2019</v>
      </c>
      <c r="E339" s="41" t="str">
        <f t="shared" si="607"/>
        <v>MultiFam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30701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0.02</v>
      </c>
      <c r="S339" s="3">
        <v>20</v>
      </c>
      <c r="T339" s="3">
        <v>350</v>
      </c>
      <c r="U339" s="3">
        <v>0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0.38</v>
      </c>
      <c r="AA339" s="3" t="s">
        <v>305</v>
      </c>
      <c r="AB339" s="3">
        <v>6</v>
      </c>
      <c r="AC339" s="3">
        <v>6</v>
      </c>
      <c r="AD339" s="3">
        <v>7</v>
      </c>
      <c r="AE339" s="3">
        <v>15</v>
      </c>
      <c r="AF339" s="3">
        <v>6.5000000000000002E-2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30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" si="625">AP338</f>
        <v>0.7</v>
      </c>
      <c r="AQ339" s="60" t="s">
        <v>293</v>
      </c>
      <c r="AR339" s="27">
        <v>0.3</v>
      </c>
      <c r="AS339" s="27">
        <v>0.23</v>
      </c>
      <c r="AT339" s="27">
        <v>0.2</v>
      </c>
      <c r="AU339" s="27">
        <v>0.2</v>
      </c>
      <c r="AV339" s="27">
        <v>1</v>
      </c>
      <c r="AW339" s="27">
        <v>0.1</v>
      </c>
      <c r="AX339" s="27">
        <v>0.1</v>
      </c>
      <c r="AY339" s="3" t="s">
        <v>116</v>
      </c>
      <c r="AZ339" s="3" t="s">
        <v>116</v>
      </c>
      <c r="BA339" s="3" t="s">
        <v>116</v>
      </c>
      <c r="BB339" s="41">
        <f t="shared" ref="BB339" si="626">BB338</f>
        <v>0</v>
      </c>
      <c r="BC339" s="3" t="s">
        <v>127</v>
      </c>
      <c r="BD339" s="57" t="s">
        <v>128</v>
      </c>
      <c r="BE339" s="3" t="s">
        <v>39</v>
      </c>
      <c r="BF339" s="3" t="s">
        <v>40</v>
      </c>
      <c r="BG339" s="3" t="s">
        <v>60</v>
      </c>
      <c r="BH339" s="3" t="s">
        <v>130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8">
        <v>3.5000927873195309</v>
      </c>
      <c r="BO339" s="27">
        <v>1</v>
      </c>
      <c r="BP339" s="69" t="s">
        <v>276</v>
      </c>
      <c r="BQ339" s="70" t="str">
        <f t="shared" si="612"/>
        <v>not compact</v>
      </c>
      <c r="BR339" s="70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27">BU338</f>
        <v>-1</v>
      </c>
      <c r="BV339" s="41">
        <v>0</v>
      </c>
      <c r="BW339" s="41">
        <v>0</v>
      </c>
      <c r="BX339" s="93" t="s">
        <v>290</v>
      </c>
      <c r="BY339" s="60">
        <v>0.7</v>
      </c>
      <c r="BZ339" s="98">
        <v>0</v>
      </c>
      <c r="CA339" s="98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8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29254</v>
      </c>
      <c r="L340" s="3">
        <v>9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0.06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0.34</v>
      </c>
      <c r="AA340" s="3" t="s">
        <v>319</v>
      </c>
      <c r="AB340" s="3">
        <v>8</v>
      </c>
      <c r="AC340" s="3">
        <v>6</v>
      </c>
      <c r="AD340" s="3">
        <v>7</v>
      </c>
      <c r="AE340" s="3">
        <v>15</v>
      </c>
      <c r="AF340" s="56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0</v>
      </c>
      <c r="AN340" s="3">
        <v>0</v>
      </c>
      <c r="AO340" s="3">
        <v>5016</v>
      </c>
      <c r="AP340" s="41">
        <f t="shared" ref="AP340" si="628">AP339</f>
        <v>0.7</v>
      </c>
      <c r="AQ340" s="27" t="s">
        <v>292</v>
      </c>
      <c r="AR340" s="27">
        <v>0.3</v>
      </c>
      <c r="AS340" s="27">
        <v>0.23</v>
      </c>
      <c r="AT340" s="27">
        <v>0.2</v>
      </c>
      <c r="AU340" s="27">
        <v>0.2</v>
      </c>
      <c r="AV340" s="97">
        <v>1</v>
      </c>
      <c r="AW340" s="27">
        <v>0.1</v>
      </c>
      <c r="AX340" s="27">
        <v>0.1</v>
      </c>
      <c r="AY340" s="3" t="s">
        <v>116</v>
      </c>
      <c r="AZ340" s="3" t="s">
        <v>116</v>
      </c>
      <c r="BA340" s="96" t="s">
        <v>116</v>
      </c>
      <c r="BB340" s="41">
        <f t="shared" ref="BB340" si="629">BB339</f>
        <v>0</v>
      </c>
      <c r="BC340" s="3" t="s">
        <v>200</v>
      </c>
      <c r="BD340" s="3" t="s">
        <v>205</v>
      </c>
      <c r="BE340" s="3" t="s">
        <v>39</v>
      </c>
      <c r="BF340" s="3" t="s">
        <v>40</v>
      </c>
      <c r="BG340" s="96" t="s">
        <v>60</v>
      </c>
      <c r="BH340" s="3" t="s">
        <v>129</v>
      </c>
      <c r="BI340" s="3" t="s">
        <v>84</v>
      </c>
      <c r="BJ340" s="3" t="s">
        <v>158</v>
      </c>
      <c r="BK340" s="3" t="s">
        <v>87</v>
      </c>
      <c r="BL340" s="3" t="s">
        <v>161</v>
      </c>
      <c r="BM340" s="3" t="s">
        <v>141</v>
      </c>
      <c r="BN340" s="58">
        <v>3.3342140315042537</v>
      </c>
      <c r="BO340" s="27">
        <v>2</v>
      </c>
      <c r="BP340" s="69" t="s">
        <v>276</v>
      </c>
      <c r="BQ340" s="70" t="str">
        <f t="shared" si="612"/>
        <v>not compact</v>
      </c>
      <c r="BR340" s="70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0">BU339</f>
        <v>-1</v>
      </c>
      <c r="BV340" s="41">
        <v>0</v>
      </c>
      <c r="BW340" s="41">
        <v>0</v>
      </c>
      <c r="BX340" s="93" t="s">
        <v>290</v>
      </c>
      <c r="BY340" s="60">
        <v>0.7</v>
      </c>
      <c r="BZ340" s="98">
        <v>0</v>
      </c>
      <c r="CA340" s="98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9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29889</v>
      </c>
      <c r="L341" s="3">
        <v>9.8000000000000007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7.0000000000000007E-2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0.39</v>
      </c>
      <c r="AA341" s="3" t="s">
        <v>307</v>
      </c>
      <c r="AB341" s="3">
        <v>8</v>
      </c>
      <c r="AC341" s="3">
        <v>6</v>
      </c>
      <c r="AD341" s="3">
        <v>7</v>
      </c>
      <c r="AE341" s="3">
        <v>15</v>
      </c>
      <c r="AF341" s="56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0</v>
      </c>
      <c r="AN341" s="3">
        <v>0</v>
      </c>
      <c r="AO341" s="3">
        <v>5016</v>
      </c>
      <c r="AP341" s="41">
        <f t="shared" ref="AP341:AQ341" si="631">AP340</f>
        <v>0.7</v>
      </c>
      <c r="AQ341" s="41" t="str">
        <f t="shared" si="631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7">
        <v>1</v>
      </c>
      <c r="AW341" s="27">
        <v>0.1</v>
      </c>
      <c r="AX341" s="27">
        <v>0.1</v>
      </c>
      <c r="AY341" s="3" t="s">
        <v>116</v>
      </c>
      <c r="AZ341" s="3" t="s">
        <v>116</v>
      </c>
      <c r="BA341" s="96" t="s">
        <v>116</v>
      </c>
      <c r="BB341" s="41">
        <f t="shared" ref="BB341" si="632">BB340</f>
        <v>0</v>
      </c>
      <c r="BC341" s="3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96" t="s">
        <v>60</v>
      </c>
      <c r="BH341" s="3" t="s">
        <v>129</v>
      </c>
      <c r="BI341" s="3" t="s">
        <v>84</v>
      </c>
      <c r="BJ341" s="3" t="s">
        <v>158</v>
      </c>
      <c r="BK341" s="3" t="s">
        <v>87</v>
      </c>
      <c r="BL341" s="3" t="s">
        <v>161</v>
      </c>
      <c r="BM341" s="3" t="s">
        <v>141</v>
      </c>
      <c r="BN341" s="58">
        <v>3.3342140315042537</v>
      </c>
      <c r="BO341" s="27">
        <v>2</v>
      </c>
      <c r="BP341" s="69" t="s">
        <v>276</v>
      </c>
      <c r="BQ341" s="70" t="str">
        <f t="shared" si="612"/>
        <v>not compact</v>
      </c>
      <c r="BR341" s="70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33">BU340</f>
        <v>-1</v>
      </c>
      <c r="BV341" s="41">
        <v>0</v>
      </c>
      <c r="BW341" s="41">
        <v>0</v>
      </c>
      <c r="BX341" s="93" t="s">
        <v>290</v>
      </c>
      <c r="BY341" s="60">
        <v>0.6</v>
      </c>
      <c r="BZ341" s="98">
        <v>0</v>
      </c>
      <c r="CA341" s="98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10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30200</v>
      </c>
      <c r="L342" s="3">
        <v>9.1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0.06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0.42</v>
      </c>
      <c r="AA342" s="3" t="s">
        <v>320</v>
      </c>
      <c r="AB342" s="3">
        <v>8</v>
      </c>
      <c r="AC342" s="3">
        <v>6</v>
      </c>
      <c r="AD342" s="3">
        <v>7</v>
      </c>
      <c r="AE342" s="3">
        <v>15</v>
      </c>
      <c r="AF342" s="56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0</v>
      </c>
      <c r="AN342" s="3">
        <v>0</v>
      </c>
      <c r="AO342" s="3">
        <v>5016</v>
      </c>
      <c r="AP342" s="41">
        <f t="shared" ref="AP342:AQ342" si="634">AP341</f>
        <v>0.7</v>
      </c>
      <c r="AQ342" s="41" t="str">
        <f t="shared" si="634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7">
        <v>1</v>
      </c>
      <c r="AW342" s="27">
        <v>0.2</v>
      </c>
      <c r="AX342" s="27">
        <v>0.1</v>
      </c>
      <c r="AY342" s="3" t="s">
        <v>116</v>
      </c>
      <c r="AZ342" s="3" t="s">
        <v>116</v>
      </c>
      <c r="BA342" s="96" t="s">
        <v>116</v>
      </c>
      <c r="BB342" s="41">
        <f t="shared" ref="BB342" si="635">BB341</f>
        <v>0</v>
      </c>
      <c r="BC342" s="3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96" t="s">
        <v>60</v>
      </c>
      <c r="BH342" s="3" t="s">
        <v>129</v>
      </c>
      <c r="BI342" s="3" t="s">
        <v>84</v>
      </c>
      <c r="BJ342" s="3" t="s">
        <v>158</v>
      </c>
      <c r="BK342" s="3" t="s">
        <v>87</v>
      </c>
      <c r="BL342" s="3" t="s">
        <v>161</v>
      </c>
      <c r="BM342" s="3" t="s">
        <v>141</v>
      </c>
      <c r="BN342" s="58">
        <v>3.3342140315042537</v>
      </c>
      <c r="BO342" s="27">
        <v>2</v>
      </c>
      <c r="BP342" s="69" t="s">
        <v>276</v>
      </c>
      <c r="BQ342" s="70" t="str">
        <f t="shared" si="612"/>
        <v>not compact</v>
      </c>
      <c r="BR342" s="70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36">BU341</f>
        <v>-1</v>
      </c>
      <c r="BV342" s="41">
        <v>0</v>
      </c>
      <c r="BW342" s="41">
        <v>0</v>
      </c>
      <c r="BX342" s="93" t="s">
        <v>290</v>
      </c>
      <c r="BY342" s="60">
        <v>0.6</v>
      </c>
      <c r="BZ342" s="98">
        <v>0</v>
      </c>
      <c r="CA342" s="98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11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29693</v>
      </c>
      <c r="L343" s="3">
        <v>8.1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0.45</v>
      </c>
      <c r="AA343" s="3" t="s">
        <v>321</v>
      </c>
      <c r="AB343" s="3">
        <v>8</v>
      </c>
      <c r="AC343" s="3">
        <v>8</v>
      </c>
      <c r="AD343" s="3">
        <v>7</v>
      </c>
      <c r="AE343" s="3">
        <v>15</v>
      </c>
      <c r="AF343" s="56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41">
        <f t="shared" ref="AP343:AQ343" si="637">AP342</f>
        <v>0.7</v>
      </c>
      <c r="AQ343" s="41" t="str">
        <f t="shared" si="637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7">
        <v>1</v>
      </c>
      <c r="AW343" s="27">
        <v>0.2</v>
      </c>
      <c r="AX343" s="27">
        <v>0.1</v>
      </c>
      <c r="AY343" s="3" t="s">
        <v>116</v>
      </c>
      <c r="AZ343" s="3" t="s">
        <v>116</v>
      </c>
      <c r="BA343" s="96" t="s">
        <v>116</v>
      </c>
      <c r="BB343" s="41">
        <f t="shared" ref="BB343" si="638">BB342</f>
        <v>0</v>
      </c>
      <c r="BC343" s="56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8">
        <v>3.5707316174882533</v>
      </c>
      <c r="BO343" s="27">
        <v>2</v>
      </c>
      <c r="BP343" s="69" t="s">
        <v>276</v>
      </c>
      <c r="BQ343" s="70" t="str">
        <f t="shared" si="612"/>
        <v>not compact</v>
      </c>
      <c r="BR343" s="70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39">BU342</f>
        <v>-1</v>
      </c>
      <c r="BV343" s="41">
        <v>0</v>
      </c>
      <c r="BW343" s="41">
        <v>0</v>
      </c>
      <c r="BX343" s="93" t="s">
        <v>290</v>
      </c>
      <c r="BY343" s="60">
        <v>0.6</v>
      </c>
      <c r="BZ343" s="98">
        <v>0</v>
      </c>
      <c r="CA343" s="98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12</v>
      </c>
      <c r="D344" s="30">
        <f t="shared" si="607"/>
        <v>2019</v>
      </c>
      <c r="E344" s="41" t="str">
        <f t="shared" si="607"/>
        <v>MultiFam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29328</v>
      </c>
      <c r="L344" s="3">
        <v>9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0.09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0.46</v>
      </c>
      <c r="AA344" s="3" t="s">
        <v>322</v>
      </c>
      <c r="AB344" s="3">
        <v>8</v>
      </c>
      <c r="AC344" s="3">
        <v>6</v>
      </c>
      <c r="AD344" s="3">
        <v>7</v>
      </c>
      <c r="AE344" s="3">
        <v>15</v>
      </c>
      <c r="AF344" s="56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4</v>
      </c>
      <c r="AN344" s="3">
        <v>0</v>
      </c>
      <c r="AO344" s="3">
        <v>5016</v>
      </c>
      <c r="AP344" s="41">
        <f t="shared" ref="AP344:AQ344" si="640">AP343</f>
        <v>0.7</v>
      </c>
      <c r="AQ344" s="41" t="str">
        <f t="shared" si="640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7">
        <v>1</v>
      </c>
      <c r="AW344" s="27">
        <v>0.2</v>
      </c>
      <c r="AX344" s="27">
        <v>0.1</v>
      </c>
      <c r="AY344" s="3" t="s">
        <v>116</v>
      </c>
      <c r="AZ344" s="3" t="s">
        <v>116</v>
      </c>
      <c r="BA344" s="96" t="s">
        <v>116</v>
      </c>
      <c r="BB344" s="41">
        <f t="shared" ref="BB344" si="641">BB343</f>
        <v>0</v>
      </c>
      <c r="BC344" s="65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159</v>
      </c>
      <c r="BK344" s="3" t="s">
        <v>87</v>
      </c>
      <c r="BL344" s="3" t="s">
        <v>162</v>
      </c>
      <c r="BM344" s="3" t="s">
        <v>141</v>
      </c>
      <c r="BN344" s="58">
        <v>3.5707316174882533</v>
      </c>
      <c r="BO344" s="27">
        <v>2</v>
      </c>
      <c r="BP344" s="69" t="s">
        <v>276</v>
      </c>
      <c r="BQ344" s="70" t="str">
        <f t="shared" si="612"/>
        <v>not compact</v>
      </c>
      <c r="BR344" s="70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" si="642">BU343</f>
        <v>-1</v>
      </c>
      <c r="BV344" s="41">
        <v>0</v>
      </c>
      <c r="BW344" s="41">
        <v>0</v>
      </c>
      <c r="BX344" s="93" t="s">
        <v>290</v>
      </c>
      <c r="BY344" s="60">
        <v>0.6</v>
      </c>
      <c r="BZ344" s="98">
        <v>0</v>
      </c>
      <c r="CA344" s="98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13</v>
      </c>
      <c r="D345" s="30">
        <f t="shared" si="607"/>
        <v>2019</v>
      </c>
      <c r="E345" s="41" t="str">
        <f t="shared" si="607"/>
        <v>MultiFam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29553</v>
      </c>
      <c r="L345" s="3">
        <v>8.6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0.08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0.42</v>
      </c>
      <c r="AA345" s="3" t="s">
        <v>323</v>
      </c>
      <c r="AB345" s="3">
        <v>8</v>
      </c>
      <c r="AC345" s="3">
        <v>6</v>
      </c>
      <c r="AD345" s="3">
        <v>7</v>
      </c>
      <c r="AE345" s="3">
        <v>15</v>
      </c>
      <c r="AF345" s="56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0</v>
      </c>
      <c r="AO345" s="3">
        <v>5016</v>
      </c>
      <c r="AP345" s="41">
        <f t="shared" ref="AP345:AQ345" si="643">AP344</f>
        <v>0.7</v>
      </c>
      <c r="AQ345" s="41" t="str">
        <f t="shared" si="643"/>
        <v>Yes</v>
      </c>
      <c r="AR345" s="27">
        <v>0.3</v>
      </c>
      <c r="AS345" s="27">
        <v>0.23</v>
      </c>
      <c r="AT345" s="27">
        <v>0.2</v>
      </c>
      <c r="AU345" s="27">
        <v>0.2</v>
      </c>
      <c r="AV345" s="97">
        <v>1</v>
      </c>
      <c r="AW345" s="27">
        <v>0.2</v>
      </c>
      <c r="AX345" s="27">
        <v>0.63</v>
      </c>
      <c r="AY345" s="3" t="s">
        <v>116</v>
      </c>
      <c r="AZ345" s="3" t="s">
        <v>116</v>
      </c>
      <c r="BA345" s="96" t="s">
        <v>116</v>
      </c>
      <c r="BB345" s="41">
        <f t="shared" ref="BB345" si="644">BB344</f>
        <v>0</v>
      </c>
      <c r="BC345" s="65" t="s">
        <v>200</v>
      </c>
      <c r="BD345" s="30" t="str">
        <f t="shared" si="611"/>
        <v>T24-2019 IntWall 2x6 16oc R21</v>
      </c>
      <c r="BE345" s="3" t="s">
        <v>39</v>
      </c>
      <c r="BF345" s="3" t="s">
        <v>40</v>
      </c>
      <c r="BG345" s="3" t="s">
        <v>59</v>
      </c>
      <c r="BH345" s="3" t="s">
        <v>129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58">
        <v>3.5707316174882533</v>
      </c>
      <c r="BO345" s="27">
        <v>2</v>
      </c>
      <c r="BP345" s="69" t="s">
        <v>276</v>
      </c>
      <c r="BQ345" s="70" t="str">
        <f t="shared" si="612"/>
        <v>not compact</v>
      </c>
      <c r="BR345" s="70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ref="BU345" si="645">BU344</f>
        <v>-1</v>
      </c>
      <c r="BV345" s="41">
        <v>0</v>
      </c>
      <c r="BW345" s="41">
        <v>0</v>
      </c>
      <c r="BX345" s="93" t="s">
        <v>290</v>
      </c>
      <c r="BY345" s="60">
        <v>0.6</v>
      </c>
      <c r="BZ345" s="98">
        <v>0</v>
      </c>
      <c r="CA345" s="98">
        <v>0</v>
      </c>
      <c r="CB345" s="31" t="s">
        <v>0</v>
      </c>
      <c r="CG345" s="14"/>
      <c r="CI345" s="13"/>
      <c r="CK345" s="13"/>
      <c r="CM345" s="13"/>
    </row>
    <row r="346" spans="1:162" s="3" customFormat="1" x14ac:dyDescent="0.25">
      <c r="C346" s="3">
        <v>14</v>
      </c>
      <c r="D346" s="30">
        <f t="shared" si="607"/>
        <v>2019</v>
      </c>
      <c r="E346" s="41" t="str">
        <f t="shared" si="607"/>
        <v>MultiFam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31651</v>
      </c>
      <c r="L346" s="3">
        <v>7.7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0.08</v>
      </c>
      <c r="S346" s="3">
        <v>19</v>
      </c>
      <c r="T346" s="3">
        <v>350</v>
      </c>
      <c r="U346" s="3">
        <v>1</v>
      </c>
      <c r="V346" s="3">
        <v>0.57999999999999996</v>
      </c>
      <c r="W346" s="3">
        <v>0.45</v>
      </c>
      <c r="X346" s="3">
        <v>0.62</v>
      </c>
      <c r="Y346" s="30">
        <f t="shared" si="608"/>
        <v>7</v>
      </c>
      <c r="Z346" s="27">
        <v>0.5</v>
      </c>
      <c r="AA346" s="3" t="s">
        <v>324</v>
      </c>
      <c r="AB346" s="3">
        <v>8</v>
      </c>
      <c r="AC346" s="3">
        <v>8</v>
      </c>
      <c r="AD346" s="3">
        <v>7</v>
      </c>
      <c r="AE346" s="3">
        <v>15</v>
      </c>
      <c r="AF346" s="56">
        <v>5.0999999999999997E-2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38</v>
      </c>
      <c r="AL346" s="3">
        <v>19</v>
      </c>
      <c r="AM346" s="3">
        <v>8</v>
      </c>
      <c r="AN346" s="3">
        <v>0</v>
      </c>
      <c r="AO346" s="3">
        <v>5016</v>
      </c>
      <c r="AP346" s="41">
        <f t="shared" ref="AP346:AQ346" si="646">AP345</f>
        <v>0.7</v>
      </c>
      <c r="AQ346" s="41" t="str">
        <f t="shared" si="646"/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97">
        <v>1</v>
      </c>
      <c r="AW346" s="27">
        <v>0.2</v>
      </c>
      <c r="AX346" s="27">
        <v>0.1</v>
      </c>
      <c r="AY346" s="3" t="s">
        <v>116</v>
      </c>
      <c r="AZ346" s="3" t="s">
        <v>116</v>
      </c>
      <c r="BA346" s="96" t="s">
        <v>116</v>
      </c>
      <c r="BB346" s="41">
        <f t="shared" ref="BB346" si="647">BB345</f>
        <v>0</v>
      </c>
      <c r="BC346" s="65" t="s">
        <v>200</v>
      </c>
      <c r="BD346" s="30" t="str">
        <f t="shared" si="611"/>
        <v>T24-2019 IntWall 2x6 16oc R21</v>
      </c>
      <c r="BE346" s="3" t="s">
        <v>39</v>
      </c>
      <c r="BF346" s="3" t="s">
        <v>40</v>
      </c>
      <c r="BG346" s="3" t="s">
        <v>59</v>
      </c>
      <c r="BH346" s="3" t="s">
        <v>129</v>
      </c>
      <c r="BI346" s="3" t="s">
        <v>84</v>
      </c>
      <c r="BJ346" s="3" t="s">
        <v>157</v>
      </c>
      <c r="BK346" s="3" t="s">
        <v>87</v>
      </c>
      <c r="BL346" s="3" t="s">
        <v>160</v>
      </c>
      <c r="BM346" s="3" t="s">
        <v>141</v>
      </c>
      <c r="BN346" s="58">
        <v>3.3342140315042537</v>
      </c>
      <c r="BO346" s="27">
        <v>2</v>
      </c>
      <c r="BP346" s="69" t="s">
        <v>276</v>
      </c>
      <c r="BQ346" s="70" t="str">
        <f t="shared" si="612"/>
        <v>not compact</v>
      </c>
      <c r="BR346" s="70" t="str">
        <f t="shared" si="613"/>
        <v>Basic Credit</v>
      </c>
      <c r="BS346" s="30" t="str">
        <f t="shared" si="614"/>
        <v>Pipe Insulation, All Lines</v>
      </c>
      <c r="BT346" s="30" t="str">
        <f t="shared" si="614"/>
        <v>Standard</v>
      </c>
      <c r="BU346" s="41">
        <f t="shared" ref="BU346" si="648">BU345</f>
        <v>-1</v>
      </c>
      <c r="BV346" s="41">
        <v>0</v>
      </c>
      <c r="BW346" s="41">
        <v>0</v>
      </c>
      <c r="BX346" s="93" t="s">
        <v>290</v>
      </c>
      <c r="BY346" s="60">
        <v>0.6</v>
      </c>
      <c r="BZ346" s="98">
        <v>0</v>
      </c>
      <c r="CA346" s="98">
        <v>0</v>
      </c>
      <c r="CB346" s="31" t="s">
        <v>0</v>
      </c>
      <c r="CG346" s="14"/>
      <c r="CI346" s="13"/>
      <c r="CK346" s="13"/>
      <c r="CM346" s="13"/>
    </row>
    <row r="347" spans="1:162" s="3" customFormat="1" x14ac:dyDescent="0.25">
      <c r="C347" s="3">
        <v>15</v>
      </c>
      <c r="D347" s="30">
        <f t="shared" si="607"/>
        <v>2019</v>
      </c>
      <c r="E347" s="41" t="str">
        <f t="shared" si="607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29177</v>
      </c>
      <c r="L347" s="3">
        <v>7.1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0.06</v>
      </c>
      <c r="S347" s="3">
        <v>19</v>
      </c>
      <c r="T347" s="3">
        <v>350</v>
      </c>
      <c r="U347" s="3">
        <v>1</v>
      </c>
      <c r="V347" s="3">
        <v>0.57999999999999996</v>
      </c>
      <c r="W347" s="3">
        <v>0.45</v>
      </c>
      <c r="X347" s="3">
        <v>0.62</v>
      </c>
      <c r="Y347" s="30">
        <f t="shared" si="608"/>
        <v>7</v>
      </c>
      <c r="Z347" s="27">
        <v>0.45</v>
      </c>
      <c r="AA347" s="3" t="s">
        <v>306</v>
      </c>
      <c r="AB347" s="3">
        <v>8</v>
      </c>
      <c r="AC347" s="3">
        <v>8</v>
      </c>
      <c r="AD347" s="3">
        <v>7</v>
      </c>
      <c r="AE347" s="3">
        <v>15</v>
      </c>
      <c r="AF347" s="56">
        <v>5.0999999999999997E-2</v>
      </c>
      <c r="AG347" s="3">
        <v>0.4</v>
      </c>
      <c r="AH347" s="3">
        <v>0.35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4</v>
      </c>
      <c r="AN347" s="3">
        <v>0</v>
      </c>
      <c r="AO347" s="3">
        <v>5016</v>
      </c>
      <c r="AP347" s="41">
        <f t="shared" ref="AP347:AQ347" si="649">AP346</f>
        <v>0.7</v>
      </c>
      <c r="AQ347" s="41" t="str">
        <f t="shared" si="649"/>
        <v>Yes</v>
      </c>
      <c r="AR347" s="27">
        <v>0.3</v>
      </c>
      <c r="AS347" s="27">
        <v>0.23</v>
      </c>
      <c r="AT347" s="27">
        <v>0.2</v>
      </c>
      <c r="AU347" s="27">
        <v>0.2</v>
      </c>
      <c r="AV347" s="97">
        <v>1</v>
      </c>
      <c r="AW347" s="27">
        <v>0.2</v>
      </c>
      <c r="AX347" s="27">
        <v>0.63</v>
      </c>
      <c r="AY347" s="3" t="s">
        <v>116</v>
      </c>
      <c r="AZ347" s="3" t="s">
        <v>116</v>
      </c>
      <c r="BA347" s="96" t="s">
        <v>116</v>
      </c>
      <c r="BB347" s="41">
        <f t="shared" ref="BB347" si="650">BB346</f>
        <v>0</v>
      </c>
      <c r="BC347" s="56" t="s">
        <v>200</v>
      </c>
      <c r="BD347" s="30" t="str">
        <f t="shared" si="611"/>
        <v>T24-2019 IntWall 2x6 16oc R21</v>
      </c>
      <c r="BE347" s="3" t="s">
        <v>39</v>
      </c>
      <c r="BF347" s="3" t="s">
        <v>40</v>
      </c>
      <c r="BG347" s="3" t="s">
        <v>59</v>
      </c>
      <c r="BH347" s="3" t="s">
        <v>129</v>
      </c>
      <c r="BI347" s="3" t="s">
        <v>84</v>
      </c>
      <c r="BJ347" s="3" t="s">
        <v>159</v>
      </c>
      <c r="BK347" s="3" t="s">
        <v>87</v>
      </c>
      <c r="BL347" s="3" t="s">
        <v>162</v>
      </c>
      <c r="BM347" s="3" t="s">
        <v>141</v>
      </c>
      <c r="BN347" s="58">
        <v>3.3342140315042537</v>
      </c>
      <c r="BO347" s="27">
        <v>2</v>
      </c>
      <c r="BP347" s="69" t="s">
        <v>276</v>
      </c>
      <c r="BQ347" s="70" t="str">
        <f t="shared" si="612"/>
        <v>not compact</v>
      </c>
      <c r="BR347" s="70" t="str">
        <f t="shared" si="613"/>
        <v>Basic Credit</v>
      </c>
      <c r="BS347" s="30" t="str">
        <f t="shared" si="614"/>
        <v>Pipe Insulation, All Lines</v>
      </c>
      <c r="BT347" s="30" t="str">
        <f t="shared" si="614"/>
        <v>Standard</v>
      </c>
      <c r="BU347" s="41">
        <f t="shared" ref="BU347:BU348" si="651">BU346</f>
        <v>-1</v>
      </c>
      <c r="BV347" s="41">
        <v>0</v>
      </c>
      <c r="BW347" s="41">
        <v>0</v>
      </c>
      <c r="BX347" s="93" t="s">
        <v>290</v>
      </c>
      <c r="BY347" s="60">
        <v>0.7</v>
      </c>
      <c r="BZ347" s="98">
        <v>0</v>
      </c>
      <c r="CA347" s="98">
        <v>0</v>
      </c>
      <c r="CB347" s="31" t="s">
        <v>0</v>
      </c>
      <c r="CG347" s="14"/>
      <c r="CI347" s="13"/>
      <c r="CK347" s="13"/>
      <c r="CM347" s="13"/>
    </row>
    <row r="348" spans="1:162" s="3" customFormat="1" x14ac:dyDescent="0.25">
      <c r="C348" s="3">
        <v>16</v>
      </c>
      <c r="D348" s="30">
        <f t="shared" si="607"/>
        <v>2019</v>
      </c>
      <c r="E348" s="41" t="str">
        <f t="shared" si="607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30930</v>
      </c>
      <c r="L348" s="3">
        <v>7.4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0.08</v>
      </c>
      <c r="S348" s="3">
        <v>20</v>
      </c>
      <c r="T348" s="3">
        <v>350</v>
      </c>
      <c r="U348" s="3">
        <v>0</v>
      </c>
      <c r="V348" s="3">
        <v>0.57999999999999996</v>
      </c>
      <c r="W348" s="3">
        <v>0.45</v>
      </c>
      <c r="X348" s="3">
        <v>0.62</v>
      </c>
      <c r="Y348" s="30">
        <f t="shared" si="608"/>
        <v>7</v>
      </c>
      <c r="Z348" s="27">
        <v>0.44</v>
      </c>
      <c r="AA348" s="3" t="s">
        <v>325</v>
      </c>
      <c r="AB348" s="3">
        <v>8</v>
      </c>
      <c r="AC348" s="3">
        <v>8</v>
      </c>
      <c r="AD348" s="3">
        <v>7</v>
      </c>
      <c r="AE348" s="3">
        <v>15</v>
      </c>
      <c r="AF348" s="56">
        <v>5.0999999999999997E-2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8</v>
      </c>
      <c r="AN348" s="3">
        <v>7016</v>
      </c>
      <c r="AO348" s="3">
        <v>10016</v>
      </c>
      <c r="AP348" s="41">
        <f t="shared" ref="AP348:AQ348" si="652">AP347</f>
        <v>0.7</v>
      </c>
      <c r="AQ348" s="41" t="str">
        <f t="shared" si="652"/>
        <v>Yes</v>
      </c>
      <c r="AR348" s="27">
        <v>0.3</v>
      </c>
      <c r="AS348" s="60">
        <v>0.35</v>
      </c>
      <c r="AT348" s="27">
        <v>0.2</v>
      </c>
      <c r="AU348" s="27">
        <v>0.2</v>
      </c>
      <c r="AV348" s="27">
        <v>0</v>
      </c>
      <c r="AW348" s="27">
        <v>0.1</v>
      </c>
      <c r="AX348" s="27">
        <v>0.1</v>
      </c>
      <c r="AY348" s="3" t="s">
        <v>116</v>
      </c>
      <c r="AZ348" s="3" t="s">
        <v>116</v>
      </c>
      <c r="BA348" s="96" t="s">
        <v>116</v>
      </c>
      <c r="BB348" s="41">
        <f t="shared" ref="BB348" si="653">BB347</f>
        <v>0</v>
      </c>
      <c r="BC348" s="56" t="s">
        <v>200</v>
      </c>
      <c r="BD348" s="30" t="str">
        <f t="shared" si="611"/>
        <v>T24-2019 IntWall 2x6 16oc R21</v>
      </c>
      <c r="BE348" s="3" t="s">
        <v>41</v>
      </c>
      <c r="BF348" s="3" t="s">
        <v>42</v>
      </c>
      <c r="BG348" s="3" t="s">
        <v>59</v>
      </c>
      <c r="BH348" s="3" t="s">
        <v>129</v>
      </c>
      <c r="BI348" s="3" t="s">
        <v>84</v>
      </c>
      <c r="BJ348" s="3" t="s">
        <v>157</v>
      </c>
      <c r="BK348" s="3" t="s">
        <v>87</v>
      </c>
      <c r="BL348" s="3" t="s">
        <v>160</v>
      </c>
      <c r="BM348" s="3" t="s">
        <v>141</v>
      </c>
      <c r="BN348" s="58">
        <v>3.3342140315042537</v>
      </c>
      <c r="BO348" s="27">
        <v>2</v>
      </c>
      <c r="BP348" s="69" t="s">
        <v>276</v>
      </c>
      <c r="BQ348" s="70" t="str">
        <f t="shared" si="612"/>
        <v>not compact</v>
      </c>
      <c r="BR348" s="70" t="str">
        <f t="shared" si="613"/>
        <v>Basic Credit</v>
      </c>
      <c r="BS348" s="30" t="str">
        <f t="shared" si="614"/>
        <v>Pipe Insulation, All Lines</v>
      </c>
      <c r="BT348" s="30" t="str">
        <f t="shared" si="614"/>
        <v>Standard</v>
      </c>
      <c r="BU348" s="41">
        <f t="shared" si="651"/>
        <v>-1</v>
      </c>
      <c r="BV348" s="60">
        <v>65</v>
      </c>
      <c r="BW348" s="60">
        <v>100</v>
      </c>
      <c r="BX348" s="60" t="s">
        <v>291</v>
      </c>
      <c r="BY348" s="60">
        <v>0.6</v>
      </c>
      <c r="BZ348" s="98">
        <v>0</v>
      </c>
      <c r="CA348" s="98">
        <v>0</v>
      </c>
      <c r="CB348" s="31" t="s">
        <v>0</v>
      </c>
      <c r="CG348" s="14"/>
      <c r="CI348" s="13"/>
      <c r="CK348" s="13"/>
      <c r="CM348" s="13"/>
    </row>
    <row r="349" spans="1:162" s="2" customFormat="1" x14ac:dyDescent="0.25">
      <c r="A349" s="8" t="s">
        <v>309</v>
      </c>
      <c r="B349" s="8"/>
      <c r="C349" s="8" t="s">
        <v>27</v>
      </c>
      <c r="D349" s="8" t="s">
        <v>51</v>
      </c>
      <c r="E349" s="8" t="str">
        <f>E316</f>
        <v>BldgType</v>
      </c>
      <c r="F349" s="8" t="s">
        <v>28</v>
      </c>
      <c r="G349" s="8" t="s">
        <v>92</v>
      </c>
      <c r="H349" s="8" t="s">
        <v>252</v>
      </c>
      <c r="I349" s="8" t="s">
        <v>151</v>
      </c>
      <c r="J349" s="8" t="s">
        <v>152</v>
      </c>
      <c r="K349" s="8" t="s">
        <v>29</v>
      </c>
      <c r="L349" s="8" t="str">
        <f>L316</f>
        <v>PVMax</v>
      </c>
      <c r="M349" s="8" t="s">
        <v>348</v>
      </c>
      <c r="N349" s="8" t="s">
        <v>349</v>
      </c>
      <c r="O349" s="8" t="s">
        <v>350</v>
      </c>
      <c r="P349" s="8" t="s">
        <v>351</v>
      </c>
      <c r="Q349" s="8" t="s">
        <v>352</v>
      </c>
      <c r="R349" s="8" t="s">
        <v>242</v>
      </c>
      <c r="S349" s="8" t="s">
        <v>240</v>
      </c>
      <c r="T349" s="8" t="s">
        <v>108</v>
      </c>
      <c r="U349" s="8" t="s">
        <v>110</v>
      </c>
      <c r="V349" s="8" t="s">
        <v>109</v>
      </c>
      <c r="W349" s="8" t="s">
        <v>251</v>
      </c>
      <c r="X349" s="8" t="s">
        <v>314</v>
      </c>
      <c r="Y349" s="8" t="str">
        <f>Y316</f>
        <v>ACH50</v>
      </c>
      <c r="Z349" s="46" t="s">
        <v>193</v>
      </c>
      <c r="AA349" s="46" t="str">
        <f>AA316</f>
        <v>wsfStationName</v>
      </c>
      <c r="AB349" s="8" t="s">
        <v>90</v>
      </c>
      <c r="AC349" s="8" t="str">
        <f>AC316</f>
        <v>AltDuctRval</v>
      </c>
      <c r="AD349" s="8" t="s">
        <v>106</v>
      </c>
      <c r="AE349" s="8" t="s">
        <v>107</v>
      </c>
      <c r="AF349" s="8" t="s">
        <v>91</v>
      </c>
      <c r="AG349" s="8" t="s">
        <v>30</v>
      </c>
      <c r="AH349" s="8" t="s">
        <v>31</v>
      </c>
      <c r="AI349" s="8" t="s">
        <v>32</v>
      </c>
      <c r="AJ349" s="8" t="s">
        <v>33</v>
      </c>
      <c r="AK349" s="8" t="s">
        <v>34</v>
      </c>
      <c r="AL349" s="8" t="s">
        <v>35</v>
      </c>
      <c r="AM349" s="8" t="s">
        <v>36</v>
      </c>
      <c r="AN349" s="8" t="s">
        <v>55</v>
      </c>
      <c r="AO349" s="8" t="s">
        <v>97</v>
      </c>
      <c r="AP349" s="8" t="s">
        <v>189</v>
      </c>
      <c r="AQ349" s="46" t="s">
        <v>198</v>
      </c>
      <c r="AR349" s="8" t="s">
        <v>72</v>
      </c>
      <c r="AS349" s="8" t="s">
        <v>73</v>
      </c>
      <c r="AT349" s="8" t="s">
        <v>154</v>
      </c>
      <c r="AU349" s="8" t="s">
        <v>180</v>
      </c>
      <c r="AV349" s="8" t="s">
        <v>89</v>
      </c>
      <c r="AW349" s="8" t="s">
        <v>100</v>
      </c>
      <c r="AX349" s="8" t="s">
        <v>101</v>
      </c>
      <c r="AY349" s="9" t="s">
        <v>115</v>
      </c>
      <c r="AZ349" s="9" t="s">
        <v>338</v>
      </c>
      <c r="BA349" s="9" t="str">
        <f>BA316</f>
        <v>RoofBelowDeckIns</v>
      </c>
      <c r="BB349" s="54" t="str">
        <f>BB316</f>
        <v>RoofCavInsOverFrm</v>
      </c>
      <c r="BC349" s="8" t="s">
        <v>52</v>
      </c>
      <c r="BD349" s="8" t="s">
        <v>120</v>
      </c>
      <c r="BE349" s="8" t="s">
        <v>37</v>
      </c>
      <c r="BF349" s="8" t="s">
        <v>38</v>
      </c>
      <c r="BG349" s="8" t="s">
        <v>53</v>
      </c>
      <c r="BH349" s="8" t="s">
        <v>54</v>
      </c>
      <c r="BI349" s="8" t="s">
        <v>83</v>
      </c>
      <c r="BJ349" s="8" t="s">
        <v>155</v>
      </c>
      <c r="BK349" s="8" t="s">
        <v>86</v>
      </c>
      <c r="BL349" s="8" t="s">
        <v>156</v>
      </c>
      <c r="BM349" s="8" t="s">
        <v>142</v>
      </c>
      <c r="BN349" s="10" t="s">
        <v>211</v>
      </c>
      <c r="BO349" s="8" t="str">
        <f>BO283</f>
        <v>MinZNETier</v>
      </c>
      <c r="BP349" s="78" t="s">
        <v>274</v>
      </c>
      <c r="BQ349" s="8" t="str">
        <f>BQ316</f>
        <v>DHWCompactDistrib</v>
      </c>
      <c r="BR349" s="102" t="str">
        <f>BR316</f>
        <v>ElecDHWCompactDistrib</v>
      </c>
      <c r="BS349" s="8" t="s">
        <v>182</v>
      </c>
      <c r="BT349" s="8" t="s">
        <v>255</v>
      </c>
      <c r="BU349" s="8" t="s">
        <v>258</v>
      </c>
      <c r="BV349" s="8" t="s">
        <v>260</v>
      </c>
      <c r="BW349" s="8" t="s">
        <v>286</v>
      </c>
      <c r="BX349" s="8" t="s">
        <v>287</v>
      </c>
      <c r="BY349" s="8" t="s">
        <v>288</v>
      </c>
      <c r="BZ349" s="8" t="s">
        <v>360</v>
      </c>
      <c r="CA349" s="8" t="s">
        <v>365</v>
      </c>
      <c r="CB349" s="31" t="s">
        <v>0</v>
      </c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</row>
    <row r="350" spans="1:162" s="3" customFormat="1" x14ac:dyDescent="0.25">
      <c r="C350" s="3">
        <v>1</v>
      </c>
      <c r="D350" s="8">
        <v>2022</v>
      </c>
      <c r="E350" s="46" t="s">
        <v>221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26762</v>
      </c>
      <c r="L350" s="3">
        <v>8.9</v>
      </c>
      <c r="M350" s="27">
        <v>0.79300000000000004</v>
      </c>
      <c r="N350" s="27">
        <v>1.27</v>
      </c>
      <c r="O350" s="27">
        <v>0</v>
      </c>
      <c r="P350" s="27">
        <v>0</v>
      </c>
      <c r="Q350" s="27">
        <v>0</v>
      </c>
      <c r="R350" s="3">
        <v>0.13</v>
      </c>
      <c r="S350" s="3">
        <v>20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0.56000000000000005</v>
      </c>
      <c r="AA350" s="3" t="s">
        <v>303</v>
      </c>
      <c r="AB350" s="3">
        <v>8</v>
      </c>
      <c r="AC350" s="3">
        <v>8</v>
      </c>
      <c r="AD350" s="3">
        <v>7</v>
      </c>
      <c r="AE350" s="3">
        <v>10</v>
      </c>
      <c r="AF350" s="56">
        <v>4.8000000000000001E-2</v>
      </c>
      <c r="AG350" s="3">
        <v>0.4</v>
      </c>
      <c r="AH350" s="1">
        <v>0.5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8</v>
      </c>
      <c r="AN350" s="3">
        <v>0</v>
      </c>
      <c r="AO350" s="3">
        <v>5016</v>
      </c>
      <c r="AP350" s="27">
        <v>0.7</v>
      </c>
      <c r="AQ350" s="27" t="s">
        <v>292</v>
      </c>
      <c r="AR350" s="27">
        <v>0.3</v>
      </c>
      <c r="AS350" s="60">
        <v>0.35</v>
      </c>
      <c r="AT350" s="27">
        <v>0.2</v>
      </c>
      <c r="AU350" s="27">
        <v>0.2</v>
      </c>
      <c r="AV350" s="27">
        <v>0</v>
      </c>
      <c r="AW350" s="27">
        <v>0.1</v>
      </c>
      <c r="AX350" s="27">
        <v>0.1</v>
      </c>
      <c r="AY350" s="3" t="s">
        <v>116</v>
      </c>
      <c r="AZ350" s="96" t="s">
        <v>341</v>
      </c>
      <c r="BA350" s="3" t="s">
        <v>116</v>
      </c>
      <c r="BB350" s="27">
        <v>0</v>
      </c>
      <c r="BC350" s="3" t="s">
        <v>236</v>
      </c>
      <c r="BD350" s="3" t="s">
        <v>205</v>
      </c>
      <c r="BE350" s="3" t="s">
        <v>39</v>
      </c>
      <c r="BF350" s="3" t="s">
        <v>40</v>
      </c>
      <c r="BG350" s="3" t="s">
        <v>59</v>
      </c>
      <c r="BH350" s="3" t="s">
        <v>130</v>
      </c>
      <c r="BI350" s="3" t="s">
        <v>84</v>
      </c>
      <c r="BJ350" s="3" t="s">
        <v>157</v>
      </c>
      <c r="BK350" s="3" t="s">
        <v>87</v>
      </c>
      <c r="BL350" s="3" t="s">
        <v>160</v>
      </c>
      <c r="BM350" s="3" t="s">
        <v>141</v>
      </c>
      <c r="BN350" s="19">
        <v>0</v>
      </c>
      <c r="BO350" s="27">
        <v>2</v>
      </c>
      <c r="BP350" s="103" t="s">
        <v>276</v>
      </c>
      <c r="BQ350" s="69" t="s">
        <v>268</v>
      </c>
      <c r="BR350" s="80" t="s">
        <v>268</v>
      </c>
      <c r="BS350" s="3" t="s">
        <v>185</v>
      </c>
      <c r="BT350" s="3" t="s">
        <v>184</v>
      </c>
      <c r="BU350" s="27">
        <v>-1</v>
      </c>
      <c r="BV350" s="60">
        <v>0</v>
      </c>
      <c r="BW350" s="60">
        <v>0</v>
      </c>
      <c r="BX350" s="60" t="s">
        <v>290</v>
      </c>
      <c r="BY350" s="100">
        <v>1</v>
      </c>
      <c r="BZ350" s="105">
        <v>0</v>
      </c>
      <c r="CA350" s="109">
        <v>-6.7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2</v>
      </c>
      <c r="D351" s="30">
        <f>D350</f>
        <v>2022</v>
      </c>
      <c r="E351" s="41" t="str">
        <f>E350</f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30021</v>
      </c>
      <c r="L351" s="3">
        <v>11.4</v>
      </c>
      <c r="M351" s="27">
        <v>0.621</v>
      </c>
      <c r="N351" s="27">
        <v>1.22</v>
      </c>
      <c r="O351" s="27">
        <v>0</v>
      </c>
      <c r="P351" s="27">
        <v>0</v>
      </c>
      <c r="Q351" s="27">
        <v>0</v>
      </c>
      <c r="R351" s="3">
        <v>0.11</v>
      </c>
      <c r="S351" s="3">
        <v>19</v>
      </c>
      <c r="T351" s="3">
        <v>350</v>
      </c>
      <c r="U351" s="3">
        <v>1</v>
      </c>
      <c r="V351" s="3">
        <v>0.45</v>
      </c>
      <c r="W351" s="3">
        <v>0.45</v>
      </c>
      <c r="X351" s="3">
        <v>0.62</v>
      </c>
      <c r="Y351" s="3">
        <v>5</v>
      </c>
      <c r="Z351" s="27">
        <v>0.47</v>
      </c>
      <c r="AA351" s="3" t="s">
        <v>315</v>
      </c>
      <c r="AB351" s="3">
        <v>8</v>
      </c>
      <c r="AC351" s="3">
        <v>8</v>
      </c>
      <c r="AD351" s="3">
        <v>7</v>
      </c>
      <c r="AE351" s="3">
        <v>10</v>
      </c>
      <c r="AF351" s="56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8</v>
      </c>
      <c r="AN351" s="3">
        <v>0</v>
      </c>
      <c r="AO351" s="3">
        <v>5016</v>
      </c>
      <c r="AP351" s="41">
        <f>AP350</f>
        <v>0.7</v>
      </c>
      <c r="AQ351" s="41" t="str">
        <f>AQ350</f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1</v>
      </c>
      <c r="AW351" s="27">
        <v>0.1</v>
      </c>
      <c r="AX351" s="27">
        <v>0.1</v>
      </c>
      <c r="AY351" s="3" t="s">
        <v>116</v>
      </c>
      <c r="AZ351" s="96" t="s">
        <v>341</v>
      </c>
      <c r="BA351" s="3" t="s">
        <v>116</v>
      </c>
      <c r="BB351" s="41">
        <f>BB350</f>
        <v>0</v>
      </c>
      <c r="BC351" s="56" t="s">
        <v>236</v>
      </c>
      <c r="BD351" s="30" t="str">
        <f>BD350</f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130</v>
      </c>
      <c r="BI351" s="3" t="s">
        <v>84</v>
      </c>
      <c r="BJ351" s="3" t="s">
        <v>157</v>
      </c>
      <c r="BK351" s="3" t="s">
        <v>87</v>
      </c>
      <c r="BL351" s="3" t="s">
        <v>160</v>
      </c>
      <c r="BM351" s="3" t="s">
        <v>141</v>
      </c>
      <c r="BN351" s="19">
        <v>0</v>
      </c>
      <c r="BO351" s="27">
        <v>2</v>
      </c>
      <c r="BP351" s="69" t="s">
        <v>276</v>
      </c>
      <c r="BQ351" s="70" t="str">
        <f>BQ350</f>
        <v>not compact</v>
      </c>
      <c r="BR351" s="80" t="str">
        <f>BR350</f>
        <v>not compact</v>
      </c>
      <c r="BS351" s="30" t="str">
        <f>BS350</f>
        <v>Pipe Insulation, All Lines</v>
      </c>
      <c r="BT351" s="30" t="str">
        <f>BT350</f>
        <v>Standard</v>
      </c>
      <c r="BU351" s="41">
        <f>BU350</f>
        <v>-1</v>
      </c>
      <c r="BV351" s="41">
        <v>0</v>
      </c>
      <c r="BW351" s="41">
        <v>0</v>
      </c>
      <c r="BX351" s="93" t="s">
        <v>290</v>
      </c>
      <c r="BY351" s="98">
        <v>1</v>
      </c>
      <c r="BZ351" s="98">
        <v>0</v>
      </c>
      <c r="CA351" s="110">
        <v>-3.7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3</v>
      </c>
      <c r="D352" s="30">
        <f t="shared" ref="D352:E352" si="654">D351</f>
        <v>2022</v>
      </c>
      <c r="E352" s="41" t="str">
        <f t="shared" si="654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31137</v>
      </c>
      <c r="L352" s="3">
        <v>7.9</v>
      </c>
      <c r="M352" s="27">
        <v>0.628</v>
      </c>
      <c r="N352" s="27">
        <v>1.1200000000000001</v>
      </c>
      <c r="O352" s="27">
        <v>0</v>
      </c>
      <c r="P352" s="27">
        <v>0</v>
      </c>
      <c r="Q352" s="27">
        <v>0</v>
      </c>
      <c r="R352" s="3">
        <v>0.11</v>
      </c>
      <c r="S352" s="3">
        <v>20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0.47</v>
      </c>
      <c r="AA352" s="3" t="s">
        <v>304</v>
      </c>
      <c r="AB352" s="3">
        <v>6</v>
      </c>
      <c r="AC352" s="3">
        <v>6</v>
      </c>
      <c r="AD352" s="3">
        <v>7</v>
      </c>
      <c r="AE352" s="3">
        <v>10</v>
      </c>
      <c r="AF352" s="56">
        <v>4.8000000000000001E-2</v>
      </c>
      <c r="AG352" s="3">
        <v>0.4</v>
      </c>
      <c r="AH352" s="1">
        <v>0.5</v>
      </c>
      <c r="AI352" s="3">
        <v>0.55000000000000004</v>
      </c>
      <c r="AJ352" s="3">
        <v>0.3</v>
      </c>
      <c r="AK352" s="3">
        <v>30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55">AP351</f>
        <v>0.7</v>
      </c>
      <c r="AQ352" s="41" t="str">
        <f t="shared" si="655"/>
        <v>Yes</v>
      </c>
      <c r="AR352" s="27">
        <v>0.3</v>
      </c>
      <c r="AS352" s="60">
        <v>0.35</v>
      </c>
      <c r="AT352" s="27">
        <v>0.2</v>
      </c>
      <c r="AU352" s="27">
        <v>0.2</v>
      </c>
      <c r="AV352" s="27">
        <v>1</v>
      </c>
      <c r="AW352" s="27">
        <v>0.1</v>
      </c>
      <c r="AX352" s="27">
        <v>0.1</v>
      </c>
      <c r="AY352" s="3" t="s">
        <v>116</v>
      </c>
      <c r="AZ352" s="3" t="s">
        <v>116</v>
      </c>
      <c r="BA352" s="3" t="s">
        <v>116</v>
      </c>
      <c r="BB352" s="41">
        <f t="shared" ref="BB352:BB365" si="656">BB351</f>
        <v>0</v>
      </c>
      <c r="BC352" s="56" t="s">
        <v>236</v>
      </c>
      <c r="BD352" s="30" t="str">
        <f t="shared" ref="BD352:BD365" si="657">BD351</f>
        <v>T24-2019 IntWall 2x6 16oc R21</v>
      </c>
      <c r="BE352" s="3" t="s">
        <v>39</v>
      </c>
      <c r="BF352" s="3" t="s">
        <v>40</v>
      </c>
      <c r="BG352" s="3" t="s">
        <v>60</v>
      </c>
      <c r="BH352" s="3" t="s">
        <v>130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103" t="s">
        <v>276</v>
      </c>
      <c r="BQ352" s="70" t="str">
        <f t="shared" ref="BQ352:BU365" si="658">BQ351</f>
        <v>not compact</v>
      </c>
      <c r="BR352" s="80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3" t="s">
        <v>290</v>
      </c>
      <c r="BY352" s="98">
        <v>1</v>
      </c>
      <c r="BZ352" s="98">
        <v>0</v>
      </c>
      <c r="CA352" s="110">
        <v>-7.6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4</v>
      </c>
      <c r="D353" s="30">
        <f t="shared" ref="D353:E353" si="659">D352</f>
        <v>2022</v>
      </c>
      <c r="E353" s="41" t="str">
        <f t="shared" si="659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30935</v>
      </c>
      <c r="L353" s="3">
        <v>23.2</v>
      </c>
      <c r="M353" s="27">
        <v>0.58599999999999997</v>
      </c>
      <c r="N353" s="27">
        <v>1.21</v>
      </c>
      <c r="O353" s="27">
        <v>0</v>
      </c>
      <c r="P353" s="27">
        <v>0</v>
      </c>
      <c r="Q353" s="27">
        <v>0</v>
      </c>
      <c r="R353" s="3">
        <v>0.11</v>
      </c>
      <c r="S353" s="3">
        <v>19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0.45</v>
      </c>
      <c r="AA353" s="3" t="s">
        <v>316</v>
      </c>
      <c r="AB353" s="3">
        <v>8</v>
      </c>
      <c r="AC353" s="3">
        <v>8</v>
      </c>
      <c r="AD353" s="3">
        <v>7</v>
      </c>
      <c r="AE353" s="3">
        <v>10</v>
      </c>
      <c r="AF353" s="56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0">AP352</f>
        <v>0.7</v>
      </c>
      <c r="AQ353" s="41" t="str">
        <f t="shared" si="660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97">
        <v>0.2</v>
      </c>
      <c r="AX353" s="97">
        <v>0.63</v>
      </c>
      <c r="AY353" s="3" t="s">
        <v>116</v>
      </c>
      <c r="AZ353" s="96" t="s">
        <v>341</v>
      </c>
      <c r="BA353" s="3" t="s">
        <v>204</v>
      </c>
      <c r="BB353" s="41">
        <f t="shared" si="656"/>
        <v>0</v>
      </c>
      <c r="BC353" s="56" t="s">
        <v>236</v>
      </c>
      <c r="BD353" s="30" t="str">
        <f t="shared" si="65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2</v>
      </c>
      <c r="BP353" s="69" t="s">
        <v>276</v>
      </c>
      <c r="BQ353" s="70" t="str">
        <f t="shared" si="658"/>
        <v>not compact</v>
      </c>
      <c r="BR353" s="80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3" t="s">
        <v>290</v>
      </c>
      <c r="BY353" s="98">
        <v>1</v>
      </c>
      <c r="BZ353" s="98">
        <v>0</v>
      </c>
      <c r="CA353" s="110">
        <v>-4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5</v>
      </c>
      <c r="D354" s="30">
        <f t="shared" ref="D354:E354" si="661">D353</f>
        <v>2022</v>
      </c>
      <c r="E354" s="41" t="str">
        <f t="shared" si="661"/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33490</v>
      </c>
      <c r="L354" s="3">
        <v>8.6</v>
      </c>
      <c r="M354" s="27">
        <v>0.58499999999999996</v>
      </c>
      <c r="N354" s="27">
        <v>1.06</v>
      </c>
      <c r="O354" s="27">
        <v>0</v>
      </c>
      <c r="P354" s="27">
        <v>0</v>
      </c>
      <c r="Q354" s="27">
        <v>0</v>
      </c>
      <c r="R354" s="3">
        <v>0.13</v>
      </c>
      <c r="S354" s="3">
        <v>20</v>
      </c>
      <c r="T354" s="3">
        <v>350</v>
      </c>
      <c r="U354" s="3">
        <v>0</v>
      </c>
      <c r="V354" s="3">
        <v>0.45</v>
      </c>
      <c r="W354" s="3">
        <v>0.45</v>
      </c>
      <c r="X354" s="3">
        <v>0.62</v>
      </c>
      <c r="Y354" s="3">
        <v>5</v>
      </c>
      <c r="Z354" s="27">
        <v>0.51</v>
      </c>
      <c r="AA354" s="3" t="s">
        <v>317</v>
      </c>
      <c r="AB354" s="3">
        <v>6</v>
      </c>
      <c r="AC354" s="3">
        <v>6</v>
      </c>
      <c r="AD354" s="3">
        <v>7</v>
      </c>
      <c r="AE354" s="3">
        <v>10</v>
      </c>
      <c r="AF354" s="56">
        <v>4.8000000000000001E-2</v>
      </c>
      <c r="AG354" s="3">
        <v>0.4</v>
      </c>
      <c r="AH354" s="1">
        <v>0.5</v>
      </c>
      <c r="AI354" s="3">
        <v>0.55000000000000004</v>
      </c>
      <c r="AJ354" s="3">
        <v>0.3</v>
      </c>
      <c r="AK354" s="3">
        <v>30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2">AP353</f>
        <v>0.7</v>
      </c>
      <c r="AQ354" s="41" t="str">
        <f t="shared" si="662"/>
        <v>Yes</v>
      </c>
      <c r="AR354" s="27">
        <v>0.3</v>
      </c>
      <c r="AS354" s="60">
        <v>0.35</v>
      </c>
      <c r="AT354" s="27">
        <v>0.2</v>
      </c>
      <c r="AU354" s="27">
        <v>0.2</v>
      </c>
      <c r="AV354" s="27">
        <v>1</v>
      </c>
      <c r="AW354" s="27">
        <v>0.1</v>
      </c>
      <c r="AX354" s="27">
        <v>0.1</v>
      </c>
      <c r="AY354" s="3" t="s">
        <v>116</v>
      </c>
      <c r="AZ354" s="3" t="s">
        <v>116</v>
      </c>
      <c r="BA354" s="3" t="s">
        <v>116</v>
      </c>
      <c r="BB354" s="41">
        <f t="shared" si="656"/>
        <v>0</v>
      </c>
      <c r="BC354" s="56" t="s">
        <v>236</v>
      </c>
      <c r="BD354" s="30" t="str">
        <f t="shared" si="657"/>
        <v>T24-2019 IntWall 2x6 16oc R21</v>
      </c>
      <c r="BE354" s="3" t="s">
        <v>39</v>
      </c>
      <c r="BF354" s="3" t="s">
        <v>40</v>
      </c>
      <c r="BG354" s="3" t="s">
        <v>60</v>
      </c>
      <c r="BH354" s="3" t="s">
        <v>130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2</v>
      </c>
      <c r="BP354" s="103" t="s">
        <v>276</v>
      </c>
      <c r="BQ354" s="70" t="str">
        <f t="shared" si="658"/>
        <v>not compact</v>
      </c>
      <c r="BR354" s="80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3" t="s">
        <v>290</v>
      </c>
      <c r="BY354" s="98">
        <v>1</v>
      </c>
      <c r="BZ354" s="98">
        <v>0</v>
      </c>
      <c r="CA354" s="110">
        <v>-8.5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6</v>
      </c>
      <c r="D355" s="30">
        <f t="shared" ref="D355:E355" si="663">D354</f>
        <v>2022</v>
      </c>
      <c r="E355" s="41" t="str">
        <f t="shared" si="663"/>
        <v>SingleFam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30081</v>
      </c>
      <c r="L355" s="3">
        <v>0</v>
      </c>
      <c r="M355" s="27">
        <v>0.59399999999999997</v>
      </c>
      <c r="N355" s="27">
        <v>1.23</v>
      </c>
      <c r="O355" s="27">
        <v>0</v>
      </c>
      <c r="P355" s="27">
        <v>0</v>
      </c>
      <c r="Q355" s="27">
        <v>0</v>
      </c>
      <c r="R355" s="3">
        <v>0.08</v>
      </c>
      <c r="S355" s="3">
        <v>19</v>
      </c>
      <c r="T355" s="3">
        <v>350</v>
      </c>
      <c r="U355" s="3">
        <v>0</v>
      </c>
      <c r="V355" s="3">
        <v>0.45</v>
      </c>
      <c r="W355" s="3">
        <v>0.45</v>
      </c>
      <c r="X355" s="3">
        <v>0.62</v>
      </c>
      <c r="Y355" s="3">
        <v>5</v>
      </c>
      <c r="Z355" s="27">
        <v>0.36</v>
      </c>
      <c r="AA355" s="3" t="s">
        <v>318</v>
      </c>
      <c r="AB355" s="3">
        <v>6</v>
      </c>
      <c r="AC355" s="3">
        <v>6</v>
      </c>
      <c r="AD355" s="3">
        <v>7</v>
      </c>
      <c r="AE355" s="3">
        <v>10</v>
      </c>
      <c r="AF355" s="3">
        <v>6.5000000000000002E-2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30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64">AP354</f>
        <v>0.7</v>
      </c>
      <c r="AQ355" s="41" t="str">
        <f t="shared" si="664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1</v>
      </c>
      <c r="AW355" s="27">
        <v>0.1</v>
      </c>
      <c r="AX355" s="97">
        <v>0.63</v>
      </c>
      <c r="AY355" s="3" t="s">
        <v>116</v>
      </c>
      <c r="AZ355" s="3" t="s">
        <v>116</v>
      </c>
      <c r="BA355" s="3" t="s">
        <v>116</v>
      </c>
      <c r="BB355" s="41">
        <f t="shared" si="656"/>
        <v>0</v>
      </c>
      <c r="BC355" s="3" t="s">
        <v>127</v>
      </c>
      <c r="BD355" s="57" t="s">
        <v>128</v>
      </c>
      <c r="BE355" s="3" t="s">
        <v>39</v>
      </c>
      <c r="BF355" s="3" t="s">
        <v>40</v>
      </c>
      <c r="BG355" s="3" t="s">
        <v>60</v>
      </c>
      <c r="BH355" s="3" t="s">
        <v>130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1</v>
      </c>
      <c r="BP355" s="103" t="s">
        <v>276</v>
      </c>
      <c r="BQ355" s="70" t="str">
        <f t="shared" si="658"/>
        <v>not compact</v>
      </c>
      <c r="BR355" s="80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3" t="s">
        <v>290</v>
      </c>
      <c r="BY355" s="98">
        <v>1</v>
      </c>
      <c r="BZ355" s="98">
        <v>0</v>
      </c>
      <c r="CA355" s="110">
        <v>-6.8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7</v>
      </c>
      <c r="D356" s="30">
        <f t="shared" ref="D356:E356" si="665">D355</f>
        <v>2022</v>
      </c>
      <c r="E356" s="41" t="str">
        <f t="shared" si="665"/>
        <v>SingleFam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30701</v>
      </c>
      <c r="L356" s="3">
        <v>0</v>
      </c>
      <c r="M356" s="27">
        <v>0.57199999999999995</v>
      </c>
      <c r="N356" s="27">
        <v>1.1499999999999999</v>
      </c>
      <c r="O356" s="27">
        <v>0</v>
      </c>
      <c r="P356" s="27">
        <v>0</v>
      </c>
      <c r="Q356" s="27">
        <v>0</v>
      </c>
      <c r="R356" s="3">
        <v>0.06</v>
      </c>
      <c r="S356" s="3">
        <v>20</v>
      </c>
      <c r="T356" s="3">
        <v>350</v>
      </c>
      <c r="U356" s="3">
        <v>0</v>
      </c>
      <c r="V356" s="3">
        <v>0.45</v>
      </c>
      <c r="W356" s="3">
        <v>0.45</v>
      </c>
      <c r="X356" s="3">
        <v>0.62</v>
      </c>
      <c r="Y356" s="3">
        <v>5</v>
      </c>
      <c r="Z356" s="27">
        <v>0.38</v>
      </c>
      <c r="AA356" s="3" t="s">
        <v>305</v>
      </c>
      <c r="AB356" s="3">
        <v>6</v>
      </c>
      <c r="AC356" s="3">
        <v>6</v>
      </c>
      <c r="AD356" s="3">
        <v>7</v>
      </c>
      <c r="AE356" s="3">
        <v>10</v>
      </c>
      <c r="AF356" s="3">
        <v>6.5000000000000002E-2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30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66">AP355</f>
        <v>0.7</v>
      </c>
      <c r="AQ356" s="41" t="str">
        <f t="shared" si="666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1</v>
      </c>
      <c r="AW356" s="27">
        <v>0.1</v>
      </c>
      <c r="AX356" s="97">
        <v>0.63</v>
      </c>
      <c r="AY356" s="3" t="s">
        <v>116</v>
      </c>
      <c r="AZ356" s="3" t="s">
        <v>116</v>
      </c>
      <c r="BA356" s="3" t="s">
        <v>116</v>
      </c>
      <c r="BB356" s="41">
        <f t="shared" si="656"/>
        <v>0</v>
      </c>
      <c r="BC356" s="3" t="s">
        <v>127</v>
      </c>
      <c r="BD356" s="57" t="s">
        <v>128</v>
      </c>
      <c r="BE356" s="3" t="s">
        <v>39</v>
      </c>
      <c r="BF356" s="3" t="s">
        <v>40</v>
      </c>
      <c r="BG356" s="3" t="s">
        <v>60</v>
      </c>
      <c r="BH356" s="3" t="s">
        <v>130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1</v>
      </c>
      <c r="BP356" s="103" t="s">
        <v>276</v>
      </c>
      <c r="BQ356" s="70" t="str">
        <f t="shared" si="658"/>
        <v>not compact</v>
      </c>
      <c r="BR356" s="80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3" t="s">
        <v>290</v>
      </c>
      <c r="BY356" s="98">
        <v>1</v>
      </c>
      <c r="BZ356" s="98">
        <v>0</v>
      </c>
      <c r="CA356" s="110">
        <v>-8.8000000000000007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8</v>
      </c>
      <c r="D357" s="30">
        <f t="shared" ref="D357:E357" si="667">D356</f>
        <v>2022</v>
      </c>
      <c r="E357" s="41" t="str">
        <f t="shared" si="667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29254</v>
      </c>
      <c r="L357" s="3">
        <v>31.2</v>
      </c>
      <c r="M357" s="27">
        <v>0.58599999999999997</v>
      </c>
      <c r="N357" s="27">
        <v>1.37</v>
      </c>
      <c r="O357" s="27">
        <v>0</v>
      </c>
      <c r="P357" s="27">
        <v>0</v>
      </c>
      <c r="Q357" s="27">
        <v>0</v>
      </c>
      <c r="R357" s="3">
        <v>0.16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0.34</v>
      </c>
      <c r="AA357" s="3" t="s">
        <v>319</v>
      </c>
      <c r="AB357" s="3">
        <v>8</v>
      </c>
      <c r="AC357" s="3">
        <v>8</v>
      </c>
      <c r="AD357" s="3">
        <v>7</v>
      </c>
      <c r="AE357" s="3">
        <v>10</v>
      </c>
      <c r="AF357" s="56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0</v>
      </c>
      <c r="AN357" s="3">
        <v>0</v>
      </c>
      <c r="AO357" s="3">
        <v>5016</v>
      </c>
      <c r="AP357" s="41">
        <f t="shared" ref="AP357:AQ357" si="668">AP356</f>
        <v>0.7</v>
      </c>
      <c r="AQ357" s="41" t="str">
        <f t="shared" si="668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97">
        <v>0.2</v>
      </c>
      <c r="AX357" s="97">
        <v>0.63</v>
      </c>
      <c r="AY357" s="3" t="s">
        <v>116</v>
      </c>
      <c r="AZ357" s="96" t="s">
        <v>341</v>
      </c>
      <c r="BA357" s="3" t="s">
        <v>204</v>
      </c>
      <c r="BB357" s="41">
        <f t="shared" si="656"/>
        <v>0</v>
      </c>
      <c r="BC357" s="56" t="s">
        <v>236</v>
      </c>
      <c r="BD357" s="3" t="s">
        <v>205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158</v>
      </c>
      <c r="BK357" s="3" t="s">
        <v>87</v>
      </c>
      <c r="BL357" s="3" t="s">
        <v>161</v>
      </c>
      <c r="BM357" s="3" t="s">
        <v>141</v>
      </c>
      <c r="BN357" s="19">
        <v>0</v>
      </c>
      <c r="BO357" s="27">
        <v>2</v>
      </c>
      <c r="BP357" s="69" t="s">
        <v>276</v>
      </c>
      <c r="BQ357" s="70" t="str">
        <f t="shared" si="658"/>
        <v>not compact</v>
      </c>
      <c r="BR357" s="80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3" t="s">
        <v>290</v>
      </c>
      <c r="BY357" s="98">
        <v>1</v>
      </c>
      <c r="BZ357" s="98">
        <v>0</v>
      </c>
      <c r="CA357" s="110">
        <v>-4.4000000000000004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9</v>
      </c>
      <c r="D358" s="30">
        <f t="shared" ref="D358:E358" si="669">D357</f>
        <v>2022</v>
      </c>
      <c r="E358" s="41" t="str">
        <f t="shared" si="669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29889</v>
      </c>
      <c r="L358" s="3">
        <v>25.2</v>
      </c>
      <c r="M358" s="27">
        <v>0.61299999999999999</v>
      </c>
      <c r="N358" s="27">
        <v>1.36</v>
      </c>
      <c r="O358" s="27">
        <v>0</v>
      </c>
      <c r="P358" s="27">
        <v>0</v>
      </c>
      <c r="Q358" s="27">
        <v>0</v>
      </c>
      <c r="R358" s="3">
        <v>0.13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0.39</v>
      </c>
      <c r="AA358" s="3" t="s">
        <v>307</v>
      </c>
      <c r="AB358" s="3">
        <v>8</v>
      </c>
      <c r="AC358" s="3">
        <v>8</v>
      </c>
      <c r="AD358" s="3">
        <v>7</v>
      </c>
      <c r="AE358" s="3">
        <v>10</v>
      </c>
      <c r="AF358" s="56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0</v>
      </c>
      <c r="AN358" s="3">
        <v>0</v>
      </c>
      <c r="AO358" s="3">
        <v>5016</v>
      </c>
      <c r="AP358" s="41">
        <f t="shared" ref="AP358:AQ358" si="670">AP357</f>
        <v>0.7</v>
      </c>
      <c r="AQ358" s="41" t="str">
        <f t="shared" si="670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97">
        <v>0.2</v>
      </c>
      <c r="AX358" s="97">
        <v>0.63</v>
      </c>
      <c r="AY358" s="3" t="s">
        <v>116</v>
      </c>
      <c r="AZ358" s="96" t="s">
        <v>341</v>
      </c>
      <c r="BA358" s="3" t="s">
        <v>204</v>
      </c>
      <c r="BB358" s="41">
        <f t="shared" si="656"/>
        <v>0</v>
      </c>
      <c r="BC358" s="56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158</v>
      </c>
      <c r="BK358" s="3" t="s">
        <v>87</v>
      </c>
      <c r="BL358" s="3" t="s">
        <v>161</v>
      </c>
      <c r="BM358" s="3" t="s">
        <v>141</v>
      </c>
      <c r="BN358" s="19">
        <v>0</v>
      </c>
      <c r="BO358" s="27">
        <v>2</v>
      </c>
      <c r="BP358" s="69" t="s">
        <v>276</v>
      </c>
      <c r="BQ358" s="70" t="str">
        <f t="shared" si="658"/>
        <v>not compact</v>
      </c>
      <c r="BR358" s="80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3" t="s">
        <v>290</v>
      </c>
      <c r="BY358" s="98">
        <v>1</v>
      </c>
      <c r="BZ358" s="98">
        <v>0</v>
      </c>
      <c r="CA358" s="110">
        <v>-4.4000000000000004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10</v>
      </c>
      <c r="D359" s="30">
        <f t="shared" ref="D359:E359" si="671">D358</f>
        <v>2022</v>
      </c>
      <c r="E359" s="41" t="str">
        <f t="shared" si="671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30200</v>
      </c>
      <c r="L359" s="3">
        <v>22.4</v>
      </c>
      <c r="M359" s="27">
        <v>0.627</v>
      </c>
      <c r="N359" s="27">
        <v>1.41</v>
      </c>
      <c r="O359" s="27">
        <v>0</v>
      </c>
      <c r="P359" s="27">
        <v>0</v>
      </c>
      <c r="Q359" s="27">
        <v>0</v>
      </c>
      <c r="R359" s="3">
        <v>0.13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0.42</v>
      </c>
      <c r="AA359" s="3" t="s">
        <v>320</v>
      </c>
      <c r="AB359" s="3">
        <v>8</v>
      </c>
      <c r="AC359" s="3">
        <v>8</v>
      </c>
      <c r="AD359" s="3">
        <v>7</v>
      </c>
      <c r="AE359" s="3">
        <v>10</v>
      </c>
      <c r="AF359" s="56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0</v>
      </c>
      <c r="AN359" s="3">
        <v>0</v>
      </c>
      <c r="AO359" s="3">
        <v>5016</v>
      </c>
      <c r="AP359" s="41">
        <f t="shared" ref="AP359:AQ359" si="672">AP358</f>
        <v>0.7</v>
      </c>
      <c r="AQ359" s="41" t="str">
        <f t="shared" si="672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97">
        <v>0.63</v>
      </c>
      <c r="AY359" s="3" t="s">
        <v>116</v>
      </c>
      <c r="AZ359" s="96" t="s">
        <v>341</v>
      </c>
      <c r="BA359" s="3" t="s">
        <v>204</v>
      </c>
      <c r="BB359" s="41">
        <f t="shared" si="656"/>
        <v>0</v>
      </c>
      <c r="BC359" s="56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158</v>
      </c>
      <c r="BK359" s="3" t="s">
        <v>87</v>
      </c>
      <c r="BL359" s="3" t="s">
        <v>161</v>
      </c>
      <c r="BM359" s="3" t="s">
        <v>141</v>
      </c>
      <c r="BN359" s="19">
        <v>0</v>
      </c>
      <c r="BO359" s="27">
        <v>2</v>
      </c>
      <c r="BP359" s="69" t="s">
        <v>276</v>
      </c>
      <c r="BQ359" s="70" t="str">
        <f t="shared" si="658"/>
        <v>not compact</v>
      </c>
      <c r="BR359" s="80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3" t="s">
        <v>290</v>
      </c>
      <c r="BY359" s="98">
        <v>1</v>
      </c>
      <c r="BZ359" s="98">
        <v>0</v>
      </c>
      <c r="CA359" s="110">
        <v>-4.4000000000000004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11</v>
      </c>
      <c r="D360" s="30">
        <f t="shared" ref="D360:E360" si="673">D359</f>
        <v>2022</v>
      </c>
      <c r="E360" s="41" t="str">
        <f t="shared" si="673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29693</v>
      </c>
      <c r="L360" s="3">
        <v>17.8</v>
      </c>
      <c r="M360" s="27">
        <v>0.83599999999999997</v>
      </c>
      <c r="N360" s="27">
        <v>1.44</v>
      </c>
      <c r="O360" s="27">
        <v>0</v>
      </c>
      <c r="P360" s="27">
        <v>0</v>
      </c>
      <c r="Q360" s="27">
        <v>0</v>
      </c>
      <c r="R360" s="3">
        <v>0.13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0.45</v>
      </c>
      <c r="AA360" s="3" t="s">
        <v>321</v>
      </c>
      <c r="AB360" s="3">
        <v>8</v>
      </c>
      <c r="AC360" s="3">
        <v>8</v>
      </c>
      <c r="AD360" s="3">
        <v>7</v>
      </c>
      <c r="AE360" s="3">
        <v>10</v>
      </c>
      <c r="AF360" s="56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 t="shared" ref="AP360:AQ360" si="674">AP359</f>
        <v>0.7</v>
      </c>
      <c r="AQ360" s="41" t="str">
        <f t="shared" si="674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97">
        <v>0.63</v>
      </c>
      <c r="AY360" s="3" t="s">
        <v>116</v>
      </c>
      <c r="AZ360" s="96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69" t="s">
        <v>276</v>
      </c>
      <c r="BQ360" s="70" t="str">
        <f t="shared" si="658"/>
        <v>not compact</v>
      </c>
      <c r="BR360" s="80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3" t="s">
        <v>290</v>
      </c>
      <c r="BY360" s="98">
        <v>1</v>
      </c>
      <c r="BZ360" s="98">
        <v>0</v>
      </c>
      <c r="CA360" s="110">
        <v>-4.2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12</v>
      </c>
      <c r="D361" s="30">
        <f t="shared" ref="D361:E361" si="675">D360</f>
        <v>2022</v>
      </c>
      <c r="E361" s="41" t="str">
        <f t="shared" si="675"/>
        <v>SingleFam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29328</v>
      </c>
      <c r="L361" s="3">
        <v>20.7</v>
      </c>
      <c r="M361" s="27">
        <v>0.61299999999999999</v>
      </c>
      <c r="N361" s="27">
        <v>1.4</v>
      </c>
      <c r="O361" s="27">
        <v>0</v>
      </c>
      <c r="P361" s="27">
        <v>0</v>
      </c>
      <c r="Q361" s="27">
        <v>0</v>
      </c>
      <c r="R361" s="3">
        <v>0.14000000000000001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0.46</v>
      </c>
      <c r="AA361" s="3" t="s">
        <v>322</v>
      </c>
      <c r="AB361" s="3">
        <v>8</v>
      </c>
      <c r="AC361" s="3">
        <v>8</v>
      </c>
      <c r="AD361" s="3">
        <v>7</v>
      </c>
      <c r="AE361" s="3">
        <v>10</v>
      </c>
      <c r="AF361" s="56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4</v>
      </c>
      <c r="AN361" s="3">
        <v>0</v>
      </c>
      <c r="AO361" s="3">
        <v>5016</v>
      </c>
      <c r="AP361" s="41">
        <f t="shared" ref="AP361:AQ361" si="676">AP360</f>
        <v>0.7</v>
      </c>
      <c r="AQ361" s="41" t="str">
        <f t="shared" si="676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97">
        <v>0.63</v>
      </c>
      <c r="AY361" s="3" t="s">
        <v>116</v>
      </c>
      <c r="AZ361" s="96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159</v>
      </c>
      <c r="BK361" s="3" t="s">
        <v>87</v>
      </c>
      <c r="BL361" s="3" t="s">
        <v>162</v>
      </c>
      <c r="BM361" s="3" t="s">
        <v>141</v>
      </c>
      <c r="BN361" s="19">
        <v>0</v>
      </c>
      <c r="BO361" s="27">
        <v>2</v>
      </c>
      <c r="BP361" s="69" t="s">
        <v>276</v>
      </c>
      <c r="BQ361" s="70" t="str">
        <f t="shared" si="658"/>
        <v>not compact</v>
      </c>
      <c r="BR361" s="80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3" t="s">
        <v>290</v>
      </c>
      <c r="BY361" s="98">
        <v>1</v>
      </c>
      <c r="BZ361" s="98">
        <v>0</v>
      </c>
      <c r="CA361" s="110">
        <v>-4.7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3">
        <v>13</v>
      </c>
      <c r="D362" s="30">
        <f t="shared" ref="D362:E362" si="677">D361</f>
        <v>2022</v>
      </c>
      <c r="E362" s="41" t="str">
        <f t="shared" si="677"/>
        <v>SingleFam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29553</v>
      </c>
      <c r="L362" s="3">
        <v>19.5</v>
      </c>
      <c r="M362" s="27">
        <v>0.89400000000000002</v>
      </c>
      <c r="N362" s="27">
        <v>1.51</v>
      </c>
      <c r="O362" s="27">
        <v>0</v>
      </c>
      <c r="P362" s="27">
        <v>0</v>
      </c>
      <c r="Q362" s="27">
        <v>0</v>
      </c>
      <c r="R362" s="3">
        <v>0.12</v>
      </c>
      <c r="S362" s="3">
        <v>19</v>
      </c>
      <c r="T362" s="3">
        <v>350</v>
      </c>
      <c r="U362" s="3">
        <v>1</v>
      </c>
      <c r="V362" s="3">
        <v>0.45</v>
      </c>
      <c r="W362" s="3">
        <v>0.45</v>
      </c>
      <c r="X362" s="3">
        <v>0.62</v>
      </c>
      <c r="Y362" s="3">
        <v>5</v>
      </c>
      <c r="Z362" s="27">
        <v>0.42</v>
      </c>
      <c r="AA362" s="3" t="s">
        <v>323</v>
      </c>
      <c r="AB362" s="3">
        <v>8</v>
      </c>
      <c r="AC362" s="3">
        <v>8</v>
      </c>
      <c r="AD362" s="3">
        <v>7</v>
      </c>
      <c r="AE362" s="3">
        <v>10</v>
      </c>
      <c r="AF362" s="56">
        <v>4.8000000000000001E-2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38</v>
      </c>
      <c r="AL362" s="3">
        <v>19</v>
      </c>
      <c r="AM362" s="3">
        <v>8</v>
      </c>
      <c r="AN362" s="3">
        <v>0</v>
      </c>
      <c r="AO362" s="3">
        <v>5016</v>
      </c>
      <c r="AP362" s="41">
        <f t="shared" ref="AP362:AQ362" si="678">AP361</f>
        <v>0.7</v>
      </c>
      <c r="AQ362" s="41" t="str">
        <f t="shared" si="678"/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0</v>
      </c>
      <c r="AW362" s="27">
        <v>0.2</v>
      </c>
      <c r="AX362" s="27">
        <v>0.63</v>
      </c>
      <c r="AY362" s="3" t="s">
        <v>116</v>
      </c>
      <c r="AZ362" s="96" t="s">
        <v>341</v>
      </c>
      <c r="BA362" s="3" t="s">
        <v>204</v>
      </c>
      <c r="BB362" s="41">
        <f t="shared" si="656"/>
        <v>0</v>
      </c>
      <c r="BC362" s="3" t="s">
        <v>236</v>
      </c>
      <c r="BD362" s="30" t="str">
        <f t="shared" si="657"/>
        <v>T24-2019 IntWall 2x6 16oc R21</v>
      </c>
      <c r="BE362" s="3" t="s">
        <v>39</v>
      </c>
      <c r="BF362" s="3" t="s">
        <v>40</v>
      </c>
      <c r="BG362" s="3" t="s">
        <v>59</v>
      </c>
      <c r="BH362" s="3" t="s">
        <v>129</v>
      </c>
      <c r="BI362" s="3" t="s">
        <v>84</v>
      </c>
      <c r="BJ362" s="3" t="s">
        <v>157</v>
      </c>
      <c r="BK362" s="3" t="s">
        <v>87</v>
      </c>
      <c r="BL362" s="3" t="s">
        <v>160</v>
      </c>
      <c r="BM362" s="3" t="s">
        <v>141</v>
      </c>
      <c r="BN362" s="19">
        <v>0</v>
      </c>
      <c r="BO362" s="27">
        <v>2</v>
      </c>
      <c r="BP362" s="69" t="s">
        <v>276</v>
      </c>
      <c r="BQ362" s="70" t="str">
        <f t="shared" si="658"/>
        <v>not compact</v>
      </c>
      <c r="BR362" s="80" t="str">
        <f t="shared" si="658"/>
        <v>not compact</v>
      </c>
      <c r="BS362" s="30" t="str">
        <f t="shared" si="658"/>
        <v>Pipe Insulation, All Lines</v>
      </c>
      <c r="BT362" s="30" t="str">
        <f t="shared" si="658"/>
        <v>Standard</v>
      </c>
      <c r="BU362" s="41">
        <f t="shared" si="658"/>
        <v>-1</v>
      </c>
      <c r="BV362" s="41">
        <v>0</v>
      </c>
      <c r="BW362" s="41">
        <v>0</v>
      </c>
      <c r="BX362" s="93" t="s">
        <v>290</v>
      </c>
      <c r="BY362" s="98">
        <v>1</v>
      </c>
      <c r="BZ362" s="98">
        <v>0</v>
      </c>
      <c r="CA362" s="110">
        <v>-8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3">
        <v>14</v>
      </c>
      <c r="D363" s="30">
        <f t="shared" ref="D363:E363" si="679">D362</f>
        <v>2022</v>
      </c>
      <c r="E363" s="41" t="str">
        <f t="shared" si="679"/>
        <v>SingleFam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31651</v>
      </c>
      <c r="L363" s="3">
        <v>16.100000000000001</v>
      </c>
      <c r="M363" s="27">
        <v>0.74099999999999999</v>
      </c>
      <c r="N363" s="27">
        <v>1.26</v>
      </c>
      <c r="O363" s="27">
        <v>0</v>
      </c>
      <c r="P363" s="27">
        <v>0</v>
      </c>
      <c r="Q363" s="27">
        <v>0</v>
      </c>
      <c r="R363" s="3">
        <v>0.12</v>
      </c>
      <c r="S363" s="3">
        <v>19</v>
      </c>
      <c r="T363" s="3">
        <v>350</v>
      </c>
      <c r="U363" s="3">
        <v>1</v>
      </c>
      <c r="V363" s="3">
        <v>0.45</v>
      </c>
      <c r="W363" s="3">
        <v>0.45</v>
      </c>
      <c r="X363" s="3">
        <v>0.62</v>
      </c>
      <c r="Y363" s="3">
        <v>5</v>
      </c>
      <c r="Z363" s="27">
        <v>0.5</v>
      </c>
      <c r="AA363" s="3" t="s">
        <v>324</v>
      </c>
      <c r="AB363" s="3">
        <v>8</v>
      </c>
      <c r="AC363" s="3">
        <v>8</v>
      </c>
      <c r="AD363" s="3">
        <v>7</v>
      </c>
      <c r="AE363" s="3">
        <v>10</v>
      </c>
      <c r="AF363" s="56">
        <v>4.8000000000000001E-2</v>
      </c>
      <c r="AG363" s="3">
        <v>0.4</v>
      </c>
      <c r="AH363" s="3">
        <v>0.35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8</v>
      </c>
      <c r="AN363" s="3">
        <v>0</v>
      </c>
      <c r="AO363" s="3">
        <v>5016</v>
      </c>
      <c r="AP363" s="41">
        <f t="shared" ref="AP363:AQ363" si="680">AP362</f>
        <v>0.7</v>
      </c>
      <c r="AQ363" s="41" t="str">
        <f t="shared" si="680"/>
        <v>Yes</v>
      </c>
      <c r="AR363" s="27">
        <v>0.3</v>
      </c>
      <c r="AS363" s="27">
        <v>0.23</v>
      </c>
      <c r="AT363" s="27">
        <v>0.2</v>
      </c>
      <c r="AU363" s="27">
        <v>0.2</v>
      </c>
      <c r="AV363" s="27">
        <v>0</v>
      </c>
      <c r="AW363" s="27">
        <v>0.2</v>
      </c>
      <c r="AX363" s="97">
        <v>0.63</v>
      </c>
      <c r="AY363" s="3" t="s">
        <v>116</v>
      </c>
      <c r="AZ363" s="96" t="s">
        <v>341</v>
      </c>
      <c r="BA363" s="3" t="s">
        <v>204</v>
      </c>
      <c r="BB363" s="41">
        <f t="shared" si="656"/>
        <v>0</v>
      </c>
      <c r="BC363" s="3" t="s">
        <v>236</v>
      </c>
      <c r="BD363" s="30" t="str">
        <f t="shared" si="657"/>
        <v>T24-2019 IntWall 2x6 16oc R21</v>
      </c>
      <c r="BE363" s="3" t="s">
        <v>39</v>
      </c>
      <c r="BF363" s="3" t="s">
        <v>40</v>
      </c>
      <c r="BG363" s="3" t="s">
        <v>59</v>
      </c>
      <c r="BH363" s="3" t="s">
        <v>129</v>
      </c>
      <c r="BI363" s="3" t="s">
        <v>84</v>
      </c>
      <c r="BJ363" s="3" t="s">
        <v>157</v>
      </c>
      <c r="BK363" s="3" t="s">
        <v>87</v>
      </c>
      <c r="BL363" s="3" t="s">
        <v>160</v>
      </c>
      <c r="BM363" s="3" t="s">
        <v>141</v>
      </c>
      <c r="BN363" s="19">
        <v>0</v>
      </c>
      <c r="BO363" s="27">
        <v>2</v>
      </c>
      <c r="BP363" s="69" t="s">
        <v>276</v>
      </c>
      <c r="BQ363" s="70" t="str">
        <f t="shared" si="658"/>
        <v>not compact</v>
      </c>
      <c r="BR363" s="80" t="str">
        <f t="shared" si="658"/>
        <v>not compact</v>
      </c>
      <c r="BS363" s="30" t="str">
        <f t="shared" si="658"/>
        <v>Pipe Insulation, All Lines</v>
      </c>
      <c r="BT363" s="30" t="str">
        <f t="shared" si="658"/>
        <v>Standard</v>
      </c>
      <c r="BU363" s="41">
        <f t="shared" si="658"/>
        <v>-1</v>
      </c>
      <c r="BV363" s="41">
        <v>0</v>
      </c>
      <c r="BW363" s="41">
        <v>0</v>
      </c>
      <c r="BX363" s="93" t="s">
        <v>290</v>
      </c>
      <c r="BY363" s="98">
        <v>1</v>
      </c>
      <c r="BZ363" s="98">
        <v>0</v>
      </c>
      <c r="CA363" s="110">
        <v>-3.1</v>
      </c>
      <c r="CB363" s="31" t="s">
        <v>0</v>
      </c>
      <c r="CG363" s="14"/>
      <c r="CI363" s="13"/>
      <c r="CK363" s="13"/>
      <c r="CM363" s="13"/>
    </row>
    <row r="364" spans="3:91" s="3" customFormat="1" x14ac:dyDescent="0.25">
      <c r="C364" s="3">
        <v>15</v>
      </c>
      <c r="D364" s="30">
        <f t="shared" ref="D364:E364" si="681">D363</f>
        <v>2022</v>
      </c>
      <c r="E364" s="41" t="str">
        <f t="shared" si="681"/>
        <v>SingleFam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29177</v>
      </c>
      <c r="L364" s="3">
        <v>16.2</v>
      </c>
      <c r="M364" s="27">
        <v>1.56</v>
      </c>
      <c r="N364" s="27">
        <v>1.47</v>
      </c>
      <c r="O364" s="27">
        <v>0</v>
      </c>
      <c r="P364" s="27">
        <v>0</v>
      </c>
      <c r="Q364" s="27">
        <v>0</v>
      </c>
      <c r="R364" s="3">
        <v>0.11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">
        <v>5</v>
      </c>
      <c r="Z364" s="27">
        <v>0.45</v>
      </c>
      <c r="AA364" s="3" t="s">
        <v>306</v>
      </c>
      <c r="AB364" s="3">
        <v>8</v>
      </c>
      <c r="AC364" s="3">
        <v>8</v>
      </c>
      <c r="AD364" s="3">
        <v>7</v>
      </c>
      <c r="AE364" s="3">
        <v>10</v>
      </c>
      <c r="AF364" s="56">
        <v>4.8000000000000001E-2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4</v>
      </c>
      <c r="AN364" s="3">
        <v>0</v>
      </c>
      <c r="AO364" s="3">
        <v>5016</v>
      </c>
      <c r="AP364" s="41">
        <f t="shared" ref="AP364:AQ364" si="682">AP363</f>
        <v>0.7</v>
      </c>
      <c r="AQ364" s="41" t="str">
        <f t="shared" si="682"/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27">
        <v>0</v>
      </c>
      <c r="AW364" s="27">
        <v>0.2</v>
      </c>
      <c r="AX364" s="27">
        <v>0.63</v>
      </c>
      <c r="AY364" s="3" t="s">
        <v>116</v>
      </c>
      <c r="AZ364" s="96" t="s">
        <v>341</v>
      </c>
      <c r="BA364" s="3" t="s">
        <v>204</v>
      </c>
      <c r="BB364" s="41">
        <f t="shared" si="656"/>
        <v>0</v>
      </c>
      <c r="BC364" s="3" t="s">
        <v>236</v>
      </c>
      <c r="BD364" s="30" t="str">
        <f t="shared" si="657"/>
        <v>T24-2019 IntWall 2x6 16oc R21</v>
      </c>
      <c r="BE364" s="3" t="s">
        <v>39</v>
      </c>
      <c r="BF364" s="3" t="s">
        <v>40</v>
      </c>
      <c r="BG364" s="3" t="s">
        <v>59</v>
      </c>
      <c r="BH364" s="3" t="s">
        <v>129</v>
      </c>
      <c r="BI364" s="3" t="s">
        <v>84</v>
      </c>
      <c r="BJ364" s="3" t="s">
        <v>159</v>
      </c>
      <c r="BK364" s="3" t="s">
        <v>87</v>
      </c>
      <c r="BL364" s="3" t="s">
        <v>162</v>
      </c>
      <c r="BM364" s="3" t="s">
        <v>141</v>
      </c>
      <c r="BN364" s="19">
        <v>0</v>
      </c>
      <c r="BO364" s="27">
        <v>2</v>
      </c>
      <c r="BP364" s="69" t="s">
        <v>276</v>
      </c>
      <c r="BQ364" s="70" t="str">
        <f t="shared" si="658"/>
        <v>not compact</v>
      </c>
      <c r="BR364" s="80" t="str">
        <f t="shared" si="658"/>
        <v>not compact</v>
      </c>
      <c r="BS364" s="30" t="str">
        <f t="shared" si="658"/>
        <v>Pipe Insulation, All Lines</v>
      </c>
      <c r="BT364" s="30" t="str">
        <f t="shared" si="658"/>
        <v>Standard</v>
      </c>
      <c r="BU364" s="41">
        <f t="shared" si="658"/>
        <v>-1</v>
      </c>
      <c r="BV364" s="41">
        <v>0</v>
      </c>
      <c r="BW364" s="41">
        <v>0</v>
      </c>
      <c r="BX364" s="93" t="s">
        <v>290</v>
      </c>
      <c r="BY364" s="98">
        <v>1</v>
      </c>
      <c r="BZ364" s="98">
        <v>0</v>
      </c>
      <c r="CA364" s="110">
        <v>-8.1999999999999993</v>
      </c>
      <c r="CB364" s="31" t="s">
        <v>0</v>
      </c>
      <c r="CG364" s="14"/>
      <c r="CI364" s="13"/>
      <c r="CK364" s="13"/>
      <c r="CM364" s="13"/>
    </row>
    <row r="365" spans="3:91" s="3" customFormat="1" x14ac:dyDescent="0.25">
      <c r="C365" s="83">
        <v>16</v>
      </c>
      <c r="D365" s="84">
        <f t="shared" ref="D365:E365" si="683">D364</f>
        <v>2022</v>
      </c>
      <c r="E365" s="85" t="str">
        <f t="shared" si="683"/>
        <v>SingleFam</v>
      </c>
      <c r="F365" s="83">
        <v>0</v>
      </c>
      <c r="G365" s="83">
        <v>0</v>
      </c>
      <c r="H365" s="83">
        <v>0.14000000000000001</v>
      </c>
      <c r="I365" s="83">
        <v>750</v>
      </c>
      <c r="J365" s="83">
        <v>3</v>
      </c>
      <c r="K365" s="83">
        <v>30930</v>
      </c>
      <c r="L365" s="83">
        <v>14.6</v>
      </c>
      <c r="M365" s="86">
        <v>0.59</v>
      </c>
      <c r="N365" s="86">
        <v>1.22</v>
      </c>
      <c r="O365" s="86">
        <v>0</v>
      </c>
      <c r="P365" s="86">
        <v>0</v>
      </c>
      <c r="Q365" s="86">
        <v>0</v>
      </c>
      <c r="R365" s="83">
        <v>0.12</v>
      </c>
      <c r="S365" s="83">
        <v>20</v>
      </c>
      <c r="T365" s="83">
        <v>350</v>
      </c>
      <c r="U365" s="83">
        <v>0</v>
      </c>
      <c r="V365" s="83">
        <v>0.45</v>
      </c>
      <c r="W365" s="83">
        <v>0.45</v>
      </c>
      <c r="X365" s="3">
        <v>0.62</v>
      </c>
      <c r="Y365" s="83">
        <v>5</v>
      </c>
      <c r="Z365" s="86">
        <v>0.44</v>
      </c>
      <c r="AA365" s="83" t="s">
        <v>325</v>
      </c>
      <c r="AB365" s="83">
        <v>8</v>
      </c>
      <c r="AC365" s="83">
        <v>8</v>
      </c>
      <c r="AD365" s="83">
        <v>7</v>
      </c>
      <c r="AE365" s="83">
        <v>10</v>
      </c>
      <c r="AF365" s="87">
        <v>4.8000000000000001E-2</v>
      </c>
      <c r="AG365" s="83">
        <v>0.4</v>
      </c>
      <c r="AH365" s="83">
        <v>0.35</v>
      </c>
      <c r="AI365" s="83">
        <v>0.55000000000000004</v>
      </c>
      <c r="AJ365" s="83">
        <v>0.3</v>
      </c>
      <c r="AK365" s="83">
        <v>38</v>
      </c>
      <c r="AL365" s="83">
        <v>19</v>
      </c>
      <c r="AM365" s="83">
        <v>8</v>
      </c>
      <c r="AN365" s="83">
        <v>7016</v>
      </c>
      <c r="AO365" s="83">
        <v>10016</v>
      </c>
      <c r="AP365" s="85">
        <f t="shared" ref="AP365:AQ365" si="684">AP364</f>
        <v>0.7</v>
      </c>
      <c r="AQ365" s="85" t="str">
        <f t="shared" si="684"/>
        <v>Yes</v>
      </c>
      <c r="AR365" s="86">
        <v>0.3</v>
      </c>
      <c r="AS365" s="88">
        <v>0.35</v>
      </c>
      <c r="AT365" s="86">
        <v>0.2</v>
      </c>
      <c r="AU365" s="86">
        <v>0.2</v>
      </c>
      <c r="AV365" s="86">
        <v>0</v>
      </c>
      <c r="AW365" s="86">
        <v>0.1</v>
      </c>
      <c r="AX365" s="86">
        <v>0.1</v>
      </c>
      <c r="AY365" s="83" t="s">
        <v>116</v>
      </c>
      <c r="AZ365" s="104" t="s">
        <v>341</v>
      </c>
      <c r="BA365" s="83" t="s">
        <v>204</v>
      </c>
      <c r="BB365" s="85">
        <f t="shared" si="656"/>
        <v>0</v>
      </c>
      <c r="BC365" s="83" t="s">
        <v>236</v>
      </c>
      <c r="BD365" s="84" t="str">
        <f t="shared" si="657"/>
        <v>T24-2019 IntWall 2x6 16oc R21</v>
      </c>
      <c r="BE365" s="83" t="s">
        <v>41</v>
      </c>
      <c r="BF365" s="83" t="s">
        <v>42</v>
      </c>
      <c r="BG365" s="83" t="s">
        <v>59</v>
      </c>
      <c r="BH365" s="83" t="s">
        <v>129</v>
      </c>
      <c r="BI365" s="83" t="s">
        <v>84</v>
      </c>
      <c r="BJ365" s="83" t="s">
        <v>157</v>
      </c>
      <c r="BK365" s="83" t="s">
        <v>87</v>
      </c>
      <c r="BL365" s="83" t="s">
        <v>160</v>
      </c>
      <c r="BM365" s="83" t="s">
        <v>141</v>
      </c>
      <c r="BN365" s="95">
        <v>0</v>
      </c>
      <c r="BO365" s="86">
        <v>2</v>
      </c>
      <c r="BP365" s="90" t="s">
        <v>276</v>
      </c>
      <c r="BQ365" s="91" t="str">
        <f t="shared" si="658"/>
        <v>not compact</v>
      </c>
      <c r="BR365" s="101" t="str">
        <f t="shared" si="658"/>
        <v>not compact</v>
      </c>
      <c r="BS365" s="84" t="str">
        <f t="shared" si="658"/>
        <v>Pipe Insulation, All Lines</v>
      </c>
      <c r="BT365" s="84" t="str">
        <f t="shared" si="658"/>
        <v>Standard</v>
      </c>
      <c r="BU365" s="85">
        <f t="shared" si="658"/>
        <v>-1</v>
      </c>
      <c r="BV365" s="88">
        <v>0</v>
      </c>
      <c r="BW365" s="88">
        <v>0</v>
      </c>
      <c r="BX365" s="88" t="s">
        <v>290</v>
      </c>
      <c r="BY365" s="99">
        <v>1</v>
      </c>
      <c r="BZ365" s="99">
        <v>0</v>
      </c>
      <c r="CA365" s="111">
        <v>-22.7</v>
      </c>
      <c r="CB365" s="31" t="s">
        <v>0</v>
      </c>
      <c r="CG365" s="14"/>
      <c r="CI365" s="13"/>
      <c r="CK365" s="13"/>
      <c r="CM365" s="13"/>
    </row>
    <row r="366" spans="3:91" s="3" customFormat="1" hidden="1" x14ac:dyDescent="0.25">
      <c r="C366" s="3">
        <v>1</v>
      </c>
      <c r="D366" s="8">
        <v>2022</v>
      </c>
      <c r="E366" s="82" t="s">
        <v>219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26762</v>
      </c>
      <c r="L366" s="3">
        <v>4.7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0.1</v>
      </c>
      <c r="S366" s="3">
        <v>20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">
        <v>7</v>
      </c>
      <c r="Z366" s="27">
        <v>0.56000000000000005</v>
      </c>
      <c r="AA366" s="3" t="s">
        <v>303</v>
      </c>
      <c r="AB366" s="3">
        <v>8</v>
      </c>
      <c r="AC366" s="3">
        <v>6</v>
      </c>
      <c r="AD366" s="3">
        <v>7</v>
      </c>
      <c r="AE366" s="3">
        <v>10</v>
      </c>
      <c r="AF366" s="56">
        <v>5.0999999999999997E-2</v>
      </c>
      <c r="AG366" s="3">
        <v>0.4</v>
      </c>
      <c r="AH366" s="1">
        <v>0.5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8</v>
      </c>
      <c r="AN366" s="3">
        <v>0</v>
      </c>
      <c r="AO366" s="3">
        <v>5016</v>
      </c>
      <c r="AP366" s="27">
        <v>0.7</v>
      </c>
      <c r="AQ366" s="27" t="s">
        <v>292</v>
      </c>
      <c r="AR366" s="27">
        <v>0.3</v>
      </c>
      <c r="AS366" s="60">
        <v>0.35</v>
      </c>
      <c r="AT366" s="27">
        <v>0.2</v>
      </c>
      <c r="AU366" s="27">
        <v>0.2</v>
      </c>
      <c r="AV366" s="27">
        <v>0</v>
      </c>
      <c r="AW366" s="27">
        <v>0.1</v>
      </c>
      <c r="AX366" s="27">
        <v>0.1</v>
      </c>
      <c r="AY366" s="3" t="s">
        <v>116</v>
      </c>
      <c r="AZ366" s="3" t="s">
        <v>116</v>
      </c>
      <c r="BA366" s="3" t="s">
        <v>116</v>
      </c>
      <c r="BB366" s="27">
        <v>0</v>
      </c>
      <c r="BC366" s="65" t="s">
        <v>200</v>
      </c>
      <c r="BD366" s="3" t="s">
        <v>205</v>
      </c>
      <c r="BE366" s="3" t="s">
        <v>39</v>
      </c>
      <c r="BF366" s="3" t="s">
        <v>40</v>
      </c>
      <c r="BG366" s="3" t="s">
        <v>59</v>
      </c>
      <c r="BH366" s="3" t="s">
        <v>130</v>
      </c>
      <c r="BI366" s="3" t="s">
        <v>84</v>
      </c>
      <c r="BJ366" s="3" t="s">
        <v>157</v>
      </c>
      <c r="BK366" s="3" t="s">
        <v>87</v>
      </c>
      <c r="BL366" s="3" t="s">
        <v>160</v>
      </c>
      <c r="BM366" s="3" t="s">
        <v>141</v>
      </c>
      <c r="BN366" s="19">
        <v>0</v>
      </c>
      <c r="BO366" s="27">
        <v>2</v>
      </c>
      <c r="BP366" s="69" t="s">
        <v>275</v>
      </c>
      <c r="BQ366" s="69" t="s">
        <v>268</v>
      </c>
      <c r="BR366" s="80" t="s">
        <v>268</v>
      </c>
      <c r="BS366" s="3" t="s">
        <v>185</v>
      </c>
      <c r="BT366" s="3" t="s">
        <v>184</v>
      </c>
      <c r="BU366" s="27">
        <v>-1</v>
      </c>
      <c r="BV366" s="60">
        <v>0</v>
      </c>
      <c r="BW366" s="60">
        <v>0</v>
      </c>
      <c r="BX366" s="60" t="s">
        <v>290</v>
      </c>
      <c r="BY366" s="100">
        <v>1</v>
      </c>
      <c r="BZ366" s="105">
        <v>0</v>
      </c>
      <c r="CA366" s="105">
        <f>CA350</f>
        <v>-6.7</v>
      </c>
      <c r="CB366" s="31" t="s">
        <v>0</v>
      </c>
      <c r="CG366" s="14"/>
      <c r="CI366" s="13"/>
      <c r="CK366" s="13"/>
      <c r="CM366" s="13"/>
    </row>
    <row r="367" spans="3:91" s="3" customFormat="1" hidden="1" x14ac:dyDescent="0.25">
      <c r="C367" s="3">
        <v>2</v>
      </c>
      <c r="D367" s="30">
        <f>D366</f>
        <v>2022</v>
      </c>
      <c r="E367" s="41" t="str">
        <f t="shared" ref="E367" si="685">E366</f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30021</v>
      </c>
      <c r="L367" s="3">
        <v>5.3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7.0000000000000007E-2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0">
        <f>Y366</f>
        <v>7</v>
      </c>
      <c r="Z367" s="27">
        <v>0.47</v>
      </c>
      <c r="AA367" s="3" t="s">
        <v>315</v>
      </c>
      <c r="AB367" s="3">
        <v>8</v>
      </c>
      <c r="AC367" s="3">
        <v>6</v>
      </c>
      <c r="AD367" s="3">
        <v>7</v>
      </c>
      <c r="AE367" s="3">
        <v>10</v>
      </c>
      <c r="AF367" s="56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8</v>
      </c>
      <c r="AN367" s="3">
        <v>0</v>
      </c>
      <c r="AO367" s="3">
        <v>5016</v>
      </c>
      <c r="AP367" s="41">
        <f>AP366</f>
        <v>0.7</v>
      </c>
      <c r="AQ367" s="41" t="str">
        <f>AQ366</f>
        <v>Yes</v>
      </c>
      <c r="AR367" s="27">
        <v>0.3</v>
      </c>
      <c r="AS367" s="27">
        <v>0.23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>BB366</f>
        <v>0</v>
      </c>
      <c r="BC367" s="3" t="s">
        <v>200</v>
      </c>
      <c r="BD367" s="30" t="str">
        <f>BD366</f>
        <v>T24-2019 IntWall 2x6 16oc R21</v>
      </c>
      <c r="BE367" s="3" t="s">
        <v>39</v>
      </c>
      <c r="BF367" s="3" t="s">
        <v>40</v>
      </c>
      <c r="BG367" s="96" t="s">
        <v>60</v>
      </c>
      <c r="BH367" s="3" t="s">
        <v>130</v>
      </c>
      <c r="BI367" s="3" t="s">
        <v>84</v>
      </c>
      <c r="BJ367" s="3" t="s">
        <v>157</v>
      </c>
      <c r="BK367" s="3" t="s">
        <v>87</v>
      </c>
      <c r="BL367" s="3" t="s">
        <v>160</v>
      </c>
      <c r="BM367" s="3" t="s">
        <v>141</v>
      </c>
      <c r="BN367" s="19">
        <v>0</v>
      </c>
      <c r="BO367" s="27">
        <v>2</v>
      </c>
      <c r="BP367" s="69" t="s">
        <v>276</v>
      </c>
      <c r="BQ367" s="70" t="str">
        <f>BQ366</f>
        <v>not compact</v>
      </c>
      <c r="BR367" s="80" t="str">
        <f>BR366</f>
        <v>not compact</v>
      </c>
      <c r="BS367" s="30" t="str">
        <f>BS366</f>
        <v>Pipe Insulation, All Lines</v>
      </c>
      <c r="BT367" s="30" t="str">
        <f>BT366</f>
        <v>Standard</v>
      </c>
      <c r="BU367" s="41">
        <f>BU366</f>
        <v>-1</v>
      </c>
      <c r="BV367" s="41">
        <v>0</v>
      </c>
      <c r="BW367" s="41">
        <v>0</v>
      </c>
      <c r="BX367" s="93" t="s">
        <v>290</v>
      </c>
      <c r="BY367" s="98">
        <v>1</v>
      </c>
      <c r="BZ367" s="98">
        <v>0</v>
      </c>
      <c r="CA367" s="98">
        <f t="shared" ref="CA367:CA381" si="686">CA351</f>
        <v>-3.7</v>
      </c>
      <c r="CB367" s="31" t="s">
        <v>0</v>
      </c>
      <c r="CG367" s="14"/>
      <c r="CI367" s="13"/>
      <c r="CK367" s="13"/>
      <c r="CM367" s="13"/>
    </row>
    <row r="368" spans="3:91" s="3" customFormat="1" hidden="1" x14ac:dyDescent="0.25">
      <c r="C368" s="3">
        <v>3</v>
      </c>
      <c r="D368" s="30">
        <f t="shared" ref="D368:E368" si="687">D367</f>
        <v>2022</v>
      </c>
      <c r="E368" s="41" t="str">
        <f t="shared" si="687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31137</v>
      </c>
      <c r="L368" s="3">
        <v>3.4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0.06</v>
      </c>
      <c r="S368" s="3">
        <v>20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ref="Y368:Y381" si="688">Y367</f>
        <v>7</v>
      </c>
      <c r="Z368" s="27">
        <v>0.47</v>
      </c>
      <c r="AA368" s="3" t="s">
        <v>304</v>
      </c>
      <c r="AB368" s="3">
        <v>6</v>
      </c>
      <c r="AC368" s="3">
        <v>6</v>
      </c>
      <c r="AD368" s="3">
        <v>7</v>
      </c>
      <c r="AE368" s="3">
        <v>10</v>
      </c>
      <c r="AF368" s="56">
        <v>5.0999999999999997E-2</v>
      </c>
      <c r="AG368" s="3">
        <v>0.4</v>
      </c>
      <c r="AH368" s="1">
        <v>0.5</v>
      </c>
      <c r="AI368" s="3">
        <v>0.55000000000000004</v>
      </c>
      <c r="AJ368" s="3">
        <v>0.3</v>
      </c>
      <c r="AK368" s="3">
        <v>30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68" si="689">AP367</f>
        <v>0.7</v>
      </c>
      <c r="AQ368" s="41" t="str">
        <f t="shared" si="689"/>
        <v>Yes</v>
      </c>
      <c r="AR368" s="27">
        <v>0.3</v>
      </c>
      <c r="AS368" s="60">
        <v>0.35</v>
      </c>
      <c r="AT368" s="27">
        <v>0.2</v>
      </c>
      <c r="AU368" s="27">
        <v>0.2</v>
      </c>
      <c r="AV368" s="2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3" t="s">
        <v>116</v>
      </c>
      <c r="BB368" s="41">
        <f t="shared" ref="BB368:BB381" si="690">BB367</f>
        <v>0</v>
      </c>
      <c r="BC368" s="3" t="s">
        <v>200</v>
      </c>
      <c r="BD368" s="30" t="str">
        <f t="shared" ref="BD368:BD381" si="691">BD367</f>
        <v>T24-2019 IntWall 2x6 16oc R21</v>
      </c>
      <c r="BE368" s="3" t="s">
        <v>39</v>
      </c>
      <c r="BF368" s="3" t="s">
        <v>40</v>
      </c>
      <c r="BG368" s="3" t="s">
        <v>60</v>
      </c>
      <c r="BH368" s="3" t="s">
        <v>130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1</v>
      </c>
      <c r="BP368" s="69" t="s">
        <v>275</v>
      </c>
      <c r="BQ368" s="70" t="str">
        <f t="shared" ref="BQ368:BU381" si="692">BQ367</f>
        <v>not compact</v>
      </c>
      <c r="BR368" s="80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3" t="s">
        <v>290</v>
      </c>
      <c r="BY368" s="98">
        <v>1</v>
      </c>
      <c r="BZ368" s="98">
        <v>0</v>
      </c>
      <c r="CA368" s="98">
        <f t="shared" si="686"/>
        <v>-7.6</v>
      </c>
      <c r="CB368" s="31" t="s">
        <v>0</v>
      </c>
      <c r="CG368" s="14"/>
      <c r="CI368" s="13"/>
      <c r="CK368" s="13"/>
      <c r="CM368" s="13"/>
    </row>
    <row r="369" spans="1:162" s="3" customFormat="1" hidden="1" x14ac:dyDescent="0.25">
      <c r="C369" s="3">
        <v>4</v>
      </c>
      <c r="D369" s="30">
        <f t="shared" ref="D369:E369" si="693">D368</f>
        <v>2022</v>
      </c>
      <c r="E369" s="41" t="str">
        <f t="shared" si="693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30935</v>
      </c>
      <c r="L369" s="3">
        <v>9.9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0.08</v>
      </c>
      <c r="S369" s="3">
        <v>19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0.45</v>
      </c>
      <c r="AA369" s="3" t="s">
        <v>316</v>
      </c>
      <c r="AB369" s="3">
        <v>8</v>
      </c>
      <c r="AC369" s="3">
        <v>6</v>
      </c>
      <c r="AD369" s="3">
        <v>7</v>
      </c>
      <c r="AE369" s="3">
        <v>10</v>
      </c>
      <c r="AF369" s="56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ref="AP369:AQ369" si="694">AP368</f>
        <v>0.7</v>
      </c>
      <c r="AQ369" s="41" t="str">
        <f t="shared" si="694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96" t="s">
        <v>116</v>
      </c>
      <c r="BB369" s="41">
        <f t="shared" si="690"/>
        <v>0</v>
      </c>
      <c r="BC369" s="3" t="s">
        <v>200</v>
      </c>
      <c r="BD369" s="30" t="str">
        <f t="shared" si="691"/>
        <v>T24-2019 IntWall 2x6 16oc R21</v>
      </c>
      <c r="BE369" s="3" t="s">
        <v>39</v>
      </c>
      <c r="BF369" s="3" t="s">
        <v>40</v>
      </c>
      <c r="BG369" s="96" t="s">
        <v>60</v>
      </c>
      <c r="BH369" s="3" t="s">
        <v>129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2</v>
      </c>
      <c r="BP369" s="69" t="s">
        <v>276</v>
      </c>
      <c r="BQ369" s="70" t="str">
        <f t="shared" si="692"/>
        <v>not compact</v>
      </c>
      <c r="BR369" s="80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3" t="s">
        <v>290</v>
      </c>
      <c r="BY369" s="98">
        <v>1</v>
      </c>
      <c r="BZ369" s="98">
        <v>0</v>
      </c>
      <c r="CA369" s="98">
        <f t="shared" si="686"/>
        <v>-4</v>
      </c>
      <c r="CB369" s="31" t="s">
        <v>0</v>
      </c>
      <c r="CG369" s="14"/>
      <c r="CI369" s="13"/>
      <c r="CK369" s="13"/>
      <c r="CM369" s="13"/>
    </row>
    <row r="370" spans="1:162" s="3" customFormat="1" hidden="1" x14ac:dyDescent="0.25">
      <c r="C370" s="3">
        <v>5</v>
      </c>
      <c r="D370" s="30">
        <f t="shared" ref="D370:E370" si="695">D369</f>
        <v>2022</v>
      </c>
      <c r="E370" s="41" t="str">
        <f t="shared" si="695"/>
        <v>MultiFam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33490</v>
      </c>
      <c r="L370" s="3">
        <v>2.7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0.05</v>
      </c>
      <c r="S370" s="3">
        <v>20</v>
      </c>
      <c r="T370" s="3">
        <v>350</v>
      </c>
      <c r="U370" s="3">
        <v>0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0.51</v>
      </c>
      <c r="AA370" s="3" t="s">
        <v>317</v>
      </c>
      <c r="AB370" s="3">
        <v>6</v>
      </c>
      <c r="AC370" s="3">
        <v>6</v>
      </c>
      <c r="AD370" s="3">
        <v>7</v>
      </c>
      <c r="AE370" s="3">
        <v>10</v>
      </c>
      <c r="AF370" s="56">
        <v>5.0999999999999997E-2</v>
      </c>
      <c r="AG370" s="3">
        <v>0.4</v>
      </c>
      <c r="AH370" s="1">
        <v>0.5</v>
      </c>
      <c r="AI370" s="3">
        <v>0.55000000000000004</v>
      </c>
      <c r="AJ370" s="3">
        <v>0.3</v>
      </c>
      <c r="AK370" s="3">
        <v>30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ref="AP370:AQ370" si="696">AP369</f>
        <v>0.7</v>
      </c>
      <c r="AQ370" s="41" t="str">
        <f t="shared" si="696"/>
        <v>Yes</v>
      </c>
      <c r="AR370" s="27">
        <v>0.3</v>
      </c>
      <c r="AS370" s="60">
        <v>0.35</v>
      </c>
      <c r="AT370" s="27">
        <v>0.2</v>
      </c>
      <c r="AU370" s="27">
        <v>0.2</v>
      </c>
      <c r="AV370" s="27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3" t="s">
        <v>116</v>
      </c>
      <c r="BB370" s="41">
        <f t="shared" si="690"/>
        <v>0</v>
      </c>
      <c r="BC370" s="3" t="s">
        <v>200</v>
      </c>
      <c r="BD370" s="30" t="str">
        <f t="shared" si="691"/>
        <v>T24-2019 IntWall 2x6 16oc R21</v>
      </c>
      <c r="BE370" s="3" t="s">
        <v>39</v>
      </c>
      <c r="BF370" s="3" t="s">
        <v>40</v>
      </c>
      <c r="BG370" s="3" t="s">
        <v>60</v>
      </c>
      <c r="BH370" s="3" t="s">
        <v>130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1</v>
      </c>
      <c r="BP370" s="69" t="s">
        <v>275</v>
      </c>
      <c r="BQ370" s="70" t="str">
        <f t="shared" si="692"/>
        <v>not compact</v>
      </c>
      <c r="BR370" s="80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3" t="s">
        <v>290</v>
      </c>
      <c r="BY370" s="98">
        <v>1</v>
      </c>
      <c r="BZ370" s="98">
        <v>0</v>
      </c>
      <c r="CA370" s="98">
        <f t="shared" si="686"/>
        <v>-8.5</v>
      </c>
      <c r="CB370" s="31" t="s">
        <v>0</v>
      </c>
      <c r="CG370" s="14"/>
      <c r="CI370" s="13"/>
      <c r="CK370" s="13"/>
      <c r="CM370" s="13"/>
    </row>
    <row r="371" spans="1:162" s="3" customFormat="1" hidden="1" x14ac:dyDescent="0.25">
      <c r="C371" s="3">
        <v>6</v>
      </c>
      <c r="D371" s="30">
        <f t="shared" ref="D371:E371" si="697">D370</f>
        <v>2022</v>
      </c>
      <c r="E371" s="41" t="str">
        <f t="shared" si="697"/>
        <v>MultiFam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30081</v>
      </c>
      <c r="L371" s="3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0.03</v>
      </c>
      <c r="S371" s="3">
        <v>19</v>
      </c>
      <c r="T371" s="3">
        <v>350</v>
      </c>
      <c r="U371" s="3">
        <v>0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0.36</v>
      </c>
      <c r="AA371" s="3" t="s">
        <v>318</v>
      </c>
      <c r="AB371" s="3">
        <v>6</v>
      </c>
      <c r="AC371" s="3">
        <v>6</v>
      </c>
      <c r="AD371" s="3">
        <v>7</v>
      </c>
      <c r="AE371" s="3">
        <v>10</v>
      </c>
      <c r="AF371" s="3">
        <v>6.5000000000000002E-2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30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ref="AP371:AQ373" si="698">AP370</f>
        <v>0.7</v>
      </c>
      <c r="AQ371" s="41" t="str">
        <f t="shared" si="698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27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3" t="s">
        <v>116</v>
      </c>
      <c r="BB371" s="41">
        <f t="shared" si="690"/>
        <v>0</v>
      </c>
      <c r="BC371" s="3" t="s">
        <v>127</v>
      </c>
      <c r="BD371" s="57" t="s">
        <v>128</v>
      </c>
      <c r="BE371" s="3" t="s">
        <v>39</v>
      </c>
      <c r="BF371" s="3" t="s">
        <v>40</v>
      </c>
      <c r="BG371" s="3" t="s">
        <v>60</v>
      </c>
      <c r="BH371" s="3" t="s">
        <v>130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1</v>
      </c>
      <c r="BP371" s="69" t="s">
        <v>276</v>
      </c>
      <c r="BQ371" s="70" t="str">
        <f t="shared" si="692"/>
        <v>not compact</v>
      </c>
      <c r="BR371" s="80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3" t="s">
        <v>290</v>
      </c>
      <c r="BY371" s="98">
        <v>1</v>
      </c>
      <c r="BZ371" s="98">
        <v>0</v>
      </c>
      <c r="CA371" s="98">
        <f t="shared" si="686"/>
        <v>-6.8</v>
      </c>
      <c r="CB371" s="31" t="s">
        <v>0</v>
      </c>
      <c r="CG371" s="14"/>
      <c r="CI371" s="13"/>
      <c r="CK371" s="13"/>
      <c r="CM371" s="13"/>
    </row>
    <row r="372" spans="1:162" s="3" customFormat="1" hidden="1" x14ac:dyDescent="0.25">
      <c r="C372" s="3">
        <v>7</v>
      </c>
      <c r="D372" s="30">
        <f t="shared" ref="D372:E372" si="699">D371</f>
        <v>2022</v>
      </c>
      <c r="E372" s="41" t="str">
        <f t="shared" si="699"/>
        <v>MultiFam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30701</v>
      </c>
      <c r="L372" s="3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0.02</v>
      </c>
      <c r="S372" s="3">
        <v>20</v>
      </c>
      <c r="T372" s="3">
        <v>350</v>
      </c>
      <c r="U372" s="3">
        <v>0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0.38</v>
      </c>
      <c r="AA372" s="3" t="s">
        <v>305</v>
      </c>
      <c r="AB372" s="3">
        <v>6</v>
      </c>
      <c r="AC372" s="3">
        <v>6</v>
      </c>
      <c r="AD372" s="3">
        <v>7</v>
      </c>
      <c r="AE372" s="3">
        <v>10</v>
      </c>
      <c r="AF372" s="3">
        <v>6.5000000000000002E-2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30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si="698"/>
        <v>0.7</v>
      </c>
      <c r="AQ372" s="60" t="s">
        <v>293</v>
      </c>
      <c r="AR372" s="27">
        <v>0.3</v>
      </c>
      <c r="AS372" s="27">
        <v>0.23</v>
      </c>
      <c r="AT372" s="27">
        <v>0.2</v>
      </c>
      <c r="AU372" s="27">
        <v>0.2</v>
      </c>
      <c r="AV372" s="27">
        <v>1</v>
      </c>
      <c r="AW372" s="27">
        <v>0.1</v>
      </c>
      <c r="AX372" s="27">
        <v>0.1</v>
      </c>
      <c r="AY372" s="3" t="s">
        <v>116</v>
      </c>
      <c r="AZ372" s="3" t="s">
        <v>116</v>
      </c>
      <c r="BA372" s="3" t="s">
        <v>116</v>
      </c>
      <c r="BB372" s="41">
        <f t="shared" si="690"/>
        <v>0</v>
      </c>
      <c r="BC372" s="3" t="s">
        <v>127</v>
      </c>
      <c r="BD372" s="57" t="s">
        <v>128</v>
      </c>
      <c r="BE372" s="3" t="s">
        <v>39</v>
      </c>
      <c r="BF372" s="3" t="s">
        <v>40</v>
      </c>
      <c r="BG372" s="3" t="s">
        <v>60</v>
      </c>
      <c r="BH372" s="3" t="s">
        <v>130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1</v>
      </c>
      <c r="BP372" s="69" t="s">
        <v>276</v>
      </c>
      <c r="BQ372" s="70" t="str">
        <f t="shared" si="692"/>
        <v>not compact</v>
      </c>
      <c r="BR372" s="80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3" t="s">
        <v>290</v>
      </c>
      <c r="BY372" s="98">
        <v>1</v>
      </c>
      <c r="BZ372" s="98">
        <v>0</v>
      </c>
      <c r="CA372" s="98">
        <f t="shared" si="686"/>
        <v>-8.8000000000000007</v>
      </c>
      <c r="CB372" s="31" t="s">
        <v>0</v>
      </c>
      <c r="CG372" s="14"/>
      <c r="CI372" s="13"/>
      <c r="CK372" s="13"/>
      <c r="CM372" s="13"/>
    </row>
    <row r="373" spans="1:162" s="3" customFormat="1" hidden="1" x14ac:dyDescent="0.25">
      <c r="C373" s="3">
        <v>8</v>
      </c>
      <c r="D373" s="30">
        <f t="shared" ref="D373:E373" si="700">D372</f>
        <v>2022</v>
      </c>
      <c r="E373" s="41" t="str">
        <f t="shared" si="700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29254</v>
      </c>
      <c r="L373" s="3">
        <v>9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0.06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0.34</v>
      </c>
      <c r="AA373" s="3" t="s">
        <v>319</v>
      </c>
      <c r="AB373" s="3">
        <v>8</v>
      </c>
      <c r="AC373" s="3">
        <v>6</v>
      </c>
      <c r="AD373" s="3">
        <v>7</v>
      </c>
      <c r="AE373" s="3">
        <v>10</v>
      </c>
      <c r="AF373" s="56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0</v>
      </c>
      <c r="AN373" s="3">
        <v>0</v>
      </c>
      <c r="AO373" s="3">
        <v>5016</v>
      </c>
      <c r="AP373" s="41">
        <f t="shared" si="698"/>
        <v>0.7</v>
      </c>
      <c r="AQ373" s="27" t="s">
        <v>292</v>
      </c>
      <c r="AR373" s="27">
        <v>0.3</v>
      </c>
      <c r="AS373" s="27">
        <v>0.23</v>
      </c>
      <c r="AT373" s="27">
        <v>0.2</v>
      </c>
      <c r="AU373" s="27">
        <v>0.2</v>
      </c>
      <c r="AV373" s="97">
        <v>1</v>
      </c>
      <c r="AW373" s="27">
        <v>0.1</v>
      </c>
      <c r="AX373" s="27">
        <v>0.1</v>
      </c>
      <c r="AY373" s="3" t="s">
        <v>116</v>
      </c>
      <c r="AZ373" s="3" t="s">
        <v>116</v>
      </c>
      <c r="BA373" s="96" t="s">
        <v>116</v>
      </c>
      <c r="BB373" s="41">
        <f t="shared" si="690"/>
        <v>0</v>
      </c>
      <c r="BC373" s="3" t="s">
        <v>200</v>
      </c>
      <c r="BD373" s="3" t="s">
        <v>205</v>
      </c>
      <c r="BE373" s="3" t="s">
        <v>39</v>
      </c>
      <c r="BF373" s="3" t="s">
        <v>40</v>
      </c>
      <c r="BG373" s="96" t="s">
        <v>60</v>
      </c>
      <c r="BH373" s="3" t="s">
        <v>129</v>
      </c>
      <c r="BI373" s="3" t="s">
        <v>84</v>
      </c>
      <c r="BJ373" s="3" t="s">
        <v>158</v>
      </c>
      <c r="BK373" s="3" t="s">
        <v>87</v>
      </c>
      <c r="BL373" s="3" t="s">
        <v>161</v>
      </c>
      <c r="BM373" s="3" t="s">
        <v>141</v>
      </c>
      <c r="BN373" s="19">
        <v>0</v>
      </c>
      <c r="BO373" s="27">
        <v>2</v>
      </c>
      <c r="BP373" s="69" t="s">
        <v>276</v>
      </c>
      <c r="BQ373" s="70" t="str">
        <f t="shared" si="692"/>
        <v>not compact</v>
      </c>
      <c r="BR373" s="80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3" t="s">
        <v>290</v>
      </c>
      <c r="BY373" s="98">
        <v>1</v>
      </c>
      <c r="BZ373" s="98">
        <v>0</v>
      </c>
      <c r="CA373" s="98">
        <f t="shared" si="686"/>
        <v>-4.4000000000000004</v>
      </c>
      <c r="CB373" s="31" t="s">
        <v>0</v>
      </c>
      <c r="CG373" s="14"/>
      <c r="CI373" s="13"/>
      <c r="CK373" s="13"/>
      <c r="CM373" s="13"/>
    </row>
    <row r="374" spans="1:162" s="3" customFormat="1" hidden="1" x14ac:dyDescent="0.25">
      <c r="C374" s="3">
        <v>9</v>
      </c>
      <c r="D374" s="30">
        <f t="shared" ref="D374:E374" si="701">D373</f>
        <v>2022</v>
      </c>
      <c r="E374" s="41" t="str">
        <f t="shared" si="701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29889</v>
      </c>
      <c r="L374" s="3">
        <v>9.8000000000000007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7.0000000000000007E-2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0.39</v>
      </c>
      <c r="AA374" s="3" t="s">
        <v>307</v>
      </c>
      <c r="AB374" s="3">
        <v>8</v>
      </c>
      <c r="AC374" s="3">
        <v>6</v>
      </c>
      <c r="AD374" s="3">
        <v>7</v>
      </c>
      <c r="AE374" s="3">
        <v>10</v>
      </c>
      <c r="AF374" s="56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0</v>
      </c>
      <c r="AN374" s="3">
        <v>0</v>
      </c>
      <c r="AO374" s="3">
        <v>5016</v>
      </c>
      <c r="AP374" s="41">
        <f t="shared" ref="AP374:AQ374" si="702">AP373</f>
        <v>0.7</v>
      </c>
      <c r="AQ374" s="41" t="str">
        <f t="shared" si="702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7">
        <v>1</v>
      </c>
      <c r="AW374" s="27">
        <v>0.1</v>
      </c>
      <c r="AX374" s="27">
        <v>0.1</v>
      </c>
      <c r="AY374" s="3" t="s">
        <v>116</v>
      </c>
      <c r="AZ374" s="3" t="s">
        <v>116</v>
      </c>
      <c r="BA374" s="96" t="s">
        <v>116</v>
      </c>
      <c r="BB374" s="41">
        <f t="shared" si="690"/>
        <v>0</v>
      </c>
      <c r="BC374" s="3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96" t="s">
        <v>60</v>
      </c>
      <c r="BH374" s="3" t="s">
        <v>129</v>
      </c>
      <c r="BI374" s="3" t="s">
        <v>84</v>
      </c>
      <c r="BJ374" s="3" t="s">
        <v>158</v>
      </c>
      <c r="BK374" s="3" t="s">
        <v>87</v>
      </c>
      <c r="BL374" s="3" t="s">
        <v>161</v>
      </c>
      <c r="BM374" s="3" t="s">
        <v>141</v>
      </c>
      <c r="BN374" s="19">
        <v>0</v>
      </c>
      <c r="BO374" s="27">
        <v>2</v>
      </c>
      <c r="BP374" s="69" t="s">
        <v>276</v>
      </c>
      <c r="BQ374" s="70" t="str">
        <f t="shared" si="692"/>
        <v>not compact</v>
      </c>
      <c r="BR374" s="80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3" t="s">
        <v>290</v>
      </c>
      <c r="BY374" s="98">
        <v>1</v>
      </c>
      <c r="BZ374" s="98">
        <v>0</v>
      </c>
      <c r="CA374" s="98">
        <f t="shared" si="686"/>
        <v>-4.4000000000000004</v>
      </c>
      <c r="CB374" s="31" t="s">
        <v>0</v>
      </c>
      <c r="CG374" s="14"/>
      <c r="CI374" s="13"/>
      <c r="CK374" s="13"/>
      <c r="CM374" s="13"/>
    </row>
    <row r="375" spans="1:162" s="3" customFormat="1" hidden="1" x14ac:dyDescent="0.25">
      <c r="C375" s="3">
        <v>10</v>
      </c>
      <c r="D375" s="30">
        <f t="shared" ref="D375:E375" si="703">D374</f>
        <v>2022</v>
      </c>
      <c r="E375" s="41" t="str">
        <f t="shared" si="703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30200</v>
      </c>
      <c r="L375" s="3">
        <v>9.1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0.06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0.42</v>
      </c>
      <c r="AA375" s="3" t="s">
        <v>320</v>
      </c>
      <c r="AB375" s="3">
        <v>8</v>
      </c>
      <c r="AC375" s="3">
        <v>6</v>
      </c>
      <c r="AD375" s="3">
        <v>7</v>
      </c>
      <c r="AE375" s="3">
        <v>10</v>
      </c>
      <c r="AF375" s="56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0</v>
      </c>
      <c r="AN375" s="3">
        <v>0</v>
      </c>
      <c r="AO375" s="3">
        <v>5016</v>
      </c>
      <c r="AP375" s="41">
        <f t="shared" ref="AP375:AQ375" si="704">AP374</f>
        <v>0.7</v>
      </c>
      <c r="AQ375" s="41" t="str">
        <f t="shared" si="704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7">
        <v>1</v>
      </c>
      <c r="AW375" s="27">
        <v>0.2</v>
      </c>
      <c r="AX375" s="27">
        <v>0.1</v>
      </c>
      <c r="AY375" s="3" t="s">
        <v>116</v>
      </c>
      <c r="AZ375" s="3" t="s">
        <v>116</v>
      </c>
      <c r="BA375" s="96" t="s">
        <v>116</v>
      </c>
      <c r="BB375" s="41">
        <f t="shared" si="690"/>
        <v>0</v>
      </c>
      <c r="BC375" s="3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96" t="s">
        <v>60</v>
      </c>
      <c r="BH375" s="3" t="s">
        <v>129</v>
      </c>
      <c r="BI375" s="3" t="s">
        <v>84</v>
      </c>
      <c r="BJ375" s="3" t="s">
        <v>158</v>
      </c>
      <c r="BK375" s="3" t="s">
        <v>87</v>
      </c>
      <c r="BL375" s="3" t="s">
        <v>161</v>
      </c>
      <c r="BM375" s="3" t="s">
        <v>141</v>
      </c>
      <c r="BN375" s="19">
        <v>0</v>
      </c>
      <c r="BO375" s="27">
        <v>2</v>
      </c>
      <c r="BP375" s="69" t="s">
        <v>276</v>
      </c>
      <c r="BQ375" s="70" t="str">
        <f t="shared" si="692"/>
        <v>not compact</v>
      </c>
      <c r="BR375" s="80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3" t="s">
        <v>290</v>
      </c>
      <c r="BY375" s="98">
        <v>1</v>
      </c>
      <c r="BZ375" s="98">
        <v>0</v>
      </c>
      <c r="CA375" s="98">
        <f t="shared" si="686"/>
        <v>-4.4000000000000004</v>
      </c>
      <c r="CB375" s="31" t="s">
        <v>0</v>
      </c>
      <c r="CG375" s="14"/>
      <c r="CI375" s="13"/>
      <c r="CK375" s="13"/>
      <c r="CM375" s="13"/>
    </row>
    <row r="376" spans="1:162" s="3" customFormat="1" hidden="1" x14ac:dyDescent="0.25">
      <c r="C376" s="3">
        <v>11</v>
      </c>
      <c r="D376" s="30">
        <f t="shared" ref="D376:E376" si="705">D375</f>
        <v>2022</v>
      </c>
      <c r="E376" s="41" t="str">
        <f t="shared" si="705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29693</v>
      </c>
      <c r="L376" s="3">
        <v>8.1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0.45</v>
      </c>
      <c r="AA376" s="3" t="s">
        <v>321</v>
      </c>
      <c r="AB376" s="3">
        <v>8</v>
      </c>
      <c r="AC376" s="3">
        <v>8</v>
      </c>
      <c r="AD376" s="3">
        <v>7</v>
      </c>
      <c r="AE376" s="3">
        <v>10</v>
      </c>
      <c r="AF376" s="56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41">
        <f t="shared" ref="AP376:AQ376" si="706">AP375</f>
        <v>0.7</v>
      </c>
      <c r="AQ376" s="41" t="str">
        <f t="shared" si="706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7">
        <v>1</v>
      </c>
      <c r="AW376" s="27">
        <v>0.2</v>
      </c>
      <c r="AX376" s="27">
        <v>0.1</v>
      </c>
      <c r="AY376" s="3" t="s">
        <v>116</v>
      </c>
      <c r="AZ376" s="3" t="s">
        <v>116</v>
      </c>
      <c r="BA376" s="96" t="s">
        <v>116</v>
      </c>
      <c r="BB376" s="41">
        <f t="shared" si="690"/>
        <v>0</v>
      </c>
      <c r="BC376" s="56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69" t="s">
        <v>276</v>
      </c>
      <c r="BQ376" s="70" t="str">
        <f t="shared" si="692"/>
        <v>not compact</v>
      </c>
      <c r="BR376" s="80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3" t="s">
        <v>290</v>
      </c>
      <c r="BY376" s="98">
        <v>1</v>
      </c>
      <c r="BZ376" s="98">
        <v>0</v>
      </c>
      <c r="CA376" s="98">
        <f t="shared" si="686"/>
        <v>-4.2</v>
      </c>
      <c r="CB376" s="31" t="s">
        <v>0</v>
      </c>
      <c r="CG376" s="14"/>
      <c r="CI376" s="13"/>
      <c r="CK376" s="13"/>
      <c r="CM376" s="13"/>
    </row>
    <row r="377" spans="1:162" s="3" customFormat="1" hidden="1" x14ac:dyDescent="0.25">
      <c r="C377" s="3">
        <v>12</v>
      </c>
      <c r="D377" s="30">
        <f t="shared" ref="D377:E377" si="707">D376</f>
        <v>2022</v>
      </c>
      <c r="E377" s="41" t="str">
        <f t="shared" si="707"/>
        <v>MultiFam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29328</v>
      </c>
      <c r="L377" s="3">
        <v>9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0.09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0.46</v>
      </c>
      <c r="AA377" s="3" t="s">
        <v>322</v>
      </c>
      <c r="AB377" s="3">
        <v>8</v>
      </c>
      <c r="AC377" s="3">
        <v>6</v>
      </c>
      <c r="AD377" s="3">
        <v>7</v>
      </c>
      <c r="AE377" s="3">
        <v>10</v>
      </c>
      <c r="AF377" s="56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4</v>
      </c>
      <c r="AN377" s="3">
        <v>0</v>
      </c>
      <c r="AO377" s="3">
        <v>5016</v>
      </c>
      <c r="AP377" s="41">
        <f t="shared" ref="AP377:AQ377" si="708">AP376</f>
        <v>0.7</v>
      </c>
      <c r="AQ377" s="41" t="str">
        <f t="shared" si="708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7">
        <v>1</v>
      </c>
      <c r="AW377" s="27">
        <v>0.2</v>
      </c>
      <c r="AX377" s="27">
        <v>0.1</v>
      </c>
      <c r="AY377" s="3" t="s">
        <v>116</v>
      </c>
      <c r="AZ377" s="3" t="s">
        <v>116</v>
      </c>
      <c r="BA377" s="96" t="s">
        <v>116</v>
      </c>
      <c r="BB377" s="41">
        <f t="shared" si="690"/>
        <v>0</v>
      </c>
      <c r="BC377" s="65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159</v>
      </c>
      <c r="BK377" s="3" t="s">
        <v>87</v>
      </c>
      <c r="BL377" s="3" t="s">
        <v>162</v>
      </c>
      <c r="BM377" s="3" t="s">
        <v>141</v>
      </c>
      <c r="BN377" s="19">
        <v>0</v>
      </c>
      <c r="BO377" s="27">
        <v>2</v>
      </c>
      <c r="BP377" s="69" t="s">
        <v>276</v>
      </c>
      <c r="BQ377" s="70" t="str">
        <f t="shared" si="692"/>
        <v>not compact</v>
      </c>
      <c r="BR377" s="80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3" t="s">
        <v>290</v>
      </c>
      <c r="BY377" s="98">
        <v>1</v>
      </c>
      <c r="BZ377" s="98">
        <v>0</v>
      </c>
      <c r="CA377" s="98">
        <f t="shared" si="686"/>
        <v>-4.7</v>
      </c>
      <c r="CB377" s="31" t="s">
        <v>0</v>
      </c>
      <c r="CG377" s="14"/>
      <c r="CI377" s="13"/>
      <c r="CK377" s="13"/>
      <c r="CM377" s="13"/>
    </row>
    <row r="378" spans="1:162" s="3" customFormat="1" hidden="1" x14ac:dyDescent="0.25">
      <c r="C378" s="3">
        <v>13</v>
      </c>
      <c r="D378" s="30">
        <f t="shared" ref="D378:E378" si="709">D377</f>
        <v>2022</v>
      </c>
      <c r="E378" s="41" t="str">
        <f t="shared" si="709"/>
        <v>MultiFam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29553</v>
      </c>
      <c r="L378" s="3">
        <v>8.6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0.08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0.42</v>
      </c>
      <c r="AA378" s="3" t="s">
        <v>323</v>
      </c>
      <c r="AB378" s="3">
        <v>8</v>
      </c>
      <c r="AC378" s="3">
        <v>6</v>
      </c>
      <c r="AD378" s="3">
        <v>7</v>
      </c>
      <c r="AE378" s="3">
        <v>10</v>
      </c>
      <c r="AF378" s="56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0</v>
      </c>
      <c r="AO378" s="3">
        <v>5016</v>
      </c>
      <c r="AP378" s="41">
        <f t="shared" ref="AP378:AQ378" si="710">AP377</f>
        <v>0.7</v>
      </c>
      <c r="AQ378" s="41" t="str">
        <f t="shared" si="710"/>
        <v>Yes</v>
      </c>
      <c r="AR378" s="27">
        <v>0.3</v>
      </c>
      <c r="AS378" s="27">
        <v>0.23</v>
      </c>
      <c r="AT378" s="27">
        <v>0.2</v>
      </c>
      <c r="AU378" s="27">
        <v>0.2</v>
      </c>
      <c r="AV378" s="97">
        <v>1</v>
      </c>
      <c r="AW378" s="27">
        <v>0.2</v>
      </c>
      <c r="AX378" s="27">
        <v>0.63</v>
      </c>
      <c r="AY378" s="3" t="s">
        <v>116</v>
      </c>
      <c r="AZ378" s="3" t="s">
        <v>116</v>
      </c>
      <c r="BA378" s="96" t="s">
        <v>116</v>
      </c>
      <c r="BB378" s="41">
        <f t="shared" si="690"/>
        <v>0</v>
      </c>
      <c r="BC378" s="65" t="s">
        <v>200</v>
      </c>
      <c r="BD378" s="30" t="str">
        <f t="shared" si="691"/>
        <v>T24-2019 IntWall 2x6 16oc R21</v>
      </c>
      <c r="BE378" s="3" t="s">
        <v>39</v>
      </c>
      <c r="BF378" s="3" t="s">
        <v>40</v>
      </c>
      <c r="BG378" s="3" t="s">
        <v>59</v>
      </c>
      <c r="BH378" s="3" t="s">
        <v>129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69" t="s">
        <v>276</v>
      </c>
      <c r="BQ378" s="70" t="str">
        <f t="shared" si="692"/>
        <v>not compact</v>
      </c>
      <c r="BR378" s="80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41">
        <v>0</v>
      </c>
      <c r="BW378" s="41">
        <v>0</v>
      </c>
      <c r="BX378" s="93" t="s">
        <v>290</v>
      </c>
      <c r="BY378" s="98">
        <v>1</v>
      </c>
      <c r="BZ378" s="98">
        <v>0</v>
      </c>
      <c r="CA378" s="98">
        <f t="shared" si="686"/>
        <v>-8</v>
      </c>
      <c r="CB378" s="31" t="s">
        <v>0</v>
      </c>
      <c r="CG378" s="14"/>
      <c r="CI378" s="13"/>
      <c r="CK378" s="13"/>
      <c r="CM378" s="13"/>
    </row>
    <row r="379" spans="1:162" s="3" customFormat="1" hidden="1" x14ac:dyDescent="0.25">
      <c r="C379" s="3">
        <v>14</v>
      </c>
      <c r="D379" s="30">
        <f t="shared" ref="D379:E379" si="711">D378</f>
        <v>2022</v>
      </c>
      <c r="E379" s="41" t="str">
        <f t="shared" si="711"/>
        <v>MultiFam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31651</v>
      </c>
      <c r="L379" s="3">
        <v>7.7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3">
        <v>0.08</v>
      </c>
      <c r="S379" s="3">
        <v>19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0">
        <f t="shared" si="688"/>
        <v>7</v>
      </c>
      <c r="Z379" s="27">
        <v>0.5</v>
      </c>
      <c r="AA379" s="3" t="s">
        <v>324</v>
      </c>
      <c r="AB379" s="3">
        <v>8</v>
      </c>
      <c r="AC379" s="3">
        <v>8</v>
      </c>
      <c r="AD379" s="3">
        <v>7</v>
      </c>
      <c r="AE379" s="3">
        <v>10</v>
      </c>
      <c r="AF379" s="56">
        <v>5.0999999999999997E-2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38</v>
      </c>
      <c r="AL379" s="3">
        <v>19</v>
      </c>
      <c r="AM379" s="3">
        <v>8</v>
      </c>
      <c r="AN379" s="3">
        <v>0</v>
      </c>
      <c r="AO379" s="3">
        <v>5016</v>
      </c>
      <c r="AP379" s="41">
        <f t="shared" ref="AP379:AQ379" si="712">AP378</f>
        <v>0.7</v>
      </c>
      <c r="AQ379" s="41" t="str">
        <f t="shared" si="712"/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97">
        <v>1</v>
      </c>
      <c r="AW379" s="27">
        <v>0.2</v>
      </c>
      <c r="AX379" s="27">
        <v>0.1</v>
      </c>
      <c r="AY379" s="3" t="s">
        <v>116</v>
      </c>
      <c r="AZ379" s="3" t="s">
        <v>116</v>
      </c>
      <c r="BA379" s="96" t="s">
        <v>116</v>
      </c>
      <c r="BB379" s="41">
        <f t="shared" si="690"/>
        <v>0</v>
      </c>
      <c r="BC379" s="65" t="s">
        <v>200</v>
      </c>
      <c r="BD379" s="30" t="str">
        <f t="shared" si="691"/>
        <v>T24-2019 IntWall 2x6 16oc R21</v>
      </c>
      <c r="BE379" s="3" t="s">
        <v>39</v>
      </c>
      <c r="BF379" s="3" t="s">
        <v>40</v>
      </c>
      <c r="BG379" s="3" t="s">
        <v>59</v>
      </c>
      <c r="BH379" s="3" t="s">
        <v>129</v>
      </c>
      <c r="BI379" s="3" t="s">
        <v>84</v>
      </c>
      <c r="BJ379" s="3" t="s">
        <v>157</v>
      </c>
      <c r="BK379" s="3" t="s">
        <v>87</v>
      </c>
      <c r="BL379" s="3" t="s">
        <v>160</v>
      </c>
      <c r="BM379" s="3" t="s">
        <v>141</v>
      </c>
      <c r="BN379" s="19">
        <v>0</v>
      </c>
      <c r="BO379" s="27">
        <v>2</v>
      </c>
      <c r="BP379" s="69" t="s">
        <v>276</v>
      </c>
      <c r="BQ379" s="70" t="str">
        <f t="shared" si="692"/>
        <v>not compact</v>
      </c>
      <c r="BR379" s="80" t="str">
        <f t="shared" si="692"/>
        <v>not compact</v>
      </c>
      <c r="BS379" s="30" t="str">
        <f t="shared" si="692"/>
        <v>Pipe Insulation, All Lines</v>
      </c>
      <c r="BT379" s="30" t="str">
        <f t="shared" si="692"/>
        <v>Standard</v>
      </c>
      <c r="BU379" s="41">
        <f t="shared" si="692"/>
        <v>-1</v>
      </c>
      <c r="BV379" s="41">
        <v>0</v>
      </c>
      <c r="BW379" s="41">
        <v>0</v>
      </c>
      <c r="BX379" s="93" t="s">
        <v>290</v>
      </c>
      <c r="BY379" s="98">
        <v>1</v>
      </c>
      <c r="BZ379" s="98">
        <v>0</v>
      </c>
      <c r="CA379" s="98">
        <f t="shared" si="686"/>
        <v>-3.1</v>
      </c>
      <c r="CB379" s="31" t="s">
        <v>0</v>
      </c>
      <c r="CG379" s="14"/>
      <c r="CI379" s="13"/>
      <c r="CK379" s="13"/>
      <c r="CM379" s="13"/>
    </row>
    <row r="380" spans="1:162" s="3" customFormat="1" hidden="1" x14ac:dyDescent="0.25">
      <c r="C380" s="3">
        <v>15</v>
      </c>
      <c r="D380" s="30">
        <f t="shared" ref="D380:E380" si="713">D379</f>
        <v>2022</v>
      </c>
      <c r="E380" s="41" t="str">
        <f t="shared" si="713"/>
        <v>MultiFam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29177</v>
      </c>
      <c r="L380" s="3">
        <v>7.1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3">
        <v>0.06</v>
      </c>
      <c r="S380" s="3">
        <v>19</v>
      </c>
      <c r="T380" s="3">
        <v>350</v>
      </c>
      <c r="U380" s="3">
        <v>1</v>
      </c>
      <c r="V380" s="3">
        <v>0.45</v>
      </c>
      <c r="W380" s="3">
        <v>0.45</v>
      </c>
      <c r="X380" s="3">
        <v>0.62</v>
      </c>
      <c r="Y380" s="30">
        <f t="shared" si="688"/>
        <v>7</v>
      </c>
      <c r="Z380" s="27">
        <v>0.45</v>
      </c>
      <c r="AA380" s="3" t="s">
        <v>306</v>
      </c>
      <c r="AB380" s="3">
        <v>8</v>
      </c>
      <c r="AC380" s="3">
        <v>8</v>
      </c>
      <c r="AD380" s="3">
        <v>7</v>
      </c>
      <c r="AE380" s="3">
        <v>10</v>
      </c>
      <c r="AF380" s="56">
        <v>5.0999999999999997E-2</v>
      </c>
      <c r="AG380" s="3">
        <v>0.4</v>
      </c>
      <c r="AH380" s="3">
        <v>0.35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4</v>
      </c>
      <c r="AN380" s="3">
        <v>0</v>
      </c>
      <c r="AO380" s="3">
        <v>5016</v>
      </c>
      <c r="AP380" s="41">
        <f t="shared" ref="AP380:AQ380" si="714">AP379</f>
        <v>0.7</v>
      </c>
      <c r="AQ380" s="41" t="str">
        <f t="shared" si="714"/>
        <v>Yes</v>
      </c>
      <c r="AR380" s="27">
        <v>0.3</v>
      </c>
      <c r="AS380" s="27">
        <v>0.23</v>
      </c>
      <c r="AT380" s="27">
        <v>0.2</v>
      </c>
      <c r="AU380" s="27">
        <v>0.2</v>
      </c>
      <c r="AV380" s="97">
        <v>1</v>
      </c>
      <c r="AW380" s="27">
        <v>0.2</v>
      </c>
      <c r="AX380" s="27">
        <v>0.63</v>
      </c>
      <c r="AY380" s="3" t="s">
        <v>116</v>
      </c>
      <c r="AZ380" s="3" t="s">
        <v>116</v>
      </c>
      <c r="BA380" s="96" t="s">
        <v>116</v>
      </c>
      <c r="BB380" s="41">
        <f t="shared" si="690"/>
        <v>0</v>
      </c>
      <c r="BC380" s="56" t="s">
        <v>200</v>
      </c>
      <c r="BD380" s="30" t="str">
        <f t="shared" si="691"/>
        <v>T24-2019 IntWall 2x6 16oc R21</v>
      </c>
      <c r="BE380" s="3" t="s">
        <v>39</v>
      </c>
      <c r="BF380" s="3" t="s">
        <v>40</v>
      </c>
      <c r="BG380" s="3" t="s">
        <v>59</v>
      </c>
      <c r="BH380" s="3" t="s">
        <v>129</v>
      </c>
      <c r="BI380" s="3" t="s">
        <v>84</v>
      </c>
      <c r="BJ380" s="3" t="s">
        <v>159</v>
      </c>
      <c r="BK380" s="3" t="s">
        <v>87</v>
      </c>
      <c r="BL380" s="3" t="s">
        <v>162</v>
      </c>
      <c r="BM380" s="3" t="s">
        <v>141</v>
      </c>
      <c r="BN380" s="19">
        <v>0</v>
      </c>
      <c r="BO380" s="27">
        <v>2</v>
      </c>
      <c r="BP380" s="69" t="s">
        <v>276</v>
      </c>
      <c r="BQ380" s="70" t="str">
        <f t="shared" si="692"/>
        <v>not compact</v>
      </c>
      <c r="BR380" s="80" t="str">
        <f t="shared" si="692"/>
        <v>not compact</v>
      </c>
      <c r="BS380" s="30" t="str">
        <f t="shared" si="692"/>
        <v>Pipe Insulation, All Lines</v>
      </c>
      <c r="BT380" s="30" t="str">
        <f t="shared" si="692"/>
        <v>Standard</v>
      </c>
      <c r="BU380" s="41">
        <f t="shared" si="692"/>
        <v>-1</v>
      </c>
      <c r="BV380" s="41">
        <v>0</v>
      </c>
      <c r="BW380" s="41">
        <v>0</v>
      </c>
      <c r="BX380" s="93" t="s">
        <v>290</v>
      </c>
      <c r="BY380" s="98">
        <v>1</v>
      </c>
      <c r="BZ380" s="98">
        <v>0</v>
      </c>
      <c r="CA380" s="98">
        <f t="shared" si="686"/>
        <v>-8.1999999999999993</v>
      </c>
      <c r="CB380" s="31" t="s">
        <v>0</v>
      </c>
      <c r="CG380" s="14"/>
      <c r="CI380" s="13"/>
      <c r="CK380" s="13"/>
      <c r="CM380" s="13"/>
    </row>
    <row r="381" spans="1:162" s="3" customFormat="1" hidden="1" x14ac:dyDescent="0.25">
      <c r="C381" s="3">
        <v>16</v>
      </c>
      <c r="D381" s="30">
        <f t="shared" ref="D381:E381" si="715">D380</f>
        <v>2022</v>
      </c>
      <c r="E381" s="41" t="str">
        <f t="shared" si="715"/>
        <v>MultiFam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30930</v>
      </c>
      <c r="L381" s="3">
        <v>7.4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3">
        <v>0.08</v>
      </c>
      <c r="S381" s="3">
        <v>20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0">
        <f t="shared" si="688"/>
        <v>7</v>
      </c>
      <c r="Z381" s="27">
        <v>0.44</v>
      </c>
      <c r="AA381" s="3" t="s">
        <v>325</v>
      </c>
      <c r="AB381" s="3">
        <v>8</v>
      </c>
      <c r="AC381" s="3">
        <v>8</v>
      </c>
      <c r="AD381" s="3">
        <v>7</v>
      </c>
      <c r="AE381" s="3">
        <v>10</v>
      </c>
      <c r="AF381" s="56">
        <v>5.0999999999999997E-2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8</v>
      </c>
      <c r="AN381" s="3">
        <v>7016</v>
      </c>
      <c r="AO381" s="3">
        <v>10016</v>
      </c>
      <c r="AP381" s="41">
        <f t="shared" ref="AP381:AQ381" si="716">AP380</f>
        <v>0.7</v>
      </c>
      <c r="AQ381" s="41" t="str">
        <f t="shared" si="716"/>
        <v>Yes</v>
      </c>
      <c r="AR381" s="27">
        <v>0.3</v>
      </c>
      <c r="AS381" s="60">
        <v>0.35</v>
      </c>
      <c r="AT381" s="27">
        <v>0.2</v>
      </c>
      <c r="AU381" s="27">
        <v>0.2</v>
      </c>
      <c r="AV381" s="27">
        <v>0</v>
      </c>
      <c r="AW381" s="27">
        <v>0.1</v>
      </c>
      <c r="AX381" s="27">
        <v>0.1</v>
      </c>
      <c r="AY381" s="3" t="s">
        <v>116</v>
      </c>
      <c r="AZ381" s="3" t="s">
        <v>116</v>
      </c>
      <c r="BA381" s="96" t="s">
        <v>116</v>
      </c>
      <c r="BB381" s="41">
        <f t="shared" si="690"/>
        <v>0</v>
      </c>
      <c r="BC381" s="56" t="s">
        <v>200</v>
      </c>
      <c r="BD381" s="30" t="str">
        <f t="shared" si="691"/>
        <v>T24-2019 IntWall 2x6 16oc R21</v>
      </c>
      <c r="BE381" s="3" t="s">
        <v>41</v>
      </c>
      <c r="BF381" s="3" t="s">
        <v>42</v>
      </c>
      <c r="BG381" s="3" t="s">
        <v>59</v>
      </c>
      <c r="BH381" s="3" t="s">
        <v>129</v>
      </c>
      <c r="BI381" s="3" t="s">
        <v>84</v>
      </c>
      <c r="BJ381" s="3" t="s">
        <v>157</v>
      </c>
      <c r="BK381" s="3" t="s">
        <v>87</v>
      </c>
      <c r="BL381" s="3" t="s">
        <v>160</v>
      </c>
      <c r="BM381" s="3" t="s">
        <v>141</v>
      </c>
      <c r="BN381" s="19">
        <v>0</v>
      </c>
      <c r="BO381" s="27">
        <v>2</v>
      </c>
      <c r="BP381" s="69" t="s">
        <v>276</v>
      </c>
      <c r="BQ381" s="70" t="str">
        <f t="shared" si="692"/>
        <v>not compact</v>
      </c>
      <c r="BR381" s="80" t="str">
        <f t="shared" si="692"/>
        <v>not compact</v>
      </c>
      <c r="BS381" s="30" t="str">
        <f t="shared" si="692"/>
        <v>Pipe Insulation, All Lines</v>
      </c>
      <c r="BT381" s="30" t="str">
        <f t="shared" si="692"/>
        <v>Standard</v>
      </c>
      <c r="BU381" s="41">
        <f t="shared" si="692"/>
        <v>-1</v>
      </c>
      <c r="BV381" s="60">
        <v>0</v>
      </c>
      <c r="BW381" s="60">
        <v>0</v>
      </c>
      <c r="BX381" s="60" t="s">
        <v>290</v>
      </c>
      <c r="BY381" s="98">
        <v>1</v>
      </c>
      <c r="BZ381" s="98">
        <v>0</v>
      </c>
      <c r="CA381" s="98">
        <f t="shared" si="686"/>
        <v>-22.7</v>
      </c>
      <c r="CB381" s="31" t="s">
        <v>0</v>
      </c>
      <c r="CG381" s="14"/>
      <c r="CI381" s="13"/>
      <c r="CK381" s="13"/>
      <c r="CM381" s="13"/>
    </row>
    <row r="382" spans="1:162" s="2" customFormat="1" x14ac:dyDescent="0.25">
      <c r="A382" s="8" t="s">
        <v>337</v>
      </c>
      <c r="B382" s="8"/>
      <c r="C382" s="8" t="s">
        <v>27</v>
      </c>
      <c r="D382" s="8" t="s">
        <v>51</v>
      </c>
      <c r="E382" s="8" t="str">
        <f>E349</f>
        <v>BldgType</v>
      </c>
      <c r="F382" s="8" t="s">
        <v>28</v>
      </c>
      <c r="G382" s="8" t="s">
        <v>92</v>
      </c>
      <c r="H382" s="8" t="s">
        <v>252</v>
      </c>
      <c r="I382" s="8" t="s">
        <v>151</v>
      </c>
      <c r="J382" s="8" t="s">
        <v>152</v>
      </c>
      <c r="K382" s="8" t="s">
        <v>29</v>
      </c>
      <c r="L382" s="8" t="str">
        <f>L349</f>
        <v>PVMax</v>
      </c>
      <c r="M382" s="8" t="s">
        <v>348</v>
      </c>
      <c r="N382" s="8" t="s">
        <v>349</v>
      </c>
      <c r="O382" s="8" t="s">
        <v>350</v>
      </c>
      <c r="P382" s="8" t="s">
        <v>351</v>
      </c>
      <c r="Q382" s="8" t="s">
        <v>352</v>
      </c>
      <c r="R382" s="8" t="s">
        <v>242</v>
      </c>
      <c r="S382" s="8" t="s">
        <v>240</v>
      </c>
      <c r="T382" s="8" t="s">
        <v>108</v>
      </c>
      <c r="U382" s="8" t="s">
        <v>110</v>
      </c>
      <c r="V382" s="8" t="s">
        <v>109</v>
      </c>
      <c r="W382" s="8" t="s">
        <v>251</v>
      </c>
      <c r="X382" s="8" t="s">
        <v>314</v>
      </c>
      <c r="Y382" s="8" t="str">
        <f>Y349</f>
        <v>ACH50</v>
      </c>
      <c r="Z382" s="46" t="s">
        <v>193</v>
      </c>
      <c r="AA382" s="46" t="str">
        <f>AA349</f>
        <v>wsfStationName</v>
      </c>
      <c r="AB382" s="8" t="s">
        <v>90</v>
      </c>
      <c r="AC382" s="8" t="str">
        <f>AC349</f>
        <v>AltDuctRval</v>
      </c>
      <c r="AD382" s="8" t="s">
        <v>106</v>
      </c>
      <c r="AE382" s="8" t="s">
        <v>107</v>
      </c>
      <c r="AF382" s="8" t="s">
        <v>91</v>
      </c>
      <c r="AG382" s="8" t="s">
        <v>30</v>
      </c>
      <c r="AH382" s="8" t="s">
        <v>31</v>
      </c>
      <c r="AI382" s="8" t="s">
        <v>32</v>
      </c>
      <c r="AJ382" s="8" t="s">
        <v>33</v>
      </c>
      <c r="AK382" s="8" t="s">
        <v>34</v>
      </c>
      <c r="AL382" s="8" t="s">
        <v>35</v>
      </c>
      <c r="AM382" s="8" t="s">
        <v>36</v>
      </c>
      <c r="AN382" s="8" t="s">
        <v>55</v>
      </c>
      <c r="AO382" s="8" t="s">
        <v>97</v>
      </c>
      <c r="AP382" s="8" t="s">
        <v>189</v>
      </c>
      <c r="AQ382" s="46" t="s">
        <v>198</v>
      </c>
      <c r="AR382" s="8" t="s">
        <v>72</v>
      </c>
      <c r="AS382" s="8" t="s">
        <v>73</v>
      </c>
      <c r="AT382" s="8" t="s">
        <v>154</v>
      </c>
      <c r="AU382" s="8" t="s">
        <v>180</v>
      </c>
      <c r="AV382" s="8" t="s">
        <v>89</v>
      </c>
      <c r="AW382" s="8" t="s">
        <v>100</v>
      </c>
      <c r="AX382" s="8" t="s">
        <v>101</v>
      </c>
      <c r="AY382" s="9" t="s">
        <v>115</v>
      </c>
      <c r="AZ382" s="9" t="s">
        <v>338</v>
      </c>
      <c r="BA382" s="9" t="str">
        <f>BA349</f>
        <v>RoofBelowDeckIns</v>
      </c>
      <c r="BB382" s="54" t="str">
        <f>BB349</f>
        <v>RoofCavInsOverFrm</v>
      </c>
      <c r="BC382" s="8" t="s">
        <v>52</v>
      </c>
      <c r="BD382" s="8" t="s">
        <v>120</v>
      </c>
      <c r="BE382" s="8" t="s">
        <v>37</v>
      </c>
      <c r="BF382" s="8" t="s">
        <v>38</v>
      </c>
      <c r="BG382" s="8" t="s">
        <v>53</v>
      </c>
      <c r="BH382" s="8" t="s">
        <v>54</v>
      </c>
      <c r="BI382" s="8" t="s">
        <v>83</v>
      </c>
      <c r="BJ382" s="8" t="s">
        <v>155</v>
      </c>
      <c r="BK382" s="8" t="s">
        <v>86</v>
      </c>
      <c r="BL382" s="8" t="s">
        <v>156</v>
      </c>
      <c r="BM382" s="8" t="s">
        <v>142</v>
      </c>
      <c r="BN382" s="10" t="s">
        <v>211</v>
      </c>
      <c r="BO382" s="8" t="str">
        <f>BO316</f>
        <v>MinZNETier</v>
      </c>
      <c r="BP382" s="78" t="s">
        <v>274</v>
      </c>
      <c r="BQ382" s="8" t="str">
        <f>BQ349</f>
        <v>DHWCompactDistrib</v>
      </c>
      <c r="BR382" s="102" t="str">
        <f>BR349</f>
        <v>ElecDHWCompactDistrib</v>
      </c>
      <c r="BS382" s="8" t="s">
        <v>182</v>
      </c>
      <c r="BT382" s="8" t="s">
        <v>255</v>
      </c>
      <c r="BU382" s="8" t="s">
        <v>258</v>
      </c>
      <c r="BV382" s="8" t="s">
        <v>260</v>
      </c>
      <c r="BW382" s="8" t="s">
        <v>286</v>
      </c>
      <c r="BX382" s="8" t="s">
        <v>287</v>
      </c>
      <c r="BY382" s="8" t="s">
        <v>288</v>
      </c>
      <c r="BZ382" s="8" t="s">
        <v>360</v>
      </c>
      <c r="CA382" s="8" t="s">
        <v>365</v>
      </c>
      <c r="CB382" s="31" t="s">
        <v>0</v>
      </c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</row>
    <row r="383" spans="1:162" s="3" customFormat="1" x14ac:dyDescent="0.25">
      <c r="C383" s="3">
        <v>1</v>
      </c>
      <c r="D383" s="8">
        <v>2025</v>
      </c>
      <c r="E383" s="46" t="s">
        <v>221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2</v>
      </c>
      <c r="K383" s="3">
        <v>26762</v>
      </c>
      <c r="L383" s="3">
        <v>8.9</v>
      </c>
      <c r="M383" s="27">
        <v>0.79300000000000004</v>
      </c>
      <c r="N383" s="27">
        <v>1.27</v>
      </c>
      <c r="O383" s="27">
        <v>0.84899999999999998</v>
      </c>
      <c r="P383" s="27">
        <v>0</v>
      </c>
      <c r="Q383" s="27">
        <v>1.4602999999999999</v>
      </c>
      <c r="R383" s="3">
        <v>0.1</v>
      </c>
      <c r="S383" s="30">
        <v>21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0.56000000000000005</v>
      </c>
      <c r="AA383" s="3" t="s">
        <v>303</v>
      </c>
      <c r="AB383" s="3">
        <v>8</v>
      </c>
      <c r="AC383" s="3">
        <v>8</v>
      </c>
      <c r="AD383" s="3">
        <v>7</v>
      </c>
      <c r="AE383" s="3">
        <v>10</v>
      </c>
      <c r="AF383" s="56">
        <v>4.8000000000000001E-2</v>
      </c>
      <c r="AG383" s="113">
        <v>0.27</v>
      </c>
      <c r="AH383" s="2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8</v>
      </c>
      <c r="AN383" s="3">
        <v>0</v>
      </c>
      <c r="AO383" s="3">
        <v>5016</v>
      </c>
      <c r="AP383" s="27">
        <v>0.7</v>
      </c>
      <c r="AQ383" s="27" t="s">
        <v>292</v>
      </c>
      <c r="AR383" s="112">
        <v>0.27</v>
      </c>
      <c r="AS383" s="60">
        <v>0.35</v>
      </c>
      <c r="AT383" s="27">
        <v>0.2</v>
      </c>
      <c r="AU383" s="27">
        <v>0.2</v>
      </c>
      <c r="AV383" s="27">
        <v>0</v>
      </c>
      <c r="AW383" s="27">
        <v>0.1</v>
      </c>
      <c r="AX383" s="27">
        <v>0.1</v>
      </c>
      <c r="AY383" s="3" t="s">
        <v>116</v>
      </c>
      <c r="AZ383" s="96" t="s">
        <v>341</v>
      </c>
      <c r="BA383" s="3" t="s">
        <v>116</v>
      </c>
      <c r="BB383" s="27">
        <v>0</v>
      </c>
      <c r="BC383" s="3" t="s">
        <v>236</v>
      </c>
      <c r="BD383" s="3" t="s">
        <v>205</v>
      </c>
      <c r="BE383" s="3" t="s">
        <v>39</v>
      </c>
      <c r="BF383" s="3" t="s">
        <v>40</v>
      </c>
      <c r="BG383" s="3" t="s">
        <v>59</v>
      </c>
      <c r="BH383" s="3" t="s">
        <v>130</v>
      </c>
      <c r="BI383" s="3" t="s">
        <v>84</v>
      </c>
      <c r="BJ383" s="3" t="s">
        <v>157</v>
      </c>
      <c r="BK383" s="3" t="s">
        <v>87</v>
      </c>
      <c r="BL383" s="3" t="s">
        <v>160</v>
      </c>
      <c r="BM383" s="3" t="s">
        <v>141</v>
      </c>
      <c r="BN383" s="19">
        <v>0</v>
      </c>
      <c r="BO383" s="27">
        <v>2</v>
      </c>
      <c r="BP383" s="103" t="s">
        <v>276</v>
      </c>
      <c r="BQ383" s="69" t="s">
        <v>268</v>
      </c>
      <c r="BR383" s="80" t="s">
        <v>268</v>
      </c>
      <c r="BS383" s="3" t="s">
        <v>185</v>
      </c>
      <c r="BT383" s="3" t="s">
        <v>184</v>
      </c>
      <c r="BU383" s="27">
        <v>-1</v>
      </c>
      <c r="BV383" s="60">
        <v>0</v>
      </c>
      <c r="BW383" s="60">
        <v>0</v>
      </c>
      <c r="BX383" s="60" t="s">
        <v>290</v>
      </c>
      <c r="BY383" s="100">
        <v>1</v>
      </c>
      <c r="BZ383" s="106">
        <v>0</v>
      </c>
      <c r="CA383" s="98">
        <f>CA350</f>
        <v>-6.7</v>
      </c>
      <c r="CB383" s="31" t="s">
        <v>0</v>
      </c>
      <c r="CC383" s="106">
        <v>0</v>
      </c>
      <c r="CG383" s="14"/>
      <c r="CI383" s="13"/>
      <c r="CK383" s="13"/>
      <c r="CM383" s="13"/>
    </row>
    <row r="384" spans="1:162" s="3" customFormat="1" x14ac:dyDescent="0.25">
      <c r="C384" s="3">
        <v>2</v>
      </c>
      <c r="D384" s="30">
        <f>D383</f>
        <v>2025</v>
      </c>
      <c r="E384" s="41" t="str">
        <f>E383</f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2</v>
      </c>
      <c r="K384" s="3">
        <v>30021</v>
      </c>
      <c r="L384" s="3">
        <v>11.4</v>
      </c>
      <c r="M384" s="27">
        <v>0.621</v>
      </c>
      <c r="N384" s="27">
        <v>1.22</v>
      </c>
      <c r="O384" s="27">
        <v>0.70909999999999995</v>
      </c>
      <c r="P384" s="27">
        <v>1E-4</v>
      </c>
      <c r="Q384" s="27">
        <v>1.2595000000000001</v>
      </c>
      <c r="R384" s="3">
        <v>7.0000000000000007E-2</v>
      </c>
      <c r="S384" s="30">
        <v>21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">
        <v>5</v>
      </c>
      <c r="Z384" s="27">
        <v>0.47</v>
      </c>
      <c r="AA384" s="3" t="s">
        <v>315</v>
      </c>
      <c r="AB384" s="3">
        <v>8</v>
      </c>
      <c r="AC384" s="3">
        <v>8</v>
      </c>
      <c r="AD384" s="3">
        <v>7</v>
      </c>
      <c r="AE384" s="3">
        <v>10</v>
      </c>
      <c r="AF384" s="56">
        <v>4.8000000000000001E-2</v>
      </c>
      <c r="AG384" s="113">
        <v>0.27</v>
      </c>
      <c r="AH384" s="2">
        <v>0.23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8</v>
      </c>
      <c r="AN384" s="3">
        <v>0</v>
      </c>
      <c r="AO384" s="3">
        <v>5016</v>
      </c>
      <c r="AP384" s="41">
        <f>AP383</f>
        <v>0.7</v>
      </c>
      <c r="AQ384" s="41" t="str">
        <f>AQ383</f>
        <v>Yes</v>
      </c>
      <c r="AR384" s="112">
        <v>0.27</v>
      </c>
      <c r="AS384" s="27">
        <v>0.23</v>
      </c>
      <c r="AT384" s="27">
        <v>0.2</v>
      </c>
      <c r="AU384" s="27">
        <v>0.2</v>
      </c>
      <c r="AV384" s="27">
        <v>1</v>
      </c>
      <c r="AW384" s="27">
        <v>0.1</v>
      </c>
      <c r="AX384" s="27">
        <v>0.1</v>
      </c>
      <c r="AY384" s="3" t="s">
        <v>116</v>
      </c>
      <c r="AZ384" s="96" t="s">
        <v>341</v>
      </c>
      <c r="BA384" s="3" t="s">
        <v>116</v>
      </c>
      <c r="BB384" s="41">
        <f>BB383</f>
        <v>0</v>
      </c>
      <c r="BC384" s="56" t="s">
        <v>236</v>
      </c>
      <c r="BD384" s="30" t="str">
        <f>BD383</f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130</v>
      </c>
      <c r="BI384" s="3" t="s">
        <v>84</v>
      </c>
      <c r="BJ384" s="3" t="s">
        <v>157</v>
      </c>
      <c r="BK384" s="3" t="s">
        <v>87</v>
      </c>
      <c r="BL384" s="3" t="s">
        <v>160</v>
      </c>
      <c r="BM384" s="3" t="s">
        <v>141</v>
      </c>
      <c r="BN384" s="19">
        <v>0</v>
      </c>
      <c r="BO384" s="27">
        <v>2</v>
      </c>
      <c r="BP384" s="69" t="s">
        <v>276</v>
      </c>
      <c r="BQ384" s="70" t="str">
        <f>BQ383</f>
        <v>not compact</v>
      </c>
      <c r="BR384" s="80" t="str">
        <f>BR383</f>
        <v>not compact</v>
      </c>
      <c r="BS384" s="30" t="str">
        <f>BS383</f>
        <v>Pipe Insulation, All Lines</v>
      </c>
      <c r="BT384" s="30" t="str">
        <f>BT383</f>
        <v>Standard</v>
      </c>
      <c r="BU384" s="41">
        <f>BU383</f>
        <v>-1</v>
      </c>
      <c r="BV384" s="41">
        <v>0</v>
      </c>
      <c r="BW384" s="41">
        <v>0</v>
      </c>
      <c r="BX384" s="93" t="s">
        <v>290</v>
      </c>
      <c r="BY384" s="98">
        <v>1</v>
      </c>
      <c r="BZ384" s="106">
        <v>0</v>
      </c>
      <c r="CA384" s="98">
        <f t="shared" ref="CA384:CA414" si="717">CA351</f>
        <v>-3.7</v>
      </c>
      <c r="CB384" s="31" t="s">
        <v>0</v>
      </c>
      <c r="CC384" s="106">
        <v>0</v>
      </c>
      <c r="CG384" s="14"/>
      <c r="CI384" s="13"/>
      <c r="CK384" s="13"/>
      <c r="CM384" s="13"/>
    </row>
    <row r="385" spans="3:91" s="3" customFormat="1" x14ac:dyDescent="0.25">
      <c r="C385" s="3">
        <v>3</v>
      </c>
      <c r="D385" s="30">
        <f t="shared" ref="D385:E385" si="718">D384</f>
        <v>2025</v>
      </c>
      <c r="E385" s="41" t="str">
        <f t="shared" si="718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2</v>
      </c>
      <c r="K385" s="3">
        <v>31137</v>
      </c>
      <c r="L385" s="3">
        <v>7.9</v>
      </c>
      <c r="M385" s="27">
        <v>0.628</v>
      </c>
      <c r="N385" s="27">
        <v>1.1200000000000001</v>
      </c>
      <c r="O385" s="27">
        <v>0.6583</v>
      </c>
      <c r="P385" s="27">
        <v>0</v>
      </c>
      <c r="Q385" s="27">
        <v>1.1974</v>
      </c>
      <c r="R385" s="3">
        <v>0.1</v>
      </c>
      <c r="S385" s="30">
        <v>21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0.47</v>
      </c>
      <c r="AA385" s="3" t="s">
        <v>304</v>
      </c>
      <c r="AB385" s="3">
        <v>6</v>
      </c>
      <c r="AC385" s="3">
        <v>6</v>
      </c>
      <c r="AD385" s="3">
        <v>7</v>
      </c>
      <c r="AE385" s="3">
        <v>10</v>
      </c>
      <c r="AF385" s="56">
        <v>4.8000000000000001E-2</v>
      </c>
      <c r="AG385" s="113">
        <v>0.27</v>
      </c>
      <c r="AH385" s="2">
        <v>0.35</v>
      </c>
      <c r="AI385" s="3">
        <v>0.55000000000000004</v>
      </c>
      <c r="AJ385" s="3">
        <v>0.3</v>
      </c>
      <c r="AK385" s="3">
        <v>30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19">AP384</f>
        <v>0.7</v>
      </c>
      <c r="AQ385" s="41" t="str">
        <f t="shared" si="719"/>
        <v>Yes</v>
      </c>
      <c r="AR385" s="112">
        <v>0.27</v>
      </c>
      <c r="AS385" s="60">
        <v>0.35</v>
      </c>
      <c r="AT385" s="27">
        <v>0.2</v>
      </c>
      <c r="AU385" s="27">
        <v>0.2</v>
      </c>
      <c r="AV385" s="27">
        <v>1</v>
      </c>
      <c r="AW385" s="27">
        <v>0.1</v>
      </c>
      <c r="AX385" s="27">
        <v>0.1</v>
      </c>
      <c r="AY385" s="3" t="s">
        <v>116</v>
      </c>
      <c r="AZ385" s="3" t="s">
        <v>116</v>
      </c>
      <c r="BA385" s="3" t="s">
        <v>116</v>
      </c>
      <c r="BB385" s="41">
        <f t="shared" ref="BB385:BB398" si="720">BB384</f>
        <v>0</v>
      </c>
      <c r="BC385" s="56" t="s">
        <v>236</v>
      </c>
      <c r="BD385" s="30" t="str">
        <f t="shared" ref="BD385:BD398" si="721">BD384</f>
        <v>T24-2019 IntWall 2x6 16oc R21</v>
      </c>
      <c r="BE385" s="3" t="s">
        <v>39</v>
      </c>
      <c r="BF385" s="3" t="s">
        <v>40</v>
      </c>
      <c r="BG385" s="3" t="s">
        <v>60</v>
      </c>
      <c r="BH385" s="3" t="s">
        <v>130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103" t="s">
        <v>276</v>
      </c>
      <c r="BQ385" s="70" t="str">
        <f t="shared" ref="BQ385:BU385" si="722">BQ384</f>
        <v>not compact</v>
      </c>
      <c r="BR385" s="80" t="str">
        <f t="shared" si="722"/>
        <v>not compact</v>
      </c>
      <c r="BS385" s="30" t="str">
        <f t="shared" si="722"/>
        <v>Pipe Insulation, All Lines</v>
      </c>
      <c r="BT385" s="30" t="str">
        <f t="shared" si="722"/>
        <v>Standard</v>
      </c>
      <c r="BU385" s="41">
        <f t="shared" si="722"/>
        <v>-1</v>
      </c>
      <c r="BV385" s="41">
        <v>0</v>
      </c>
      <c r="BW385" s="41">
        <v>0</v>
      </c>
      <c r="BX385" s="93" t="s">
        <v>290</v>
      </c>
      <c r="BY385" s="98">
        <v>1</v>
      </c>
      <c r="BZ385" s="106">
        <v>0</v>
      </c>
      <c r="CA385" s="98">
        <f t="shared" si="717"/>
        <v>-7.6</v>
      </c>
      <c r="CB385" s="31" t="s">
        <v>0</v>
      </c>
      <c r="CC385" s="106">
        <v>0</v>
      </c>
      <c r="CG385" s="14"/>
      <c r="CI385" s="13"/>
      <c r="CK385" s="13"/>
      <c r="CM385" s="13"/>
    </row>
    <row r="386" spans="3:91" s="3" customFormat="1" x14ac:dyDescent="0.25">
      <c r="C386" s="3">
        <v>4</v>
      </c>
      <c r="D386" s="30">
        <f t="shared" ref="D386:E386" si="723">D385</f>
        <v>2025</v>
      </c>
      <c r="E386" s="41" t="str">
        <f t="shared" si="723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2</v>
      </c>
      <c r="K386" s="3">
        <v>30935</v>
      </c>
      <c r="L386" s="3">
        <v>23.2</v>
      </c>
      <c r="M386" s="27">
        <v>0.58599999999999997</v>
      </c>
      <c r="N386" s="27">
        <v>1.21</v>
      </c>
      <c r="O386" s="27">
        <v>0.71630000000000005</v>
      </c>
      <c r="P386" s="27">
        <v>1.23E-2</v>
      </c>
      <c r="Q386" s="27">
        <v>1.2105999999999999</v>
      </c>
      <c r="R386" s="3">
        <v>0.09</v>
      </c>
      <c r="S386" s="30">
        <v>21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0.45</v>
      </c>
      <c r="AA386" s="3" t="s">
        <v>316</v>
      </c>
      <c r="AB386" s="3">
        <v>8</v>
      </c>
      <c r="AC386" s="3">
        <v>8</v>
      </c>
      <c r="AD386" s="3">
        <v>7</v>
      </c>
      <c r="AE386" s="3">
        <v>10</v>
      </c>
      <c r="AF386" s="56">
        <v>4.8000000000000001E-2</v>
      </c>
      <c r="AG386" s="113">
        <v>0.27</v>
      </c>
      <c r="AH386" s="2">
        <v>0.23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24">AP385</f>
        <v>0.7</v>
      </c>
      <c r="AQ386" s="41" t="str">
        <f t="shared" si="724"/>
        <v>Yes</v>
      </c>
      <c r="AR386" s="112">
        <v>0.27</v>
      </c>
      <c r="AS386" s="27">
        <v>0.23</v>
      </c>
      <c r="AT386" s="27">
        <v>0.2</v>
      </c>
      <c r="AU386" s="27">
        <v>0.2</v>
      </c>
      <c r="AV386" s="27">
        <v>0</v>
      </c>
      <c r="AW386" s="114">
        <v>0.1</v>
      </c>
      <c r="AX386" s="114">
        <v>0.1</v>
      </c>
      <c r="AY386" s="3" t="s">
        <v>116</v>
      </c>
      <c r="AZ386" s="96" t="s">
        <v>341</v>
      </c>
      <c r="BA386" s="3" t="s">
        <v>204</v>
      </c>
      <c r="BB386" s="41">
        <f t="shared" si="720"/>
        <v>0</v>
      </c>
      <c r="BC386" s="56" t="s">
        <v>236</v>
      </c>
      <c r="BD386" s="30" t="str">
        <f t="shared" si="721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2</v>
      </c>
      <c r="BP386" s="69" t="s">
        <v>276</v>
      </c>
      <c r="BQ386" s="70" t="str">
        <f t="shared" ref="BQ386:BU386" si="725">BQ385</f>
        <v>not compact</v>
      </c>
      <c r="BR386" s="80" t="str">
        <f t="shared" si="725"/>
        <v>not compact</v>
      </c>
      <c r="BS386" s="30" t="str">
        <f t="shared" si="725"/>
        <v>Pipe Insulation, All Lines</v>
      </c>
      <c r="BT386" s="30" t="str">
        <f t="shared" si="725"/>
        <v>Standard</v>
      </c>
      <c r="BU386" s="41">
        <f t="shared" si="725"/>
        <v>-1</v>
      </c>
      <c r="BV386" s="41">
        <v>0</v>
      </c>
      <c r="BW386" s="41">
        <v>0</v>
      </c>
      <c r="BX386" s="93" t="s">
        <v>290</v>
      </c>
      <c r="BY386" s="98">
        <v>1</v>
      </c>
      <c r="BZ386" s="107">
        <v>1.2</v>
      </c>
      <c r="CA386" s="98">
        <f t="shared" si="717"/>
        <v>-4</v>
      </c>
      <c r="CB386" s="31" t="s">
        <v>0</v>
      </c>
      <c r="CC386" s="107">
        <v>1.6</v>
      </c>
      <c r="CG386" s="14"/>
      <c r="CI386" s="13"/>
      <c r="CK386" s="13"/>
      <c r="CM386" s="13"/>
    </row>
    <row r="387" spans="3:91" s="3" customFormat="1" x14ac:dyDescent="0.25">
      <c r="C387" s="3">
        <v>5</v>
      </c>
      <c r="D387" s="30">
        <f t="shared" ref="D387:E387" si="726">D386</f>
        <v>2025</v>
      </c>
      <c r="E387" s="41" t="str">
        <f t="shared" si="726"/>
        <v>SingleFam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2</v>
      </c>
      <c r="K387" s="3">
        <v>33490</v>
      </c>
      <c r="L387" s="3">
        <v>8.6</v>
      </c>
      <c r="M387" s="27">
        <v>0.58499999999999996</v>
      </c>
      <c r="N387" s="27">
        <v>1.06</v>
      </c>
      <c r="O387" s="27">
        <v>0.62670000000000003</v>
      </c>
      <c r="P387" s="27">
        <v>0</v>
      </c>
      <c r="Q387" s="27">
        <v>1.1488</v>
      </c>
      <c r="R387" s="3">
        <v>0.11</v>
      </c>
      <c r="S387" s="30">
        <v>21</v>
      </c>
      <c r="T387" s="3">
        <v>350</v>
      </c>
      <c r="U387" s="3">
        <v>0</v>
      </c>
      <c r="V387" s="3">
        <v>0.45</v>
      </c>
      <c r="W387" s="3">
        <v>0.45</v>
      </c>
      <c r="X387" s="3">
        <v>0.62</v>
      </c>
      <c r="Y387" s="3">
        <v>5</v>
      </c>
      <c r="Z387" s="27">
        <v>0.51</v>
      </c>
      <c r="AA387" s="3" t="s">
        <v>317</v>
      </c>
      <c r="AB387" s="3">
        <v>6</v>
      </c>
      <c r="AC387" s="3">
        <v>6</v>
      </c>
      <c r="AD387" s="3">
        <v>7</v>
      </c>
      <c r="AE387" s="3">
        <v>10</v>
      </c>
      <c r="AF387" s="56">
        <v>4.8000000000000001E-2</v>
      </c>
      <c r="AG387" s="113">
        <v>0.27</v>
      </c>
      <c r="AH387" s="2">
        <v>0.35</v>
      </c>
      <c r="AI387" s="3">
        <v>0.55000000000000004</v>
      </c>
      <c r="AJ387" s="3">
        <v>0.3</v>
      </c>
      <c r="AK387" s="3">
        <v>30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27">AP386</f>
        <v>0.7</v>
      </c>
      <c r="AQ387" s="41" t="str">
        <f t="shared" si="727"/>
        <v>Yes</v>
      </c>
      <c r="AR387" s="112">
        <v>0.27</v>
      </c>
      <c r="AS387" s="60">
        <v>0.35</v>
      </c>
      <c r="AT387" s="27">
        <v>0.2</v>
      </c>
      <c r="AU387" s="27">
        <v>0.2</v>
      </c>
      <c r="AV387" s="27">
        <v>1</v>
      </c>
      <c r="AW387" s="27">
        <v>0.1</v>
      </c>
      <c r="AX387" s="27">
        <v>0.1</v>
      </c>
      <c r="AY387" s="3" t="s">
        <v>116</v>
      </c>
      <c r="AZ387" s="3" t="s">
        <v>116</v>
      </c>
      <c r="BA387" s="3" t="s">
        <v>116</v>
      </c>
      <c r="BB387" s="41">
        <f t="shared" si="720"/>
        <v>0</v>
      </c>
      <c r="BC387" s="56" t="s">
        <v>236</v>
      </c>
      <c r="BD387" s="30" t="str">
        <f t="shared" si="721"/>
        <v>T24-2019 IntWall 2x6 16oc R21</v>
      </c>
      <c r="BE387" s="3" t="s">
        <v>39</v>
      </c>
      <c r="BF387" s="3" t="s">
        <v>40</v>
      </c>
      <c r="BG387" s="3" t="s">
        <v>60</v>
      </c>
      <c r="BH387" s="3" t="s">
        <v>130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2</v>
      </c>
      <c r="BP387" s="103" t="s">
        <v>276</v>
      </c>
      <c r="BQ387" s="70" t="str">
        <f t="shared" ref="BQ387:BU387" si="728">BQ386</f>
        <v>not compact</v>
      </c>
      <c r="BR387" s="80" t="str">
        <f t="shared" si="728"/>
        <v>not compact</v>
      </c>
      <c r="BS387" s="30" t="str">
        <f t="shared" si="728"/>
        <v>Pipe Insulation, All Lines</v>
      </c>
      <c r="BT387" s="30" t="str">
        <f t="shared" si="728"/>
        <v>Standard</v>
      </c>
      <c r="BU387" s="41">
        <f t="shared" si="728"/>
        <v>-1</v>
      </c>
      <c r="BV387" s="41">
        <v>0</v>
      </c>
      <c r="BW387" s="41">
        <v>0</v>
      </c>
      <c r="BX387" s="93" t="s">
        <v>290</v>
      </c>
      <c r="BY387" s="98">
        <v>1</v>
      </c>
      <c r="BZ387" s="106">
        <v>0</v>
      </c>
      <c r="CA387" s="98">
        <f t="shared" si="717"/>
        <v>-8.5</v>
      </c>
      <c r="CB387" s="31" t="s">
        <v>0</v>
      </c>
      <c r="CC387" s="106">
        <v>0</v>
      </c>
      <c r="CG387" s="14"/>
      <c r="CI387" s="13"/>
      <c r="CK387" s="13"/>
      <c r="CM387" s="13"/>
    </row>
    <row r="388" spans="3:91" s="3" customFormat="1" x14ac:dyDescent="0.25">
      <c r="C388" s="3">
        <v>6</v>
      </c>
      <c r="D388" s="30">
        <f t="shared" ref="D388:E388" si="729">D387</f>
        <v>2025</v>
      </c>
      <c r="E388" s="41" t="str">
        <f t="shared" si="729"/>
        <v>SingleFam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2</v>
      </c>
      <c r="K388" s="3">
        <v>30081</v>
      </c>
      <c r="L388" s="3">
        <v>0</v>
      </c>
      <c r="M388" s="27">
        <v>0.59399999999999997</v>
      </c>
      <c r="N388" s="27">
        <v>1.23</v>
      </c>
      <c r="O388" s="27">
        <v>0.60540000000000005</v>
      </c>
      <c r="P388" s="27">
        <v>1.1999999999999999E-3</v>
      </c>
      <c r="Q388" s="27">
        <v>1.1872</v>
      </c>
      <c r="R388" s="3">
        <v>0.04</v>
      </c>
      <c r="S388" s="30">
        <v>20</v>
      </c>
      <c r="T388" s="3">
        <v>350</v>
      </c>
      <c r="U388" s="3">
        <v>0</v>
      </c>
      <c r="V388" s="3">
        <v>0.45</v>
      </c>
      <c r="W388" s="3">
        <v>0.45</v>
      </c>
      <c r="X388" s="3">
        <v>0.62</v>
      </c>
      <c r="Y388" s="3">
        <v>5</v>
      </c>
      <c r="Z388" s="27">
        <v>0.36</v>
      </c>
      <c r="AA388" s="3" t="s">
        <v>318</v>
      </c>
      <c r="AB388" s="3">
        <v>6</v>
      </c>
      <c r="AC388" s="3">
        <v>6</v>
      </c>
      <c r="AD388" s="3">
        <v>7</v>
      </c>
      <c r="AE388" s="3">
        <v>10</v>
      </c>
      <c r="AF388" s="3">
        <v>6.5000000000000002E-2</v>
      </c>
      <c r="AG388" s="3">
        <v>0.4</v>
      </c>
      <c r="AH388" s="2">
        <v>0.23</v>
      </c>
      <c r="AI388" s="3">
        <v>0.55000000000000004</v>
      </c>
      <c r="AJ388" s="3">
        <v>0.3</v>
      </c>
      <c r="AK388" s="3">
        <v>30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0">AP387</f>
        <v>0.7</v>
      </c>
      <c r="AQ388" s="41" t="str">
        <f t="shared" si="730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1</v>
      </c>
      <c r="AW388" s="27">
        <v>0.1</v>
      </c>
      <c r="AX388" s="114">
        <v>0.1</v>
      </c>
      <c r="AY388" s="3" t="s">
        <v>116</v>
      </c>
      <c r="AZ388" s="3" t="s">
        <v>116</v>
      </c>
      <c r="BA388" s="3" t="s">
        <v>116</v>
      </c>
      <c r="BB388" s="41">
        <f t="shared" si="720"/>
        <v>0</v>
      </c>
      <c r="BC388" s="3" t="s">
        <v>127</v>
      </c>
      <c r="BD388" s="57" t="s">
        <v>128</v>
      </c>
      <c r="BE388" s="3" t="s">
        <v>39</v>
      </c>
      <c r="BF388" s="3" t="s">
        <v>40</v>
      </c>
      <c r="BG388" s="3" t="s">
        <v>60</v>
      </c>
      <c r="BH388" s="3" t="s">
        <v>130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1</v>
      </c>
      <c r="BP388" s="103" t="s">
        <v>276</v>
      </c>
      <c r="BQ388" s="70" t="str">
        <f t="shared" ref="BQ388:BU388" si="731">BQ387</f>
        <v>not compact</v>
      </c>
      <c r="BR388" s="80" t="str">
        <f t="shared" si="731"/>
        <v>not compact</v>
      </c>
      <c r="BS388" s="30" t="str">
        <f t="shared" si="731"/>
        <v>Pipe Insulation, All Lines</v>
      </c>
      <c r="BT388" s="30" t="str">
        <f t="shared" si="731"/>
        <v>Standard</v>
      </c>
      <c r="BU388" s="41">
        <f t="shared" si="731"/>
        <v>-1</v>
      </c>
      <c r="BV388" s="41">
        <v>0</v>
      </c>
      <c r="BW388" s="41">
        <v>0</v>
      </c>
      <c r="BX388" s="93" t="s">
        <v>290</v>
      </c>
      <c r="BY388" s="98">
        <v>1</v>
      </c>
      <c r="BZ388" s="106">
        <v>0</v>
      </c>
      <c r="CA388" s="98">
        <f t="shared" si="717"/>
        <v>-6.8</v>
      </c>
      <c r="CB388" s="31" t="s">
        <v>0</v>
      </c>
      <c r="CC388" s="106">
        <v>0</v>
      </c>
      <c r="CG388" s="14"/>
      <c r="CI388" s="13"/>
      <c r="CK388" s="13"/>
      <c r="CM388" s="13"/>
    </row>
    <row r="389" spans="3:91" s="3" customFormat="1" x14ac:dyDescent="0.25">
      <c r="C389" s="3">
        <v>7</v>
      </c>
      <c r="D389" s="30">
        <f t="shared" ref="D389:E389" si="732">D388</f>
        <v>2025</v>
      </c>
      <c r="E389" s="41" t="str">
        <f t="shared" si="732"/>
        <v>SingleFam</v>
      </c>
      <c r="F389" s="3">
        <v>0</v>
      </c>
      <c r="G389" s="3">
        <v>0</v>
      </c>
      <c r="H389" s="3">
        <v>0.14000000000000001</v>
      </c>
      <c r="I389" s="3">
        <v>750</v>
      </c>
      <c r="J389" s="3">
        <v>2</v>
      </c>
      <c r="K389" s="3">
        <v>30701</v>
      </c>
      <c r="L389" s="3">
        <v>0</v>
      </c>
      <c r="M389" s="27">
        <v>0.57199999999999995</v>
      </c>
      <c r="N389" s="27">
        <v>1.1499999999999999</v>
      </c>
      <c r="O389" s="27">
        <v>0.65839999999999999</v>
      </c>
      <c r="P389" s="27">
        <v>5.1000000000000004E-3</v>
      </c>
      <c r="Q389" s="27">
        <v>1.3071999999999999</v>
      </c>
      <c r="R389" s="3">
        <v>0.04</v>
      </c>
      <c r="S389" s="30">
        <v>18</v>
      </c>
      <c r="T389" s="3">
        <v>350</v>
      </c>
      <c r="U389" s="3">
        <v>0</v>
      </c>
      <c r="V389" s="3">
        <v>0.45</v>
      </c>
      <c r="W389" s="3">
        <v>0.45</v>
      </c>
      <c r="X389" s="3">
        <v>0.62</v>
      </c>
      <c r="Y389" s="3">
        <v>5</v>
      </c>
      <c r="Z389" s="27">
        <v>0.38</v>
      </c>
      <c r="AA389" s="3" t="s">
        <v>305</v>
      </c>
      <c r="AB389" s="3">
        <v>6</v>
      </c>
      <c r="AC389" s="3">
        <v>6</v>
      </c>
      <c r="AD389" s="3">
        <v>7</v>
      </c>
      <c r="AE389" s="3">
        <v>10</v>
      </c>
      <c r="AF389" s="3">
        <v>6.5000000000000002E-2</v>
      </c>
      <c r="AG389" s="3">
        <v>0.4</v>
      </c>
      <c r="AH389" s="2">
        <v>0.23</v>
      </c>
      <c r="AI389" s="3">
        <v>0.55000000000000004</v>
      </c>
      <c r="AJ389" s="3">
        <v>0.3</v>
      </c>
      <c r="AK389" s="3">
        <v>30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33">AP388</f>
        <v>0.7</v>
      </c>
      <c r="AQ389" s="41" t="str">
        <f t="shared" si="733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1</v>
      </c>
      <c r="AW389" s="27">
        <v>0.1</v>
      </c>
      <c r="AX389" s="114">
        <v>0.1</v>
      </c>
      <c r="AY389" s="3" t="s">
        <v>116</v>
      </c>
      <c r="AZ389" s="3" t="s">
        <v>116</v>
      </c>
      <c r="BA389" s="3" t="s">
        <v>116</v>
      </c>
      <c r="BB389" s="41">
        <f t="shared" si="720"/>
        <v>0</v>
      </c>
      <c r="BC389" s="3" t="s">
        <v>127</v>
      </c>
      <c r="BD389" s="57" t="s">
        <v>128</v>
      </c>
      <c r="BE389" s="3" t="s">
        <v>39</v>
      </c>
      <c r="BF389" s="3" t="s">
        <v>40</v>
      </c>
      <c r="BG389" s="3" t="s">
        <v>60</v>
      </c>
      <c r="BH389" s="3" t="s">
        <v>130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1</v>
      </c>
      <c r="BP389" s="103" t="s">
        <v>276</v>
      </c>
      <c r="BQ389" s="70" t="str">
        <f t="shared" ref="BQ389:BU389" si="734">BQ388</f>
        <v>not compact</v>
      </c>
      <c r="BR389" s="80" t="str">
        <f t="shared" si="734"/>
        <v>not compact</v>
      </c>
      <c r="BS389" s="30" t="str">
        <f t="shared" si="734"/>
        <v>Pipe Insulation, All Lines</v>
      </c>
      <c r="BT389" s="30" t="str">
        <f t="shared" si="734"/>
        <v>Standard</v>
      </c>
      <c r="BU389" s="41">
        <f t="shared" si="734"/>
        <v>-1</v>
      </c>
      <c r="BV389" s="41">
        <v>0</v>
      </c>
      <c r="BW389" s="41">
        <v>0</v>
      </c>
      <c r="BX389" s="93" t="s">
        <v>290</v>
      </c>
      <c r="BY389" s="98">
        <v>1</v>
      </c>
      <c r="BZ389" s="106">
        <v>0</v>
      </c>
      <c r="CA389" s="98">
        <f t="shared" si="717"/>
        <v>-8.8000000000000007</v>
      </c>
      <c r="CB389" s="31" t="s">
        <v>0</v>
      </c>
      <c r="CC389" s="106">
        <v>0</v>
      </c>
      <c r="CG389" s="14"/>
      <c r="CI389" s="13"/>
      <c r="CK389" s="13"/>
      <c r="CM389" s="13"/>
    </row>
    <row r="390" spans="3:91" s="3" customFormat="1" x14ac:dyDescent="0.25">
      <c r="C390" s="3">
        <v>8</v>
      </c>
      <c r="D390" s="30">
        <f t="shared" ref="D390:E390" si="735">D389</f>
        <v>2025</v>
      </c>
      <c r="E390" s="41" t="str">
        <f t="shared" si="735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2</v>
      </c>
      <c r="K390" s="3">
        <v>29254</v>
      </c>
      <c r="L390" s="3">
        <v>31.2</v>
      </c>
      <c r="M390" s="27">
        <v>0.58599999999999997</v>
      </c>
      <c r="N390" s="27">
        <v>1.37</v>
      </c>
      <c r="O390" s="27">
        <v>0.77900000000000003</v>
      </c>
      <c r="P390" s="27">
        <v>1.0800000000000001E-2</v>
      </c>
      <c r="Q390" s="27">
        <v>1.3493999999999999</v>
      </c>
      <c r="R390" s="3">
        <v>0.1</v>
      </c>
      <c r="S390" s="30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0.34</v>
      </c>
      <c r="AA390" s="3" t="s">
        <v>319</v>
      </c>
      <c r="AB390" s="3">
        <v>8</v>
      </c>
      <c r="AC390" s="3">
        <v>8</v>
      </c>
      <c r="AD390" s="3">
        <v>7</v>
      </c>
      <c r="AE390" s="3">
        <v>10</v>
      </c>
      <c r="AF390" s="56">
        <v>4.8000000000000001E-2</v>
      </c>
      <c r="AG390" s="3">
        <v>0.4</v>
      </c>
      <c r="AH390" s="2">
        <v>0.23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0</v>
      </c>
      <c r="AN390" s="3">
        <v>0</v>
      </c>
      <c r="AO390" s="3">
        <v>5016</v>
      </c>
      <c r="AP390" s="41">
        <f t="shared" ref="AP390:AQ390" si="736">AP389</f>
        <v>0.7</v>
      </c>
      <c r="AQ390" s="41" t="str">
        <f t="shared" si="736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114">
        <v>0.1</v>
      </c>
      <c r="AX390" s="114">
        <v>0.1</v>
      </c>
      <c r="AY390" s="3" t="s">
        <v>116</v>
      </c>
      <c r="AZ390" s="96" t="s">
        <v>341</v>
      </c>
      <c r="BA390" s="3" t="s">
        <v>204</v>
      </c>
      <c r="BB390" s="41">
        <f t="shared" si="720"/>
        <v>0</v>
      </c>
      <c r="BC390" s="56" t="s">
        <v>236</v>
      </c>
      <c r="BD390" s="3" t="s">
        <v>205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158</v>
      </c>
      <c r="BK390" s="3" t="s">
        <v>87</v>
      </c>
      <c r="BL390" s="3" t="s">
        <v>161</v>
      </c>
      <c r="BM390" s="3" t="s">
        <v>141</v>
      </c>
      <c r="BN390" s="19">
        <v>0</v>
      </c>
      <c r="BO390" s="27">
        <v>2</v>
      </c>
      <c r="BP390" s="69" t="s">
        <v>276</v>
      </c>
      <c r="BQ390" s="70" t="str">
        <f t="shared" ref="BQ390:BU390" si="737">BQ389</f>
        <v>not compact</v>
      </c>
      <c r="BR390" s="80" t="str">
        <f t="shared" si="737"/>
        <v>not compact</v>
      </c>
      <c r="BS390" s="30" t="str">
        <f t="shared" si="737"/>
        <v>Pipe Insulation, All Lines</v>
      </c>
      <c r="BT390" s="30" t="str">
        <f t="shared" si="737"/>
        <v>Standard</v>
      </c>
      <c r="BU390" s="41">
        <f t="shared" si="737"/>
        <v>-1</v>
      </c>
      <c r="BV390" s="41">
        <v>0</v>
      </c>
      <c r="BW390" s="41">
        <v>0</v>
      </c>
      <c r="BX390" s="93" t="s">
        <v>290</v>
      </c>
      <c r="BY390" s="98">
        <v>1</v>
      </c>
      <c r="BZ390" s="107">
        <v>1.2</v>
      </c>
      <c r="CA390" s="98">
        <f t="shared" si="717"/>
        <v>-4.4000000000000004</v>
      </c>
      <c r="CB390" s="31" t="s">
        <v>0</v>
      </c>
      <c r="CC390" s="107">
        <v>1.32</v>
      </c>
      <c r="CG390" s="14"/>
      <c r="CI390" s="13"/>
      <c r="CK390" s="13"/>
      <c r="CM390" s="13"/>
    </row>
    <row r="391" spans="3:91" s="3" customFormat="1" x14ac:dyDescent="0.25">
      <c r="C391" s="3">
        <v>9</v>
      </c>
      <c r="D391" s="30">
        <f t="shared" ref="D391:E391" si="738">D390</f>
        <v>2025</v>
      </c>
      <c r="E391" s="41" t="str">
        <f t="shared" si="738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2</v>
      </c>
      <c r="K391" s="3">
        <v>29889</v>
      </c>
      <c r="L391" s="3">
        <v>25.2</v>
      </c>
      <c r="M391" s="27">
        <v>0.61299999999999999</v>
      </c>
      <c r="N391" s="27">
        <v>1.36</v>
      </c>
      <c r="O391" s="27">
        <v>0.78339999999999999</v>
      </c>
      <c r="P391" s="27">
        <v>1.66E-2</v>
      </c>
      <c r="Q391" s="27">
        <v>1.2688999999999999</v>
      </c>
      <c r="R391" s="3">
        <v>0.1</v>
      </c>
      <c r="S391" s="30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0.39</v>
      </c>
      <c r="AA391" s="3" t="s">
        <v>307</v>
      </c>
      <c r="AB391" s="3">
        <v>8</v>
      </c>
      <c r="AC391" s="3">
        <v>8</v>
      </c>
      <c r="AD391" s="3">
        <v>7</v>
      </c>
      <c r="AE391" s="3">
        <v>10</v>
      </c>
      <c r="AF391" s="56">
        <v>4.8000000000000001E-2</v>
      </c>
      <c r="AG391" s="3">
        <v>0.4</v>
      </c>
      <c r="AH391" s="2">
        <v>0.23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0</v>
      </c>
      <c r="AN391" s="3">
        <v>0</v>
      </c>
      <c r="AO391" s="3">
        <v>5016</v>
      </c>
      <c r="AP391" s="41">
        <f t="shared" ref="AP391:AQ391" si="739">AP390</f>
        <v>0.7</v>
      </c>
      <c r="AQ391" s="41" t="str">
        <f t="shared" si="739"/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0</v>
      </c>
      <c r="AW391" s="114">
        <v>0.1</v>
      </c>
      <c r="AX391" s="114">
        <v>0.1</v>
      </c>
      <c r="AY391" s="3" t="s">
        <v>116</v>
      </c>
      <c r="AZ391" s="96" t="s">
        <v>341</v>
      </c>
      <c r="BA391" s="3" t="s">
        <v>204</v>
      </c>
      <c r="BB391" s="41">
        <f t="shared" si="720"/>
        <v>0</v>
      </c>
      <c r="BC391" s="56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158</v>
      </c>
      <c r="BK391" s="3" t="s">
        <v>87</v>
      </c>
      <c r="BL391" s="3" t="s">
        <v>161</v>
      </c>
      <c r="BM391" s="3" t="s">
        <v>141</v>
      </c>
      <c r="BN391" s="19">
        <v>0</v>
      </c>
      <c r="BO391" s="27">
        <v>2</v>
      </c>
      <c r="BP391" s="69" t="s">
        <v>276</v>
      </c>
      <c r="BQ391" s="70" t="str">
        <f t="shared" ref="BQ391:BU391" si="740">BQ390</f>
        <v>not compact</v>
      </c>
      <c r="BR391" s="80" t="str">
        <f t="shared" si="740"/>
        <v>not compact</v>
      </c>
      <c r="BS391" s="30" t="str">
        <f t="shared" si="740"/>
        <v>Pipe Insulation, All Lines</v>
      </c>
      <c r="BT391" s="30" t="str">
        <f t="shared" si="740"/>
        <v>Standard</v>
      </c>
      <c r="BU391" s="41">
        <f t="shared" si="740"/>
        <v>-1</v>
      </c>
      <c r="BV391" s="41">
        <v>0</v>
      </c>
      <c r="BW391" s="41">
        <v>0</v>
      </c>
      <c r="BX391" s="93" t="s">
        <v>290</v>
      </c>
      <c r="BY391" s="98">
        <v>1</v>
      </c>
      <c r="BZ391" s="107">
        <v>1.2</v>
      </c>
      <c r="CA391" s="98">
        <f t="shared" si="717"/>
        <v>-4.4000000000000004</v>
      </c>
      <c r="CB391" s="31" t="s">
        <v>0</v>
      </c>
      <c r="CC391" s="107">
        <v>1.34</v>
      </c>
      <c r="CG391" s="14"/>
      <c r="CI391" s="13"/>
      <c r="CK391" s="13"/>
      <c r="CM391" s="13"/>
    </row>
    <row r="392" spans="3:91" s="3" customFormat="1" x14ac:dyDescent="0.25">
      <c r="C392" s="3">
        <v>10</v>
      </c>
      <c r="D392" s="30">
        <f t="shared" ref="D392:E392" si="741">D391</f>
        <v>2025</v>
      </c>
      <c r="E392" s="41" t="str">
        <f t="shared" si="741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2</v>
      </c>
      <c r="K392" s="3">
        <v>30200</v>
      </c>
      <c r="L392" s="3">
        <v>22.4</v>
      </c>
      <c r="M392" s="27">
        <v>0.627</v>
      </c>
      <c r="N392" s="27">
        <v>1.41</v>
      </c>
      <c r="O392" s="27">
        <v>0.93230000000000002</v>
      </c>
      <c r="P392" s="27">
        <v>3.2099999999999997E-2</v>
      </c>
      <c r="Q392" s="27">
        <v>1.3028</v>
      </c>
      <c r="R392" s="3">
        <v>0.1</v>
      </c>
      <c r="S392" s="30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0.42</v>
      </c>
      <c r="AA392" s="3" t="s">
        <v>320</v>
      </c>
      <c r="AB392" s="3">
        <v>8</v>
      </c>
      <c r="AC392" s="3">
        <v>8</v>
      </c>
      <c r="AD392" s="3">
        <v>7</v>
      </c>
      <c r="AE392" s="3">
        <v>10</v>
      </c>
      <c r="AF392" s="56">
        <v>4.8000000000000001E-2</v>
      </c>
      <c r="AG392" s="3">
        <v>0.4</v>
      </c>
      <c r="AH392" s="2">
        <v>0.23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0</v>
      </c>
      <c r="AN392" s="3">
        <v>0</v>
      </c>
      <c r="AO392" s="3">
        <v>5016</v>
      </c>
      <c r="AP392" s="41">
        <f t="shared" ref="AP392:AQ392" si="742">AP391</f>
        <v>0.7</v>
      </c>
      <c r="AQ392" s="41" t="str">
        <f t="shared" si="742"/>
        <v>Yes</v>
      </c>
      <c r="AR392" s="27">
        <v>0.3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114">
        <v>0.1</v>
      </c>
      <c r="AY392" s="3" t="s">
        <v>116</v>
      </c>
      <c r="AZ392" s="96" t="s">
        <v>341</v>
      </c>
      <c r="BA392" s="3" t="s">
        <v>204</v>
      </c>
      <c r="BB392" s="41">
        <f t="shared" si="720"/>
        <v>0</v>
      </c>
      <c r="BC392" s="56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158</v>
      </c>
      <c r="BK392" s="3" t="s">
        <v>87</v>
      </c>
      <c r="BL392" s="3" t="s">
        <v>161</v>
      </c>
      <c r="BM392" s="3" t="s">
        <v>141</v>
      </c>
      <c r="BN392" s="19">
        <v>0</v>
      </c>
      <c r="BO392" s="27">
        <v>2</v>
      </c>
      <c r="BP392" s="69" t="s">
        <v>276</v>
      </c>
      <c r="BQ392" s="70" t="str">
        <f t="shared" ref="BQ392:BU392" si="743">BQ391</f>
        <v>not compact</v>
      </c>
      <c r="BR392" s="80" t="str">
        <f t="shared" si="743"/>
        <v>not compact</v>
      </c>
      <c r="BS392" s="30" t="str">
        <f t="shared" si="743"/>
        <v>Pipe Insulation, All Lines</v>
      </c>
      <c r="BT392" s="30" t="str">
        <f t="shared" si="743"/>
        <v>Standard</v>
      </c>
      <c r="BU392" s="41">
        <f t="shared" si="743"/>
        <v>-1</v>
      </c>
      <c r="BV392" s="41">
        <v>0</v>
      </c>
      <c r="BW392" s="41">
        <v>0</v>
      </c>
      <c r="BX392" s="93" t="s">
        <v>290</v>
      </c>
      <c r="BY392" s="98">
        <v>1</v>
      </c>
      <c r="BZ392" s="107">
        <v>1.2</v>
      </c>
      <c r="CA392" s="98">
        <f t="shared" si="717"/>
        <v>-4.4000000000000004</v>
      </c>
      <c r="CB392" s="31" t="s">
        <v>0</v>
      </c>
      <c r="CC392" s="107">
        <v>1.25</v>
      </c>
      <c r="CG392" s="14"/>
      <c r="CI392" s="13"/>
      <c r="CK392" s="13"/>
      <c r="CM392" s="13"/>
    </row>
    <row r="393" spans="3:91" s="3" customFormat="1" x14ac:dyDescent="0.25">
      <c r="C393" s="3">
        <v>11</v>
      </c>
      <c r="D393" s="30">
        <f t="shared" ref="D393:E393" si="744">D392</f>
        <v>2025</v>
      </c>
      <c r="E393" s="41" t="str">
        <f t="shared" si="744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2</v>
      </c>
      <c r="K393" s="3">
        <v>29693</v>
      </c>
      <c r="L393" s="3">
        <v>17.8</v>
      </c>
      <c r="M393" s="27">
        <v>0.83599999999999997</v>
      </c>
      <c r="N393" s="27">
        <v>1.44</v>
      </c>
      <c r="O393" s="27">
        <v>1.423</v>
      </c>
      <c r="P393" s="27">
        <v>8.6400000000000005E-2</v>
      </c>
      <c r="Q393" s="27">
        <v>1.4276</v>
      </c>
      <c r="R393" s="3">
        <v>0.1</v>
      </c>
      <c r="S393" s="30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0.45</v>
      </c>
      <c r="AA393" s="3" t="s">
        <v>321</v>
      </c>
      <c r="AB393" s="3">
        <v>8</v>
      </c>
      <c r="AC393" s="3">
        <v>8</v>
      </c>
      <c r="AD393" s="3">
        <v>7</v>
      </c>
      <c r="AE393" s="3">
        <v>10</v>
      </c>
      <c r="AF393" s="56">
        <v>4.8000000000000001E-2</v>
      </c>
      <c r="AG393" s="113">
        <v>0.27</v>
      </c>
      <c r="AH393" s="2">
        <v>0.23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 t="shared" ref="AP393:AQ393" si="745">AP392</f>
        <v>0.7</v>
      </c>
      <c r="AQ393" s="41" t="str">
        <f t="shared" si="745"/>
        <v>Yes</v>
      </c>
      <c r="AR393" s="112">
        <v>0.27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114">
        <v>0.1</v>
      </c>
      <c r="AY393" s="3" t="s">
        <v>116</v>
      </c>
      <c r="AZ393" s="96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69" t="s">
        <v>276</v>
      </c>
      <c r="BQ393" s="70" t="str">
        <f t="shared" ref="BQ393:BU393" si="746">BQ392</f>
        <v>not compact</v>
      </c>
      <c r="BR393" s="80" t="str">
        <f t="shared" si="746"/>
        <v>not compact</v>
      </c>
      <c r="BS393" s="30" t="str">
        <f t="shared" si="746"/>
        <v>Pipe Insulation, All Lines</v>
      </c>
      <c r="BT393" s="30" t="str">
        <f t="shared" si="746"/>
        <v>Standard</v>
      </c>
      <c r="BU393" s="41">
        <f t="shared" si="746"/>
        <v>-1</v>
      </c>
      <c r="BV393" s="41">
        <v>0</v>
      </c>
      <c r="BW393" s="41">
        <v>0</v>
      </c>
      <c r="BX393" s="93" t="s">
        <v>290</v>
      </c>
      <c r="BY393" s="98">
        <v>1</v>
      </c>
      <c r="BZ393" s="107">
        <v>1.2</v>
      </c>
      <c r="CA393" s="98">
        <f t="shared" si="717"/>
        <v>-4.2</v>
      </c>
      <c r="CB393" s="31" t="s">
        <v>0</v>
      </c>
      <c r="CC393" s="107">
        <v>1.26</v>
      </c>
      <c r="CG393" s="14"/>
      <c r="CI393" s="13"/>
      <c r="CK393" s="13"/>
      <c r="CM393" s="13"/>
    </row>
    <row r="394" spans="3:91" s="3" customFormat="1" x14ac:dyDescent="0.25">
      <c r="C394" s="3">
        <v>12</v>
      </c>
      <c r="D394" s="30">
        <f t="shared" ref="D394:E394" si="747">D393</f>
        <v>2025</v>
      </c>
      <c r="E394" s="41" t="str">
        <f t="shared" si="747"/>
        <v>SingleFam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2</v>
      </c>
      <c r="K394" s="3">
        <v>29328</v>
      </c>
      <c r="L394" s="3">
        <v>20.7</v>
      </c>
      <c r="M394" s="27">
        <v>0.61299999999999999</v>
      </c>
      <c r="N394" s="27">
        <v>1.4</v>
      </c>
      <c r="O394" s="27">
        <v>0.81200000000000006</v>
      </c>
      <c r="P394" s="27">
        <v>1.77E-2</v>
      </c>
      <c r="Q394" s="27">
        <v>1.3127</v>
      </c>
      <c r="R394" s="3">
        <v>0.1</v>
      </c>
      <c r="S394" s="30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0.46</v>
      </c>
      <c r="AA394" s="3" t="s">
        <v>322</v>
      </c>
      <c r="AB394" s="3">
        <v>8</v>
      </c>
      <c r="AC394" s="3">
        <v>8</v>
      </c>
      <c r="AD394" s="3">
        <v>7</v>
      </c>
      <c r="AE394" s="3">
        <v>10</v>
      </c>
      <c r="AF394" s="56">
        <v>4.8000000000000001E-2</v>
      </c>
      <c r="AG394" s="113">
        <v>0.27</v>
      </c>
      <c r="AH394" s="2">
        <v>0.23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4</v>
      </c>
      <c r="AN394" s="3">
        <v>0</v>
      </c>
      <c r="AO394" s="3">
        <v>5016</v>
      </c>
      <c r="AP394" s="41">
        <f t="shared" ref="AP394:AQ394" si="748">AP393</f>
        <v>0.7</v>
      </c>
      <c r="AQ394" s="41" t="str">
        <f t="shared" si="748"/>
        <v>Yes</v>
      </c>
      <c r="AR394" s="112">
        <v>0.27</v>
      </c>
      <c r="AS394" s="27">
        <v>0.23</v>
      </c>
      <c r="AT394" s="27">
        <v>0.2</v>
      </c>
      <c r="AU394" s="27">
        <v>0.2</v>
      </c>
      <c r="AV394" s="27">
        <v>0</v>
      </c>
      <c r="AW394" s="27">
        <v>0.2</v>
      </c>
      <c r="AX394" s="114">
        <v>0.1</v>
      </c>
      <c r="AY394" s="3" t="s">
        <v>116</v>
      </c>
      <c r="AZ394" s="96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159</v>
      </c>
      <c r="BK394" s="3" t="s">
        <v>87</v>
      </c>
      <c r="BL394" s="3" t="s">
        <v>162</v>
      </c>
      <c r="BM394" s="3" t="s">
        <v>141</v>
      </c>
      <c r="BN394" s="19">
        <v>0</v>
      </c>
      <c r="BO394" s="27">
        <v>2</v>
      </c>
      <c r="BP394" s="69" t="s">
        <v>276</v>
      </c>
      <c r="BQ394" s="70" t="str">
        <f t="shared" ref="BQ394:BU394" si="749">BQ393</f>
        <v>not compact</v>
      </c>
      <c r="BR394" s="80" t="str">
        <f t="shared" si="749"/>
        <v>not compact</v>
      </c>
      <c r="BS394" s="30" t="str">
        <f t="shared" si="749"/>
        <v>Pipe Insulation, All Lines</v>
      </c>
      <c r="BT394" s="30" t="str">
        <f t="shared" si="749"/>
        <v>Standard</v>
      </c>
      <c r="BU394" s="41">
        <f t="shared" si="749"/>
        <v>-1</v>
      </c>
      <c r="BV394" s="41">
        <v>0</v>
      </c>
      <c r="BW394" s="41">
        <v>0</v>
      </c>
      <c r="BX394" s="93" t="s">
        <v>290</v>
      </c>
      <c r="BY394" s="98">
        <v>1</v>
      </c>
      <c r="BZ394" s="107">
        <v>1.2</v>
      </c>
      <c r="CA394" s="98">
        <f t="shared" si="717"/>
        <v>-4.7</v>
      </c>
      <c r="CB394" s="31" t="s">
        <v>0</v>
      </c>
      <c r="CC394" s="107">
        <v>1.54</v>
      </c>
      <c r="CG394" s="14"/>
      <c r="CI394" s="13"/>
      <c r="CK394" s="13"/>
      <c r="CM394" s="13"/>
    </row>
    <row r="395" spans="3:91" s="3" customFormat="1" x14ac:dyDescent="0.25">
      <c r="C395" s="3">
        <v>13</v>
      </c>
      <c r="D395" s="30">
        <f t="shared" ref="D395:E395" si="750">D394</f>
        <v>2025</v>
      </c>
      <c r="E395" s="41" t="str">
        <f t="shared" si="750"/>
        <v>SingleFam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2</v>
      </c>
      <c r="K395" s="3">
        <v>29553</v>
      </c>
      <c r="L395" s="3">
        <v>19.5</v>
      </c>
      <c r="M395" s="27">
        <v>0.89400000000000002</v>
      </c>
      <c r="N395" s="27">
        <v>1.51</v>
      </c>
      <c r="O395" s="27">
        <v>1.5646</v>
      </c>
      <c r="P395" s="27">
        <v>0.107</v>
      </c>
      <c r="Q395" s="27">
        <v>1.4300999999999999</v>
      </c>
      <c r="R395" s="3">
        <v>0.1</v>
      </c>
      <c r="S395" s="30">
        <v>21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">
        <v>5</v>
      </c>
      <c r="Z395" s="27">
        <v>0.42</v>
      </c>
      <c r="AA395" s="3" t="s">
        <v>323</v>
      </c>
      <c r="AB395" s="3">
        <v>8</v>
      </c>
      <c r="AC395" s="3">
        <v>8</v>
      </c>
      <c r="AD395" s="3">
        <v>7</v>
      </c>
      <c r="AE395" s="3">
        <v>10</v>
      </c>
      <c r="AF395" s="56">
        <v>4.8000000000000001E-2</v>
      </c>
      <c r="AG395" s="113">
        <v>0.27</v>
      </c>
      <c r="AH395" s="2">
        <v>0.23</v>
      </c>
      <c r="AI395" s="3">
        <v>0.55000000000000004</v>
      </c>
      <c r="AJ395" s="3">
        <v>0.3</v>
      </c>
      <c r="AK395" s="3">
        <v>38</v>
      </c>
      <c r="AL395" s="3">
        <v>19</v>
      </c>
      <c r="AM395" s="3">
        <v>8</v>
      </c>
      <c r="AN395" s="3">
        <v>0</v>
      </c>
      <c r="AO395" s="3">
        <v>5016</v>
      </c>
      <c r="AP395" s="41">
        <f t="shared" ref="AP395:AQ395" si="751">AP394</f>
        <v>0.7</v>
      </c>
      <c r="AQ395" s="41" t="str">
        <f t="shared" si="751"/>
        <v>Yes</v>
      </c>
      <c r="AR395" s="112">
        <v>0.27</v>
      </c>
      <c r="AS395" s="27">
        <v>0.23</v>
      </c>
      <c r="AT395" s="27">
        <v>0.2</v>
      </c>
      <c r="AU395" s="27">
        <v>0.2</v>
      </c>
      <c r="AV395" s="27">
        <v>0</v>
      </c>
      <c r="AW395" s="27">
        <v>0.2</v>
      </c>
      <c r="AX395" s="27">
        <v>0.63</v>
      </c>
      <c r="AY395" s="3" t="s">
        <v>116</v>
      </c>
      <c r="AZ395" s="96" t="s">
        <v>341</v>
      </c>
      <c r="BA395" s="3" t="s">
        <v>204</v>
      </c>
      <c r="BB395" s="41">
        <f t="shared" si="720"/>
        <v>0</v>
      </c>
      <c r="BC395" s="3" t="s">
        <v>236</v>
      </c>
      <c r="BD395" s="30" t="str">
        <f t="shared" si="721"/>
        <v>T24-2019 IntWall 2x6 16oc R21</v>
      </c>
      <c r="BE395" s="3" t="s">
        <v>39</v>
      </c>
      <c r="BF395" s="3" t="s">
        <v>40</v>
      </c>
      <c r="BG395" s="3" t="s">
        <v>59</v>
      </c>
      <c r="BH395" s="3" t="s">
        <v>129</v>
      </c>
      <c r="BI395" s="3" t="s">
        <v>84</v>
      </c>
      <c r="BJ395" s="3" t="s">
        <v>157</v>
      </c>
      <c r="BK395" s="3" t="s">
        <v>87</v>
      </c>
      <c r="BL395" s="3" t="s">
        <v>160</v>
      </c>
      <c r="BM395" s="3" t="s">
        <v>141</v>
      </c>
      <c r="BN395" s="19">
        <v>0</v>
      </c>
      <c r="BO395" s="27">
        <v>2</v>
      </c>
      <c r="BP395" s="69" t="s">
        <v>276</v>
      </c>
      <c r="BQ395" s="70" t="str">
        <f t="shared" ref="BQ395:BU395" si="752">BQ394</f>
        <v>not compact</v>
      </c>
      <c r="BR395" s="80" t="str">
        <f t="shared" si="752"/>
        <v>not compact</v>
      </c>
      <c r="BS395" s="30" t="str">
        <f t="shared" si="752"/>
        <v>Pipe Insulation, All Lines</v>
      </c>
      <c r="BT395" s="30" t="str">
        <f t="shared" si="752"/>
        <v>Standard</v>
      </c>
      <c r="BU395" s="41">
        <f t="shared" si="752"/>
        <v>-1</v>
      </c>
      <c r="BV395" s="41">
        <v>0</v>
      </c>
      <c r="BW395" s="41">
        <v>0</v>
      </c>
      <c r="BX395" s="93" t="s">
        <v>290</v>
      </c>
      <c r="BY395" s="98">
        <v>1</v>
      </c>
      <c r="BZ395" s="107">
        <v>1.2</v>
      </c>
      <c r="CA395" s="98">
        <f t="shared" si="717"/>
        <v>-8</v>
      </c>
      <c r="CB395" s="31" t="s">
        <v>0</v>
      </c>
      <c r="CC395" s="107">
        <v>1.23</v>
      </c>
      <c r="CG395" s="14"/>
      <c r="CI395" s="13"/>
      <c r="CK395" s="13"/>
      <c r="CM395" s="13"/>
    </row>
    <row r="396" spans="3:91" s="3" customFormat="1" x14ac:dyDescent="0.25">
      <c r="C396" s="3">
        <v>14</v>
      </c>
      <c r="D396" s="30">
        <f t="shared" ref="D396:E396" si="753">D395</f>
        <v>2025</v>
      </c>
      <c r="E396" s="41" t="str">
        <f t="shared" si="753"/>
        <v>SingleFam</v>
      </c>
      <c r="F396" s="3">
        <v>1</v>
      </c>
      <c r="G396" s="3">
        <v>1.5</v>
      </c>
      <c r="H396" s="3">
        <v>0.14000000000000001</v>
      </c>
      <c r="I396" s="3">
        <v>750</v>
      </c>
      <c r="J396" s="3">
        <v>2</v>
      </c>
      <c r="K396" s="3">
        <v>31651</v>
      </c>
      <c r="L396" s="3">
        <v>16.100000000000001</v>
      </c>
      <c r="M396" s="27">
        <v>0.74099999999999999</v>
      </c>
      <c r="N396" s="27">
        <v>1.26</v>
      </c>
      <c r="O396" s="27">
        <v>1.0602</v>
      </c>
      <c r="P396" s="27">
        <v>4.9299999999999997E-2</v>
      </c>
      <c r="Q396" s="27">
        <v>1.1775</v>
      </c>
      <c r="R396" s="3">
        <v>0.1</v>
      </c>
      <c r="S396" s="30">
        <v>21</v>
      </c>
      <c r="T396" s="3">
        <v>350</v>
      </c>
      <c r="U396" s="3">
        <v>1</v>
      </c>
      <c r="V396" s="3">
        <v>0.45</v>
      </c>
      <c r="W396" s="3">
        <v>0.45</v>
      </c>
      <c r="X396" s="3">
        <v>0.62</v>
      </c>
      <c r="Y396" s="3">
        <v>5</v>
      </c>
      <c r="Z396" s="27">
        <v>0.5</v>
      </c>
      <c r="AA396" s="3" t="s">
        <v>324</v>
      </c>
      <c r="AB396" s="3">
        <v>8</v>
      </c>
      <c r="AC396" s="3">
        <v>8</v>
      </c>
      <c r="AD396" s="3">
        <v>7</v>
      </c>
      <c r="AE396" s="3">
        <v>10</v>
      </c>
      <c r="AF396" s="56">
        <v>4.8000000000000001E-2</v>
      </c>
      <c r="AG396" s="113">
        <v>0.27</v>
      </c>
      <c r="AH396" s="2">
        <v>0.23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8</v>
      </c>
      <c r="AN396" s="3">
        <v>0</v>
      </c>
      <c r="AO396" s="3">
        <v>5016</v>
      </c>
      <c r="AP396" s="41">
        <f t="shared" ref="AP396:AQ396" si="754">AP395</f>
        <v>0.7</v>
      </c>
      <c r="AQ396" s="41" t="str">
        <f t="shared" si="754"/>
        <v>Yes</v>
      </c>
      <c r="AR396" s="112">
        <v>0.27</v>
      </c>
      <c r="AS396" s="27">
        <v>0.23</v>
      </c>
      <c r="AT396" s="27">
        <v>0.2</v>
      </c>
      <c r="AU396" s="27">
        <v>0.2</v>
      </c>
      <c r="AV396" s="27">
        <v>0</v>
      </c>
      <c r="AW396" s="27">
        <v>0.2</v>
      </c>
      <c r="AX396" s="114">
        <v>0.1</v>
      </c>
      <c r="AY396" s="3" t="s">
        <v>116</v>
      </c>
      <c r="AZ396" s="96" t="s">
        <v>341</v>
      </c>
      <c r="BA396" s="3" t="s">
        <v>204</v>
      </c>
      <c r="BB396" s="41">
        <f t="shared" si="720"/>
        <v>0</v>
      </c>
      <c r="BC396" s="3" t="s">
        <v>236</v>
      </c>
      <c r="BD396" s="30" t="str">
        <f t="shared" si="721"/>
        <v>T24-2019 IntWall 2x6 16oc R21</v>
      </c>
      <c r="BE396" s="3" t="s">
        <v>39</v>
      </c>
      <c r="BF396" s="3" t="s">
        <v>40</v>
      </c>
      <c r="BG396" s="3" t="s">
        <v>59</v>
      </c>
      <c r="BH396" s="3" t="s">
        <v>129</v>
      </c>
      <c r="BI396" s="3" t="s">
        <v>84</v>
      </c>
      <c r="BJ396" s="3" t="s">
        <v>157</v>
      </c>
      <c r="BK396" s="3" t="s">
        <v>87</v>
      </c>
      <c r="BL396" s="3" t="s">
        <v>160</v>
      </c>
      <c r="BM396" s="3" t="s">
        <v>141</v>
      </c>
      <c r="BN396" s="19">
        <v>0</v>
      </c>
      <c r="BO396" s="27">
        <v>2</v>
      </c>
      <c r="BP396" s="69" t="s">
        <v>276</v>
      </c>
      <c r="BQ396" s="70" t="str">
        <f t="shared" ref="BQ396:BU396" si="755">BQ395</f>
        <v>not compact</v>
      </c>
      <c r="BR396" s="80" t="str">
        <f t="shared" si="755"/>
        <v>not compact</v>
      </c>
      <c r="BS396" s="30" t="str">
        <f t="shared" si="755"/>
        <v>Pipe Insulation, All Lines</v>
      </c>
      <c r="BT396" s="30" t="str">
        <f t="shared" si="755"/>
        <v>Standard</v>
      </c>
      <c r="BU396" s="41">
        <f t="shared" si="755"/>
        <v>-1</v>
      </c>
      <c r="BV396" s="41">
        <v>0</v>
      </c>
      <c r="BW396" s="41">
        <v>0</v>
      </c>
      <c r="BX396" s="93" t="s">
        <v>290</v>
      </c>
      <c r="BY396" s="98">
        <v>1</v>
      </c>
      <c r="BZ396" s="107">
        <v>1.2</v>
      </c>
      <c r="CA396" s="98">
        <f t="shared" si="717"/>
        <v>-3.1</v>
      </c>
      <c r="CB396" s="31" t="s">
        <v>0</v>
      </c>
      <c r="CC396" s="107">
        <v>1.24</v>
      </c>
      <c r="CG396" s="14"/>
      <c r="CI396" s="13"/>
      <c r="CK396" s="13"/>
      <c r="CM396" s="13"/>
    </row>
    <row r="397" spans="3:91" s="3" customFormat="1" x14ac:dyDescent="0.25">
      <c r="C397" s="3">
        <v>15</v>
      </c>
      <c r="D397" s="30">
        <f t="shared" ref="D397:E397" si="756">D396</f>
        <v>2025</v>
      </c>
      <c r="E397" s="41" t="str">
        <f t="shared" si="756"/>
        <v>SingleFam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2</v>
      </c>
      <c r="K397" s="3">
        <v>29177</v>
      </c>
      <c r="L397" s="3">
        <v>16.2</v>
      </c>
      <c r="M397" s="27">
        <v>1.56</v>
      </c>
      <c r="N397" s="27">
        <v>1.47</v>
      </c>
      <c r="O397" s="27">
        <v>2.5975000000000001</v>
      </c>
      <c r="P397" s="27">
        <v>0.2271</v>
      </c>
      <c r="Q397" s="27">
        <v>1.5697000000000001</v>
      </c>
      <c r="R397" s="3">
        <v>0.09</v>
      </c>
      <c r="S397" s="30"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">
        <v>5</v>
      </c>
      <c r="Z397" s="27">
        <v>0.45</v>
      </c>
      <c r="AA397" s="3" t="s">
        <v>306</v>
      </c>
      <c r="AB397" s="3">
        <v>8</v>
      </c>
      <c r="AC397" s="3">
        <v>8</v>
      </c>
      <c r="AD397" s="3">
        <v>7</v>
      </c>
      <c r="AE397" s="3">
        <v>10</v>
      </c>
      <c r="AF397" s="56">
        <v>4.8000000000000001E-2</v>
      </c>
      <c r="AG397" s="3">
        <v>0.4</v>
      </c>
      <c r="AH397" s="113">
        <v>0.23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4</v>
      </c>
      <c r="AN397" s="3">
        <v>0</v>
      </c>
      <c r="AO397" s="3">
        <v>5016</v>
      </c>
      <c r="AP397" s="41">
        <f t="shared" ref="AP397:AQ397" si="757">AP396</f>
        <v>0.7</v>
      </c>
      <c r="AQ397" s="41" t="str">
        <f t="shared" si="757"/>
        <v>Yes</v>
      </c>
      <c r="AR397" s="27">
        <v>0.3</v>
      </c>
      <c r="AS397" s="112">
        <v>0.2</v>
      </c>
      <c r="AT397" s="27">
        <v>0.2</v>
      </c>
      <c r="AU397" s="27">
        <v>0.2</v>
      </c>
      <c r="AV397" s="27">
        <v>0</v>
      </c>
      <c r="AW397" s="27">
        <v>0.2</v>
      </c>
      <c r="AX397" s="27">
        <v>0.63</v>
      </c>
      <c r="AY397" s="3" t="s">
        <v>116</v>
      </c>
      <c r="AZ397" s="96" t="s">
        <v>341</v>
      </c>
      <c r="BA397" s="3" t="s">
        <v>204</v>
      </c>
      <c r="BB397" s="41">
        <f t="shared" si="720"/>
        <v>0</v>
      </c>
      <c r="BC397" s="3" t="s">
        <v>236</v>
      </c>
      <c r="BD397" s="30" t="str">
        <f t="shared" si="721"/>
        <v>T24-2019 IntWall 2x6 16oc R21</v>
      </c>
      <c r="BE397" s="3" t="s">
        <v>39</v>
      </c>
      <c r="BF397" s="3" t="s">
        <v>40</v>
      </c>
      <c r="BG397" s="3" t="s">
        <v>59</v>
      </c>
      <c r="BH397" s="3" t="s">
        <v>129</v>
      </c>
      <c r="BI397" s="3" t="s">
        <v>84</v>
      </c>
      <c r="BJ397" s="3" t="s">
        <v>159</v>
      </c>
      <c r="BK397" s="3" t="s">
        <v>87</v>
      </c>
      <c r="BL397" s="3" t="s">
        <v>162</v>
      </c>
      <c r="BM397" s="3" t="s">
        <v>141</v>
      </c>
      <c r="BN397" s="19">
        <v>0</v>
      </c>
      <c r="BO397" s="27">
        <v>2</v>
      </c>
      <c r="BP397" s="69" t="s">
        <v>276</v>
      </c>
      <c r="BQ397" s="70" t="str">
        <f t="shared" ref="BQ397:BU397" si="758">BQ396</f>
        <v>not compact</v>
      </c>
      <c r="BR397" s="80" t="str">
        <f t="shared" si="758"/>
        <v>not compact</v>
      </c>
      <c r="BS397" s="30" t="str">
        <f t="shared" si="758"/>
        <v>Pipe Insulation, All Lines</v>
      </c>
      <c r="BT397" s="30" t="str">
        <f t="shared" si="758"/>
        <v>Standard</v>
      </c>
      <c r="BU397" s="41">
        <f t="shared" si="758"/>
        <v>-1</v>
      </c>
      <c r="BV397" s="41">
        <v>0</v>
      </c>
      <c r="BW397" s="41">
        <v>0</v>
      </c>
      <c r="BX397" s="93" t="s">
        <v>290</v>
      </c>
      <c r="BY397" s="98">
        <v>1</v>
      </c>
      <c r="BZ397" s="107">
        <v>1.2</v>
      </c>
      <c r="CA397" s="98">
        <f t="shared" si="717"/>
        <v>-8.1999999999999993</v>
      </c>
      <c r="CB397" s="31" t="s">
        <v>0</v>
      </c>
      <c r="CC397" s="107">
        <v>1.1299999999999999</v>
      </c>
      <c r="CG397" s="14"/>
      <c r="CI397" s="13"/>
      <c r="CK397" s="13"/>
      <c r="CM397" s="13"/>
    </row>
    <row r="398" spans="3:91" s="3" customFormat="1" x14ac:dyDescent="0.25">
      <c r="C398" s="83">
        <v>16</v>
      </c>
      <c r="D398" s="84">
        <f t="shared" ref="D398:E398" si="759">D397</f>
        <v>2025</v>
      </c>
      <c r="E398" s="85" t="str">
        <f t="shared" si="759"/>
        <v>SingleFam</v>
      </c>
      <c r="F398" s="83">
        <v>0</v>
      </c>
      <c r="G398" s="83">
        <v>0</v>
      </c>
      <c r="H398" s="83">
        <v>0.14000000000000001</v>
      </c>
      <c r="I398" s="83">
        <v>750</v>
      </c>
      <c r="J398" s="83">
        <v>2</v>
      </c>
      <c r="K398" s="83">
        <v>30930</v>
      </c>
      <c r="L398" s="83">
        <v>14.6</v>
      </c>
      <c r="M398" s="86">
        <v>0.59</v>
      </c>
      <c r="N398" s="86">
        <v>1.22</v>
      </c>
      <c r="O398" s="86">
        <v>0.69189999999999996</v>
      </c>
      <c r="P398" s="86">
        <v>0</v>
      </c>
      <c r="Q398" s="86">
        <v>1.1829000000000001</v>
      </c>
      <c r="R398" s="83">
        <v>0.12</v>
      </c>
      <c r="S398" s="84">
        <v>21</v>
      </c>
      <c r="T398" s="83">
        <v>350</v>
      </c>
      <c r="U398" s="83">
        <v>0</v>
      </c>
      <c r="V398" s="83">
        <v>0.45</v>
      </c>
      <c r="W398" s="83">
        <v>0.45</v>
      </c>
      <c r="X398" s="3">
        <v>0.62</v>
      </c>
      <c r="Y398" s="83">
        <v>5</v>
      </c>
      <c r="Z398" s="86">
        <v>0.44</v>
      </c>
      <c r="AA398" s="83" t="s">
        <v>325</v>
      </c>
      <c r="AB398" s="83">
        <v>8</v>
      </c>
      <c r="AC398" s="83">
        <v>8</v>
      </c>
      <c r="AD398" s="83">
        <v>7</v>
      </c>
      <c r="AE398" s="83">
        <v>10</v>
      </c>
      <c r="AF398" s="87">
        <v>4.8000000000000001E-2</v>
      </c>
      <c r="AG398" s="113">
        <v>0.27</v>
      </c>
      <c r="AH398" s="83">
        <v>0.35</v>
      </c>
      <c r="AI398" s="83">
        <v>0.55000000000000004</v>
      </c>
      <c r="AJ398" s="83">
        <v>0.3</v>
      </c>
      <c r="AK398" s="83">
        <v>38</v>
      </c>
      <c r="AL398" s="83">
        <v>19</v>
      </c>
      <c r="AM398" s="83">
        <v>8</v>
      </c>
      <c r="AN398" s="83">
        <v>7016</v>
      </c>
      <c r="AO398" s="83">
        <v>10016</v>
      </c>
      <c r="AP398" s="85">
        <f t="shared" ref="AP398:AQ398" si="760">AP397</f>
        <v>0.7</v>
      </c>
      <c r="AQ398" s="85" t="str">
        <f t="shared" si="760"/>
        <v>Yes</v>
      </c>
      <c r="AR398" s="112">
        <v>0.27</v>
      </c>
      <c r="AS398" s="88">
        <v>0.35</v>
      </c>
      <c r="AT398" s="86">
        <v>0.2</v>
      </c>
      <c r="AU398" s="86">
        <v>0.2</v>
      </c>
      <c r="AV398" s="86">
        <v>0</v>
      </c>
      <c r="AW398" s="86">
        <v>0.1</v>
      </c>
      <c r="AX398" s="86">
        <v>0.1</v>
      </c>
      <c r="AY398" s="83" t="s">
        <v>116</v>
      </c>
      <c r="AZ398" s="104" t="s">
        <v>341</v>
      </c>
      <c r="BA398" s="83" t="s">
        <v>204</v>
      </c>
      <c r="BB398" s="85">
        <f t="shared" si="720"/>
        <v>0</v>
      </c>
      <c r="BC398" s="83" t="s">
        <v>236</v>
      </c>
      <c r="BD398" s="84" t="str">
        <f t="shared" si="721"/>
        <v>T24-2019 IntWall 2x6 16oc R21</v>
      </c>
      <c r="BE398" s="83" t="s">
        <v>41</v>
      </c>
      <c r="BF398" s="83" t="s">
        <v>42</v>
      </c>
      <c r="BG398" s="83" t="s">
        <v>59</v>
      </c>
      <c r="BH398" s="83" t="s">
        <v>129</v>
      </c>
      <c r="BI398" s="83" t="s">
        <v>84</v>
      </c>
      <c r="BJ398" s="83" t="s">
        <v>157</v>
      </c>
      <c r="BK398" s="83" t="s">
        <v>87</v>
      </c>
      <c r="BL398" s="83" t="s">
        <v>160</v>
      </c>
      <c r="BM398" s="83" t="s">
        <v>141</v>
      </c>
      <c r="BN398" s="95">
        <v>0</v>
      </c>
      <c r="BO398" s="86">
        <v>2</v>
      </c>
      <c r="BP398" s="90" t="s">
        <v>276</v>
      </c>
      <c r="BQ398" s="91" t="str">
        <f t="shared" ref="BQ398:BU398" si="761">BQ397</f>
        <v>not compact</v>
      </c>
      <c r="BR398" s="101" t="str">
        <f t="shared" si="761"/>
        <v>not compact</v>
      </c>
      <c r="BS398" s="84" t="str">
        <f t="shared" si="761"/>
        <v>Pipe Insulation, All Lines</v>
      </c>
      <c r="BT398" s="84" t="str">
        <f t="shared" si="761"/>
        <v>Standard</v>
      </c>
      <c r="BU398" s="85">
        <f t="shared" si="761"/>
        <v>-1</v>
      </c>
      <c r="BV398" s="88">
        <v>0</v>
      </c>
      <c r="BW398" s="88">
        <v>0</v>
      </c>
      <c r="BX398" s="88" t="s">
        <v>290</v>
      </c>
      <c r="BY398" s="99">
        <v>1</v>
      </c>
      <c r="BZ398" s="108">
        <v>0</v>
      </c>
      <c r="CA398" s="99">
        <f t="shared" si="717"/>
        <v>-22.7</v>
      </c>
      <c r="CB398" s="31" t="s">
        <v>0</v>
      </c>
      <c r="CC398" s="108">
        <v>0</v>
      </c>
      <c r="CG398" s="14"/>
      <c r="CI398" s="13"/>
      <c r="CK398" s="13"/>
      <c r="CM398" s="13"/>
    </row>
    <row r="399" spans="3:91" s="3" customFormat="1" x14ac:dyDescent="0.25">
      <c r="C399" s="3">
        <v>1</v>
      </c>
      <c r="D399" s="8">
        <v>2025</v>
      </c>
      <c r="E399" s="82" t="s">
        <v>219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2</v>
      </c>
      <c r="K399" s="3">
        <v>26762</v>
      </c>
      <c r="L399" s="3">
        <v>4.7</v>
      </c>
      <c r="M399" s="27">
        <v>0</v>
      </c>
      <c r="N399" s="27">
        <v>0</v>
      </c>
      <c r="O399" s="27">
        <v>0.84899999999999998</v>
      </c>
      <c r="P399" s="27">
        <v>0</v>
      </c>
      <c r="Q399" s="27">
        <v>1.4602999999999999</v>
      </c>
      <c r="R399" s="3">
        <v>0.1</v>
      </c>
      <c r="S399" s="30">
        <f>S383</f>
        <v>21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">
        <v>7</v>
      </c>
      <c r="Z399" s="27">
        <v>0.56000000000000005</v>
      </c>
      <c r="AA399" s="3" t="s">
        <v>303</v>
      </c>
      <c r="AB399" s="3">
        <v>8</v>
      </c>
      <c r="AC399" s="3">
        <v>6</v>
      </c>
      <c r="AD399" s="3">
        <v>7</v>
      </c>
      <c r="AE399" s="3">
        <v>10</v>
      </c>
      <c r="AF399" s="56">
        <v>5.0999999999999997E-2</v>
      </c>
      <c r="AG399" s="3">
        <v>0.4</v>
      </c>
      <c r="AH399" s="1">
        <v>0.5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8</v>
      </c>
      <c r="AN399" s="3">
        <v>0</v>
      </c>
      <c r="AO399" s="3">
        <v>5016</v>
      </c>
      <c r="AP399" s="27">
        <v>0.7</v>
      </c>
      <c r="AQ399" s="27" t="s">
        <v>292</v>
      </c>
      <c r="AR399" s="27">
        <v>0.3</v>
      </c>
      <c r="AS399" s="60">
        <v>0.35</v>
      </c>
      <c r="AT399" s="27">
        <v>0.2</v>
      </c>
      <c r="AU399" s="27">
        <v>0.2</v>
      </c>
      <c r="AV399" s="27">
        <v>0</v>
      </c>
      <c r="AW399" s="27">
        <v>0.1</v>
      </c>
      <c r="AX399" s="27">
        <v>0.1</v>
      </c>
      <c r="AY399" s="3" t="s">
        <v>116</v>
      </c>
      <c r="AZ399" s="3" t="s">
        <v>116</v>
      </c>
      <c r="BA399" s="3" t="s">
        <v>116</v>
      </c>
      <c r="BB399" s="27">
        <v>0</v>
      </c>
      <c r="BC399" s="65" t="s">
        <v>200</v>
      </c>
      <c r="BD399" s="3" t="s">
        <v>205</v>
      </c>
      <c r="BE399" s="3" t="s">
        <v>39</v>
      </c>
      <c r="BF399" s="3" t="s">
        <v>40</v>
      </c>
      <c r="BG399" s="3" t="s">
        <v>59</v>
      </c>
      <c r="BH399" s="3" t="s">
        <v>130</v>
      </c>
      <c r="BI399" s="3" t="s">
        <v>84</v>
      </c>
      <c r="BJ399" s="3" t="s">
        <v>157</v>
      </c>
      <c r="BK399" s="3" t="s">
        <v>87</v>
      </c>
      <c r="BL399" s="3" t="s">
        <v>160</v>
      </c>
      <c r="BM399" s="3" t="s">
        <v>141</v>
      </c>
      <c r="BN399" s="19">
        <v>0</v>
      </c>
      <c r="BO399" s="27">
        <v>2</v>
      </c>
      <c r="BP399" s="69" t="s">
        <v>275</v>
      </c>
      <c r="BQ399" s="69" t="s">
        <v>268</v>
      </c>
      <c r="BR399" s="80" t="s">
        <v>268</v>
      </c>
      <c r="BS399" s="3" t="s">
        <v>185</v>
      </c>
      <c r="BT399" s="3" t="s">
        <v>184</v>
      </c>
      <c r="BU399" s="27">
        <v>-1</v>
      </c>
      <c r="BV399" s="60">
        <v>0</v>
      </c>
      <c r="BW399" s="60">
        <v>0</v>
      </c>
      <c r="BX399" s="60" t="s">
        <v>290</v>
      </c>
      <c r="BY399" s="100">
        <v>1</v>
      </c>
      <c r="BZ399" s="98">
        <v>0</v>
      </c>
      <c r="CA399" s="98">
        <f t="shared" si="717"/>
        <v>-6.7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2</v>
      </c>
      <c r="D400" s="30">
        <f>D399</f>
        <v>2025</v>
      </c>
      <c r="E400" s="41" t="str">
        <f t="shared" ref="E400" si="762">E399</f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2</v>
      </c>
      <c r="K400" s="3">
        <v>30021</v>
      </c>
      <c r="L400" s="3">
        <v>5.3</v>
      </c>
      <c r="M400" s="27">
        <v>0</v>
      </c>
      <c r="N400" s="27">
        <v>0</v>
      </c>
      <c r="O400" s="27">
        <v>0.70909999999999995</v>
      </c>
      <c r="P400" s="27">
        <v>1E-4</v>
      </c>
      <c r="Q400" s="27">
        <v>1.2595000000000001</v>
      </c>
      <c r="R400" s="3">
        <v>7.0000000000000007E-2</v>
      </c>
      <c r="S400" s="30">
        <f>S384</f>
        <v>21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>Y399</f>
        <v>7</v>
      </c>
      <c r="Z400" s="27">
        <v>0.47</v>
      </c>
      <c r="AA400" s="3" t="s">
        <v>315</v>
      </c>
      <c r="AB400" s="3">
        <v>8</v>
      </c>
      <c r="AC400" s="3">
        <v>6</v>
      </c>
      <c r="AD400" s="3">
        <v>7</v>
      </c>
      <c r="AE400" s="3">
        <v>10</v>
      </c>
      <c r="AF400" s="56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8</v>
      </c>
      <c r="AN400" s="3">
        <v>0</v>
      </c>
      <c r="AO400" s="3">
        <v>5016</v>
      </c>
      <c r="AP400" s="41">
        <f>AP399</f>
        <v>0.7</v>
      </c>
      <c r="AQ400" s="41" t="str">
        <f>AQ399</f>
        <v>Yes</v>
      </c>
      <c r="AR400" s="27">
        <v>0.3</v>
      </c>
      <c r="AS400" s="27">
        <v>0.23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>BB399</f>
        <v>0</v>
      </c>
      <c r="BC400" s="3" t="s">
        <v>200</v>
      </c>
      <c r="BD400" s="30" t="str">
        <f>BD399</f>
        <v>T24-2019 IntWall 2x6 16oc R21</v>
      </c>
      <c r="BE400" s="3" t="s">
        <v>39</v>
      </c>
      <c r="BF400" s="3" t="s">
        <v>40</v>
      </c>
      <c r="BG400" s="96" t="s">
        <v>60</v>
      </c>
      <c r="BH400" s="3" t="s">
        <v>130</v>
      </c>
      <c r="BI400" s="3" t="s">
        <v>84</v>
      </c>
      <c r="BJ400" s="3" t="s">
        <v>157</v>
      </c>
      <c r="BK400" s="3" t="s">
        <v>87</v>
      </c>
      <c r="BL400" s="3" t="s">
        <v>160</v>
      </c>
      <c r="BM400" s="3" t="s">
        <v>141</v>
      </c>
      <c r="BN400" s="19">
        <v>0</v>
      </c>
      <c r="BO400" s="27">
        <v>2</v>
      </c>
      <c r="BP400" s="69" t="s">
        <v>276</v>
      </c>
      <c r="BQ400" s="70" t="str">
        <f>BQ399</f>
        <v>not compact</v>
      </c>
      <c r="BR400" s="80" t="str">
        <f>BR399</f>
        <v>not compact</v>
      </c>
      <c r="BS400" s="30" t="str">
        <f>BS399</f>
        <v>Pipe Insulation, All Lines</v>
      </c>
      <c r="BT400" s="30" t="str">
        <f>BT399</f>
        <v>Standard</v>
      </c>
      <c r="BU400" s="41">
        <f>BU399</f>
        <v>-1</v>
      </c>
      <c r="BV400" s="41">
        <v>0</v>
      </c>
      <c r="BW400" s="41">
        <v>0</v>
      </c>
      <c r="BX400" s="93" t="s">
        <v>290</v>
      </c>
      <c r="BY400" s="98">
        <v>1</v>
      </c>
      <c r="BZ400" s="98">
        <v>0</v>
      </c>
      <c r="CA400" s="98">
        <f t="shared" si="717"/>
        <v>-3.7</v>
      </c>
      <c r="CB400" s="31" t="s">
        <v>0</v>
      </c>
      <c r="CG400" s="14"/>
      <c r="CI400" s="13"/>
      <c r="CK400" s="13"/>
      <c r="CM400" s="13"/>
    </row>
    <row r="401" spans="1:162" s="3" customFormat="1" x14ac:dyDescent="0.25">
      <c r="C401" s="3">
        <v>3</v>
      </c>
      <c r="D401" s="30">
        <f t="shared" ref="D401:E401" si="763">D400</f>
        <v>2025</v>
      </c>
      <c r="E401" s="41" t="str">
        <f t="shared" si="763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2</v>
      </c>
      <c r="K401" s="3">
        <v>31137</v>
      </c>
      <c r="L401" s="3">
        <v>3.4</v>
      </c>
      <c r="M401" s="27">
        <v>0</v>
      </c>
      <c r="N401" s="27">
        <v>0</v>
      </c>
      <c r="O401" s="27">
        <v>0.6583</v>
      </c>
      <c r="P401" s="27">
        <v>0</v>
      </c>
      <c r="Q401" s="27">
        <v>1.1974</v>
      </c>
      <c r="R401" s="3">
        <v>0.06</v>
      </c>
      <c r="S401" s="30">
        <f t="shared" ref="S401:S414" si="764">S385</f>
        <v>21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ref="Y401:Y414" si="765">Y400</f>
        <v>7</v>
      </c>
      <c r="Z401" s="27">
        <v>0.47</v>
      </c>
      <c r="AA401" s="3" t="s">
        <v>304</v>
      </c>
      <c r="AB401" s="3">
        <v>6</v>
      </c>
      <c r="AC401" s="3">
        <v>6</v>
      </c>
      <c r="AD401" s="3">
        <v>7</v>
      </c>
      <c r="AE401" s="3">
        <v>10</v>
      </c>
      <c r="AF401" s="56">
        <v>5.0999999999999997E-2</v>
      </c>
      <c r="AG401" s="3">
        <v>0.4</v>
      </c>
      <c r="AH401" s="1">
        <v>0.5</v>
      </c>
      <c r="AI401" s="3">
        <v>0.55000000000000004</v>
      </c>
      <c r="AJ401" s="3">
        <v>0.3</v>
      </c>
      <c r="AK401" s="3">
        <v>30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66">AP400</f>
        <v>0.7</v>
      </c>
      <c r="AQ401" s="41" t="str">
        <f t="shared" si="766"/>
        <v>Yes</v>
      </c>
      <c r="AR401" s="27">
        <v>0.3</v>
      </c>
      <c r="AS401" s="60">
        <v>0.35</v>
      </c>
      <c r="AT401" s="27">
        <v>0.2</v>
      </c>
      <c r="AU401" s="27">
        <v>0.2</v>
      </c>
      <c r="AV401" s="2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3" t="s">
        <v>116</v>
      </c>
      <c r="BB401" s="41">
        <f t="shared" ref="BB401:BB414" si="767">BB400</f>
        <v>0</v>
      </c>
      <c r="BC401" s="3" t="s">
        <v>200</v>
      </c>
      <c r="BD401" s="30" t="str">
        <f t="shared" ref="BD401:BD414" si="768">BD400</f>
        <v>T24-2019 IntWall 2x6 16oc R21</v>
      </c>
      <c r="BE401" s="3" t="s">
        <v>39</v>
      </c>
      <c r="BF401" s="3" t="s">
        <v>40</v>
      </c>
      <c r="BG401" s="3" t="s">
        <v>60</v>
      </c>
      <c r="BH401" s="3" t="s">
        <v>130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1</v>
      </c>
      <c r="BP401" s="69" t="s">
        <v>275</v>
      </c>
      <c r="BQ401" s="70" t="str">
        <f t="shared" ref="BQ401:BU401" si="769">BQ400</f>
        <v>not compact</v>
      </c>
      <c r="BR401" s="80" t="str">
        <f t="shared" si="769"/>
        <v>not compact</v>
      </c>
      <c r="BS401" s="30" t="str">
        <f t="shared" si="769"/>
        <v>Pipe Insulation, All Lines</v>
      </c>
      <c r="BT401" s="30" t="str">
        <f t="shared" si="769"/>
        <v>Standard</v>
      </c>
      <c r="BU401" s="41">
        <f t="shared" si="769"/>
        <v>-1</v>
      </c>
      <c r="BV401" s="41">
        <v>0</v>
      </c>
      <c r="BW401" s="41">
        <v>0</v>
      </c>
      <c r="BX401" s="93" t="s">
        <v>290</v>
      </c>
      <c r="BY401" s="98">
        <v>1</v>
      </c>
      <c r="BZ401" s="98">
        <v>0</v>
      </c>
      <c r="CA401" s="98">
        <f t="shared" si="717"/>
        <v>-7.6</v>
      </c>
      <c r="CB401" s="31" t="s">
        <v>0</v>
      </c>
      <c r="CG401" s="14"/>
      <c r="CI401" s="13"/>
      <c r="CK401" s="13"/>
      <c r="CM401" s="13"/>
    </row>
    <row r="402" spans="1:162" s="3" customFormat="1" x14ac:dyDescent="0.25">
      <c r="C402" s="3">
        <v>4</v>
      </c>
      <c r="D402" s="30">
        <f t="shared" ref="D402:E402" si="770">D401</f>
        <v>2025</v>
      </c>
      <c r="E402" s="41" t="str">
        <f t="shared" si="770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2</v>
      </c>
      <c r="K402" s="3">
        <v>30935</v>
      </c>
      <c r="L402" s="3">
        <v>9.9</v>
      </c>
      <c r="M402" s="27">
        <v>0</v>
      </c>
      <c r="N402" s="27">
        <v>0</v>
      </c>
      <c r="O402" s="27">
        <v>0.71630000000000005</v>
      </c>
      <c r="P402" s="27">
        <v>1.23E-2</v>
      </c>
      <c r="Q402" s="27">
        <v>1.2105999999999999</v>
      </c>
      <c r="R402" s="3">
        <v>0.08</v>
      </c>
      <c r="S402" s="30">
        <f t="shared" si="764"/>
        <v>21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0.45</v>
      </c>
      <c r="AA402" s="3" t="s">
        <v>316</v>
      </c>
      <c r="AB402" s="3">
        <v>8</v>
      </c>
      <c r="AC402" s="3">
        <v>6</v>
      </c>
      <c r="AD402" s="3">
        <v>7</v>
      </c>
      <c r="AE402" s="3">
        <v>10</v>
      </c>
      <c r="AF402" s="56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:AQ402" si="771">AP401</f>
        <v>0.7</v>
      </c>
      <c r="AQ402" s="41" t="str">
        <f t="shared" si="771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96" t="s">
        <v>116</v>
      </c>
      <c r="BB402" s="41">
        <f t="shared" si="767"/>
        <v>0</v>
      </c>
      <c r="BC402" s="3" t="s">
        <v>200</v>
      </c>
      <c r="BD402" s="30" t="str">
        <f t="shared" si="768"/>
        <v>T24-2019 IntWall 2x6 16oc R21</v>
      </c>
      <c r="BE402" s="3" t="s">
        <v>39</v>
      </c>
      <c r="BF402" s="3" t="s">
        <v>40</v>
      </c>
      <c r="BG402" s="96" t="s">
        <v>60</v>
      </c>
      <c r="BH402" s="3" t="s">
        <v>129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2</v>
      </c>
      <c r="BP402" s="69" t="s">
        <v>276</v>
      </c>
      <c r="BQ402" s="70" t="str">
        <f t="shared" ref="BQ402:BU402" si="772">BQ401</f>
        <v>not compact</v>
      </c>
      <c r="BR402" s="80" t="str">
        <f t="shared" si="772"/>
        <v>not compact</v>
      </c>
      <c r="BS402" s="30" t="str">
        <f t="shared" si="772"/>
        <v>Pipe Insulation, All Lines</v>
      </c>
      <c r="BT402" s="30" t="str">
        <f t="shared" si="772"/>
        <v>Standard</v>
      </c>
      <c r="BU402" s="41">
        <f t="shared" si="772"/>
        <v>-1</v>
      </c>
      <c r="BV402" s="41">
        <v>0</v>
      </c>
      <c r="BW402" s="41">
        <v>0</v>
      </c>
      <c r="BX402" s="93" t="s">
        <v>290</v>
      </c>
      <c r="BY402" s="98">
        <v>1</v>
      </c>
      <c r="BZ402" s="98">
        <v>0</v>
      </c>
      <c r="CA402" s="98">
        <f t="shared" si="717"/>
        <v>-4</v>
      </c>
      <c r="CB402" s="31" t="s">
        <v>0</v>
      </c>
      <c r="CG402" s="14"/>
      <c r="CI402" s="13"/>
      <c r="CK402" s="13"/>
      <c r="CM402" s="13"/>
    </row>
    <row r="403" spans="1:162" s="3" customFormat="1" x14ac:dyDescent="0.25">
      <c r="C403" s="3">
        <v>5</v>
      </c>
      <c r="D403" s="30">
        <f t="shared" ref="D403:E403" si="773">D402</f>
        <v>2025</v>
      </c>
      <c r="E403" s="41" t="str">
        <f t="shared" si="773"/>
        <v>MultiFam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2</v>
      </c>
      <c r="K403" s="3">
        <v>33490</v>
      </c>
      <c r="L403" s="3">
        <v>2.7</v>
      </c>
      <c r="M403" s="27">
        <v>0</v>
      </c>
      <c r="N403" s="27">
        <v>0</v>
      </c>
      <c r="O403" s="27">
        <v>0.62670000000000003</v>
      </c>
      <c r="P403" s="27">
        <v>0</v>
      </c>
      <c r="Q403" s="27">
        <v>1.1488</v>
      </c>
      <c r="R403" s="3">
        <v>0.05</v>
      </c>
      <c r="S403" s="30">
        <f t="shared" si="764"/>
        <v>21</v>
      </c>
      <c r="T403" s="3">
        <v>350</v>
      </c>
      <c r="U403" s="3">
        <v>0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0.51</v>
      </c>
      <c r="AA403" s="3" t="s">
        <v>317</v>
      </c>
      <c r="AB403" s="3">
        <v>6</v>
      </c>
      <c r="AC403" s="3">
        <v>6</v>
      </c>
      <c r="AD403" s="3">
        <v>7</v>
      </c>
      <c r="AE403" s="3">
        <v>10</v>
      </c>
      <c r="AF403" s="56">
        <v>5.0999999999999997E-2</v>
      </c>
      <c r="AG403" s="3">
        <v>0.4</v>
      </c>
      <c r="AH403" s="1">
        <v>0.5</v>
      </c>
      <c r="AI403" s="3">
        <v>0.55000000000000004</v>
      </c>
      <c r="AJ403" s="3">
        <v>0.3</v>
      </c>
      <c r="AK403" s="3">
        <v>30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:AQ403" si="774">AP402</f>
        <v>0.7</v>
      </c>
      <c r="AQ403" s="41" t="str">
        <f t="shared" si="774"/>
        <v>Yes</v>
      </c>
      <c r="AR403" s="27">
        <v>0.3</v>
      </c>
      <c r="AS403" s="60">
        <v>0.35</v>
      </c>
      <c r="AT403" s="27">
        <v>0.2</v>
      </c>
      <c r="AU403" s="27">
        <v>0.2</v>
      </c>
      <c r="AV403" s="27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3" t="s">
        <v>116</v>
      </c>
      <c r="BB403" s="41">
        <f t="shared" si="767"/>
        <v>0</v>
      </c>
      <c r="BC403" s="3" t="s">
        <v>200</v>
      </c>
      <c r="BD403" s="30" t="str">
        <f t="shared" si="768"/>
        <v>T24-2019 IntWall 2x6 16oc R21</v>
      </c>
      <c r="BE403" s="3" t="s">
        <v>39</v>
      </c>
      <c r="BF403" s="3" t="s">
        <v>40</v>
      </c>
      <c r="BG403" s="3" t="s">
        <v>60</v>
      </c>
      <c r="BH403" s="3" t="s">
        <v>130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1</v>
      </c>
      <c r="BP403" s="69" t="s">
        <v>275</v>
      </c>
      <c r="BQ403" s="70" t="str">
        <f t="shared" ref="BQ403:BU403" si="775">BQ402</f>
        <v>not compact</v>
      </c>
      <c r="BR403" s="80" t="str">
        <f t="shared" si="775"/>
        <v>not compact</v>
      </c>
      <c r="BS403" s="30" t="str">
        <f t="shared" si="775"/>
        <v>Pipe Insulation, All Lines</v>
      </c>
      <c r="BT403" s="30" t="str">
        <f t="shared" si="775"/>
        <v>Standard</v>
      </c>
      <c r="BU403" s="41">
        <f t="shared" si="775"/>
        <v>-1</v>
      </c>
      <c r="BV403" s="41">
        <v>0</v>
      </c>
      <c r="BW403" s="41">
        <v>0</v>
      </c>
      <c r="BX403" s="93" t="s">
        <v>290</v>
      </c>
      <c r="BY403" s="98">
        <v>1</v>
      </c>
      <c r="BZ403" s="98">
        <v>0</v>
      </c>
      <c r="CA403" s="98">
        <f t="shared" si="717"/>
        <v>-8.5</v>
      </c>
      <c r="CB403" s="31" t="s">
        <v>0</v>
      </c>
      <c r="CG403" s="14"/>
      <c r="CI403" s="13"/>
      <c r="CK403" s="13"/>
      <c r="CM403" s="13"/>
    </row>
    <row r="404" spans="1:162" s="3" customFormat="1" x14ac:dyDescent="0.25">
      <c r="C404" s="3">
        <v>6</v>
      </c>
      <c r="D404" s="30">
        <f t="shared" ref="D404:E404" si="776">D403</f>
        <v>2025</v>
      </c>
      <c r="E404" s="41" t="str">
        <f t="shared" si="776"/>
        <v>MultiFam</v>
      </c>
      <c r="F404" s="3">
        <v>0</v>
      </c>
      <c r="G404" s="3">
        <v>0</v>
      </c>
      <c r="H404" s="3">
        <v>0.14000000000000001</v>
      </c>
      <c r="I404" s="3">
        <v>750</v>
      </c>
      <c r="J404" s="3">
        <v>2</v>
      </c>
      <c r="K404" s="3">
        <v>30081</v>
      </c>
      <c r="L404" s="3">
        <v>0</v>
      </c>
      <c r="M404" s="27">
        <v>0</v>
      </c>
      <c r="N404" s="27">
        <v>0</v>
      </c>
      <c r="O404" s="27">
        <v>0.60540000000000005</v>
      </c>
      <c r="P404" s="27">
        <v>1.1999999999999999E-3</v>
      </c>
      <c r="Q404" s="27">
        <v>1.1872</v>
      </c>
      <c r="R404" s="3">
        <v>0.03</v>
      </c>
      <c r="S404" s="30">
        <f t="shared" si="764"/>
        <v>20</v>
      </c>
      <c r="T404" s="3">
        <v>350</v>
      </c>
      <c r="U404" s="3">
        <v>0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0.36</v>
      </c>
      <c r="AA404" s="3" t="s">
        <v>318</v>
      </c>
      <c r="AB404" s="3">
        <v>6</v>
      </c>
      <c r="AC404" s="3">
        <v>6</v>
      </c>
      <c r="AD404" s="3">
        <v>7</v>
      </c>
      <c r="AE404" s="3">
        <v>10</v>
      </c>
      <c r="AF404" s="3">
        <v>6.5000000000000002E-2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30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:AQ404" si="777">AP403</f>
        <v>0.7</v>
      </c>
      <c r="AQ404" s="41" t="str">
        <f t="shared" si="777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27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3" t="s">
        <v>116</v>
      </c>
      <c r="BB404" s="41">
        <f t="shared" si="767"/>
        <v>0</v>
      </c>
      <c r="BC404" s="3" t="s">
        <v>127</v>
      </c>
      <c r="BD404" s="57" t="s">
        <v>128</v>
      </c>
      <c r="BE404" s="3" t="s">
        <v>39</v>
      </c>
      <c r="BF404" s="3" t="s">
        <v>40</v>
      </c>
      <c r="BG404" s="3" t="s">
        <v>60</v>
      </c>
      <c r="BH404" s="3" t="s">
        <v>130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1</v>
      </c>
      <c r="BP404" s="69" t="s">
        <v>276</v>
      </c>
      <c r="BQ404" s="70" t="str">
        <f t="shared" ref="BQ404:BU404" si="778">BQ403</f>
        <v>not compact</v>
      </c>
      <c r="BR404" s="80" t="str">
        <f t="shared" si="778"/>
        <v>not compact</v>
      </c>
      <c r="BS404" s="30" t="str">
        <f t="shared" si="778"/>
        <v>Pipe Insulation, All Lines</v>
      </c>
      <c r="BT404" s="30" t="str">
        <f t="shared" si="778"/>
        <v>Standard</v>
      </c>
      <c r="BU404" s="41">
        <f t="shared" si="778"/>
        <v>-1</v>
      </c>
      <c r="BV404" s="41">
        <v>0</v>
      </c>
      <c r="BW404" s="41">
        <v>0</v>
      </c>
      <c r="BX404" s="93" t="s">
        <v>290</v>
      </c>
      <c r="BY404" s="98">
        <v>1</v>
      </c>
      <c r="BZ404" s="98">
        <v>0</v>
      </c>
      <c r="CA404" s="98">
        <f t="shared" si="717"/>
        <v>-6.8</v>
      </c>
      <c r="CB404" s="31" t="s">
        <v>0</v>
      </c>
      <c r="CG404" s="14"/>
      <c r="CI404" s="13"/>
      <c r="CK404" s="13"/>
      <c r="CM404" s="13"/>
    </row>
    <row r="405" spans="1:162" s="3" customFormat="1" x14ac:dyDescent="0.25">
      <c r="C405" s="3">
        <v>7</v>
      </c>
      <c r="D405" s="30">
        <f t="shared" ref="D405:E405" si="779">D404</f>
        <v>2025</v>
      </c>
      <c r="E405" s="41" t="str">
        <f t="shared" si="779"/>
        <v>MultiFam</v>
      </c>
      <c r="F405" s="3">
        <v>0</v>
      </c>
      <c r="G405" s="3">
        <v>0</v>
      </c>
      <c r="H405" s="3">
        <v>0.14000000000000001</v>
      </c>
      <c r="I405" s="3">
        <v>750</v>
      </c>
      <c r="J405" s="3">
        <v>2</v>
      </c>
      <c r="K405" s="3">
        <v>30701</v>
      </c>
      <c r="L405" s="3">
        <v>0</v>
      </c>
      <c r="M405" s="27">
        <v>0</v>
      </c>
      <c r="N405" s="27">
        <v>0</v>
      </c>
      <c r="O405" s="27">
        <v>0.65839999999999999</v>
      </c>
      <c r="P405" s="27">
        <v>5.1000000000000004E-3</v>
      </c>
      <c r="Q405" s="27">
        <v>1.3071999999999999</v>
      </c>
      <c r="R405" s="3">
        <v>0.02</v>
      </c>
      <c r="S405" s="30">
        <f t="shared" si="764"/>
        <v>18</v>
      </c>
      <c r="T405" s="3">
        <v>350</v>
      </c>
      <c r="U405" s="3">
        <v>0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0.38</v>
      </c>
      <c r="AA405" s="3" t="s">
        <v>305</v>
      </c>
      <c r="AB405" s="3">
        <v>6</v>
      </c>
      <c r="AC405" s="3">
        <v>6</v>
      </c>
      <c r="AD405" s="3">
        <v>7</v>
      </c>
      <c r="AE405" s="3">
        <v>10</v>
      </c>
      <c r="AF405" s="3">
        <v>6.5000000000000002E-2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30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" si="780">AP404</f>
        <v>0.7</v>
      </c>
      <c r="AQ405" s="60" t="s">
        <v>293</v>
      </c>
      <c r="AR405" s="27">
        <v>0.3</v>
      </c>
      <c r="AS405" s="27">
        <v>0.23</v>
      </c>
      <c r="AT405" s="27">
        <v>0.2</v>
      </c>
      <c r="AU405" s="27">
        <v>0.2</v>
      </c>
      <c r="AV405" s="27">
        <v>1</v>
      </c>
      <c r="AW405" s="27">
        <v>0.1</v>
      </c>
      <c r="AX405" s="27">
        <v>0.1</v>
      </c>
      <c r="AY405" s="3" t="s">
        <v>116</v>
      </c>
      <c r="AZ405" s="3" t="s">
        <v>116</v>
      </c>
      <c r="BA405" s="3" t="s">
        <v>116</v>
      </c>
      <c r="BB405" s="41">
        <f t="shared" si="767"/>
        <v>0</v>
      </c>
      <c r="BC405" s="3" t="s">
        <v>127</v>
      </c>
      <c r="BD405" s="57" t="s">
        <v>128</v>
      </c>
      <c r="BE405" s="3" t="s">
        <v>39</v>
      </c>
      <c r="BF405" s="3" t="s">
        <v>40</v>
      </c>
      <c r="BG405" s="3" t="s">
        <v>60</v>
      </c>
      <c r="BH405" s="3" t="s">
        <v>130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1</v>
      </c>
      <c r="BP405" s="69" t="s">
        <v>276</v>
      </c>
      <c r="BQ405" s="70" t="str">
        <f t="shared" ref="BQ405:BU405" si="781">BQ404</f>
        <v>not compact</v>
      </c>
      <c r="BR405" s="80" t="str">
        <f t="shared" si="781"/>
        <v>not compact</v>
      </c>
      <c r="BS405" s="30" t="str">
        <f t="shared" si="781"/>
        <v>Pipe Insulation, All Lines</v>
      </c>
      <c r="BT405" s="30" t="str">
        <f t="shared" si="781"/>
        <v>Standard</v>
      </c>
      <c r="BU405" s="41">
        <f t="shared" si="781"/>
        <v>-1</v>
      </c>
      <c r="BV405" s="41">
        <v>0</v>
      </c>
      <c r="BW405" s="41">
        <v>0</v>
      </c>
      <c r="BX405" s="93" t="s">
        <v>290</v>
      </c>
      <c r="BY405" s="98">
        <v>1</v>
      </c>
      <c r="BZ405" s="98">
        <v>0</v>
      </c>
      <c r="CA405" s="98">
        <f t="shared" si="717"/>
        <v>-8.8000000000000007</v>
      </c>
      <c r="CB405" s="31" t="s">
        <v>0</v>
      </c>
      <c r="CG405" s="14"/>
      <c r="CI405" s="13"/>
      <c r="CK405" s="13"/>
      <c r="CM405" s="13"/>
    </row>
    <row r="406" spans="1:162" s="3" customFormat="1" x14ac:dyDescent="0.25">
      <c r="C406" s="3">
        <v>8</v>
      </c>
      <c r="D406" s="30">
        <f t="shared" ref="D406:E406" si="782">D405</f>
        <v>2025</v>
      </c>
      <c r="E406" s="41" t="str">
        <f t="shared" si="782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2</v>
      </c>
      <c r="K406" s="3">
        <v>29254</v>
      </c>
      <c r="L406" s="3">
        <v>9</v>
      </c>
      <c r="M406" s="27">
        <v>0</v>
      </c>
      <c r="N406" s="27">
        <v>0</v>
      </c>
      <c r="O406" s="27">
        <v>0.77900000000000003</v>
      </c>
      <c r="P406" s="27">
        <v>1.0800000000000001E-2</v>
      </c>
      <c r="Q406" s="27">
        <v>1.3493999999999999</v>
      </c>
      <c r="R406" s="3">
        <v>0.06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0.34</v>
      </c>
      <c r="AA406" s="3" t="s">
        <v>319</v>
      </c>
      <c r="AB406" s="3">
        <v>8</v>
      </c>
      <c r="AC406" s="3">
        <v>6</v>
      </c>
      <c r="AD406" s="3">
        <v>7</v>
      </c>
      <c r="AE406" s="3">
        <v>10</v>
      </c>
      <c r="AF406" s="56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0</v>
      </c>
      <c r="AN406" s="3">
        <v>0</v>
      </c>
      <c r="AO406" s="3">
        <v>5016</v>
      </c>
      <c r="AP406" s="41">
        <f t="shared" ref="AP406" si="783">AP405</f>
        <v>0.7</v>
      </c>
      <c r="AQ406" s="27" t="s">
        <v>292</v>
      </c>
      <c r="AR406" s="27">
        <v>0.3</v>
      </c>
      <c r="AS406" s="27">
        <v>0.23</v>
      </c>
      <c r="AT406" s="27">
        <v>0.2</v>
      </c>
      <c r="AU406" s="27">
        <v>0.2</v>
      </c>
      <c r="AV406" s="97">
        <v>1</v>
      </c>
      <c r="AW406" s="27">
        <v>0.1</v>
      </c>
      <c r="AX406" s="27">
        <v>0.1</v>
      </c>
      <c r="AY406" s="3" t="s">
        <v>116</v>
      </c>
      <c r="AZ406" s="3" t="s">
        <v>116</v>
      </c>
      <c r="BA406" s="96" t="s">
        <v>116</v>
      </c>
      <c r="BB406" s="41">
        <f t="shared" si="767"/>
        <v>0</v>
      </c>
      <c r="BC406" s="3" t="s">
        <v>200</v>
      </c>
      <c r="BD406" s="3" t="s">
        <v>205</v>
      </c>
      <c r="BE406" s="3" t="s">
        <v>39</v>
      </c>
      <c r="BF406" s="3" t="s">
        <v>40</v>
      </c>
      <c r="BG406" s="96" t="s">
        <v>60</v>
      </c>
      <c r="BH406" s="3" t="s">
        <v>129</v>
      </c>
      <c r="BI406" s="3" t="s">
        <v>84</v>
      </c>
      <c r="BJ406" s="3" t="s">
        <v>158</v>
      </c>
      <c r="BK406" s="3" t="s">
        <v>87</v>
      </c>
      <c r="BL406" s="3" t="s">
        <v>161</v>
      </c>
      <c r="BM406" s="3" t="s">
        <v>141</v>
      </c>
      <c r="BN406" s="19">
        <v>0</v>
      </c>
      <c r="BO406" s="27">
        <v>2</v>
      </c>
      <c r="BP406" s="69" t="s">
        <v>276</v>
      </c>
      <c r="BQ406" s="70" t="str">
        <f t="shared" ref="BQ406:BU406" si="784">BQ405</f>
        <v>not compact</v>
      </c>
      <c r="BR406" s="80" t="str">
        <f t="shared" si="784"/>
        <v>not compact</v>
      </c>
      <c r="BS406" s="30" t="str">
        <f t="shared" si="784"/>
        <v>Pipe Insulation, All Lines</v>
      </c>
      <c r="BT406" s="30" t="str">
        <f t="shared" si="784"/>
        <v>Standard</v>
      </c>
      <c r="BU406" s="41">
        <f t="shared" si="784"/>
        <v>-1</v>
      </c>
      <c r="BV406" s="41">
        <v>0</v>
      </c>
      <c r="BW406" s="41">
        <v>0</v>
      </c>
      <c r="BX406" s="93" t="s">
        <v>290</v>
      </c>
      <c r="BY406" s="98">
        <v>1</v>
      </c>
      <c r="BZ406" s="98">
        <v>0</v>
      </c>
      <c r="CA406" s="98">
        <f t="shared" si="717"/>
        <v>-4.4000000000000004</v>
      </c>
      <c r="CB406" s="31" t="s">
        <v>0</v>
      </c>
      <c r="CG406" s="14"/>
      <c r="CI406" s="13"/>
      <c r="CK406" s="13"/>
      <c r="CM406" s="13"/>
    </row>
    <row r="407" spans="1:162" s="3" customFormat="1" x14ac:dyDescent="0.25">
      <c r="C407" s="3">
        <v>9</v>
      </c>
      <c r="D407" s="30">
        <f t="shared" ref="D407:E407" si="785">D406</f>
        <v>2025</v>
      </c>
      <c r="E407" s="41" t="str">
        <f t="shared" si="785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2</v>
      </c>
      <c r="K407" s="3">
        <v>29889</v>
      </c>
      <c r="L407" s="3">
        <v>9.8000000000000007</v>
      </c>
      <c r="M407" s="27">
        <v>0</v>
      </c>
      <c r="N407" s="27">
        <v>0</v>
      </c>
      <c r="O407" s="27">
        <v>0.78339999999999999</v>
      </c>
      <c r="P407" s="27">
        <v>1.66E-2</v>
      </c>
      <c r="Q407" s="27">
        <v>1.2688999999999999</v>
      </c>
      <c r="R407" s="3">
        <v>7.0000000000000007E-2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0.39</v>
      </c>
      <c r="AA407" s="3" t="s">
        <v>307</v>
      </c>
      <c r="AB407" s="3">
        <v>8</v>
      </c>
      <c r="AC407" s="3">
        <v>6</v>
      </c>
      <c r="AD407" s="3">
        <v>7</v>
      </c>
      <c r="AE407" s="3">
        <v>10</v>
      </c>
      <c r="AF407" s="56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0</v>
      </c>
      <c r="AN407" s="3">
        <v>0</v>
      </c>
      <c r="AO407" s="3">
        <v>5016</v>
      </c>
      <c r="AP407" s="41">
        <f t="shared" ref="AP407:AQ407" si="786">AP406</f>
        <v>0.7</v>
      </c>
      <c r="AQ407" s="41" t="str">
        <f t="shared" si="786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7">
        <v>1</v>
      </c>
      <c r="AW407" s="27">
        <v>0.1</v>
      </c>
      <c r="AX407" s="27">
        <v>0.1</v>
      </c>
      <c r="AY407" s="3" t="s">
        <v>116</v>
      </c>
      <c r="AZ407" s="3" t="s">
        <v>116</v>
      </c>
      <c r="BA407" s="96" t="s">
        <v>116</v>
      </c>
      <c r="BB407" s="41">
        <f t="shared" si="767"/>
        <v>0</v>
      </c>
      <c r="BC407" s="3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96" t="s">
        <v>60</v>
      </c>
      <c r="BH407" s="3" t="s">
        <v>129</v>
      </c>
      <c r="BI407" s="3" t="s">
        <v>84</v>
      </c>
      <c r="BJ407" s="3" t="s">
        <v>158</v>
      </c>
      <c r="BK407" s="3" t="s">
        <v>87</v>
      </c>
      <c r="BL407" s="3" t="s">
        <v>161</v>
      </c>
      <c r="BM407" s="3" t="s">
        <v>141</v>
      </c>
      <c r="BN407" s="19">
        <v>0</v>
      </c>
      <c r="BO407" s="27">
        <v>2</v>
      </c>
      <c r="BP407" s="69" t="s">
        <v>276</v>
      </c>
      <c r="BQ407" s="70" t="str">
        <f t="shared" ref="BQ407:BU407" si="787">BQ406</f>
        <v>not compact</v>
      </c>
      <c r="BR407" s="80" t="str">
        <f t="shared" si="787"/>
        <v>not compact</v>
      </c>
      <c r="BS407" s="30" t="str">
        <f t="shared" si="787"/>
        <v>Pipe Insulation, All Lines</v>
      </c>
      <c r="BT407" s="30" t="str">
        <f t="shared" si="787"/>
        <v>Standard</v>
      </c>
      <c r="BU407" s="41">
        <f t="shared" si="787"/>
        <v>-1</v>
      </c>
      <c r="BV407" s="41">
        <v>0</v>
      </c>
      <c r="BW407" s="41">
        <v>0</v>
      </c>
      <c r="BX407" s="93" t="s">
        <v>290</v>
      </c>
      <c r="BY407" s="98">
        <v>1</v>
      </c>
      <c r="BZ407" s="98">
        <v>0</v>
      </c>
      <c r="CA407" s="98">
        <f t="shared" si="717"/>
        <v>-4.4000000000000004</v>
      </c>
      <c r="CB407" s="31" t="s">
        <v>0</v>
      </c>
      <c r="CG407" s="14"/>
      <c r="CI407" s="13"/>
      <c r="CK407" s="13"/>
      <c r="CM407" s="13"/>
    </row>
    <row r="408" spans="1:162" s="3" customFormat="1" x14ac:dyDescent="0.25">
      <c r="C408" s="3">
        <v>10</v>
      </c>
      <c r="D408" s="30">
        <f t="shared" ref="D408:E408" si="788">D407</f>
        <v>2025</v>
      </c>
      <c r="E408" s="41" t="str">
        <f t="shared" si="788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2</v>
      </c>
      <c r="K408" s="3">
        <v>30200</v>
      </c>
      <c r="L408" s="3">
        <v>9.1</v>
      </c>
      <c r="M408" s="27">
        <v>0</v>
      </c>
      <c r="N408" s="27">
        <v>0</v>
      </c>
      <c r="O408" s="27">
        <v>0.93230000000000002</v>
      </c>
      <c r="P408" s="27">
        <v>3.2099999999999997E-2</v>
      </c>
      <c r="Q408" s="27">
        <v>1.3028</v>
      </c>
      <c r="R408" s="3">
        <v>0.06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0.42</v>
      </c>
      <c r="AA408" s="3" t="s">
        <v>320</v>
      </c>
      <c r="AB408" s="3">
        <v>8</v>
      </c>
      <c r="AC408" s="3">
        <v>6</v>
      </c>
      <c r="AD408" s="3">
        <v>7</v>
      </c>
      <c r="AE408" s="3">
        <v>10</v>
      </c>
      <c r="AF408" s="56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0</v>
      </c>
      <c r="AN408" s="3">
        <v>0</v>
      </c>
      <c r="AO408" s="3">
        <v>5016</v>
      </c>
      <c r="AP408" s="41">
        <f t="shared" ref="AP408:AQ408" si="789">AP407</f>
        <v>0.7</v>
      </c>
      <c r="AQ408" s="41" t="str">
        <f t="shared" si="789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7">
        <v>1</v>
      </c>
      <c r="AW408" s="27">
        <v>0.2</v>
      </c>
      <c r="AX408" s="27">
        <v>0.1</v>
      </c>
      <c r="AY408" s="3" t="s">
        <v>116</v>
      </c>
      <c r="AZ408" s="3" t="s">
        <v>116</v>
      </c>
      <c r="BA408" s="96" t="s">
        <v>116</v>
      </c>
      <c r="BB408" s="41">
        <f t="shared" si="767"/>
        <v>0</v>
      </c>
      <c r="BC408" s="3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96" t="s">
        <v>60</v>
      </c>
      <c r="BH408" s="3" t="s">
        <v>129</v>
      </c>
      <c r="BI408" s="3" t="s">
        <v>84</v>
      </c>
      <c r="BJ408" s="3" t="s">
        <v>158</v>
      </c>
      <c r="BK408" s="3" t="s">
        <v>87</v>
      </c>
      <c r="BL408" s="3" t="s">
        <v>161</v>
      </c>
      <c r="BM408" s="3" t="s">
        <v>141</v>
      </c>
      <c r="BN408" s="19">
        <v>0</v>
      </c>
      <c r="BO408" s="27">
        <v>2</v>
      </c>
      <c r="BP408" s="69" t="s">
        <v>276</v>
      </c>
      <c r="BQ408" s="70" t="str">
        <f t="shared" ref="BQ408:BU408" si="790">BQ407</f>
        <v>not compact</v>
      </c>
      <c r="BR408" s="80" t="str">
        <f t="shared" si="790"/>
        <v>not compact</v>
      </c>
      <c r="BS408" s="30" t="str">
        <f t="shared" si="790"/>
        <v>Pipe Insulation, All Lines</v>
      </c>
      <c r="BT408" s="30" t="str">
        <f t="shared" si="790"/>
        <v>Standard</v>
      </c>
      <c r="BU408" s="41">
        <f t="shared" si="790"/>
        <v>-1</v>
      </c>
      <c r="BV408" s="41">
        <v>0</v>
      </c>
      <c r="BW408" s="41">
        <v>0</v>
      </c>
      <c r="BX408" s="93" t="s">
        <v>290</v>
      </c>
      <c r="BY408" s="98">
        <v>1</v>
      </c>
      <c r="BZ408" s="98">
        <v>0</v>
      </c>
      <c r="CA408" s="98">
        <f t="shared" si="717"/>
        <v>-4.4000000000000004</v>
      </c>
      <c r="CB408" s="31" t="s">
        <v>0</v>
      </c>
      <c r="CG408" s="14"/>
      <c r="CI408" s="13"/>
      <c r="CK408" s="13"/>
      <c r="CM408" s="13"/>
    </row>
    <row r="409" spans="1:162" s="3" customFormat="1" x14ac:dyDescent="0.25">
      <c r="C409" s="3">
        <v>11</v>
      </c>
      <c r="D409" s="30">
        <f t="shared" ref="D409:E409" si="791">D408</f>
        <v>2025</v>
      </c>
      <c r="E409" s="41" t="str">
        <f t="shared" si="791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2</v>
      </c>
      <c r="K409" s="3">
        <v>29693</v>
      </c>
      <c r="L409" s="3">
        <v>8.1</v>
      </c>
      <c r="M409" s="27">
        <v>0</v>
      </c>
      <c r="N409" s="27">
        <v>0</v>
      </c>
      <c r="O409" s="27">
        <v>1.423</v>
      </c>
      <c r="P409" s="27">
        <v>8.6400000000000005E-2</v>
      </c>
      <c r="Q409" s="27">
        <v>1.4276</v>
      </c>
      <c r="R409" s="3">
        <v>0.08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0.45</v>
      </c>
      <c r="AA409" s="3" t="s">
        <v>321</v>
      </c>
      <c r="AB409" s="3">
        <v>8</v>
      </c>
      <c r="AC409" s="3">
        <v>8</v>
      </c>
      <c r="AD409" s="3">
        <v>7</v>
      </c>
      <c r="AE409" s="3">
        <v>10</v>
      </c>
      <c r="AF409" s="56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0</v>
      </c>
      <c r="AO409" s="3">
        <v>5016</v>
      </c>
      <c r="AP409" s="41">
        <f t="shared" ref="AP409:AQ409" si="792">AP408</f>
        <v>0.7</v>
      </c>
      <c r="AQ409" s="41" t="str">
        <f t="shared" si="792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7">
        <v>1</v>
      </c>
      <c r="AW409" s="27">
        <v>0.2</v>
      </c>
      <c r="AX409" s="27">
        <v>0.1</v>
      </c>
      <c r="AY409" s="3" t="s">
        <v>116</v>
      </c>
      <c r="AZ409" s="3" t="s">
        <v>116</v>
      </c>
      <c r="BA409" s="96" t="s">
        <v>116</v>
      </c>
      <c r="BB409" s="41">
        <f t="shared" si="767"/>
        <v>0</v>
      </c>
      <c r="BC409" s="56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69" t="s">
        <v>276</v>
      </c>
      <c r="BQ409" s="70" t="str">
        <f t="shared" ref="BQ409:BU409" si="793">BQ408</f>
        <v>not compact</v>
      </c>
      <c r="BR409" s="80" t="str">
        <f t="shared" si="793"/>
        <v>not compact</v>
      </c>
      <c r="BS409" s="30" t="str">
        <f t="shared" si="793"/>
        <v>Pipe Insulation, All Lines</v>
      </c>
      <c r="BT409" s="30" t="str">
        <f t="shared" si="793"/>
        <v>Standard</v>
      </c>
      <c r="BU409" s="41">
        <f t="shared" si="793"/>
        <v>-1</v>
      </c>
      <c r="BV409" s="41">
        <v>0</v>
      </c>
      <c r="BW409" s="41">
        <v>0</v>
      </c>
      <c r="BX409" s="93" t="s">
        <v>290</v>
      </c>
      <c r="BY409" s="98">
        <v>1</v>
      </c>
      <c r="BZ409" s="98">
        <v>0</v>
      </c>
      <c r="CA409" s="98">
        <f t="shared" si="717"/>
        <v>-4.2</v>
      </c>
      <c r="CB409" s="31" t="s">
        <v>0</v>
      </c>
      <c r="CG409" s="14"/>
      <c r="CI409" s="13"/>
      <c r="CK409" s="13"/>
      <c r="CM409" s="13"/>
    </row>
    <row r="410" spans="1:162" s="3" customFormat="1" x14ac:dyDescent="0.25">
      <c r="C410" s="3">
        <v>12</v>
      </c>
      <c r="D410" s="30">
        <f t="shared" ref="D410:E410" si="794">D409</f>
        <v>2025</v>
      </c>
      <c r="E410" s="41" t="str">
        <f t="shared" si="794"/>
        <v>MultiFam</v>
      </c>
      <c r="F410" s="3">
        <v>1</v>
      </c>
      <c r="G410" s="3">
        <v>1.5</v>
      </c>
      <c r="H410" s="3">
        <v>0.14000000000000001</v>
      </c>
      <c r="I410" s="3">
        <v>750</v>
      </c>
      <c r="J410" s="3">
        <v>2</v>
      </c>
      <c r="K410" s="3">
        <v>29328</v>
      </c>
      <c r="L410" s="3">
        <v>9</v>
      </c>
      <c r="M410" s="27">
        <v>0</v>
      </c>
      <c r="N410" s="27">
        <v>0</v>
      </c>
      <c r="O410" s="27">
        <v>0.81200000000000006</v>
      </c>
      <c r="P410" s="27">
        <v>1.77E-2</v>
      </c>
      <c r="Q410" s="27">
        <v>1.3127</v>
      </c>
      <c r="R410" s="3">
        <v>0.09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0.46</v>
      </c>
      <c r="AA410" s="3" t="s">
        <v>322</v>
      </c>
      <c r="AB410" s="3">
        <v>8</v>
      </c>
      <c r="AC410" s="3">
        <v>6</v>
      </c>
      <c r="AD410" s="3">
        <v>7</v>
      </c>
      <c r="AE410" s="3">
        <v>10</v>
      </c>
      <c r="AF410" s="56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4</v>
      </c>
      <c r="AN410" s="3">
        <v>0</v>
      </c>
      <c r="AO410" s="3">
        <v>5016</v>
      </c>
      <c r="AP410" s="41">
        <f t="shared" ref="AP410:AQ410" si="795">AP409</f>
        <v>0.7</v>
      </c>
      <c r="AQ410" s="41" t="str">
        <f t="shared" si="795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7">
        <v>1</v>
      </c>
      <c r="AW410" s="27">
        <v>0.2</v>
      </c>
      <c r="AX410" s="27">
        <v>0.1</v>
      </c>
      <c r="AY410" s="3" t="s">
        <v>116</v>
      </c>
      <c r="AZ410" s="3" t="s">
        <v>116</v>
      </c>
      <c r="BA410" s="96" t="s">
        <v>116</v>
      </c>
      <c r="BB410" s="41">
        <f t="shared" si="767"/>
        <v>0</v>
      </c>
      <c r="BC410" s="65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159</v>
      </c>
      <c r="BK410" s="3" t="s">
        <v>87</v>
      </c>
      <c r="BL410" s="3" t="s">
        <v>162</v>
      </c>
      <c r="BM410" s="3" t="s">
        <v>141</v>
      </c>
      <c r="BN410" s="19">
        <v>0</v>
      </c>
      <c r="BO410" s="27">
        <v>2</v>
      </c>
      <c r="BP410" s="69" t="s">
        <v>276</v>
      </c>
      <c r="BQ410" s="70" t="str">
        <f t="shared" ref="BQ410:BU410" si="796">BQ409</f>
        <v>not compact</v>
      </c>
      <c r="BR410" s="80" t="str">
        <f t="shared" si="796"/>
        <v>not compact</v>
      </c>
      <c r="BS410" s="30" t="str">
        <f t="shared" si="796"/>
        <v>Pipe Insulation, All Lines</v>
      </c>
      <c r="BT410" s="30" t="str">
        <f t="shared" si="796"/>
        <v>Standard</v>
      </c>
      <c r="BU410" s="41">
        <f t="shared" si="796"/>
        <v>-1</v>
      </c>
      <c r="BV410" s="41">
        <v>0</v>
      </c>
      <c r="BW410" s="41">
        <v>0</v>
      </c>
      <c r="BX410" s="93" t="s">
        <v>290</v>
      </c>
      <c r="BY410" s="98">
        <v>1</v>
      </c>
      <c r="BZ410" s="98">
        <v>0</v>
      </c>
      <c r="CA410" s="98">
        <f t="shared" si="717"/>
        <v>-4.7</v>
      </c>
      <c r="CB410" s="31" t="s">
        <v>0</v>
      </c>
      <c r="CG410" s="14"/>
      <c r="CI410" s="13"/>
      <c r="CK410" s="13"/>
      <c r="CM410" s="13"/>
    </row>
    <row r="411" spans="1:162" s="3" customFormat="1" x14ac:dyDescent="0.25">
      <c r="C411" s="3">
        <v>13</v>
      </c>
      <c r="D411" s="30">
        <f t="shared" ref="D411:E411" si="797">D410</f>
        <v>2025</v>
      </c>
      <c r="E411" s="41" t="str">
        <f t="shared" si="797"/>
        <v>MultiFam</v>
      </c>
      <c r="F411" s="3">
        <v>1</v>
      </c>
      <c r="G411" s="3">
        <v>1.5</v>
      </c>
      <c r="H411" s="3">
        <v>0.14000000000000001</v>
      </c>
      <c r="I411" s="3">
        <v>750</v>
      </c>
      <c r="J411" s="3">
        <v>2</v>
      </c>
      <c r="K411" s="3">
        <v>29553</v>
      </c>
      <c r="L411" s="3">
        <v>8.6</v>
      </c>
      <c r="M411" s="27">
        <v>0</v>
      </c>
      <c r="N411" s="27">
        <v>0</v>
      </c>
      <c r="O411" s="27">
        <v>1.5646</v>
      </c>
      <c r="P411" s="27">
        <v>0.107</v>
      </c>
      <c r="Q411" s="27">
        <v>1.4300999999999999</v>
      </c>
      <c r="R411" s="3">
        <v>0.08</v>
      </c>
      <c r="S411" s="30">
        <f t="shared" si="764"/>
        <v>21</v>
      </c>
      <c r="T411" s="3">
        <v>350</v>
      </c>
      <c r="U411" s="3">
        <v>1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0.42</v>
      </c>
      <c r="AA411" s="3" t="s">
        <v>323</v>
      </c>
      <c r="AB411" s="3">
        <v>8</v>
      </c>
      <c r="AC411" s="3">
        <v>6</v>
      </c>
      <c r="AD411" s="3">
        <v>7</v>
      </c>
      <c r="AE411" s="3">
        <v>10</v>
      </c>
      <c r="AF411" s="56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8</v>
      </c>
      <c r="AN411" s="3">
        <v>0</v>
      </c>
      <c r="AO411" s="3">
        <v>5016</v>
      </c>
      <c r="AP411" s="41">
        <f t="shared" ref="AP411:AQ411" si="798">AP410</f>
        <v>0.7</v>
      </c>
      <c r="AQ411" s="41" t="str">
        <f t="shared" si="798"/>
        <v>Yes</v>
      </c>
      <c r="AR411" s="27">
        <v>0.3</v>
      </c>
      <c r="AS411" s="27">
        <v>0.23</v>
      </c>
      <c r="AT411" s="27">
        <v>0.2</v>
      </c>
      <c r="AU411" s="27">
        <v>0.2</v>
      </c>
      <c r="AV411" s="97">
        <v>1</v>
      </c>
      <c r="AW411" s="27">
        <v>0.2</v>
      </c>
      <c r="AX411" s="27">
        <v>0.63</v>
      </c>
      <c r="AY411" s="3" t="s">
        <v>116</v>
      </c>
      <c r="AZ411" s="3" t="s">
        <v>116</v>
      </c>
      <c r="BA411" s="96" t="s">
        <v>116</v>
      </c>
      <c r="BB411" s="41">
        <f t="shared" si="767"/>
        <v>0</v>
      </c>
      <c r="BC411" s="65" t="s">
        <v>200</v>
      </c>
      <c r="BD411" s="30" t="str">
        <f t="shared" si="768"/>
        <v>T24-2019 IntWall 2x6 16oc R21</v>
      </c>
      <c r="BE411" s="3" t="s">
        <v>39</v>
      </c>
      <c r="BF411" s="3" t="s">
        <v>40</v>
      </c>
      <c r="BG411" s="3" t="s">
        <v>59</v>
      </c>
      <c r="BH411" s="3" t="s">
        <v>129</v>
      </c>
      <c r="BI411" s="3" t="s">
        <v>84</v>
      </c>
      <c r="BJ411" s="3" t="s">
        <v>157</v>
      </c>
      <c r="BK411" s="3" t="s">
        <v>87</v>
      </c>
      <c r="BL411" s="3" t="s">
        <v>160</v>
      </c>
      <c r="BM411" s="3" t="s">
        <v>141</v>
      </c>
      <c r="BN411" s="19">
        <v>0</v>
      </c>
      <c r="BO411" s="27">
        <v>2</v>
      </c>
      <c r="BP411" s="69" t="s">
        <v>276</v>
      </c>
      <c r="BQ411" s="70" t="str">
        <f t="shared" ref="BQ411:BU411" si="799">BQ410</f>
        <v>not compact</v>
      </c>
      <c r="BR411" s="80" t="str">
        <f t="shared" si="799"/>
        <v>not compact</v>
      </c>
      <c r="BS411" s="30" t="str">
        <f t="shared" si="799"/>
        <v>Pipe Insulation, All Lines</v>
      </c>
      <c r="BT411" s="30" t="str">
        <f t="shared" si="799"/>
        <v>Standard</v>
      </c>
      <c r="BU411" s="41">
        <f t="shared" si="799"/>
        <v>-1</v>
      </c>
      <c r="BV411" s="41">
        <v>0</v>
      </c>
      <c r="BW411" s="41">
        <v>0</v>
      </c>
      <c r="BX411" s="93" t="s">
        <v>290</v>
      </c>
      <c r="BY411" s="98">
        <v>1</v>
      </c>
      <c r="BZ411" s="98">
        <v>0</v>
      </c>
      <c r="CA411" s="98">
        <f t="shared" si="717"/>
        <v>-8</v>
      </c>
      <c r="CB411" s="31" t="s">
        <v>0</v>
      </c>
      <c r="CG411" s="14"/>
      <c r="CI411" s="13"/>
      <c r="CK411" s="13"/>
      <c r="CM411" s="13"/>
    </row>
    <row r="412" spans="1:162" s="3" customFormat="1" x14ac:dyDescent="0.25">
      <c r="C412" s="3">
        <v>14</v>
      </c>
      <c r="D412" s="30">
        <f t="shared" ref="D412:E412" si="800">D411</f>
        <v>2025</v>
      </c>
      <c r="E412" s="41" t="str">
        <f t="shared" si="800"/>
        <v>MultiFam</v>
      </c>
      <c r="F412" s="3">
        <v>1</v>
      </c>
      <c r="G412" s="3">
        <v>1.5</v>
      </c>
      <c r="H412" s="3">
        <v>0.14000000000000001</v>
      </c>
      <c r="I412" s="3">
        <v>750</v>
      </c>
      <c r="J412" s="3">
        <v>2</v>
      </c>
      <c r="K412" s="3">
        <v>31651</v>
      </c>
      <c r="L412" s="3">
        <v>7.7</v>
      </c>
      <c r="M412" s="27">
        <v>0</v>
      </c>
      <c r="N412" s="27">
        <v>0</v>
      </c>
      <c r="O412" s="27">
        <v>1.0602</v>
      </c>
      <c r="P412" s="27">
        <v>4.9299999999999997E-2</v>
      </c>
      <c r="Q412" s="27">
        <v>1.1775</v>
      </c>
      <c r="R412" s="3">
        <v>0.08</v>
      </c>
      <c r="S412" s="30">
        <f t="shared" si="764"/>
        <v>21</v>
      </c>
      <c r="T412" s="3">
        <v>350</v>
      </c>
      <c r="U412" s="3">
        <v>1</v>
      </c>
      <c r="V412" s="3">
        <v>0.45</v>
      </c>
      <c r="W412" s="3">
        <v>0.45</v>
      </c>
      <c r="X412" s="3">
        <v>0.62</v>
      </c>
      <c r="Y412" s="30">
        <f t="shared" si="765"/>
        <v>7</v>
      </c>
      <c r="Z412" s="27">
        <v>0.5</v>
      </c>
      <c r="AA412" s="3" t="s">
        <v>324</v>
      </c>
      <c r="AB412" s="3">
        <v>8</v>
      </c>
      <c r="AC412" s="3">
        <v>8</v>
      </c>
      <c r="AD412" s="3">
        <v>7</v>
      </c>
      <c r="AE412" s="3">
        <v>10</v>
      </c>
      <c r="AF412" s="56">
        <v>5.0999999999999997E-2</v>
      </c>
      <c r="AG412" s="3">
        <v>0.4</v>
      </c>
      <c r="AH412" s="3">
        <v>0.35</v>
      </c>
      <c r="AI412" s="3">
        <v>0.55000000000000004</v>
      </c>
      <c r="AJ412" s="3">
        <v>0.3</v>
      </c>
      <c r="AK412" s="3">
        <v>38</v>
      </c>
      <c r="AL412" s="3">
        <v>19</v>
      </c>
      <c r="AM412" s="3">
        <v>8</v>
      </c>
      <c r="AN412" s="3">
        <v>0</v>
      </c>
      <c r="AO412" s="3">
        <v>5016</v>
      </c>
      <c r="AP412" s="41">
        <f t="shared" ref="AP412:AQ412" si="801">AP411</f>
        <v>0.7</v>
      </c>
      <c r="AQ412" s="41" t="str">
        <f t="shared" si="801"/>
        <v>Yes</v>
      </c>
      <c r="AR412" s="27">
        <v>0.3</v>
      </c>
      <c r="AS412" s="27">
        <v>0.23</v>
      </c>
      <c r="AT412" s="27">
        <v>0.2</v>
      </c>
      <c r="AU412" s="27">
        <v>0.2</v>
      </c>
      <c r="AV412" s="97">
        <v>1</v>
      </c>
      <c r="AW412" s="27">
        <v>0.2</v>
      </c>
      <c r="AX412" s="27">
        <v>0.1</v>
      </c>
      <c r="AY412" s="3" t="s">
        <v>116</v>
      </c>
      <c r="AZ412" s="3" t="s">
        <v>116</v>
      </c>
      <c r="BA412" s="96" t="s">
        <v>116</v>
      </c>
      <c r="BB412" s="41">
        <f t="shared" si="767"/>
        <v>0</v>
      </c>
      <c r="BC412" s="65" t="s">
        <v>200</v>
      </c>
      <c r="BD412" s="30" t="str">
        <f t="shared" si="768"/>
        <v>T24-2019 IntWall 2x6 16oc R21</v>
      </c>
      <c r="BE412" s="3" t="s">
        <v>39</v>
      </c>
      <c r="BF412" s="3" t="s">
        <v>40</v>
      </c>
      <c r="BG412" s="3" t="s">
        <v>59</v>
      </c>
      <c r="BH412" s="3" t="s">
        <v>129</v>
      </c>
      <c r="BI412" s="3" t="s">
        <v>84</v>
      </c>
      <c r="BJ412" s="3" t="s">
        <v>157</v>
      </c>
      <c r="BK412" s="3" t="s">
        <v>87</v>
      </c>
      <c r="BL412" s="3" t="s">
        <v>160</v>
      </c>
      <c r="BM412" s="3" t="s">
        <v>141</v>
      </c>
      <c r="BN412" s="19">
        <v>0</v>
      </c>
      <c r="BO412" s="27">
        <v>2</v>
      </c>
      <c r="BP412" s="69" t="s">
        <v>276</v>
      </c>
      <c r="BQ412" s="70" t="str">
        <f t="shared" ref="BQ412:BU412" si="802">BQ411</f>
        <v>not compact</v>
      </c>
      <c r="BR412" s="80" t="str">
        <f t="shared" si="802"/>
        <v>not compact</v>
      </c>
      <c r="BS412" s="30" t="str">
        <f t="shared" si="802"/>
        <v>Pipe Insulation, All Lines</v>
      </c>
      <c r="BT412" s="30" t="str">
        <f t="shared" si="802"/>
        <v>Standard</v>
      </c>
      <c r="BU412" s="41">
        <f t="shared" si="802"/>
        <v>-1</v>
      </c>
      <c r="BV412" s="41">
        <v>0</v>
      </c>
      <c r="BW412" s="41">
        <v>0</v>
      </c>
      <c r="BX412" s="93" t="s">
        <v>290</v>
      </c>
      <c r="BY412" s="98">
        <v>1</v>
      </c>
      <c r="BZ412" s="98">
        <v>0</v>
      </c>
      <c r="CA412" s="98">
        <f t="shared" si="717"/>
        <v>-3.1</v>
      </c>
      <c r="CB412" s="31" t="s">
        <v>0</v>
      </c>
      <c r="CG412" s="14"/>
      <c r="CI412" s="13"/>
      <c r="CK412" s="13"/>
      <c r="CM412" s="13"/>
    </row>
    <row r="413" spans="1:162" s="3" customFormat="1" x14ac:dyDescent="0.25">
      <c r="C413" s="3">
        <v>15</v>
      </c>
      <c r="D413" s="30">
        <f t="shared" ref="D413:E413" si="803">D412</f>
        <v>2025</v>
      </c>
      <c r="E413" s="41" t="str">
        <f t="shared" si="803"/>
        <v>MultiFam</v>
      </c>
      <c r="F413" s="3">
        <v>0</v>
      </c>
      <c r="G413" s="3">
        <v>0</v>
      </c>
      <c r="H413" s="3">
        <v>0.14000000000000001</v>
      </c>
      <c r="I413" s="3">
        <v>750</v>
      </c>
      <c r="J413" s="3">
        <v>2</v>
      </c>
      <c r="K413" s="3">
        <v>29177</v>
      </c>
      <c r="L413" s="3">
        <v>7.1</v>
      </c>
      <c r="M413" s="27">
        <v>0</v>
      </c>
      <c r="N413" s="27">
        <v>0</v>
      </c>
      <c r="O413" s="27">
        <v>2.5975000000000001</v>
      </c>
      <c r="P413" s="27">
        <v>0.2271</v>
      </c>
      <c r="Q413" s="27">
        <v>1.5697000000000001</v>
      </c>
      <c r="R413" s="3">
        <v>0.06</v>
      </c>
      <c r="S413" s="30">
        <f t="shared" si="764"/>
        <v>21</v>
      </c>
      <c r="T413" s="3">
        <v>350</v>
      </c>
      <c r="U413" s="3">
        <v>1</v>
      </c>
      <c r="V413" s="3">
        <v>0.45</v>
      </c>
      <c r="W413" s="3">
        <v>0.45</v>
      </c>
      <c r="X413" s="3">
        <v>0.62</v>
      </c>
      <c r="Y413" s="30">
        <f t="shared" si="765"/>
        <v>7</v>
      </c>
      <c r="Z413" s="27">
        <v>0.45</v>
      </c>
      <c r="AA413" s="3" t="s">
        <v>306</v>
      </c>
      <c r="AB413" s="3">
        <v>8</v>
      </c>
      <c r="AC413" s="3">
        <v>8</v>
      </c>
      <c r="AD413" s="3">
        <v>7</v>
      </c>
      <c r="AE413" s="3">
        <v>10</v>
      </c>
      <c r="AF413" s="56">
        <v>5.0999999999999997E-2</v>
      </c>
      <c r="AG413" s="3">
        <v>0.4</v>
      </c>
      <c r="AH413" s="3">
        <v>0.35</v>
      </c>
      <c r="AI413" s="3">
        <v>0.55000000000000004</v>
      </c>
      <c r="AJ413" s="3">
        <v>0.3</v>
      </c>
      <c r="AK413" s="3">
        <v>38</v>
      </c>
      <c r="AL413" s="3">
        <v>19</v>
      </c>
      <c r="AM413" s="3">
        <v>4</v>
      </c>
      <c r="AN413" s="3">
        <v>0</v>
      </c>
      <c r="AO413" s="3">
        <v>5016</v>
      </c>
      <c r="AP413" s="41">
        <f t="shared" ref="AP413:AQ413" si="804">AP412</f>
        <v>0.7</v>
      </c>
      <c r="AQ413" s="41" t="str">
        <f t="shared" si="804"/>
        <v>Yes</v>
      </c>
      <c r="AR413" s="27">
        <v>0.3</v>
      </c>
      <c r="AS413" s="27">
        <v>0.23</v>
      </c>
      <c r="AT413" s="27">
        <v>0.2</v>
      </c>
      <c r="AU413" s="27">
        <v>0.2</v>
      </c>
      <c r="AV413" s="97">
        <v>1</v>
      </c>
      <c r="AW413" s="27">
        <v>0.2</v>
      </c>
      <c r="AX413" s="27">
        <v>0.63</v>
      </c>
      <c r="AY413" s="3" t="s">
        <v>116</v>
      </c>
      <c r="AZ413" s="3" t="s">
        <v>116</v>
      </c>
      <c r="BA413" s="96" t="s">
        <v>116</v>
      </c>
      <c r="BB413" s="41">
        <f t="shared" si="767"/>
        <v>0</v>
      </c>
      <c r="BC413" s="56" t="s">
        <v>200</v>
      </c>
      <c r="BD413" s="30" t="str">
        <f t="shared" si="768"/>
        <v>T24-2019 IntWall 2x6 16oc R21</v>
      </c>
      <c r="BE413" s="3" t="s">
        <v>39</v>
      </c>
      <c r="BF413" s="3" t="s">
        <v>40</v>
      </c>
      <c r="BG413" s="3" t="s">
        <v>59</v>
      </c>
      <c r="BH413" s="3" t="s">
        <v>129</v>
      </c>
      <c r="BI413" s="3" t="s">
        <v>84</v>
      </c>
      <c r="BJ413" s="3" t="s">
        <v>159</v>
      </c>
      <c r="BK413" s="3" t="s">
        <v>87</v>
      </c>
      <c r="BL413" s="3" t="s">
        <v>162</v>
      </c>
      <c r="BM413" s="3" t="s">
        <v>141</v>
      </c>
      <c r="BN413" s="19">
        <v>0</v>
      </c>
      <c r="BO413" s="27">
        <v>2</v>
      </c>
      <c r="BP413" s="69" t="s">
        <v>276</v>
      </c>
      <c r="BQ413" s="70" t="str">
        <f t="shared" ref="BQ413:BU413" si="805">BQ412</f>
        <v>not compact</v>
      </c>
      <c r="BR413" s="80" t="str">
        <f t="shared" si="805"/>
        <v>not compact</v>
      </c>
      <c r="BS413" s="30" t="str">
        <f t="shared" si="805"/>
        <v>Pipe Insulation, All Lines</v>
      </c>
      <c r="BT413" s="30" t="str">
        <f t="shared" si="805"/>
        <v>Standard</v>
      </c>
      <c r="BU413" s="41">
        <f t="shared" si="805"/>
        <v>-1</v>
      </c>
      <c r="BV413" s="41">
        <v>0</v>
      </c>
      <c r="BW413" s="41">
        <v>0</v>
      </c>
      <c r="BX413" s="93" t="s">
        <v>290</v>
      </c>
      <c r="BY413" s="98">
        <v>1</v>
      </c>
      <c r="BZ413" s="98">
        <v>0</v>
      </c>
      <c r="CA413" s="98">
        <f t="shared" si="717"/>
        <v>-8.1999999999999993</v>
      </c>
      <c r="CB413" s="31" t="s">
        <v>0</v>
      </c>
      <c r="CG413" s="14"/>
      <c r="CI413" s="13"/>
      <c r="CK413" s="13"/>
      <c r="CM413" s="13"/>
    </row>
    <row r="414" spans="1:162" s="3" customFormat="1" x14ac:dyDescent="0.25">
      <c r="C414" s="3">
        <v>16</v>
      </c>
      <c r="D414" s="30">
        <f t="shared" ref="D414:E414" si="806">D413</f>
        <v>2025</v>
      </c>
      <c r="E414" s="41" t="str">
        <f t="shared" si="806"/>
        <v>MultiFam</v>
      </c>
      <c r="F414" s="3">
        <v>0</v>
      </c>
      <c r="G414" s="3">
        <v>0</v>
      </c>
      <c r="H414" s="3">
        <v>0.14000000000000001</v>
      </c>
      <c r="I414" s="3">
        <v>750</v>
      </c>
      <c r="J414" s="3">
        <v>2</v>
      </c>
      <c r="K414" s="3">
        <v>30930</v>
      </c>
      <c r="L414" s="3">
        <v>7.4</v>
      </c>
      <c r="M414" s="27">
        <v>0</v>
      </c>
      <c r="N414" s="27">
        <v>0</v>
      </c>
      <c r="O414" s="27">
        <v>0.69189999999999996</v>
      </c>
      <c r="P414" s="27">
        <v>0</v>
      </c>
      <c r="Q414" s="27">
        <v>1.1829000000000001</v>
      </c>
      <c r="R414" s="3">
        <v>0.08</v>
      </c>
      <c r="S414" s="30">
        <f t="shared" si="764"/>
        <v>21</v>
      </c>
      <c r="T414" s="3">
        <v>350</v>
      </c>
      <c r="U414" s="3">
        <v>0</v>
      </c>
      <c r="V414" s="3">
        <v>0.45</v>
      </c>
      <c r="W414" s="3">
        <v>0.45</v>
      </c>
      <c r="X414" s="3">
        <v>0.62</v>
      </c>
      <c r="Y414" s="30">
        <f t="shared" si="765"/>
        <v>7</v>
      </c>
      <c r="Z414" s="27">
        <v>0.44</v>
      </c>
      <c r="AA414" s="3" t="s">
        <v>325</v>
      </c>
      <c r="AB414" s="3">
        <v>8</v>
      </c>
      <c r="AC414" s="3">
        <v>8</v>
      </c>
      <c r="AD414" s="3">
        <v>7</v>
      </c>
      <c r="AE414" s="3">
        <v>10</v>
      </c>
      <c r="AF414" s="56">
        <v>5.0999999999999997E-2</v>
      </c>
      <c r="AG414" s="3">
        <v>0.4</v>
      </c>
      <c r="AH414" s="3">
        <v>0.35</v>
      </c>
      <c r="AI414" s="3">
        <v>0.55000000000000004</v>
      </c>
      <c r="AJ414" s="3">
        <v>0.3</v>
      </c>
      <c r="AK414" s="3">
        <v>38</v>
      </c>
      <c r="AL414" s="3">
        <v>19</v>
      </c>
      <c r="AM414" s="3">
        <v>8</v>
      </c>
      <c r="AN414" s="3">
        <v>7016</v>
      </c>
      <c r="AO414" s="3">
        <v>10016</v>
      </c>
      <c r="AP414" s="41">
        <f t="shared" ref="AP414:AQ414" si="807">AP413</f>
        <v>0.7</v>
      </c>
      <c r="AQ414" s="41" t="str">
        <f t="shared" si="807"/>
        <v>Yes</v>
      </c>
      <c r="AR414" s="27">
        <v>0.3</v>
      </c>
      <c r="AS414" s="60">
        <v>0.35</v>
      </c>
      <c r="AT414" s="27">
        <v>0.2</v>
      </c>
      <c r="AU414" s="27">
        <v>0.2</v>
      </c>
      <c r="AV414" s="27">
        <v>0</v>
      </c>
      <c r="AW414" s="27">
        <v>0.1</v>
      </c>
      <c r="AX414" s="27">
        <v>0.1</v>
      </c>
      <c r="AY414" s="3" t="s">
        <v>116</v>
      </c>
      <c r="AZ414" s="3" t="s">
        <v>116</v>
      </c>
      <c r="BA414" s="96" t="s">
        <v>116</v>
      </c>
      <c r="BB414" s="41">
        <f t="shared" si="767"/>
        <v>0</v>
      </c>
      <c r="BC414" s="56" t="s">
        <v>200</v>
      </c>
      <c r="BD414" s="30" t="str">
        <f t="shared" si="768"/>
        <v>T24-2019 IntWall 2x6 16oc R21</v>
      </c>
      <c r="BE414" s="3" t="s">
        <v>41</v>
      </c>
      <c r="BF414" s="3" t="s">
        <v>42</v>
      </c>
      <c r="BG414" s="3" t="s">
        <v>59</v>
      </c>
      <c r="BH414" s="3" t="s">
        <v>129</v>
      </c>
      <c r="BI414" s="3" t="s">
        <v>84</v>
      </c>
      <c r="BJ414" s="3" t="s">
        <v>157</v>
      </c>
      <c r="BK414" s="3" t="s">
        <v>87</v>
      </c>
      <c r="BL414" s="3" t="s">
        <v>160</v>
      </c>
      <c r="BM414" s="3" t="s">
        <v>141</v>
      </c>
      <c r="BN414" s="19">
        <v>0</v>
      </c>
      <c r="BO414" s="27">
        <v>2</v>
      </c>
      <c r="BP414" s="69" t="s">
        <v>276</v>
      </c>
      <c r="BQ414" s="70" t="str">
        <f t="shared" ref="BQ414:BU414" si="808">BQ413</f>
        <v>not compact</v>
      </c>
      <c r="BR414" s="80" t="str">
        <f t="shared" si="808"/>
        <v>not compact</v>
      </c>
      <c r="BS414" s="30" t="str">
        <f t="shared" si="808"/>
        <v>Pipe Insulation, All Lines</v>
      </c>
      <c r="BT414" s="30" t="str">
        <f t="shared" si="808"/>
        <v>Standard</v>
      </c>
      <c r="BU414" s="41">
        <f t="shared" si="808"/>
        <v>-1</v>
      </c>
      <c r="BV414" s="60">
        <v>0</v>
      </c>
      <c r="BW414" s="60">
        <v>0</v>
      </c>
      <c r="BX414" s="60" t="s">
        <v>290</v>
      </c>
      <c r="BY414" s="98">
        <v>1</v>
      </c>
      <c r="BZ414" s="98">
        <v>0</v>
      </c>
      <c r="CA414" s="98">
        <f t="shared" si="717"/>
        <v>-22.7</v>
      </c>
      <c r="CB414" s="31" t="s">
        <v>0</v>
      </c>
      <c r="CG414" s="14"/>
      <c r="CI414" s="13"/>
      <c r="CK414" s="13"/>
      <c r="CM414" s="13"/>
    </row>
    <row r="415" spans="1:162" s="2" customFormat="1" x14ac:dyDescent="0.25">
      <c r="A415" s="8" t="s">
        <v>337</v>
      </c>
      <c r="B415" s="8"/>
      <c r="C415" s="8" t="s">
        <v>27</v>
      </c>
      <c r="D415" s="8" t="s">
        <v>51</v>
      </c>
      <c r="E415" s="8" t="str">
        <f>E382</f>
        <v>BldgType</v>
      </c>
      <c r="F415" s="8" t="s">
        <v>28</v>
      </c>
      <c r="G415" s="8" t="s">
        <v>92</v>
      </c>
      <c r="H415" s="8" t="s">
        <v>252</v>
      </c>
      <c r="I415" s="8" t="s">
        <v>151</v>
      </c>
      <c r="J415" s="8" t="s">
        <v>152</v>
      </c>
      <c r="K415" s="8" t="s">
        <v>29</v>
      </c>
      <c r="L415" s="8" t="str">
        <f>L382</f>
        <v>PVMax</v>
      </c>
      <c r="M415" s="8" t="s">
        <v>348</v>
      </c>
      <c r="N415" s="8" t="s">
        <v>349</v>
      </c>
      <c r="O415" s="8" t="s">
        <v>350</v>
      </c>
      <c r="P415" s="8" t="s">
        <v>351</v>
      </c>
      <c r="Q415" s="8" t="s">
        <v>352</v>
      </c>
      <c r="R415" s="8" t="s">
        <v>242</v>
      </c>
      <c r="S415" s="8" t="s">
        <v>240</v>
      </c>
      <c r="T415" s="8" t="s">
        <v>108</v>
      </c>
      <c r="U415" s="8" t="s">
        <v>110</v>
      </c>
      <c r="V415" s="8" t="s">
        <v>109</v>
      </c>
      <c r="W415" s="8" t="s">
        <v>251</v>
      </c>
      <c r="X415" s="8" t="s">
        <v>314</v>
      </c>
      <c r="Y415" s="8" t="str">
        <f>Y382</f>
        <v>ACH50</v>
      </c>
      <c r="Z415" s="46" t="s">
        <v>193</v>
      </c>
      <c r="AA415" s="46" t="str">
        <f>AA382</f>
        <v>wsfStationName</v>
      </c>
      <c r="AB415" s="8" t="s">
        <v>90</v>
      </c>
      <c r="AC415" s="8" t="str">
        <f>AC382</f>
        <v>AltDuctRval</v>
      </c>
      <c r="AD415" s="8" t="s">
        <v>106</v>
      </c>
      <c r="AE415" s="8" t="s">
        <v>107</v>
      </c>
      <c r="AF415" s="8" t="s">
        <v>91</v>
      </c>
      <c r="AG415" s="8" t="s">
        <v>30</v>
      </c>
      <c r="AH415" s="8" t="s">
        <v>31</v>
      </c>
      <c r="AI415" s="8" t="s">
        <v>32</v>
      </c>
      <c r="AJ415" s="8" t="s">
        <v>33</v>
      </c>
      <c r="AK415" s="8" t="s">
        <v>34</v>
      </c>
      <c r="AL415" s="8" t="s">
        <v>35</v>
      </c>
      <c r="AM415" s="8" t="s">
        <v>36</v>
      </c>
      <c r="AN415" s="8" t="s">
        <v>55</v>
      </c>
      <c r="AO415" s="8" t="s">
        <v>97</v>
      </c>
      <c r="AP415" s="8" t="s">
        <v>189</v>
      </c>
      <c r="AQ415" s="46" t="s">
        <v>198</v>
      </c>
      <c r="AR415" s="8" t="s">
        <v>72</v>
      </c>
      <c r="AS415" s="8" t="s">
        <v>73</v>
      </c>
      <c r="AT415" s="8" t="s">
        <v>154</v>
      </c>
      <c r="AU415" s="8" t="s">
        <v>180</v>
      </c>
      <c r="AV415" s="8" t="s">
        <v>89</v>
      </c>
      <c r="AW415" s="8" t="s">
        <v>100</v>
      </c>
      <c r="AX415" s="8" t="s">
        <v>101</v>
      </c>
      <c r="AY415" s="9" t="s">
        <v>115</v>
      </c>
      <c r="AZ415" s="9" t="s">
        <v>338</v>
      </c>
      <c r="BA415" s="9" t="str">
        <f>BA382</f>
        <v>RoofBelowDeckIns</v>
      </c>
      <c r="BB415" s="54" t="str">
        <f>BB382</f>
        <v>RoofCavInsOverFrm</v>
      </c>
      <c r="BC415" s="8" t="s">
        <v>52</v>
      </c>
      <c r="BD415" s="8" t="s">
        <v>120</v>
      </c>
      <c r="BE415" s="8" t="s">
        <v>37</v>
      </c>
      <c r="BF415" s="8" t="s">
        <v>38</v>
      </c>
      <c r="BG415" s="8" t="s">
        <v>53</v>
      </c>
      <c r="BH415" s="8" t="s">
        <v>54</v>
      </c>
      <c r="BI415" s="8" t="s">
        <v>83</v>
      </c>
      <c r="BJ415" s="8" t="s">
        <v>155</v>
      </c>
      <c r="BK415" s="8" t="s">
        <v>86</v>
      </c>
      <c r="BL415" s="8" t="s">
        <v>156</v>
      </c>
      <c r="BM415" s="8" t="s">
        <v>142</v>
      </c>
      <c r="BN415" s="10" t="s">
        <v>211</v>
      </c>
      <c r="BO415" s="8" t="str">
        <f>BO349</f>
        <v>MinZNETier</v>
      </c>
      <c r="BP415" s="78" t="s">
        <v>274</v>
      </c>
      <c r="BQ415" s="8" t="str">
        <f>BQ382</f>
        <v>DHWCompactDistrib</v>
      </c>
      <c r="BR415" s="102" t="str">
        <f>BR382</f>
        <v>ElecDHWCompactDistrib</v>
      </c>
      <c r="BS415" s="8" t="s">
        <v>182</v>
      </c>
      <c r="BT415" s="8" t="s">
        <v>255</v>
      </c>
      <c r="BU415" s="8" t="s">
        <v>258</v>
      </c>
      <c r="BV415" s="8" t="s">
        <v>260</v>
      </c>
      <c r="BW415" s="8" t="s">
        <v>286</v>
      </c>
      <c r="BX415" s="8" t="s">
        <v>287</v>
      </c>
      <c r="BY415" s="8" t="s">
        <v>288</v>
      </c>
      <c r="BZ415" s="8" t="s">
        <v>360</v>
      </c>
      <c r="CA415" s="8" t="s">
        <v>365</v>
      </c>
      <c r="CB415" s="31" t="s">
        <v>0</v>
      </c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</row>
    <row r="416" spans="1:162" s="3" customFormat="1" x14ac:dyDescent="0.25">
      <c r="C416" s="3">
        <v>1</v>
      </c>
      <c r="D416" s="8">
        <v>2028</v>
      </c>
      <c r="E416" s="46" t="s">
        <v>221</v>
      </c>
      <c r="F416" s="3">
        <v>0</v>
      </c>
      <c r="G416" s="3">
        <v>0</v>
      </c>
      <c r="H416" s="3">
        <v>0.14000000000000001</v>
      </c>
      <c r="I416" s="3">
        <v>750</v>
      </c>
      <c r="J416" s="3">
        <v>2</v>
      </c>
      <c r="K416" s="3">
        <v>26762</v>
      </c>
      <c r="L416" s="3">
        <v>8.9</v>
      </c>
      <c r="M416" s="27">
        <v>0.79300000000000004</v>
      </c>
      <c r="N416" s="27">
        <v>1.27</v>
      </c>
      <c r="O416" s="27">
        <v>0.84899999999999998</v>
      </c>
      <c r="P416" s="27">
        <v>0</v>
      </c>
      <c r="Q416" s="27">
        <v>1.4602999999999999</v>
      </c>
      <c r="R416" s="3">
        <v>0.1</v>
      </c>
      <c r="S416" s="30">
        <v>21</v>
      </c>
      <c r="T416" s="3">
        <v>350</v>
      </c>
      <c r="U416" s="3">
        <v>0</v>
      </c>
      <c r="V416" s="3">
        <v>0.45</v>
      </c>
      <c r="W416" s="3">
        <v>0.45</v>
      </c>
      <c r="X416" s="3">
        <v>0.62</v>
      </c>
      <c r="Y416" s="3">
        <v>5</v>
      </c>
      <c r="Z416" s="27">
        <v>0.56000000000000005</v>
      </c>
      <c r="AA416" s="3" t="s">
        <v>303</v>
      </c>
      <c r="AB416" s="3">
        <v>8</v>
      </c>
      <c r="AC416" s="3">
        <v>8</v>
      </c>
      <c r="AD416" s="3">
        <v>7</v>
      </c>
      <c r="AE416" s="3">
        <v>10</v>
      </c>
      <c r="AF416" s="56">
        <v>4.8000000000000001E-2</v>
      </c>
      <c r="AG416" s="113">
        <v>0.27</v>
      </c>
      <c r="AH416" s="2">
        <v>0.35</v>
      </c>
      <c r="AI416" s="3">
        <v>0.55000000000000004</v>
      </c>
      <c r="AJ416" s="3">
        <v>0.3</v>
      </c>
      <c r="AK416" s="3">
        <v>38</v>
      </c>
      <c r="AL416" s="3">
        <v>19</v>
      </c>
      <c r="AM416" s="3">
        <v>8</v>
      </c>
      <c r="AN416" s="3">
        <v>0</v>
      </c>
      <c r="AO416" s="3">
        <v>5016</v>
      </c>
      <c r="AP416" s="27">
        <v>0.7</v>
      </c>
      <c r="AQ416" s="27" t="s">
        <v>292</v>
      </c>
      <c r="AR416" s="112">
        <v>0.27</v>
      </c>
      <c r="AS416" s="60">
        <v>0.35</v>
      </c>
      <c r="AT416" s="27">
        <v>0.2</v>
      </c>
      <c r="AU416" s="27">
        <v>0.2</v>
      </c>
      <c r="AV416" s="27">
        <v>0</v>
      </c>
      <c r="AW416" s="27">
        <v>0.1</v>
      </c>
      <c r="AX416" s="27">
        <v>0.1</v>
      </c>
      <c r="AY416" s="3" t="s">
        <v>116</v>
      </c>
      <c r="AZ416" s="96" t="s">
        <v>341</v>
      </c>
      <c r="BA416" s="3" t="s">
        <v>116</v>
      </c>
      <c r="BB416" s="27">
        <v>0</v>
      </c>
      <c r="BC416" s="3" t="s">
        <v>236</v>
      </c>
      <c r="BD416" s="3" t="s">
        <v>205</v>
      </c>
      <c r="BE416" s="3" t="s">
        <v>39</v>
      </c>
      <c r="BF416" s="3" t="s">
        <v>40</v>
      </c>
      <c r="BG416" s="3" t="s">
        <v>59</v>
      </c>
      <c r="BH416" s="3" t="s">
        <v>130</v>
      </c>
      <c r="BI416" s="3" t="s">
        <v>84</v>
      </c>
      <c r="BJ416" s="3" t="s">
        <v>157</v>
      </c>
      <c r="BK416" s="3" t="s">
        <v>87</v>
      </c>
      <c r="BL416" s="3" t="s">
        <v>160</v>
      </c>
      <c r="BM416" s="3" t="s">
        <v>141</v>
      </c>
      <c r="BN416" s="19">
        <v>0</v>
      </c>
      <c r="BO416" s="27">
        <v>2</v>
      </c>
      <c r="BP416" s="103" t="s">
        <v>276</v>
      </c>
      <c r="BQ416" s="69" t="s">
        <v>268</v>
      </c>
      <c r="BR416" s="80" t="s">
        <v>268</v>
      </c>
      <c r="BS416" s="3" t="s">
        <v>185</v>
      </c>
      <c r="BT416" s="3" t="s">
        <v>184</v>
      </c>
      <c r="BU416" s="27">
        <v>-1</v>
      </c>
      <c r="BV416" s="60">
        <v>0</v>
      </c>
      <c r="BW416" s="60">
        <v>0</v>
      </c>
      <c r="BX416" s="60" t="s">
        <v>290</v>
      </c>
      <c r="BY416" s="100">
        <v>1</v>
      </c>
      <c r="BZ416" s="106">
        <v>0</v>
      </c>
      <c r="CA416" s="98">
        <f>CA383</f>
        <v>-6.7</v>
      </c>
      <c r="CB416" s="31" t="s">
        <v>0</v>
      </c>
      <c r="CC416" s="106">
        <v>0</v>
      </c>
      <c r="CG416" s="14"/>
      <c r="CI416" s="13"/>
      <c r="CK416" s="13"/>
      <c r="CM416" s="13"/>
    </row>
    <row r="417" spans="3:91" s="3" customFormat="1" x14ac:dyDescent="0.25">
      <c r="C417" s="3">
        <v>2</v>
      </c>
      <c r="D417" s="30">
        <f>D416</f>
        <v>2028</v>
      </c>
      <c r="E417" s="41" t="str">
        <f>E416</f>
        <v>SingleFam</v>
      </c>
      <c r="F417" s="3">
        <v>0</v>
      </c>
      <c r="G417" s="3">
        <v>0</v>
      </c>
      <c r="H417" s="3">
        <v>0.14000000000000001</v>
      </c>
      <c r="I417" s="3">
        <v>750</v>
      </c>
      <c r="J417" s="3">
        <v>2</v>
      </c>
      <c r="K417" s="3">
        <v>30021</v>
      </c>
      <c r="L417" s="3">
        <v>11.4</v>
      </c>
      <c r="M417" s="27">
        <v>0.621</v>
      </c>
      <c r="N417" s="27">
        <v>1.22</v>
      </c>
      <c r="O417" s="27">
        <v>0.70909999999999995</v>
      </c>
      <c r="P417" s="27">
        <v>1E-4</v>
      </c>
      <c r="Q417" s="27">
        <v>1.2595000000000001</v>
      </c>
      <c r="R417" s="3">
        <v>7.0000000000000007E-2</v>
      </c>
      <c r="S417" s="30">
        <v>21</v>
      </c>
      <c r="T417" s="3">
        <v>350</v>
      </c>
      <c r="U417" s="3">
        <v>1</v>
      </c>
      <c r="V417" s="3">
        <v>0.45</v>
      </c>
      <c r="W417" s="3">
        <v>0.45</v>
      </c>
      <c r="X417" s="3">
        <v>0.62</v>
      </c>
      <c r="Y417" s="3">
        <v>5</v>
      </c>
      <c r="Z417" s="27">
        <v>0.47</v>
      </c>
      <c r="AA417" s="3" t="s">
        <v>315</v>
      </c>
      <c r="AB417" s="3">
        <v>8</v>
      </c>
      <c r="AC417" s="3">
        <v>8</v>
      </c>
      <c r="AD417" s="3">
        <v>7</v>
      </c>
      <c r="AE417" s="3">
        <v>10</v>
      </c>
      <c r="AF417" s="56">
        <v>4.8000000000000001E-2</v>
      </c>
      <c r="AG417" s="113">
        <v>0.27</v>
      </c>
      <c r="AH417" s="2">
        <v>0.23</v>
      </c>
      <c r="AI417" s="3">
        <v>0.55000000000000004</v>
      </c>
      <c r="AJ417" s="3">
        <v>0.3</v>
      </c>
      <c r="AK417" s="3">
        <v>38</v>
      </c>
      <c r="AL417" s="3">
        <v>19</v>
      </c>
      <c r="AM417" s="3">
        <v>8</v>
      </c>
      <c r="AN417" s="3">
        <v>0</v>
      </c>
      <c r="AO417" s="3">
        <v>5016</v>
      </c>
      <c r="AP417" s="41">
        <f>AP416</f>
        <v>0.7</v>
      </c>
      <c r="AQ417" s="41" t="str">
        <f>AQ416</f>
        <v>Yes</v>
      </c>
      <c r="AR417" s="112">
        <v>0.27</v>
      </c>
      <c r="AS417" s="27">
        <v>0.23</v>
      </c>
      <c r="AT417" s="27">
        <v>0.2</v>
      </c>
      <c r="AU417" s="27">
        <v>0.2</v>
      </c>
      <c r="AV417" s="27">
        <v>1</v>
      </c>
      <c r="AW417" s="27">
        <v>0.1</v>
      </c>
      <c r="AX417" s="27">
        <v>0.1</v>
      </c>
      <c r="AY417" s="3" t="s">
        <v>116</v>
      </c>
      <c r="AZ417" s="96" t="s">
        <v>341</v>
      </c>
      <c r="BA417" s="3" t="s">
        <v>116</v>
      </c>
      <c r="BB417" s="41">
        <f>BB416</f>
        <v>0</v>
      </c>
      <c r="BC417" s="56" t="s">
        <v>236</v>
      </c>
      <c r="BD417" s="30" t="str">
        <f>BD416</f>
        <v>T24-2019 IntWall 2x6 16oc R21</v>
      </c>
      <c r="BE417" s="3" t="s">
        <v>39</v>
      </c>
      <c r="BF417" s="3" t="s">
        <v>40</v>
      </c>
      <c r="BG417" s="3" t="s">
        <v>59</v>
      </c>
      <c r="BH417" s="3" t="s">
        <v>130</v>
      </c>
      <c r="BI417" s="3" t="s">
        <v>84</v>
      </c>
      <c r="BJ417" s="3" t="s">
        <v>157</v>
      </c>
      <c r="BK417" s="3" t="s">
        <v>87</v>
      </c>
      <c r="BL417" s="3" t="s">
        <v>160</v>
      </c>
      <c r="BM417" s="3" t="s">
        <v>141</v>
      </c>
      <c r="BN417" s="19">
        <v>0</v>
      </c>
      <c r="BO417" s="27">
        <v>2</v>
      </c>
      <c r="BP417" s="69" t="s">
        <v>276</v>
      </c>
      <c r="BQ417" s="70" t="str">
        <f>BQ416</f>
        <v>not compact</v>
      </c>
      <c r="BR417" s="80" t="str">
        <f>BR416</f>
        <v>not compact</v>
      </c>
      <c r="BS417" s="30" t="str">
        <f>BS416</f>
        <v>Pipe Insulation, All Lines</v>
      </c>
      <c r="BT417" s="30" t="str">
        <f>BT416</f>
        <v>Standard</v>
      </c>
      <c r="BU417" s="41">
        <f>BU416</f>
        <v>-1</v>
      </c>
      <c r="BV417" s="41">
        <v>0</v>
      </c>
      <c r="BW417" s="41">
        <v>0</v>
      </c>
      <c r="BX417" s="93" t="s">
        <v>290</v>
      </c>
      <c r="BY417" s="98">
        <v>1</v>
      </c>
      <c r="BZ417" s="106">
        <v>0</v>
      </c>
      <c r="CA417" s="98">
        <f t="shared" ref="CA417:CA447" si="809">CA384</f>
        <v>-3.7</v>
      </c>
      <c r="CB417" s="31" t="s">
        <v>0</v>
      </c>
      <c r="CC417" s="106">
        <v>0</v>
      </c>
      <c r="CG417" s="14"/>
      <c r="CI417" s="13"/>
      <c r="CK417" s="13"/>
      <c r="CM417" s="13"/>
    </row>
    <row r="418" spans="3:91" s="3" customFormat="1" x14ac:dyDescent="0.25">
      <c r="C418" s="3">
        <v>3</v>
      </c>
      <c r="D418" s="30">
        <f t="shared" ref="D418:E418" si="810">D417</f>
        <v>2028</v>
      </c>
      <c r="E418" s="41" t="str">
        <f t="shared" si="810"/>
        <v>SingleFam</v>
      </c>
      <c r="F418" s="3">
        <v>0</v>
      </c>
      <c r="G418" s="3">
        <v>0</v>
      </c>
      <c r="H418" s="3">
        <v>0.14000000000000001</v>
      </c>
      <c r="I418" s="3">
        <v>750</v>
      </c>
      <c r="J418" s="3">
        <v>2</v>
      </c>
      <c r="K418" s="3">
        <v>31137</v>
      </c>
      <c r="L418" s="3">
        <v>7.9</v>
      </c>
      <c r="M418" s="27">
        <v>0.628</v>
      </c>
      <c r="N418" s="27">
        <v>1.1200000000000001</v>
      </c>
      <c r="O418" s="27">
        <v>0.6583</v>
      </c>
      <c r="P418" s="27">
        <v>0</v>
      </c>
      <c r="Q418" s="27">
        <v>1.1974</v>
      </c>
      <c r="R418" s="3">
        <v>0.1</v>
      </c>
      <c r="S418" s="30">
        <v>21</v>
      </c>
      <c r="T418" s="3">
        <v>350</v>
      </c>
      <c r="U418" s="3">
        <v>0</v>
      </c>
      <c r="V418" s="3">
        <v>0.45</v>
      </c>
      <c r="W418" s="3">
        <v>0.45</v>
      </c>
      <c r="X418" s="3">
        <v>0.62</v>
      </c>
      <c r="Y418" s="3">
        <v>5</v>
      </c>
      <c r="Z418" s="27">
        <v>0.47</v>
      </c>
      <c r="AA418" s="3" t="s">
        <v>304</v>
      </c>
      <c r="AB418" s="3">
        <v>6</v>
      </c>
      <c r="AC418" s="3">
        <v>6</v>
      </c>
      <c r="AD418" s="3">
        <v>7</v>
      </c>
      <c r="AE418" s="3">
        <v>10</v>
      </c>
      <c r="AF418" s="56">
        <v>4.8000000000000001E-2</v>
      </c>
      <c r="AG418" s="113">
        <v>0.27</v>
      </c>
      <c r="AH418" s="2">
        <v>0.35</v>
      </c>
      <c r="AI418" s="3">
        <v>0.55000000000000004</v>
      </c>
      <c r="AJ418" s="3">
        <v>0.3</v>
      </c>
      <c r="AK418" s="3">
        <v>30</v>
      </c>
      <c r="AL418" s="3">
        <v>19</v>
      </c>
      <c r="AM418" s="3">
        <v>0</v>
      </c>
      <c r="AN418" s="3">
        <v>0</v>
      </c>
      <c r="AO418" s="3">
        <v>5016</v>
      </c>
      <c r="AP418" s="41">
        <f t="shared" ref="AP418:AQ418" si="811">AP417</f>
        <v>0.7</v>
      </c>
      <c r="AQ418" s="41" t="str">
        <f t="shared" si="811"/>
        <v>Yes</v>
      </c>
      <c r="AR418" s="112">
        <v>0.27</v>
      </c>
      <c r="AS418" s="60">
        <v>0.35</v>
      </c>
      <c r="AT418" s="27">
        <v>0.2</v>
      </c>
      <c r="AU418" s="27">
        <v>0.2</v>
      </c>
      <c r="AV418" s="27">
        <v>1</v>
      </c>
      <c r="AW418" s="27">
        <v>0.1</v>
      </c>
      <c r="AX418" s="27">
        <v>0.1</v>
      </c>
      <c r="AY418" s="3" t="s">
        <v>116</v>
      </c>
      <c r="AZ418" s="3" t="s">
        <v>116</v>
      </c>
      <c r="BA418" s="3" t="s">
        <v>116</v>
      </c>
      <c r="BB418" s="41">
        <f t="shared" ref="BB418:BB431" si="812">BB417</f>
        <v>0</v>
      </c>
      <c r="BC418" s="56" t="s">
        <v>236</v>
      </c>
      <c r="BD418" s="30" t="str">
        <f t="shared" ref="BD418:BD431" si="813">BD417</f>
        <v>T24-2019 IntWall 2x6 16oc R21</v>
      </c>
      <c r="BE418" s="3" t="s">
        <v>39</v>
      </c>
      <c r="BF418" s="3" t="s">
        <v>40</v>
      </c>
      <c r="BG418" s="3" t="s">
        <v>60</v>
      </c>
      <c r="BH418" s="3" t="s">
        <v>130</v>
      </c>
      <c r="BI418" s="3" t="s">
        <v>84</v>
      </c>
      <c r="BJ418" s="3" t="s">
        <v>158</v>
      </c>
      <c r="BK418" s="3" t="s">
        <v>87</v>
      </c>
      <c r="BL418" s="3" t="s">
        <v>161</v>
      </c>
      <c r="BM418" s="3" t="s">
        <v>141</v>
      </c>
      <c r="BN418" s="19">
        <v>0</v>
      </c>
      <c r="BO418" s="27">
        <v>2</v>
      </c>
      <c r="BP418" s="103" t="s">
        <v>276</v>
      </c>
      <c r="BQ418" s="70" t="str">
        <f t="shared" ref="BQ418:BU418" si="814">BQ417</f>
        <v>not compact</v>
      </c>
      <c r="BR418" s="80" t="str">
        <f t="shared" si="814"/>
        <v>not compact</v>
      </c>
      <c r="BS418" s="30" t="str">
        <f t="shared" si="814"/>
        <v>Pipe Insulation, All Lines</v>
      </c>
      <c r="BT418" s="30" t="str">
        <f t="shared" si="814"/>
        <v>Standard</v>
      </c>
      <c r="BU418" s="41">
        <f t="shared" si="814"/>
        <v>-1</v>
      </c>
      <c r="BV418" s="41">
        <v>0</v>
      </c>
      <c r="BW418" s="41">
        <v>0</v>
      </c>
      <c r="BX418" s="93" t="s">
        <v>290</v>
      </c>
      <c r="BY418" s="98">
        <v>1</v>
      </c>
      <c r="BZ418" s="106">
        <v>0</v>
      </c>
      <c r="CA418" s="98">
        <f t="shared" si="809"/>
        <v>-7.6</v>
      </c>
      <c r="CB418" s="31" t="s">
        <v>0</v>
      </c>
      <c r="CC418" s="106">
        <v>0</v>
      </c>
      <c r="CG418" s="14"/>
      <c r="CI418" s="13"/>
      <c r="CK418" s="13"/>
      <c r="CM418" s="13"/>
    </row>
    <row r="419" spans="3:91" s="3" customFormat="1" x14ac:dyDescent="0.25">
      <c r="C419" s="3">
        <v>4</v>
      </c>
      <c r="D419" s="30">
        <f t="shared" ref="D419:E419" si="815">D418</f>
        <v>2028</v>
      </c>
      <c r="E419" s="41" t="str">
        <f t="shared" si="815"/>
        <v>SingleFam</v>
      </c>
      <c r="F419" s="3">
        <v>0</v>
      </c>
      <c r="G419" s="3">
        <v>0</v>
      </c>
      <c r="H419" s="3">
        <v>0.14000000000000001</v>
      </c>
      <c r="I419" s="3">
        <v>750</v>
      </c>
      <c r="J419" s="3">
        <v>2</v>
      </c>
      <c r="K419" s="3">
        <v>30935</v>
      </c>
      <c r="L419" s="3">
        <v>23.2</v>
      </c>
      <c r="M419" s="27">
        <v>0.58599999999999997</v>
      </c>
      <c r="N419" s="27">
        <v>1.21</v>
      </c>
      <c r="O419" s="27">
        <v>0.71630000000000005</v>
      </c>
      <c r="P419" s="27">
        <v>1.23E-2</v>
      </c>
      <c r="Q419" s="27">
        <v>1.2105999999999999</v>
      </c>
      <c r="R419" s="3">
        <v>0.09</v>
      </c>
      <c r="S419" s="30">
        <v>21</v>
      </c>
      <c r="T419" s="3">
        <v>350</v>
      </c>
      <c r="U419" s="3">
        <v>0</v>
      </c>
      <c r="V419" s="3">
        <v>0.45</v>
      </c>
      <c r="W419" s="3">
        <v>0.45</v>
      </c>
      <c r="X419" s="3">
        <v>0.62</v>
      </c>
      <c r="Y419" s="3">
        <v>5</v>
      </c>
      <c r="Z419" s="27">
        <v>0.45</v>
      </c>
      <c r="AA419" s="3" t="s">
        <v>316</v>
      </c>
      <c r="AB419" s="3">
        <v>8</v>
      </c>
      <c r="AC419" s="3">
        <v>8</v>
      </c>
      <c r="AD419" s="3">
        <v>7</v>
      </c>
      <c r="AE419" s="3">
        <v>10</v>
      </c>
      <c r="AF419" s="56">
        <v>4.8000000000000001E-2</v>
      </c>
      <c r="AG419" s="113">
        <v>0.27</v>
      </c>
      <c r="AH419" s="2">
        <v>0.23</v>
      </c>
      <c r="AI419" s="3">
        <v>0.55000000000000004</v>
      </c>
      <c r="AJ419" s="3">
        <v>0.3</v>
      </c>
      <c r="AK419" s="3">
        <v>38</v>
      </c>
      <c r="AL419" s="3">
        <v>19</v>
      </c>
      <c r="AM419" s="3">
        <v>0</v>
      </c>
      <c r="AN419" s="3">
        <v>0</v>
      </c>
      <c r="AO419" s="3">
        <v>5016</v>
      </c>
      <c r="AP419" s="41">
        <f t="shared" ref="AP419:AQ419" si="816">AP418</f>
        <v>0.7</v>
      </c>
      <c r="AQ419" s="41" t="str">
        <f t="shared" si="816"/>
        <v>Yes</v>
      </c>
      <c r="AR419" s="112">
        <v>0.27</v>
      </c>
      <c r="AS419" s="27">
        <v>0.23</v>
      </c>
      <c r="AT419" s="27">
        <v>0.2</v>
      </c>
      <c r="AU419" s="27">
        <v>0.2</v>
      </c>
      <c r="AV419" s="27">
        <v>0</v>
      </c>
      <c r="AW419" s="114">
        <v>0.1</v>
      </c>
      <c r="AX419" s="114">
        <v>0.1</v>
      </c>
      <c r="AY419" s="3" t="s">
        <v>116</v>
      </c>
      <c r="AZ419" s="96" t="s">
        <v>341</v>
      </c>
      <c r="BA419" s="3" t="s">
        <v>204</v>
      </c>
      <c r="BB419" s="41">
        <f t="shared" si="812"/>
        <v>0</v>
      </c>
      <c r="BC419" s="56" t="s">
        <v>236</v>
      </c>
      <c r="BD419" s="30" t="str">
        <f t="shared" si="813"/>
        <v>T24-2019 IntWall 2x6 16oc R21</v>
      </c>
      <c r="BE419" s="3" t="s">
        <v>39</v>
      </c>
      <c r="BF419" s="3" t="s">
        <v>40</v>
      </c>
      <c r="BG419" s="3" t="s">
        <v>59</v>
      </c>
      <c r="BH419" s="3" t="s">
        <v>129</v>
      </c>
      <c r="BI419" s="3" t="s">
        <v>84</v>
      </c>
      <c r="BJ419" s="3" t="s">
        <v>158</v>
      </c>
      <c r="BK419" s="3" t="s">
        <v>87</v>
      </c>
      <c r="BL419" s="3" t="s">
        <v>161</v>
      </c>
      <c r="BM419" s="3" t="s">
        <v>141</v>
      </c>
      <c r="BN419" s="19">
        <v>0</v>
      </c>
      <c r="BO419" s="27">
        <v>2</v>
      </c>
      <c r="BP419" s="69" t="s">
        <v>276</v>
      </c>
      <c r="BQ419" s="70" t="str">
        <f t="shared" ref="BQ419:BU419" si="817">BQ418</f>
        <v>not compact</v>
      </c>
      <c r="BR419" s="80" t="str">
        <f t="shared" si="817"/>
        <v>not compact</v>
      </c>
      <c r="BS419" s="30" t="str">
        <f t="shared" si="817"/>
        <v>Pipe Insulation, All Lines</v>
      </c>
      <c r="BT419" s="30" t="str">
        <f t="shared" si="817"/>
        <v>Standard</v>
      </c>
      <c r="BU419" s="41">
        <f t="shared" si="817"/>
        <v>-1</v>
      </c>
      <c r="BV419" s="41">
        <v>0</v>
      </c>
      <c r="BW419" s="41">
        <v>0</v>
      </c>
      <c r="BX419" s="93" t="s">
        <v>290</v>
      </c>
      <c r="BY419" s="98">
        <v>1</v>
      </c>
      <c r="BZ419" s="107">
        <v>1.2</v>
      </c>
      <c r="CA419" s="98">
        <f t="shared" si="809"/>
        <v>-4</v>
      </c>
      <c r="CB419" s="31" t="s">
        <v>0</v>
      </c>
      <c r="CC419" s="107">
        <v>1.6</v>
      </c>
      <c r="CG419" s="14"/>
      <c r="CI419" s="13"/>
      <c r="CK419" s="13"/>
      <c r="CM419" s="13"/>
    </row>
    <row r="420" spans="3:91" s="3" customFormat="1" x14ac:dyDescent="0.25">
      <c r="C420" s="3">
        <v>5</v>
      </c>
      <c r="D420" s="30">
        <f t="shared" ref="D420:E420" si="818">D419</f>
        <v>2028</v>
      </c>
      <c r="E420" s="41" t="str">
        <f t="shared" si="818"/>
        <v>SingleFam</v>
      </c>
      <c r="F420" s="3">
        <v>0</v>
      </c>
      <c r="G420" s="3">
        <v>0</v>
      </c>
      <c r="H420" s="3">
        <v>0.14000000000000001</v>
      </c>
      <c r="I420" s="3">
        <v>750</v>
      </c>
      <c r="J420" s="3">
        <v>2</v>
      </c>
      <c r="K420" s="3">
        <v>33490</v>
      </c>
      <c r="L420" s="3">
        <v>8.6</v>
      </c>
      <c r="M420" s="27">
        <v>0.58499999999999996</v>
      </c>
      <c r="N420" s="27">
        <v>1.06</v>
      </c>
      <c r="O420" s="27">
        <v>0.62670000000000003</v>
      </c>
      <c r="P420" s="27">
        <v>0</v>
      </c>
      <c r="Q420" s="27">
        <v>1.1488</v>
      </c>
      <c r="R420" s="3">
        <v>0.11</v>
      </c>
      <c r="S420" s="30">
        <v>21</v>
      </c>
      <c r="T420" s="3">
        <v>350</v>
      </c>
      <c r="U420" s="3">
        <v>0</v>
      </c>
      <c r="V420" s="3">
        <v>0.45</v>
      </c>
      <c r="W420" s="3">
        <v>0.45</v>
      </c>
      <c r="X420" s="3">
        <v>0.62</v>
      </c>
      <c r="Y420" s="3">
        <v>5</v>
      </c>
      <c r="Z420" s="27">
        <v>0.51</v>
      </c>
      <c r="AA420" s="3" t="s">
        <v>317</v>
      </c>
      <c r="AB420" s="3">
        <v>6</v>
      </c>
      <c r="AC420" s="3">
        <v>6</v>
      </c>
      <c r="AD420" s="3">
        <v>7</v>
      </c>
      <c r="AE420" s="3">
        <v>10</v>
      </c>
      <c r="AF420" s="56">
        <v>4.8000000000000001E-2</v>
      </c>
      <c r="AG420" s="113">
        <v>0.27</v>
      </c>
      <c r="AH420" s="2">
        <v>0.35</v>
      </c>
      <c r="AI420" s="3">
        <v>0.55000000000000004</v>
      </c>
      <c r="AJ420" s="3">
        <v>0.3</v>
      </c>
      <c r="AK420" s="3">
        <v>30</v>
      </c>
      <c r="AL420" s="3">
        <v>19</v>
      </c>
      <c r="AM420" s="3">
        <v>0</v>
      </c>
      <c r="AN420" s="3">
        <v>0</v>
      </c>
      <c r="AO420" s="3">
        <v>5016</v>
      </c>
      <c r="AP420" s="41">
        <f t="shared" ref="AP420:AQ420" si="819">AP419</f>
        <v>0.7</v>
      </c>
      <c r="AQ420" s="41" t="str">
        <f t="shared" si="819"/>
        <v>Yes</v>
      </c>
      <c r="AR420" s="112">
        <v>0.27</v>
      </c>
      <c r="AS420" s="60">
        <v>0.35</v>
      </c>
      <c r="AT420" s="27">
        <v>0.2</v>
      </c>
      <c r="AU420" s="27">
        <v>0.2</v>
      </c>
      <c r="AV420" s="27">
        <v>1</v>
      </c>
      <c r="AW420" s="27">
        <v>0.1</v>
      </c>
      <c r="AX420" s="27">
        <v>0.1</v>
      </c>
      <c r="AY420" s="3" t="s">
        <v>116</v>
      </c>
      <c r="AZ420" s="3" t="s">
        <v>116</v>
      </c>
      <c r="BA420" s="3" t="s">
        <v>116</v>
      </c>
      <c r="BB420" s="41">
        <f t="shared" si="812"/>
        <v>0</v>
      </c>
      <c r="BC420" s="56" t="s">
        <v>236</v>
      </c>
      <c r="BD420" s="30" t="str">
        <f t="shared" si="813"/>
        <v>T24-2019 IntWall 2x6 16oc R21</v>
      </c>
      <c r="BE420" s="3" t="s">
        <v>39</v>
      </c>
      <c r="BF420" s="3" t="s">
        <v>40</v>
      </c>
      <c r="BG420" s="3" t="s">
        <v>60</v>
      </c>
      <c r="BH420" s="3" t="s">
        <v>130</v>
      </c>
      <c r="BI420" s="3" t="s">
        <v>84</v>
      </c>
      <c r="BJ420" s="3" t="s">
        <v>158</v>
      </c>
      <c r="BK420" s="3" t="s">
        <v>87</v>
      </c>
      <c r="BL420" s="3" t="s">
        <v>161</v>
      </c>
      <c r="BM420" s="3" t="s">
        <v>141</v>
      </c>
      <c r="BN420" s="19">
        <v>0</v>
      </c>
      <c r="BO420" s="27">
        <v>2</v>
      </c>
      <c r="BP420" s="103" t="s">
        <v>276</v>
      </c>
      <c r="BQ420" s="70" t="str">
        <f t="shared" ref="BQ420:BU420" si="820">BQ419</f>
        <v>not compact</v>
      </c>
      <c r="BR420" s="80" t="str">
        <f t="shared" si="820"/>
        <v>not compact</v>
      </c>
      <c r="BS420" s="30" t="str">
        <f t="shared" si="820"/>
        <v>Pipe Insulation, All Lines</v>
      </c>
      <c r="BT420" s="30" t="str">
        <f t="shared" si="820"/>
        <v>Standard</v>
      </c>
      <c r="BU420" s="41">
        <f t="shared" si="820"/>
        <v>-1</v>
      </c>
      <c r="BV420" s="41">
        <v>0</v>
      </c>
      <c r="BW420" s="41">
        <v>0</v>
      </c>
      <c r="BX420" s="93" t="s">
        <v>290</v>
      </c>
      <c r="BY420" s="98">
        <v>1</v>
      </c>
      <c r="BZ420" s="106">
        <v>0</v>
      </c>
      <c r="CA420" s="98">
        <f t="shared" si="809"/>
        <v>-8.5</v>
      </c>
      <c r="CB420" s="31" t="s">
        <v>0</v>
      </c>
      <c r="CC420" s="106">
        <v>0</v>
      </c>
      <c r="CG420" s="14"/>
      <c r="CI420" s="13"/>
      <c r="CK420" s="13"/>
      <c r="CM420" s="13"/>
    </row>
    <row r="421" spans="3:91" s="3" customFormat="1" x14ac:dyDescent="0.25">
      <c r="C421" s="3">
        <v>6</v>
      </c>
      <c r="D421" s="30">
        <f t="shared" ref="D421:E421" si="821">D420</f>
        <v>2028</v>
      </c>
      <c r="E421" s="41" t="str">
        <f t="shared" si="821"/>
        <v>SingleFam</v>
      </c>
      <c r="F421" s="3">
        <v>0</v>
      </c>
      <c r="G421" s="3">
        <v>0</v>
      </c>
      <c r="H421" s="3">
        <v>0.14000000000000001</v>
      </c>
      <c r="I421" s="3">
        <v>750</v>
      </c>
      <c r="J421" s="3">
        <v>2</v>
      </c>
      <c r="K421" s="3">
        <v>30081</v>
      </c>
      <c r="L421" s="3">
        <v>0</v>
      </c>
      <c r="M421" s="27">
        <v>0.59399999999999997</v>
      </c>
      <c r="N421" s="27">
        <v>1.23</v>
      </c>
      <c r="O421" s="27">
        <v>0.60540000000000005</v>
      </c>
      <c r="P421" s="27">
        <v>1.1999999999999999E-3</v>
      </c>
      <c r="Q421" s="27">
        <v>1.1872</v>
      </c>
      <c r="R421" s="3">
        <v>0.04</v>
      </c>
      <c r="S421" s="30">
        <v>20</v>
      </c>
      <c r="T421" s="3">
        <v>350</v>
      </c>
      <c r="U421" s="3">
        <v>0</v>
      </c>
      <c r="V421" s="3">
        <v>0.45</v>
      </c>
      <c r="W421" s="3">
        <v>0.45</v>
      </c>
      <c r="X421" s="3">
        <v>0.62</v>
      </c>
      <c r="Y421" s="3">
        <v>5</v>
      </c>
      <c r="Z421" s="27">
        <v>0.36</v>
      </c>
      <c r="AA421" s="3" t="s">
        <v>318</v>
      </c>
      <c r="AB421" s="3">
        <v>6</v>
      </c>
      <c r="AC421" s="3">
        <v>6</v>
      </c>
      <c r="AD421" s="3">
        <v>7</v>
      </c>
      <c r="AE421" s="3">
        <v>10</v>
      </c>
      <c r="AF421" s="3">
        <v>6.5000000000000002E-2</v>
      </c>
      <c r="AG421" s="3">
        <v>0.4</v>
      </c>
      <c r="AH421" s="2">
        <v>0.23</v>
      </c>
      <c r="AI421" s="3">
        <v>0.55000000000000004</v>
      </c>
      <c r="AJ421" s="3">
        <v>0.3</v>
      </c>
      <c r="AK421" s="3">
        <v>30</v>
      </c>
      <c r="AL421" s="3">
        <v>19</v>
      </c>
      <c r="AM421" s="3">
        <v>0</v>
      </c>
      <c r="AN421" s="3">
        <v>0</v>
      </c>
      <c r="AO421" s="3">
        <v>5016</v>
      </c>
      <c r="AP421" s="41">
        <f t="shared" ref="AP421:AQ421" si="822">AP420</f>
        <v>0.7</v>
      </c>
      <c r="AQ421" s="41" t="str">
        <f t="shared" si="822"/>
        <v>Yes</v>
      </c>
      <c r="AR421" s="27">
        <v>0.3</v>
      </c>
      <c r="AS421" s="27">
        <v>0.23</v>
      </c>
      <c r="AT421" s="27">
        <v>0.2</v>
      </c>
      <c r="AU421" s="27">
        <v>0.2</v>
      </c>
      <c r="AV421" s="27">
        <v>1</v>
      </c>
      <c r="AW421" s="27">
        <v>0.1</v>
      </c>
      <c r="AX421" s="114">
        <v>0.1</v>
      </c>
      <c r="AY421" s="3" t="s">
        <v>116</v>
      </c>
      <c r="AZ421" s="3" t="s">
        <v>116</v>
      </c>
      <c r="BA421" s="3" t="s">
        <v>116</v>
      </c>
      <c r="BB421" s="41">
        <f t="shared" si="812"/>
        <v>0</v>
      </c>
      <c r="BC421" s="3" t="s">
        <v>127</v>
      </c>
      <c r="BD421" s="57" t="s">
        <v>128</v>
      </c>
      <c r="BE421" s="3" t="s">
        <v>39</v>
      </c>
      <c r="BF421" s="3" t="s">
        <v>40</v>
      </c>
      <c r="BG421" s="3" t="s">
        <v>60</v>
      </c>
      <c r="BH421" s="3" t="s">
        <v>130</v>
      </c>
      <c r="BI421" s="3" t="s">
        <v>84</v>
      </c>
      <c r="BJ421" s="3" t="s">
        <v>158</v>
      </c>
      <c r="BK421" s="3" t="s">
        <v>87</v>
      </c>
      <c r="BL421" s="3" t="s">
        <v>161</v>
      </c>
      <c r="BM421" s="3" t="s">
        <v>141</v>
      </c>
      <c r="BN421" s="19">
        <v>0</v>
      </c>
      <c r="BO421" s="27">
        <v>1</v>
      </c>
      <c r="BP421" s="103" t="s">
        <v>276</v>
      </c>
      <c r="BQ421" s="70" t="str">
        <f t="shared" ref="BQ421:BU421" si="823">BQ420</f>
        <v>not compact</v>
      </c>
      <c r="BR421" s="80" t="str">
        <f t="shared" si="823"/>
        <v>not compact</v>
      </c>
      <c r="BS421" s="30" t="str">
        <f t="shared" si="823"/>
        <v>Pipe Insulation, All Lines</v>
      </c>
      <c r="BT421" s="30" t="str">
        <f t="shared" si="823"/>
        <v>Standard</v>
      </c>
      <c r="BU421" s="41">
        <f t="shared" si="823"/>
        <v>-1</v>
      </c>
      <c r="BV421" s="41">
        <v>0</v>
      </c>
      <c r="BW421" s="41">
        <v>0</v>
      </c>
      <c r="BX421" s="93" t="s">
        <v>290</v>
      </c>
      <c r="BY421" s="98">
        <v>1</v>
      </c>
      <c r="BZ421" s="106">
        <v>0</v>
      </c>
      <c r="CA421" s="98">
        <f t="shared" si="809"/>
        <v>-6.8</v>
      </c>
      <c r="CB421" s="31" t="s">
        <v>0</v>
      </c>
      <c r="CC421" s="106">
        <v>0</v>
      </c>
      <c r="CG421" s="14"/>
      <c r="CI421" s="13"/>
      <c r="CK421" s="13"/>
      <c r="CM421" s="13"/>
    </row>
    <row r="422" spans="3:91" s="3" customFormat="1" x14ac:dyDescent="0.25">
      <c r="C422" s="3">
        <v>7</v>
      </c>
      <c r="D422" s="30">
        <f t="shared" ref="D422:E422" si="824">D421</f>
        <v>2028</v>
      </c>
      <c r="E422" s="41" t="str">
        <f t="shared" si="824"/>
        <v>SingleFam</v>
      </c>
      <c r="F422" s="3">
        <v>0</v>
      </c>
      <c r="G422" s="3">
        <v>0</v>
      </c>
      <c r="H422" s="3">
        <v>0.14000000000000001</v>
      </c>
      <c r="I422" s="3">
        <v>750</v>
      </c>
      <c r="J422" s="3">
        <v>2</v>
      </c>
      <c r="K422" s="3">
        <v>30701</v>
      </c>
      <c r="L422" s="3">
        <v>0</v>
      </c>
      <c r="M422" s="27">
        <v>0.57199999999999995</v>
      </c>
      <c r="N422" s="27">
        <v>1.1499999999999999</v>
      </c>
      <c r="O422" s="27">
        <v>0.65839999999999999</v>
      </c>
      <c r="P422" s="27">
        <v>5.1000000000000004E-3</v>
      </c>
      <c r="Q422" s="27">
        <v>1.3071999999999999</v>
      </c>
      <c r="R422" s="3">
        <v>0.04</v>
      </c>
      <c r="S422" s="30">
        <v>18</v>
      </c>
      <c r="T422" s="3">
        <v>350</v>
      </c>
      <c r="U422" s="3">
        <v>0</v>
      </c>
      <c r="V422" s="3">
        <v>0.45</v>
      </c>
      <c r="W422" s="3">
        <v>0.45</v>
      </c>
      <c r="X422" s="3">
        <v>0.62</v>
      </c>
      <c r="Y422" s="3">
        <v>5</v>
      </c>
      <c r="Z422" s="27">
        <v>0.38</v>
      </c>
      <c r="AA422" s="3" t="s">
        <v>305</v>
      </c>
      <c r="AB422" s="3">
        <v>6</v>
      </c>
      <c r="AC422" s="3">
        <v>6</v>
      </c>
      <c r="AD422" s="3">
        <v>7</v>
      </c>
      <c r="AE422" s="3">
        <v>10</v>
      </c>
      <c r="AF422" s="3">
        <v>6.5000000000000002E-2</v>
      </c>
      <c r="AG422" s="3">
        <v>0.4</v>
      </c>
      <c r="AH422" s="2">
        <v>0.23</v>
      </c>
      <c r="AI422" s="3">
        <v>0.55000000000000004</v>
      </c>
      <c r="AJ422" s="3">
        <v>0.3</v>
      </c>
      <c r="AK422" s="3">
        <v>30</v>
      </c>
      <c r="AL422" s="3">
        <v>19</v>
      </c>
      <c r="AM422" s="3">
        <v>0</v>
      </c>
      <c r="AN422" s="3">
        <v>0</v>
      </c>
      <c r="AO422" s="3">
        <v>5016</v>
      </c>
      <c r="AP422" s="41">
        <f t="shared" ref="AP422:AQ422" si="825">AP421</f>
        <v>0.7</v>
      </c>
      <c r="AQ422" s="41" t="str">
        <f t="shared" si="825"/>
        <v>Yes</v>
      </c>
      <c r="AR422" s="27">
        <v>0.3</v>
      </c>
      <c r="AS422" s="27">
        <v>0.23</v>
      </c>
      <c r="AT422" s="27">
        <v>0.2</v>
      </c>
      <c r="AU422" s="27">
        <v>0.2</v>
      </c>
      <c r="AV422" s="27">
        <v>1</v>
      </c>
      <c r="AW422" s="27">
        <v>0.1</v>
      </c>
      <c r="AX422" s="114">
        <v>0.1</v>
      </c>
      <c r="AY422" s="3" t="s">
        <v>116</v>
      </c>
      <c r="AZ422" s="3" t="s">
        <v>116</v>
      </c>
      <c r="BA422" s="3" t="s">
        <v>116</v>
      </c>
      <c r="BB422" s="41">
        <f t="shared" si="812"/>
        <v>0</v>
      </c>
      <c r="BC422" s="3" t="s">
        <v>127</v>
      </c>
      <c r="BD422" s="57" t="s">
        <v>128</v>
      </c>
      <c r="BE422" s="3" t="s">
        <v>39</v>
      </c>
      <c r="BF422" s="3" t="s">
        <v>40</v>
      </c>
      <c r="BG422" s="3" t="s">
        <v>60</v>
      </c>
      <c r="BH422" s="3" t="s">
        <v>130</v>
      </c>
      <c r="BI422" s="3" t="s">
        <v>84</v>
      </c>
      <c r="BJ422" s="3" t="s">
        <v>158</v>
      </c>
      <c r="BK422" s="3" t="s">
        <v>87</v>
      </c>
      <c r="BL422" s="3" t="s">
        <v>161</v>
      </c>
      <c r="BM422" s="3" t="s">
        <v>141</v>
      </c>
      <c r="BN422" s="19">
        <v>0</v>
      </c>
      <c r="BO422" s="27">
        <v>1</v>
      </c>
      <c r="BP422" s="103" t="s">
        <v>276</v>
      </c>
      <c r="BQ422" s="70" t="str">
        <f t="shared" ref="BQ422:BU422" si="826">BQ421</f>
        <v>not compact</v>
      </c>
      <c r="BR422" s="80" t="str">
        <f t="shared" si="826"/>
        <v>not compact</v>
      </c>
      <c r="BS422" s="30" t="str">
        <f t="shared" si="826"/>
        <v>Pipe Insulation, All Lines</v>
      </c>
      <c r="BT422" s="30" t="str">
        <f t="shared" si="826"/>
        <v>Standard</v>
      </c>
      <c r="BU422" s="41">
        <f t="shared" si="826"/>
        <v>-1</v>
      </c>
      <c r="BV422" s="41">
        <v>0</v>
      </c>
      <c r="BW422" s="41">
        <v>0</v>
      </c>
      <c r="BX422" s="93" t="s">
        <v>290</v>
      </c>
      <c r="BY422" s="98">
        <v>1</v>
      </c>
      <c r="BZ422" s="106">
        <v>0</v>
      </c>
      <c r="CA422" s="98">
        <f t="shared" si="809"/>
        <v>-8.8000000000000007</v>
      </c>
      <c r="CB422" s="31" t="s">
        <v>0</v>
      </c>
      <c r="CC422" s="106">
        <v>0</v>
      </c>
      <c r="CG422" s="14"/>
      <c r="CI422" s="13"/>
      <c r="CK422" s="13"/>
      <c r="CM422" s="13"/>
    </row>
    <row r="423" spans="3:91" s="3" customFormat="1" x14ac:dyDescent="0.25">
      <c r="C423" s="3">
        <v>8</v>
      </c>
      <c r="D423" s="30">
        <f t="shared" ref="D423:E423" si="827">D422</f>
        <v>2028</v>
      </c>
      <c r="E423" s="41" t="str">
        <f t="shared" si="827"/>
        <v>SingleFam</v>
      </c>
      <c r="F423" s="3">
        <v>1</v>
      </c>
      <c r="G423" s="3">
        <v>1.5</v>
      </c>
      <c r="H423" s="3">
        <v>0.14000000000000001</v>
      </c>
      <c r="I423" s="3">
        <v>750</v>
      </c>
      <c r="J423" s="3">
        <v>2</v>
      </c>
      <c r="K423" s="3">
        <v>29254</v>
      </c>
      <c r="L423" s="3">
        <v>31.2</v>
      </c>
      <c r="M423" s="27">
        <v>0.58599999999999997</v>
      </c>
      <c r="N423" s="27">
        <v>1.37</v>
      </c>
      <c r="O423" s="27">
        <v>0.77900000000000003</v>
      </c>
      <c r="P423" s="27">
        <v>1.0800000000000001E-2</v>
      </c>
      <c r="Q423" s="27">
        <v>1.3493999999999999</v>
      </c>
      <c r="R423" s="3">
        <v>0.1</v>
      </c>
      <c r="S423" s="30">
        <v>21</v>
      </c>
      <c r="T423" s="3">
        <v>350</v>
      </c>
      <c r="U423" s="3">
        <v>1</v>
      </c>
      <c r="V423" s="3">
        <v>0.45</v>
      </c>
      <c r="W423" s="3">
        <v>0.45</v>
      </c>
      <c r="X423" s="3">
        <v>0.62</v>
      </c>
      <c r="Y423" s="3">
        <v>5</v>
      </c>
      <c r="Z423" s="27">
        <v>0.34</v>
      </c>
      <c r="AA423" s="3" t="s">
        <v>319</v>
      </c>
      <c r="AB423" s="3">
        <v>8</v>
      </c>
      <c r="AC423" s="3">
        <v>8</v>
      </c>
      <c r="AD423" s="3">
        <v>7</v>
      </c>
      <c r="AE423" s="3">
        <v>10</v>
      </c>
      <c r="AF423" s="56">
        <v>4.8000000000000001E-2</v>
      </c>
      <c r="AG423" s="3">
        <v>0.4</v>
      </c>
      <c r="AH423" s="2">
        <v>0.23</v>
      </c>
      <c r="AI423" s="3">
        <v>0.55000000000000004</v>
      </c>
      <c r="AJ423" s="3">
        <v>0.3</v>
      </c>
      <c r="AK423" s="3">
        <v>38</v>
      </c>
      <c r="AL423" s="3">
        <v>19</v>
      </c>
      <c r="AM423" s="3">
        <v>0</v>
      </c>
      <c r="AN423" s="3">
        <v>0</v>
      </c>
      <c r="AO423" s="3">
        <v>5016</v>
      </c>
      <c r="AP423" s="41">
        <f t="shared" ref="AP423:AQ423" si="828">AP422</f>
        <v>0.7</v>
      </c>
      <c r="AQ423" s="41" t="str">
        <f t="shared" si="828"/>
        <v>Yes</v>
      </c>
      <c r="AR423" s="27">
        <v>0.3</v>
      </c>
      <c r="AS423" s="27">
        <v>0.23</v>
      </c>
      <c r="AT423" s="27">
        <v>0.2</v>
      </c>
      <c r="AU423" s="27">
        <v>0.2</v>
      </c>
      <c r="AV423" s="27">
        <v>0</v>
      </c>
      <c r="AW423" s="114">
        <v>0.1</v>
      </c>
      <c r="AX423" s="114">
        <v>0.1</v>
      </c>
      <c r="AY423" s="3" t="s">
        <v>116</v>
      </c>
      <c r="AZ423" s="96" t="s">
        <v>341</v>
      </c>
      <c r="BA423" s="3" t="s">
        <v>204</v>
      </c>
      <c r="BB423" s="41">
        <f t="shared" si="812"/>
        <v>0</v>
      </c>
      <c r="BC423" s="56" t="s">
        <v>236</v>
      </c>
      <c r="BD423" s="3" t="s">
        <v>205</v>
      </c>
      <c r="BE423" s="3" t="s">
        <v>39</v>
      </c>
      <c r="BF423" s="3" t="s">
        <v>40</v>
      </c>
      <c r="BG423" s="3" t="s">
        <v>59</v>
      </c>
      <c r="BH423" s="3" t="s">
        <v>129</v>
      </c>
      <c r="BI423" s="3" t="s">
        <v>84</v>
      </c>
      <c r="BJ423" s="3" t="s">
        <v>158</v>
      </c>
      <c r="BK423" s="3" t="s">
        <v>87</v>
      </c>
      <c r="BL423" s="3" t="s">
        <v>161</v>
      </c>
      <c r="BM423" s="3" t="s">
        <v>141</v>
      </c>
      <c r="BN423" s="19">
        <v>0</v>
      </c>
      <c r="BO423" s="27">
        <v>2</v>
      </c>
      <c r="BP423" s="69" t="s">
        <v>276</v>
      </c>
      <c r="BQ423" s="70" t="str">
        <f t="shared" ref="BQ423:BU423" si="829">BQ422</f>
        <v>not compact</v>
      </c>
      <c r="BR423" s="80" t="str">
        <f t="shared" si="829"/>
        <v>not compact</v>
      </c>
      <c r="BS423" s="30" t="str">
        <f t="shared" si="829"/>
        <v>Pipe Insulation, All Lines</v>
      </c>
      <c r="BT423" s="30" t="str">
        <f t="shared" si="829"/>
        <v>Standard</v>
      </c>
      <c r="BU423" s="41">
        <f t="shared" si="829"/>
        <v>-1</v>
      </c>
      <c r="BV423" s="41">
        <v>0</v>
      </c>
      <c r="BW423" s="41">
        <v>0</v>
      </c>
      <c r="BX423" s="93" t="s">
        <v>290</v>
      </c>
      <c r="BY423" s="98">
        <v>1</v>
      </c>
      <c r="BZ423" s="107">
        <v>1.2</v>
      </c>
      <c r="CA423" s="98">
        <f t="shared" si="809"/>
        <v>-4.4000000000000004</v>
      </c>
      <c r="CB423" s="31" t="s">
        <v>0</v>
      </c>
      <c r="CC423" s="107">
        <v>1.32</v>
      </c>
      <c r="CG423" s="14"/>
      <c r="CI423" s="13"/>
      <c r="CK423" s="13"/>
      <c r="CM423" s="13"/>
    </row>
    <row r="424" spans="3:91" s="3" customFormat="1" x14ac:dyDescent="0.25">
      <c r="C424" s="3">
        <v>9</v>
      </c>
      <c r="D424" s="30">
        <f t="shared" ref="D424:E424" si="830">D423</f>
        <v>2028</v>
      </c>
      <c r="E424" s="41" t="str">
        <f t="shared" si="830"/>
        <v>SingleFam</v>
      </c>
      <c r="F424" s="3">
        <v>1</v>
      </c>
      <c r="G424" s="3">
        <v>1.5</v>
      </c>
      <c r="H424" s="3">
        <v>0.14000000000000001</v>
      </c>
      <c r="I424" s="3">
        <v>750</v>
      </c>
      <c r="J424" s="3">
        <v>2</v>
      </c>
      <c r="K424" s="3">
        <v>29889</v>
      </c>
      <c r="L424" s="3">
        <v>25.2</v>
      </c>
      <c r="M424" s="27">
        <v>0.61299999999999999</v>
      </c>
      <c r="N424" s="27">
        <v>1.36</v>
      </c>
      <c r="O424" s="27">
        <v>0.78339999999999999</v>
      </c>
      <c r="P424" s="27">
        <v>1.66E-2</v>
      </c>
      <c r="Q424" s="27">
        <v>1.2688999999999999</v>
      </c>
      <c r="R424" s="3">
        <v>0.1</v>
      </c>
      <c r="S424" s="30">
        <v>21</v>
      </c>
      <c r="T424" s="3">
        <v>350</v>
      </c>
      <c r="U424" s="3">
        <v>1</v>
      </c>
      <c r="V424" s="3">
        <v>0.45</v>
      </c>
      <c r="W424" s="3">
        <v>0.45</v>
      </c>
      <c r="X424" s="3">
        <v>0.62</v>
      </c>
      <c r="Y424" s="3">
        <v>5</v>
      </c>
      <c r="Z424" s="27">
        <v>0.39</v>
      </c>
      <c r="AA424" s="3" t="s">
        <v>307</v>
      </c>
      <c r="AB424" s="3">
        <v>8</v>
      </c>
      <c r="AC424" s="3">
        <v>8</v>
      </c>
      <c r="AD424" s="3">
        <v>7</v>
      </c>
      <c r="AE424" s="3">
        <v>10</v>
      </c>
      <c r="AF424" s="56">
        <v>4.8000000000000001E-2</v>
      </c>
      <c r="AG424" s="3">
        <v>0.4</v>
      </c>
      <c r="AH424" s="2">
        <v>0.23</v>
      </c>
      <c r="AI424" s="3">
        <v>0.55000000000000004</v>
      </c>
      <c r="AJ424" s="3">
        <v>0.3</v>
      </c>
      <c r="AK424" s="3">
        <v>38</v>
      </c>
      <c r="AL424" s="3">
        <v>19</v>
      </c>
      <c r="AM424" s="3">
        <v>0</v>
      </c>
      <c r="AN424" s="3">
        <v>0</v>
      </c>
      <c r="AO424" s="3">
        <v>5016</v>
      </c>
      <c r="AP424" s="41">
        <f t="shared" ref="AP424:AQ424" si="831">AP423</f>
        <v>0.7</v>
      </c>
      <c r="AQ424" s="41" t="str">
        <f t="shared" si="831"/>
        <v>Yes</v>
      </c>
      <c r="AR424" s="27">
        <v>0.3</v>
      </c>
      <c r="AS424" s="27">
        <v>0.23</v>
      </c>
      <c r="AT424" s="27">
        <v>0.2</v>
      </c>
      <c r="AU424" s="27">
        <v>0.2</v>
      </c>
      <c r="AV424" s="27">
        <v>0</v>
      </c>
      <c r="AW424" s="114">
        <v>0.1</v>
      </c>
      <c r="AX424" s="114">
        <v>0.1</v>
      </c>
      <c r="AY424" s="3" t="s">
        <v>116</v>
      </c>
      <c r="AZ424" s="96" t="s">
        <v>341</v>
      </c>
      <c r="BA424" s="3" t="s">
        <v>204</v>
      </c>
      <c r="BB424" s="41">
        <f t="shared" si="812"/>
        <v>0</v>
      </c>
      <c r="BC424" s="56" t="s">
        <v>236</v>
      </c>
      <c r="BD424" s="30" t="str">
        <f t="shared" si="813"/>
        <v>T24-2019 IntWall 2x6 16oc R21</v>
      </c>
      <c r="BE424" s="3" t="s">
        <v>39</v>
      </c>
      <c r="BF424" s="3" t="s">
        <v>40</v>
      </c>
      <c r="BG424" s="3" t="s">
        <v>59</v>
      </c>
      <c r="BH424" s="3" t="s">
        <v>129</v>
      </c>
      <c r="BI424" s="3" t="s">
        <v>84</v>
      </c>
      <c r="BJ424" s="3" t="s">
        <v>158</v>
      </c>
      <c r="BK424" s="3" t="s">
        <v>87</v>
      </c>
      <c r="BL424" s="3" t="s">
        <v>161</v>
      </c>
      <c r="BM424" s="3" t="s">
        <v>141</v>
      </c>
      <c r="BN424" s="19">
        <v>0</v>
      </c>
      <c r="BO424" s="27">
        <v>2</v>
      </c>
      <c r="BP424" s="69" t="s">
        <v>276</v>
      </c>
      <c r="BQ424" s="70" t="str">
        <f t="shared" ref="BQ424:BU424" si="832">BQ423</f>
        <v>not compact</v>
      </c>
      <c r="BR424" s="80" t="str">
        <f t="shared" si="832"/>
        <v>not compact</v>
      </c>
      <c r="BS424" s="30" t="str">
        <f t="shared" si="832"/>
        <v>Pipe Insulation, All Lines</v>
      </c>
      <c r="BT424" s="30" t="str">
        <f t="shared" si="832"/>
        <v>Standard</v>
      </c>
      <c r="BU424" s="41">
        <f t="shared" si="832"/>
        <v>-1</v>
      </c>
      <c r="BV424" s="41">
        <v>0</v>
      </c>
      <c r="BW424" s="41">
        <v>0</v>
      </c>
      <c r="BX424" s="93" t="s">
        <v>290</v>
      </c>
      <c r="BY424" s="98">
        <v>1</v>
      </c>
      <c r="BZ424" s="107">
        <v>1.2</v>
      </c>
      <c r="CA424" s="98">
        <f t="shared" si="809"/>
        <v>-4.4000000000000004</v>
      </c>
      <c r="CB424" s="31" t="s">
        <v>0</v>
      </c>
      <c r="CC424" s="107">
        <v>1.34</v>
      </c>
      <c r="CG424" s="14"/>
      <c r="CI424" s="13"/>
      <c r="CK424" s="13"/>
      <c r="CM424" s="13"/>
    </row>
    <row r="425" spans="3:91" s="3" customFormat="1" x14ac:dyDescent="0.25">
      <c r="C425" s="3">
        <v>10</v>
      </c>
      <c r="D425" s="30">
        <f t="shared" ref="D425:E425" si="833">D424</f>
        <v>2028</v>
      </c>
      <c r="E425" s="41" t="str">
        <f t="shared" si="833"/>
        <v>SingleFam</v>
      </c>
      <c r="F425" s="3">
        <v>1</v>
      </c>
      <c r="G425" s="3">
        <v>1.5</v>
      </c>
      <c r="H425" s="3">
        <v>0.14000000000000001</v>
      </c>
      <c r="I425" s="3">
        <v>750</v>
      </c>
      <c r="J425" s="3">
        <v>2</v>
      </c>
      <c r="K425" s="3">
        <v>30200</v>
      </c>
      <c r="L425" s="3">
        <v>22.4</v>
      </c>
      <c r="M425" s="27">
        <v>0.627</v>
      </c>
      <c r="N425" s="27">
        <v>1.41</v>
      </c>
      <c r="O425" s="27">
        <v>0.93230000000000002</v>
      </c>
      <c r="P425" s="27">
        <v>3.2099999999999997E-2</v>
      </c>
      <c r="Q425" s="27">
        <v>1.3028</v>
      </c>
      <c r="R425" s="3">
        <v>0.1</v>
      </c>
      <c r="S425" s="30">
        <v>21</v>
      </c>
      <c r="T425" s="3">
        <v>350</v>
      </c>
      <c r="U425" s="3">
        <v>1</v>
      </c>
      <c r="V425" s="3">
        <v>0.45</v>
      </c>
      <c r="W425" s="3">
        <v>0.45</v>
      </c>
      <c r="X425" s="3">
        <v>0.62</v>
      </c>
      <c r="Y425" s="3">
        <v>5</v>
      </c>
      <c r="Z425" s="27">
        <v>0.42</v>
      </c>
      <c r="AA425" s="3" t="s">
        <v>320</v>
      </c>
      <c r="AB425" s="3">
        <v>8</v>
      </c>
      <c r="AC425" s="3">
        <v>8</v>
      </c>
      <c r="AD425" s="3">
        <v>7</v>
      </c>
      <c r="AE425" s="3">
        <v>10</v>
      </c>
      <c r="AF425" s="56">
        <v>4.8000000000000001E-2</v>
      </c>
      <c r="AG425" s="3">
        <v>0.4</v>
      </c>
      <c r="AH425" s="2">
        <v>0.23</v>
      </c>
      <c r="AI425" s="3">
        <v>0.55000000000000004</v>
      </c>
      <c r="AJ425" s="3">
        <v>0.3</v>
      </c>
      <c r="AK425" s="3">
        <v>38</v>
      </c>
      <c r="AL425" s="3">
        <v>19</v>
      </c>
      <c r="AM425" s="3">
        <v>0</v>
      </c>
      <c r="AN425" s="3">
        <v>0</v>
      </c>
      <c r="AO425" s="3">
        <v>5016</v>
      </c>
      <c r="AP425" s="41">
        <f t="shared" ref="AP425:AQ425" si="834">AP424</f>
        <v>0.7</v>
      </c>
      <c r="AQ425" s="41" t="str">
        <f t="shared" si="834"/>
        <v>Yes</v>
      </c>
      <c r="AR425" s="27">
        <v>0.3</v>
      </c>
      <c r="AS425" s="27">
        <v>0.23</v>
      </c>
      <c r="AT425" s="27">
        <v>0.2</v>
      </c>
      <c r="AU425" s="27">
        <v>0.2</v>
      </c>
      <c r="AV425" s="27">
        <v>0</v>
      </c>
      <c r="AW425" s="27">
        <v>0.2</v>
      </c>
      <c r="AX425" s="114">
        <v>0.1</v>
      </c>
      <c r="AY425" s="3" t="s">
        <v>116</v>
      </c>
      <c r="AZ425" s="96" t="s">
        <v>341</v>
      </c>
      <c r="BA425" s="3" t="s">
        <v>204</v>
      </c>
      <c r="BB425" s="41">
        <f t="shared" si="812"/>
        <v>0</v>
      </c>
      <c r="BC425" s="56" t="s">
        <v>236</v>
      </c>
      <c r="BD425" s="30" t="str">
        <f t="shared" si="813"/>
        <v>T24-2019 IntWall 2x6 16oc R21</v>
      </c>
      <c r="BE425" s="3" t="s">
        <v>39</v>
      </c>
      <c r="BF425" s="3" t="s">
        <v>40</v>
      </c>
      <c r="BG425" s="3" t="s">
        <v>59</v>
      </c>
      <c r="BH425" s="3" t="s">
        <v>129</v>
      </c>
      <c r="BI425" s="3" t="s">
        <v>84</v>
      </c>
      <c r="BJ425" s="3" t="s">
        <v>158</v>
      </c>
      <c r="BK425" s="3" t="s">
        <v>87</v>
      </c>
      <c r="BL425" s="3" t="s">
        <v>161</v>
      </c>
      <c r="BM425" s="3" t="s">
        <v>141</v>
      </c>
      <c r="BN425" s="19">
        <v>0</v>
      </c>
      <c r="BO425" s="27">
        <v>2</v>
      </c>
      <c r="BP425" s="69" t="s">
        <v>276</v>
      </c>
      <c r="BQ425" s="70" t="str">
        <f t="shared" ref="BQ425:BU425" si="835">BQ424</f>
        <v>not compact</v>
      </c>
      <c r="BR425" s="80" t="str">
        <f t="shared" si="835"/>
        <v>not compact</v>
      </c>
      <c r="BS425" s="30" t="str">
        <f t="shared" si="835"/>
        <v>Pipe Insulation, All Lines</v>
      </c>
      <c r="BT425" s="30" t="str">
        <f t="shared" si="835"/>
        <v>Standard</v>
      </c>
      <c r="BU425" s="41">
        <f t="shared" si="835"/>
        <v>-1</v>
      </c>
      <c r="BV425" s="41">
        <v>0</v>
      </c>
      <c r="BW425" s="41">
        <v>0</v>
      </c>
      <c r="BX425" s="93" t="s">
        <v>290</v>
      </c>
      <c r="BY425" s="98">
        <v>1</v>
      </c>
      <c r="BZ425" s="107">
        <v>1.2</v>
      </c>
      <c r="CA425" s="98">
        <f t="shared" si="809"/>
        <v>-4.4000000000000004</v>
      </c>
      <c r="CB425" s="31" t="s">
        <v>0</v>
      </c>
      <c r="CC425" s="107">
        <v>1.25</v>
      </c>
      <c r="CG425" s="14"/>
      <c r="CI425" s="13"/>
      <c r="CK425" s="13"/>
      <c r="CM425" s="13"/>
    </row>
    <row r="426" spans="3:91" s="3" customFormat="1" x14ac:dyDescent="0.25">
      <c r="C426" s="3">
        <v>11</v>
      </c>
      <c r="D426" s="30">
        <f t="shared" ref="D426:E426" si="836">D425</f>
        <v>2028</v>
      </c>
      <c r="E426" s="41" t="str">
        <f t="shared" si="836"/>
        <v>SingleFam</v>
      </c>
      <c r="F426" s="3">
        <v>1</v>
      </c>
      <c r="G426" s="3">
        <v>1.5</v>
      </c>
      <c r="H426" s="3">
        <v>0.14000000000000001</v>
      </c>
      <c r="I426" s="3">
        <v>750</v>
      </c>
      <c r="J426" s="3">
        <v>2</v>
      </c>
      <c r="K426" s="3">
        <v>29693</v>
      </c>
      <c r="L426" s="3">
        <v>17.8</v>
      </c>
      <c r="M426" s="27">
        <v>0.83599999999999997</v>
      </c>
      <c r="N426" s="27">
        <v>1.44</v>
      </c>
      <c r="O426" s="27">
        <v>1.423</v>
      </c>
      <c r="P426" s="27">
        <v>8.6400000000000005E-2</v>
      </c>
      <c r="Q426" s="27">
        <v>1.4276</v>
      </c>
      <c r="R426" s="3">
        <v>0.1</v>
      </c>
      <c r="S426" s="30">
        <v>21</v>
      </c>
      <c r="T426" s="3">
        <v>350</v>
      </c>
      <c r="U426" s="3">
        <v>1</v>
      </c>
      <c r="V426" s="3">
        <v>0.45</v>
      </c>
      <c r="W426" s="3">
        <v>0.45</v>
      </c>
      <c r="X426" s="3">
        <v>0.62</v>
      </c>
      <c r="Y426" s="3">
        <v>5</v>
      </c>
      <c r="Z426" s="27">
        <v>0.45</v>
      </c>
      <c r="AA426" s="3" t="s">
        <v>321</v>
      </c>
      <c r="AB426" s="3">
        <v>8</v>
      </c>
      <c r="AC426" s="3">
        <v>8</v>
      </c>
      <c r="AD426" s="3">
        <v>7</v>
      </c>
      <c r="AE426" s="3">
        <v>10</v>
      </c>
      <c r="AF426" s="56">
        <v>4.8000000000000001E-2</v>
      </c>
      <c r="AG426" s="113">
        <v>0.27</v>
      </c>
      <c r="AH426" s="2">
        <v>0.23</v>
      </c>
      <c r="AI426" s="3">
        <v>0.55000000000000004</v>
      </c>
      <c r="AJ426" s="3">
        <v>0.3</v>
      </c>
      <c r="AK426" s="3">
        <v>38</v>
      </c>
      <c r="AL426" s="3">
        <v>19</v>
      </c>
      <c r="AM426" s="3">
        <v>8</v>
      </c>
      <c r="AN426" s="3">
        <v>0</v>
      </c>
      <c r="AO426" s="3">
        <v>5016</v>
      </c>
      <c r="AP426" s="41">
        <f t="shared" ref="AP426:AQ426" si="837">AP425</f>
        <v>0.7</v>
      </c>
      <c r="AQ426" s="41" t="str">
        <f t="shared" si="837"/>
        <v>Yes</v>
      </c>
      <c r="AR426" s="112">
        <v>0.27</v>
      </c>
      <c r="AS426" s="27">
        <v>0.23</v>
      </c>
      <c r="AT426" s="27">
        <v>0.2</v>
      </c>
      <c r="AU426" s="27">
        <v>0.2</v>
      </c>
      <c r="AV426" s="27">
        <v>0</v>
      </c>
      <c r="AW426" s="27">
        <v>0.2</v>
      </c>
      <c r="AX426" s="114">
        <v>0.1</v>
      </c>
      <c r="AY426" s="3" t="s">
        <v>116</v>
      </c>
      <c r="AZ426" s="96" t="s">
        <v>341</v>
      </c>
      <c r="BA426" s="3" t="s">
        <v>204</v>
      </c>
      <c r="BB426" s="41">
        <f t="shared" si="812"/>
        <v>0</v>
      </c>
      <c r="BC426" s="3" t="s">
        <v>236</v>
      </c>
      <c r="BD426" s="30" t="str">
        <f t="shared" si="813"/>
        <v>T24-2019 IntWall 2x6 16oc R21</v>
      </c>
      <c r="BE426" s="3" t="s">
        <v>39</v>
      </c>
      <c r="BF426" s="3" t="s">
        <v>40</v>
      </c>
      <c r="BG426" s="3" t="s">
        <v>59</v>
      </c>
      <c r="BH426" s="3" t="s">
        <v>129</v>
      </c>
      <c r="BI426" s="3" t="s">
        <v>84</v>
      </c>
      <c r="BJ426" s="3" t="s">
        <v>157</v>
      </c>
      <c r="BK426" s="3" t="s">
        <v>87</v>
      </c>
      <c r="BL426" s="3" t="s">
        <v>160</v>
      </c>
      <c r="BM426" s="3" t="s">
        <v>141</v>
      </c>
      <c r="BN426" s="19">
        <v>0</v>
      </c>
      <c r="BO426" s="27">
        <v>2</v>
      </c>
      <c r="BP426" s="69" t="s">
        <v>276</v>
      </c>
      <c r="BQ426" s="70" t="str">
        <f t="shared" ref="BQ426:BU426" si="838">BQ425</f>
        <v>not compact</v>
      </c>
      <c r="BR426" s="80" t="str">
        <f t="shared" si="838"/>
        <v>not compact</v>
      </c>
      <c r="BS426" s="30" t="str">
        <f t="shared" si="838"/>
        <v>Pipe Insulation, All Lines</v>
      </c>
      <c r="BT426" s="30" t="str">
        <f t="shared" si="838"/>
        <v>Standard</v>
      </c>
      <c r="BU426" s="41">
        <f t="shared" si="838"/>
        <v>-1</v>
      </c>
      <c r="BV426" s="41">
        <v>0</v>
      </c>
      <c r="BW426" s="41">
        <v>0</v>
      </c>
      <c r="BX426" s="93" t="s">
        <v>290</v>
      </c>
      <c r="BY426" s="98">
        <v>1</v>
      </c>
      <c r="BZ426" s="107">
        <v>1.2</v>
      </c>
      <c r="CA426" s="98">
        <f t="shared" si="809"/>
        <v>-4.2</v>
      </c>
      <c r="CB426" s="31" t="s">
        <v>0</v>
      </c>
      <c r="CC426" s="107">
        <v>1.26</v>
      </c>
      <c r="CG426" s="14"/>
      <c r="CI426" s="13"/>
      <c r="CK426" s="13"/>
      <c r="CM426" s="13"/>
    </row>
    <row r="427" spans="3:91" s="3" customFormat="1" x14ac:dyDescent="0.25">
      <c r="C427" s="3">
        <v>12</v>
      </c>
      <c r="D427" s="30">
        <f t="shared" ref="D427:E427" si="839">D426</f>
        <v>2028</v>
      </c>
      <c r="E427" s="41" t="str">
        <f t="shared" si="839"/>
        <v>SingleFam</v>
      </c>
      <c r="F427" s="3">
        <v>1</v>
      </c>
      <c r="G427" s="3">
        <v>1.5</v>
      </c>
      <c r="H427" s="3">
        <v>0.14000000000000001</v>
      </c>
      <c r="I427" s="3">
        <v>750</v>
      </c>
      <c r="J427" s="3">
        <v>2</v>
      </c>
      <c r="K427" s="3">
        <v>29328</v>
      </c>
      <c r="L427" s="3">
        <v>20.7</v>
      </c>
      <c r="M427" s="27">
        <v>0.61299999999999999</v>
      </c>
      <c r="N427" s="27">
        <v>1.4</v>
      </c>
      <c r="O427" s="27">
        <v>0.81200000000000006</v>
      </c>
      <c r="P427" s="27">
        <v>1.77E-2</v>
      </c>
      <c r="Q427" s="27">
        <v>1.3127</v>
      </c>
      <c r="R427" s="3">
        <v>0.1</v>
      </c>
      <c r="S427" s="30">
        <v>21</v>
      </c>
      <c r="T427" s="3">
        <v>350</v>
      </c>
      <c r="U427" s="3">
        <v>1</v>
      </c>
      <c r="V427" s="3">
        <v>0.45</v>
      </c>
      <c r="W427" s="3">
        <v>0.45</v>
      </c>
      <c r="X427" s="3">
        <v>0.62</v>
      </c>
      <c r="Y427" s="3">
        <v>5</v>
      </c>
      <c r="Z427" s="27">
        <v>0.46</v>
      </c>
      <c r="AA427" s="3" t="s">
        <v>322</v>
      </c>
      <c r="AB427" s="3">
        <v>8</v>
      </c>
      <c r="AC427" s="3">
        <v>8</v>
      </c>
      <c r="AD427" s="3">
        <v>7</v>
      </c>
      <c r="AE427" s="3">
        <v>10</v>
      </c>
      <c r="AF427" s="56">
        <v>4.8000000000000001E-2</v>
      </c>
      <c r="AG427" s="113">
        <v>0.27</v>
      </c>
      <c r="AH427" s="2">
        <v>0.23</v>
      </c>
      <c r="AI427" s="3">
        <v>0.55000000000000004</v>
      </c>
      <c r="AJ427" s="3">
        <v>0.3</v>
      </c>
      <c r="AK427" s="3">
        <v>38</v>
      </c>
      <c r="AL427" s="3">
        <v>19</v>
      </c>
      <c r="AM427" s="3">
        <v>4</v>
      </c>
      <c r="AN427" s="3">
        <v>0</v>
      </c>
      <c r="AO427" s="3">
        <v>5016</v>
      </c>
      <c r="AP427" s="41">
        <f t="shared" ref="AP427:AQ427" si="840">AP426</f>
        <v>0.7</v>
      </c>
      <c r="AQ427" s="41" t="str">
        <f t="shared" si="840"/>
        <v>Yes</v>
      </c>
      <c r="AR427" s="112">
        <v>0.27</v>
      </c>
      <c r="AS427" s="27">
        <v>0.23</v>
      </c>
      <c r="AT427" s="27">
        <v>0.2</v>
      </c>
      <c r="AU427" s="27">
        <v>0.2</v>
      </c>
      <c r="AV427" s="27">
        <v>0</v>
      </c>
      <c r="AW427" s="27">
        <v>0.2</v>
      </c>
      <c r="AX427" s="114">
        <v>0.1</v>
      </c>
      <c r="AY427" s="3" t="s">
        <v>116</v>
      </c>
      <c r="AZ427" s="96" t="s">
        <v>341</v>
      </c>
      <c r="BA427" s="3" t="s">
        <v>204</v>
      </c>
      <c r="BB427" s="41">
        <f t="shared" si="812"/>
        <v>0</v>
      </c>
      <c r="BC427" s="3" t="s">
        <v>236</v>
      </c>
      <c r="BD427" s="30" t="str">
        <f t="shared" si="813"/>
        <v>T24-2019 IntWall 2x6 16oc R21</v>
      </c>
      <c r="BE427" s="3" t="s">
        <v>39</v>
      </c>
      <c r="BF427" s="3" t="s">
        <v>40</v>
      </c>
      <c r="BG427" s="3" t="s">
        <v>59</v>
      </c>
      <c r="BH427" s="3" t="s">
        <v>129</v>
      </c>
      <c r="BI427" s="3" t="s">
        <v>84</v>
      </c>
      <c r="BJ427" s="3" t="s">
        <v>159</v>
      </c>
      <c r="BK427" s="3" t="s">
        <v>87</v>
      </c>
      <c r="BL427" s="3" t="s">
        <v>162</v>
      </c>
      <c r="BM427" s="3" t="s">
        <v>141</v>
      </c>
      <c r="BN427" s="19">
        <v>0</v>
      </c>
      <c r="BO427" s="27">
        <v>2</v>
      </c>
      <c r="BP427" s="69" t="s">
        <v>276</v>
      </c>
      <c r="BQ427" s="70" t="str">
        <f t="shared" ref="BQ427:BU427" si="841">BQ426</f>
        <v>not compact</v>
      </c>
      <c r="BR427" s="80" t="str">
        <f t="shared" si="841"/>
        <v>not compact</v>
      </c>
      <c r="BS427" s="30" t="str">
        <f t="shared" si="841"/>
        <v>Pipe Insulation, All Lines</v>
      </c>
      <c r="BT427" s="30" t="str">
        <f t="shared" si="841"/>
        <v>Standard</v>
      </c>
      <c r="BU427" s="41">
        <f t="shared" si="841"/>
        <v>-1</v>
      </c>
      <c r="BV427" s="41">
        <v>0</v>
      </c>
      <c r="BW427" s="41">
        <v>0</v>
      </c>
      <c r="BX427" s="93" t="s">
        <v>290</v>
      </c>
      <c r="BY427" s="98">
        <v>1</v>
      </c>
      <c r="BZ427" s="107">
        <v>1.2</v>
      </c>
      <c r="CA427" s="98">
        <f t="shared" si="809"/>
        <v>-4.7</v>
      </c>
      <c r="CB427" s="31" t="s">
        <v>0</v>
      </c>
      <c r="CC427" s="107">
        <v>1.54</v>
      </c>
      <c r="CG427" s="14"/>
      <c r="CI427" s="13"/>
      <c r="CK427" s="13"/>
      <c r="CM427" s="13"/>
    </row>
    <row r="428" spans="3:91" s="3" customFormat="1" x14ac:dyDescent="0.25">
      <c r="C428" s="3">
        <v>13</v>
      </c>
      <c r="D428" s="30">
        <f t="shared" ref="D428:E428" si="842">D427</f>
        <v>2028</v>
      </c>
      <c r="E428" s="41" t="str">
        <f t="shared" si="842"/>
        <v>SingleFam</v>
      </c>
      <c r="F428" s="3">
        <v>1</v>
      </c>
      <c r="G428" s="3">
        <v>1.5</v>
      </c>
      <c r="H428" s="3">
        <v>0.14000000000000001</v>
      </c>
      <c r="I428" s="3">
        <v>750</v>
      </c>
      <c r="J428" s="3">
        <v>2</v>
      </c>
      <c r="K428" s="3">
        <v>29553</v>
      </c>
      <c r="L428" s="3">
        <v>19.5</v>
      </c>
      <c r="M428" s="27">
        <v>0.89400000000000002</v>
      </c>
      <c r="N428" s="27">
        <v>1.51</v>
      </c>
      <c r="O428" s="27">
        <v>1.5646</v>
      </c>
      <c r="P428" s="27">
        <v>0.107</v>
      </c>
      <c r="Q428" s="27">
        <v>1.4300999999999999</v>
      </c>
      <c r="R428" s="3">
        <v>0.1</v>
      </c>
      <c r="S428" s="30">
        <v>21</v>
      </c>
      <c r="T428" s="3">
        <v>350</v>
      </c>
      <c r="U428" s="3">
        <v>1</v>
      </c>
      <c r="V428" s="3">
        <v>0.45</v>
      </c>
      <c r="W428" s="3">
        <v>0.45</v>
      </c>
      <c r="X428" s="3">
        <v>0.62</v>
      </c>
      <c r="Y428" s="3">
        <v>5</v>
      </c>
      <c r="Z428" s="27">
        <v>0.42</v>
      </c>
      <c r="AA428" s="3" t="s">
        <v>323</v>
      </c>
      <c r="AB428" s="3">
        <v>8</v>
      </c>
      <c r="AC428" s="3">
        <v>8</v>
      </c>
      <c r="AD428" s="3">
        <v>7</v>
      </c>
      <c r="AE428" s="3">
        <v>10</v>
      </c>
      <c r="AF428" s="56">
        <v>4.8000000000000001E-2</v>
      </c>
      <c r="AG428" s="113">
        <v>0.27</v>
      </c>
      <c r="AH428" s="2">
        <v>0.23</v>
      </c>
      <c r="AI428" s="3">
        <v>0.55000000000000004</v>
      </c>
      <c r="AJ428" s="3">
        <v>0.3</v>
      </c>
      <c r="AK428" s="3">
        <v>38</v>
      </c>
      <c r="AL428" s="3">
        <v>19</v>
      </c>
      <c r="AM428" s="3">
        <v>8</v>
      </c>
      <c r="AN428" s="3">
        <v>0</v>
      </c>
      <c r="AO428" s="3">
        <v>5016</v>
      </c>
      <c r="AP428" s="41">
        <f t="shared" ref="AP428:AQ428" si="843">AP427</f>
        <v>0.7</v>
      </c>
      <c r="AQ428" s="41" t="str">
        <f t="shared" si="843"/>
        <v>Yes</v>
      </c>
      <c r="AR428" s="112">
        <v>0.27</v>
      </c>
      <c r="AS428" s="27">
        <v>0.23</v>
      </c>
      <c r="AT428" s="27">
        <v>0.2</v>
      </c>
      <c r="AU428" s="27">
        <v>0.2</v>
      </c>
      <c r="AV428" s="27">
        <v>0</v>
      </c>
      <c r="AW428" s="27">
        <v>0.2</v>
      </c>
      <c r="AX428" s="27">
        <v>0.63</v>
      </c>
      <c r="AY428" s="3" t="s">
        <v>116</v>
      </c>
      <c r="AZ428" s="96" t="s">
        <v>341</v>
      </c>
      <c r="BA428" s="3" t="s">
        <v>204</v>
      </c>
      <c r="BB428" s="41">
        <f t="shared" si="812"/>
        <v>0</v>
      </c>
      <c r="BC428" s="3" t="s">
        <v>236</v>
      </c>
      <c r="BD428" s="30" t="str">
        <f t="shared" si="813"/>
        <v>T24-2019 IntWall 2x6 16oc R21</v>
      </c>
      <c r="BE428" s="3" t="s">
        <v>39</v>
      </c>
      <c r="BF428" s="3" t="s">
        <v>40</v>
      </c>
      <c r="BG428" s="3" t="s">
        <v>59</v>
      </c>
      <c r="BH428" s="3" t="s">
        <v>129</v>
      </c>
      <c r="BI428" s="3" t="s">
        <v>84</v>
      </c>
      <c r="BJ428" s="3" t="s">
        <v>157</v>
      </c>
      <c r="BK428" s="3" t="s">
        <v>87</v>
      </c>
      <c r="BL428" s="3" t="s">
        <v>160</v>
      </c>
      <c r="BM428" s="3" t="s">
        <v>141</v>
      </c>
      <c r="BN428" s="19">
        <v>0</v>
      </c>
      <c r="BO428" s="27">
        <v>2</v>
      </c>
      <c r="BP428" s="69" t="s">
        <v>276</v>
      </c>
      <c r="BQ428" s="70" t="str">
        <f t="shared" ref="BQ428:BU428" si="844">BQ427</f>
        <v>not compact</v>
      </c>
      <c r="BR428" s="80" t="str">
        <f t="shared" si="844"/>
        <v>not compact</v>
      </c>
      <c r="BS428" s="30" t="str">
        <f t="shared" si="844"/>
        <v>Pipe Insulation, All Lines</v>
      </c>
      <c r="BT428" s="30" t="str">
        <f t="shared" si="844"/>
        <v>Standard</v>
      </c>
      <c r="BU428" s="41">
        <f t="shared" si="844"/>
        <v>-1</v>
      </c>
      <c r="BV428" s="41">
        <v>0</v>
      </c>
      <c r="BW428" s="41">
        <v>0</v>
      </c>
      <c r="BX428" s="93" t="s">
        <v>290</v>
      </c>
      <c r="BY428" s="98">
        <v>1</v>
      </c>
      <c r="BZ428" s="107">
        <v>1.2</v>
      </c>
      <c r="CA428" s="98">
        <f t="shared" si="809"/>
        <v>-8</v>
      </c>
      <c r="CB428" s="31" t="s">
        <v>0</v>
      </c>
      <c r="CC428" s="107">
        <v>1.23</v>
      </c>
      <c r="CG428" s="14"/>
      <c r="CI428" s="13"/>
      <c r="CK428" s="13"/>
      <c r="CM428" s="13"/>
    </row>
    <row r="429" spans="3:91" s="3" customFormat="1" x14ac:dyDescent="0.25">
      <c r="C429" s="3">
        <v>14</v>
      </c>
      <c r="D429" s="30">
        <f t="shared" ref="D429:E429" si="845">D428</f>
        <v>2028</v>
      </c>
      <c r="E429" s="41" t="str">
        <f t="shared" si="845"/>
        <v>SingleFam</v>
      </c>
      <c r="F429" s="3">
        <v>1</v>
      </c>
      <c r="G429" s="3">
        <v>1.5</v>
      </c>
      <c r="H429" s="3">
        <v>0.14000000000000001</v>
      </c>
      <c r="I429" s="3">
        <v>750</v>
      </c>
      <c r="J429" s="3">
        <v>2</v>
      </c>
      <c r="K429" s="3">
        <v>31651</v>
      </c>
      <c r="L429" s="3">
        <v>16.100000000000001</v>
      </c>
      <c r="M429" s="27">
        <v>0.74099999999999999</v>
      </c>
      <c r="N429" s="27">
        <v>1.26</v>
      </c>
      <c r="O429" s="27">
        <v>1.0602</v>
      </c>
      <c r="P429" s="27">
        <v>4.9299999999999997E-2</v>
      </c>
      <c r="Q429" s="27">
        <v>1.1775</v>
      </c>
      <c r="R429" s="3">
        <v>0.1</v>
      </c>
      <c r="S429" s="30">
        <v>21</v>
      </c>
      <c r="T429" s="3">
        <v>350</v>
      </c>
      <c r="U429" s="3">
        <v>1</v>
      </c>
      <c r="V429" s="3">
        <v>0.45</v>
      </c>
      <c r="W429" s="3">
        <v>0.45</v>
      </c>
      <c r="X429" s="3">
        <v>0.62</v>
      </c>
      <c r="Y429" s="3">
        <v>5</v>
      </c>
      <c r="Z429" s="27">
        <v>0.5</v>
      </c>
      <c r="AA429" s="3" t="s">
        <v>324</v>
      </c>
      <c r="AB429" s="3">
        <v>8</v>
      </c>
      <c r="AC429" s="3">
        <v>8</v>
      </c>
      <c r="AD429" s="3">
        <v>7</v>
      </c>
      <c r="AE429" s="3">
        <v>10</v>
      </c>
      <c r="AF429" s="56">
        <v>4.8000000000000001E-2</v>
      </c>
      <c r="AG429" s="113">
        <v>0.27</v>
      </c>
      <c r="AH429" s="2">
        <v>0.23</v>
      </c>
      <c r="AI429" s="3">
        <v>0.55000000000000004</v>
      </c>
      <c r="AJ429" s="3">
        <v>0.3</v>
      </c>
      <c r="AK429" s="3">
        <v>38</v>
      </c>
      <c r="AL429" s="3">
        <v>19</v>
      </c>
      <c r="AM429" s="3">
        <v>8</v>
      </c>
      <c r="AN429" s="3">
        <v>0</v>
      </c>
      <c r="AO429" s="3">
        <v>5016</v>
      </c>
      <c r="AP429" s="41">
        <f t="shared" ref="AP429:AQ429" si="846">AP428</f>
        <v>0.7</v>
      </c>
      <c r="AQ429" s="41" t="str">
        <f t="shared" si="846"/>
        <v>Yes</v>
      </c>
      <c r="AR429" s="112">
        <v>0.27</v>
      </c>
      <c r="AS429" s="27">
        <v>0.23</v>
      </c>
      <c r="AT429" s="27">
        <v>0.2</v>
      </c>
      <c r="AU429" s="27">
        <v>0.2</v>
      </c>
      <c r="AV429" s="27">
        <v>0</v>
      </c>
      <c r="AW429" s="27">
        <v>0.2</v>
      </c>
      <c r="AX429" s="114">
        <v>0.1</v>
      </c>
      <c r="AY429" s="3" t="s">
        <v>116</v>
      </c>
      <c r="AZ429" s="96" t="s">
        <v>341</v>
      </c>
      <c r="BA429" s="3" t="s">
        <v>204</v>
      </c>
      <c r="BB429" s="41">
        <f t="shared" si="812"/>
        <v>0</v>
      </c>
      <c r="BC429" s="3" t="s">
        <v>236</v>
      </c>
      <c r="BD429" s="30" t="str">
        <f t="shared" si="813"/>
        <v>T24-2019 IntWall 2x6 16oc R21</v>
      </c>
      <c r="BE429" s="3" t="s">
        <v>39</v>
      </c>
      <c r="BF429" s="3" t="s">
        <v>40</v>
      </c>
      <c r="BG429" s="3" t="s">
        <v>59</v>
      </c>
      <c r="BH429" s="3" t="s">
        <v>129</v>
      </c>
      <c r="BI429" s="3" t="s">
        <v>84</v>
      </c>
      <c r="BJ429" s="3" t="s">
        <v>157</v>
      </c>
      <c r="BK429" s="3" t="s">
        <v>87</v>
      </c>
      <c r="BL429" s="3" t="s">
        <v>160</v>
      </c>
      <c r="BM429" s="3" t="s">
        <v>141</v>
      </c>
      <c r="BN429" s="19">
        <v>0</v>
      </c>
      <c r="BO429" s="27">
        <v>2</v>
      </c>
      <c r="BP429" s="69" t="s">
        <v>276</v>
      </c>
      <c r="BQ429" s="70" t="str">
        <f t="shared" ref="BQ429:BU429" si="847">BQ428</f>
        <v>not compact</v>
      </c>
      <c r="BR429" s="80" t="str">
        <f t="shared" si="847"/>
        <v>not compact</v>
      </c>
      <c r="BS429" s="30" t="str">
        <f t="shared" si="847"/>
        <v>Pipe Insulation, All Lines</v>
      </c>
      <c r="BT429" s="30" t="str">
        <f t="shared" si="847"/>
        <v>Standard</v>
      </c>
      <c r="BU429" s="41">
        <f t="shared" si="847"/>
        <v>-1</v>
      </c>
      <c r="BV429" s="41">
        <v>0</v>
      </c>
      <c r="BW429" s="41">
        <v>0</v>
      </c>
      <c r="BX429" s="93" t="s">
        <v>290</v>
      </c>
      <c r="BY429" s="98">
        <v>1</v>
      </c>
      <c r="BZ429" s="107">
        <v>1.2</v>
      </c>
      <c r="CA429" s="98">
        <f t="shared" si="809"/>
        <v>-3.1</v>
      </c>
      <c r="CB429" s="31" t="s">
        <v>0</v>
      </c>
      <c r="CC429" s="107">
        <v>1.24</v>
      </c>
      <c r="CG429" s="14"/>
      <c r="CI429" s="13"/>
      <c r="CK429" s="13"/>
      <c r="CM429" s="13"/>
    </row>
    <row r="430" spans="3:91" s="3" customFormat="1" x14ac:dyDescent="0.25">
      <c r="C430" s="3">
        <v>15</v>
      </c>
      <c r="D430" s="30">
        <f t="shared" ref="D430:E430" si="848">D429</f>
        <v>2028</v>
      </c>
      <c r="E430" s="41" t="str">
        <f t="shared" si="848"/>
        <v>SingleFam</v>
      </c>
      <c r="F430" s="3">
        <v>0</v>
      </c>
      <c r="G430" s="3">
        <v>0</v>
      </c>
      <c r="H430" s="3">
        <v>0.14000000000000001</v>
      </c>
      <c r="I430" s="3">
        <v>750</v>
      </c>
      <c r="J430" s="3">
        <v>2</v>
      </c>
      <c r="K430" s="3">
        <v>29177</v>
      </c>
      <c r="L430" s="3">
        <v>16.2</v>
      </c>
      <c r="M430" s="27">
        <v>1.56</v>
      </c>
      <c r="N430" s="27">
        <v>1.47</v>
      </c>
      <c r="O430" s="27">
        <v>2.5975000000000001</v>
      </c>
      <c r="P430" s="27">
        <v>0.2271</v>
      </c>
      <c r="Q430" s="27">
        <v>1.5697000000000001</v>
      </c>
      <c r="R430" s="3">
        <v>0.09</v>
      </c>
      <c r="S430" s="30">
        <v>21</v>
      </c>
      <c r="T430" s="3">
        <v>350</v>
      </c>
      <c r="U430" s="3">
        <v>1</v>
      </c>
      <c r="V430" s="3">
        <v>0.45</v>
      </c>
      <c r="W430" s="3">
        <v>0.45</v>
      </c>
      <c r="X430" s="3">
        <v>0.62</v>
      </c>
      <c r="Y430" s="3">
        <v>5</v>
      </c>
      <c r="Z430" s="27">
        <v>0.45</v>
      </c>
      <c r="AA430" s="3" t="s">
        <v>306</v>
      </c>
      <c r="AB430" s="3">
        <v>8</v>
      </c>
      <c r="AC430" s="3">
        <v>8</v>
      </c>
      <c r="AD430" s="3">
        <v>7</v>
      </c>
      <c r="AE430" s="3">
        <v>10</v>
      </c>
      <c r="AF430" s="56">
        <v>4.8000000000000001E-2</v>
      </c>
      <c r="AG430" s="3">
        <v>0.4</v>
      </c>
      <c r="AH430" s="113">
        <v>0.23</v>
      </c>
      <c r="AI430" s="3">
        <v>0.55000000000000004</v>
      </c>
      <c r="AJ430" s="3">
        <v>0.3</v>
      </c>
      <c r="AK430" s="3">
        <v>38</v>
      </c>
      <c r="AL430" s="3">
        <v>19</v>
      </c>
      <c r="AM430" s="3">
        <v>4</v>
      </c>
      <c r="AN430" s="3">
        <v>0</v>
      </c>
      <c r="AO430" s="3">
        <v>5016</v>
      </c>
      <c r="AP430" s="41">
        <f t="shared" ref="AP430:AQ430" si="849">AP429</f>
        <v>0.7</v>
      </c>
      <c r="AQ430" s="41" t="str">
        <f t="shared" si="849"/>
        <v>Yes</v>
      </c>
      <c r="AR430" s="27">
        <v>0.3</v>
      </c>
      <c r="AS430" s="112">
        <v>0.2</v>
      </c>
      <c r="AT430" s="27">
        <v>0.2</v>
      </c>
      <c r="AU430" s="27">
        <v>0.2</v>
      </c>
      <c r="AV430" s="27">
        <v>0</v>
      </c>
      <c r="AW430" s="27">
        <v>0.2</v>
      </c>
      <c r="AX430" s="27">
        <v>0.63</v>
      </c>
      <c r="AY430" s="3" t="s">
        <v>116</v>
      </c>
      <c r="AZ430" s="96" t="s">
        <v>341</v>
      </c>
      <c r="BA430" s="3" t="s">
        <v>204</v>
      </c>
      <c r="BB430" s="41">
        <f t="shared" si="812"/>
        <v>0</v>
      </c>
      <c r="BC430" s="3" t="s">
        <v>236</v>
      </c>
      <c r="BD430" s="30" t="str">
        <f t="shared" si="813"/>
        <v>T24-2019 IntWall 2x6 16oc R21</v>
      </c>
      <c r="BE430" s="3" t="s">
        <v>39</v>
      </c>
      <c r="BF430" s="3" t="s">
        <v>40</v>
      </c>
      <c r="BG430" s="3" t="s">
        <v>59</v>
      </c>
      <c r="BH430" s="3" t="s">
        <v>129</v>
      </c>
      <c r="BI430" s="3" t="s">
        <v>84</v>
      </c>
      <c r="BJ430" s="3" t="s">
        <v>159</v>
      </c>
      <c r="BK430" s="3" t="s">
        <v>87</v>
      </c>
      <c r="BL430" s="3" t="s">
        <v>162</v>
      </c>
      <c r="BM430" s="3" t="s">
        <v>141</v>
      </c>
      <c r="BN430" s="19">
        <v>0</v>
      </c>
      <c r="BO430" s="27">
        <v>2</v>
      </c>
      <c r="BP430" s="69" t="s">
        <v>276</v>
      </c>
      <c r="BQ430" s="70" t="str">
        <f t="shared" ref="BQ430:BU430" si="850">BQ429</f>
        <v>not compact</v>
      </c>
      <c r="BR430" s="80" t="str">
        <f t="shared" si="850"/>
        <v>not compact</v>
      </c>
      <c r="BS430" s="30" t="str">
        <f t="shared" si="850"/>
        <v>Pipe Insulation, All Lines</v>
      </c>
      <c r="BT430" s="30" t="str">
        <f t="shared" si="850"/>
        <v>Standard</v>
      </c>
      <c r="BU430" s="41">
        <f t="shared" si="850"/>
        <v>-1</v>
      </c>
      <c r="BV430" s="41">
        <v>0</v>
      </c>
      <c r="BW430" s="41">
        <v>0</v>
      </c>
      <c r="BX430" s="93" t="s">
        <v>290</v>
      </c>
      <c r="BY430" s="98">
        <v>1</v>
      </c>
      <c r="BZ430" s="107">
        <v>1.2</v>
      </c>
      <c r="CA430" s="98">
        <f t="shared" si="809"/>
        <v>-8.1999999999999993</v>
      </c>
      <c r="CB430" s="31" t="s">
        <v>0</v>
      </c>
      <c r="CC430" s="107">
        <v>1.1299999999999999</v>
      </c>
      <c r="CG430" s="14"/>
      <c r="CI430" s="13"/>
      <c r="CK430" s="13"/>
      <c r="CM430" s="13"/>
    </row>
    <row r="431" spans="3:91" s="3" customFormat="1" x14ac:dyDescent="0.25">
      <c r="C431" s="83">
        <v>16</v>
      </c>
      <c r="D431" s="84">
        <f t="shared" ref="D431:E431" si="851">D430</f>
        <v>2028</v>
      </c>
      <c r="E431" s="85" t="str">
        <f t="shared" si="851"/>
        <v>SingleFam</v>
      </c>
      <c r="F431" s="83">
        <v>0</v>
      </c>
      <c r="G431" s="83">
        <v>0</v>
      </c>
      <c r="H431" s="83">
        <v>0.14000000000000001</v>
      </c>
      <c r="I431" s="83">
        <v>750</v>
      </c>
      <c r="J431" s="83">
        <v>2</v>
      </c>
      <c r="K431" s="83">
        <v>30930</v>
      </c>
      <c r="L431" s="83">
        <v>14.6</v>
      </c>
      <c r="M431" s="86">
        <v>0.59</v>
      </c>
      <c r="N431" s="86">
        <v>1.22</v>
      </c>
      <c r="O431" s="86">
        <v>0.69189999999999996</v>
      </c>
      <c r="P431" s="86">
        <v>0</v>
      </c>
      <c r="Q431" s="86">
        <v>1.1829000000000001</v>
      </c>
      <c r="R431" s="83">
        <v>0.12</v>
      </c>
      <c r="S431" s="84">
        <v>21</v>
      </c>
      <c r="T431" s="83">
        <v>350</v>
      </c>
      <c r="U431" s="83">
        <v>0</v>
      </c>
      <c r="V431" s="83">
        <v>0.45</v>
      </c>
      <c r="W431" s="83">
        <v>0.45</v>
      </c>
      <c r="X431" s="3">
        <v>0.62</v>
      </c>
      <c r="Y431" s="83">
        <v>5</v>
      </c>
      <c r="Z431" s="86">
        <v>0.44</v>
      </c>
      <c r="AA431" s="83" t="s">
        <v>325</v>
      </c>
      <c r="AB431" s="83">
        <v>8</v>
      </c>
      <c r="AC431" s="83">
        <v>8</v>
      </c>
      <c r="AD431" s="83">
        <v>7</v>
      </c>
      <c r="AE431" s="83">
        <v>10</v>
      </c>
      <c r="AF431" s="87">
        <v>4.8000000000000001E-2</v>
      </c>
      <c r="AG431" s="113">
        <v>0.27</v>
      </c>
      <c r="AH431" s="83">
        <v>0.35</v>
      </c>
      <c r="AI431" s="83">
        <v>0.55000000000000004</v>
      </c>
      <c r="AJ431" s="83">
        <v>0.3</v>
      </c>
      <c r="AK431" s="83">
        <v>38</v>
      </c>
      <c r="AL431" s="83">
        <v>19</v>
      </c>
      <c r="AM431" s="83">
        <v>8</v>
      </c>
      <c r="AN431" s="83">
        <v>7016</v>
      </c>
      <c r="AO431" s="83">
        <v>10016</v>
      </c>
      <c r="AP431" s="85">
        <f t="shared" ref="AP431:AQ431" si="852">AP430</f>
        <v>0.7</v>
      </c>
      <c r="AQ431" s="85" t="str">
        <f t="shared" si="852"/>
        <v>Yes</v>
      </c>
      <c r="AR431" s="112">
        <v>0.27</v>
      </c>
      <c r="AS431" s="88">
        <v>0.35</v>
      </c>
      <c r="AT431" s="86">
        <v>0.2</v>
      </c>
      <c r="AU431" s="86">
        <v>0.2</v>
      </c>
      <c r="AV431" s="86">
        <v>0</v>
      </c>
      <c r="AW431" s="86">
        <v>0.1</v>
      </c>
      <c r="AX431" s="86">
        <v>0.1</v>
      </c>
      <c r="AY431" s="83" t="s">
        <v>116</v>
      </c>
      <c r="AZ431" s="104" t="s">
        <v>341</v>
      </c>
      <c r="BA431" s="83" t="s">
        <v>204</v>
      </c>
      <c r="BB431" s="85">
        <f t="shared" si="812"/>
        <v>0</v>
      </c>
      <c r="BC431" s="83" t="s">
        <v>236</v>
      </c>
      <c r="BD431" s="84" t="str">
        <f t="shared" si="813"/>
        <v>T24-2019 IntWall 2x6 16oc R21</v>
      </c>
      <c r="BE431" s="83" t="s">
        <v>41</v>
      </c>
      <c r="BF431" s="83" t="s">
        <v>42</v>
      </c>
      <c r="BG431" s="83" t="s">
        <v>59</v>
      </c>
      <c r="BH431" s="83" t="s">
        <v>129</v>
      </c>
      <c r="BI431" s="83" t="s">
        <v>84</v>
      </c>
      <c r="BJ431" s="83" t="s">
        <v>157</v>
      </c>
      <c r="BK431" s="83" t="s">
        <v>87</v>
      </c>
      <c r="BL431" s="83" t="s">
        <v>160</v>
      </c>
      <c r="BM431" s="83" t="s">
        <v>141</v>
      </c>
      <c r="BN431" s="95">
        <v>0</v>
      </c>
      <c r="BO431" s="86">
        <v>2</v>
      </c>
      <c r="BP431" s="90" t="s">
        <v>276</v>
      </c>
      <c r="BQ431" s="91" t="str">
        <f t="shared" ref="BQ431:BU431" si="853">BQ430</f>
        <v>not compact</v>
      </c>
      <c r="BR431" s="101" t="str">
        <f t="shared" si="853"/>
        <v>not compact</v>
      </c>
      <c r="BS431" s="84" t="str">
        <f t="shared" si="853"/>
        <v>Pipe Insulation, All Lines</v>
      </c>
      <c r="BT431" s="84" t="str">
        <f t="shared" si="853"/>
        <v>Standard</v>
      </c>
      <c r="BU431" s="85">
        <f t="shared" si="853"/>
        <v>-1</v>
      </c>
      <c r="BV431" s="88">
        <v>0</v>
      </c>
      <c r="BW431" s="88">
        <v>0</v>
      </c>
      <c r="BX431" s="88" t="s">
        <v>290</v>
      </c>
      <c r="BY431" s="99">
        <v>1</v>
      </c>
      <c r="BZ431" s="108">
        <v>0</v>
      </c>
      <c r="CA431" s="99">
        <f t="shared" si="809"/>
        <v>-22.7</v>
      </c>
      <c r="CB431" s="31" t="s">
        <v>0</v>
      </c>
      <c r="CC431" s="108">
        <v>0</v>
      </c>
      <c r="CG431" s="14"/>
      <c r="CI431" s="13"/>
      <c r="CK431" s="13"/>
      <c r="CM431" s="13"/>
    </row>
    <row r="432" spans="3:91" s="3" customFormat="1" x14ac:dyDescent="0.25">
      <c r="C432" s="3">
        <v>1</v>
      </c>
      <c r="D432" s="8">
        <v>2028</v>
      </c>
      <c r="E432" s="82" t="s">
        <v>219</v>
      </c>
      <c r="F432" s="3">
        <v>0</v>
      </c>
      <c r="G432" s="3">
        <v>0</v>
      </c>
      <c r="H432" s="3">
        <v>0.14000000000000001</v>
      </c>
      <c r="I432" s="3">
        <v>750</v>
      </c>
      <c r="J432" s="3">
        <v>2</v>
      </c>
      <c r="K432" s="3">
        <v>26762</v>
      </c>
      <c r="L432" s="3">
        <v>4.7</v>
      </c>
      <c r="M432" s="27">
        <v>0</v>
      </c>
      <c r="N432" s="27">
        <v>0</v>
      </c>
      <c r="O432" s="27">
        <v>0.84899999999999998</v>
      </c>
      <c r="P432" s="27">
        <v>0</v>
      </c>
      <c r="Q432" s="27">
        <v>1.4602999999999999</v>
      </c>
      <c r="R432" s="3">
        <v>0.1</v>
      </c>
      <c r="S432" s="30">
        <f>S416</f>
        <v>21</v>
      </c>
      <c r="T432" s="3">
        <v>350</v>
      </c>
      <c r="U432" s="3">
        <v>0</v>
      </c>
      <c r="V432" s="3">
        <v>0.45</v>
      </c>
      <c r="W432" s="3">
        <v>0.45</v>
      </c>
      <c r="X432" s="3">
        <v>0.62</v>
      </c>
      <c r="Y432" s="3">
        <v>7</v>
      </c>
      <c r="Z432" s="27">
        <v>0.56000000000000005</v>
      </c>
      <c r="AA432" s="3" t="s">
        <v>303</v>
      </c>
      <c r="AB432" s="3">
        <v>8</v>
      </c>
      <c r="AC432" s="3">
        <v>6</v>
      </c>
      <c r="AD432" s="3">
        <v>7</v>
      </c>
      <c r="AE432" s="3">
        <v>10</v>
      </c>
      <c r="AF432" s="56">
        <v>5.0999999999999997E-2</v>
      </c>
      <c r="AG432" s="3">
        <v>0.4</v>
      </c>
      <c r="AH432" s="1">
        <v>0.5</v>
      </c>
      <c r="AI432" s="3">
        <v>0.55000000000000004</v>
      </c>
      <c r="AJ432" s="3">
        <v>0.3</v>
      </c>
      <c r="AK432" s="3">
        <v>38</v>
      </c>
      <c r="AL432" s="3">
        <v>19</v>
      </c>
      <c r="AM432" s="3">
        <v>8</v>
      </c>
      <c r="AN432" s="3">
        <v>0</v>
      </c>
      <c r="AO432" s="3">
        <v>5016</v>
      </c>
      <c r="AP432" s="27">
        <v>0.7</v>
      </c>
      <c r="AQ432" s="27" t="s">
        <v>292</v>
      </c>
      <c r="AR432" s="27">
        <v>0.3</v>
      </c>
      <c r="AS432" s="60">
        <v>0.35</v>
      </c>
      <c r="AT432" s="27">
        <v>0.2</v>
      </c>
      <c r="AU432" s="27">
        <v>0.2</v>
      </c>
      <c r="AV432" s="27">
        <v>0</v>
      </c>
      <c r="AW432" s="27">
        <v>0.1</v>
      </c>
      <c r="AX432" s="27">
        <v>0.1</v>
      </c>
      <c r="AY432" s="3" t="s">
        <v>116</v>
      </c>
      <c r="AZ432" s="3" t="s">
        <v>116</v>
      </c>
      <c r="BA432" s="3" t="s">
        <v>116</v>
      </c>
      <c r="BB432" s="27">
        <v>0</v>
      </c>
      <c r="BC432" s="65" t="s">
        <v>200</v>
      </c>
      <c r="BD432" s="3" t="s">
        <v>205</v>
      </c>
      <c r="BE432" s="3" t="s">
        <v>39</v>
      </c>
      <c r="BF432" s="3" t="s">
        <v>40</v>
      </c>
      <c r="BG432" s="3" t="s">
        <v>59</v>
      </c>
      <c r="BH432" s="3" t="s">
        <v>130</v>
      </c>
      <c r="BI432" s="3" t="s">
        <v>84</v>
      </c>
      <c r="BJ432" s="3" t="s">
        <v>157</v>
      </c>
      <c r="BK432" s="3" t="s">
        <v>87</v>
      </c>
      <c r="BL432" s="3" t="s">
        <v>160</v>
      </c>
      <c r="BM432" s="3" t="s">
        <v>141</v>
      </c>
      <c r="BN432" s="19">
        <v>0</v>
      </c>
      <c r="BO432" s="27">
        <v>2</v>
      </c>
      <c r="BP432" s="69" t="s">
        <v>275</v>
      </c>
      <c r="BQ432" s="69" t="s">
        <v>268</v>
      </c>
      <c r="BR432" s="80" t="s">
        <v>268</v>
      </c>
      <c r="BS432" s="3" t="s">
        <v>185</v>
      </c>
      <c r="BT432" s="3" t="s">
        <v>184</v>
      </c>
      <c r="BU432" s="27">
        <v>-1</v>
      </c>
      <c r="BV432" s="60">
        <v>0</v>
      </c>
      <c r="BW432" s="60">
        <v>0</v>
      </c>
      <c r="BX432" s="60" t="s">
        <v>290</v>
      </c>
      <c r="BY432" s="100">
        <v>1</v>
      </c>
      <c r="BZ432" s="98">
        <v>0</v>
      </c>
      <c r="CA432" s="98">
        <f t="shared" si="809"/>
        <v>-6.7</v>
      </c>
      <c r="CB432" s="31" t="s">
        <v>0</v>
      </c>
      <c r="CG432" s="14"/>
      <c r="CI432" s="13"/>
      <c r="CK432" s="13"/>
      <c r="CM432" s="13"/>
    </row>
    <row r="433" spans="2:91" s="3" customFormat="1" x14ac:dyDescent="0.25">
      <c r="C433" s="3">
        <v>2</v>
      </c>
      <c r="D433" s="30">
        <f>D432</f>
        <v>2028</v>
      </c>
      <c r="E433" s="41" t="str">
        <f t="shared" ref="E433" si="854">E432</f>
        <v>MultiFam</v>
      </c>
      <c r="F433" s="3">
        <v>0</v>
      </c>
      <c r="G433" s="3">
        <v>0</v>
      </c>
      <c r="H433" s="3">
        <v>0.14000000000000001</v>
      </c>
      <c r="I433" s="3">
        <v>750</v>
      </c>
      <c r="J433" s="3">
        <v>2</v>
      </c>
      <c r="K433" s="3">
        <v>30021</v>
      </c>
      <c r="L433" s="3">
        <v>5.3</v>
      </c>
      <c r="M433" s="27">
        <v>0</v>
      </c>
      <c r="N433" s="27">
        <v>0</v>
      </c>
      <c r="O433" s="27">
        <v>0.70909999999999995</v>
      </c>
      <c r="P433" s="27">
        <v>1E-4</v>
      </c>
      <c r="Q433" s="27">
        <v>1.2595000000000001</v>
      </c>
      <c r="R433" s="3">
        <v>7.0000000000000007E-2</v>
      </c>
      <c r="S433" s="30">
        <f>S417</f>
        <v>21</v>
      </c>
      <c r="T433" s="3">
        <v>350</v>
      </c>
      <c r="U433" s="3">
        <v>1</v>
      </c>
      <c r="V433" s="3">
        <v>0.45</v>
      </c>
      <c r="W433" s="3">
        <v>0.45</v>
      </c>
      <c r="X433" s="3">
        <v>0.62</v>
      </c>
      <c r="Y433" s="30">
        <f>Y432</f>
        <v>7</v>
      </c>
      <c r="Z433" s="27">
        <v>0.47</v>
      </c>
      <c r="AA433" s="3" t="s">
        <v>315</v>
      </c>
      <c r="AB433" s="3">
        <v>8</v>
      </c>
      <c r="AC433" s="3">
        <v>6</v>
      </c>
      <c r="AD433" s="3">
        <v>7</v>
      </c>
      <c r="AE433" s="3">
        <v>10</v>
      </c>
      <c r="AF433" s="56">
        <v>5.0999999999999997E-2</v>
      </c>
      <c r="AG433" s="3">
        <v>0.4</v>
      </c>
      <c r="AH433" s="3">
        <v>0.35</v>
      </c>
      <c r="AI433" s="3">
        <v>0.55000000000000004</v>
      </c>
      <c r="AJ433" s="3">
        <v>0.3</v>
      </c>
      <c r="AK433" s="3">
        <v>38</v>
      </c>
      <c r="AL433" s="3">
        <v>19</v>
      </c>
      <c r="AM433" s="3">
        <v>8</v>
      </c>
      <c r="AN433" s="3">
        <v>0</v>
      </c>
      <c r="AO433" s="3">
        <v>5016</v>
      </c>
      <c r="AP433" s="41">
        <f>AP432</f>
        <v>0.7</v>
      </c>
      <c r="AQ433" s="41" t="str">
        <f>AQ432</f>
        <v>Yes</v>
      </c>
      <c r="AR433" s="27">
        <v>0.3</v>
      </c>
      <c r="AS433" s="27">
        <v>0.23</v>
      </c>
      <c r="AT433" s="27">
        <v>0.2</v>
      </c>
      <c r="AU433" s="27">
        <v>0.2</v>
      </c>
      <c r="AV433" s="27">
        <v>1</v>
      </c>
      <c r="AW433" s="27">
        <v>0.1</v>
      </c>
      <c r="AX433" s="27">
        <v>0.1</v>
      </c>
      <c r="AY433" s="3" t="s">
        <v>116</v>
      </c>
      <c r="AZ433" s="3" t="s">
        <v>116</v>
      </c>
      <c r="BA433" s="3" t="s">
        <v>116</v>
      </c>
      <c r="BB433" s="41">
        <f>BB432</f>
        <v>0</v>
      </c>
      <c r="BC433" s="3" t="s">
        <v>200</v>
      </c>
      <c r="BD433" s="30" t="str">
        <f>BD432</f>
        <v>T24-2019 IntWall 2x6 16oc R21</v>
      </c>
      <c r="BE433" s="3" t="s">
        <v>39</v>
      </c>
      <c r="BF433" s="3" t="s">
        <v>40</v>
      </c>
      <c r="BG433" s="96" t="s">
        <v>60</v>
      </c>
      <c r="BH433" s="3" t="s">
        <v>130</v>
      </c>
      <c r="BI433" s="3" t="s">
        <v>84</v>
      </c>
      <c r="BJ433" s="3" t="s">
        <v>157</v>
      </c>
      <c r="BK433" s="3" t="s">
        <v>87</v>
      </c>
      <c r="BL433" s="3" t="s">
        <v>160</v>
      </c>
      <c r="BM433" s="3" t="s">
        <v>141</v>
      </c>
      <c r="BN433" s="19">
        <v>0</v>
      </c>
      <c r="BO433" s="27">
        <v>2</v>
      </c>
      <c r="BP433" s="69" t="s">
        <v>276</v>
      </c>
      <c r="BQ433" s="70" t="str">
        <f>BQ432</f>
        <v>not compact</v>
      </c>
      <c r="BR433" s="80" t="str">
        <f>BR432</f>
        <v>not compact</v>
      </c>
      <c r="BS433" s="30" t="str">
        <f>BS432</f>
        <v>Pipe Insulation, All Lines</v>
      </c>
      <c r="BT433" s="30" t="str">
        <f>BT432</f>
        <v>Standard</v>
      </c>
      <c r="BU433" s="41">
        <f>BU432</f>
        <v>-1</v>
      </c>
      <c r="BV433" s="41">
        <v>0</v>
      </c>
      <c r="BW433" s="41">
        <v>0</v>
      </c>
      <c r="BX433" s="93" t="s">
        <v>290</v>
      </c>
      <c r="BY433" s="98">
        <v>1</v>
      </c>
      <c r="BZ433" s="98">
        <v>0</v>
      </c>
      <c r="CA433" s="98">
        <f t="shared" si="809"/>
        <v>-3.7</v>
      </c>
      <c r="CB433" s="31" t="s">
        <v>0</v>
      </c>
      <c r="CG433" s="14"/>
      <c r="CI433" s="13"/>
      <c r="CK433" s="13"/>
      <c r="CM433" s="13"/>
    </row>
    <row r="434" spans="2:91" s="3" customFormat="1" x14ac:dyDescent="0.25">
      <c r="C434" s="3">
        <v>3</v>
      </c>
      <c r="D434" s="30">
        <f t="shared" ref="D434:E434" si="855">D433</f>
        <v>2028</v>
      </c>
      <c r="E434" s="41" t="str">
        <f t="shared" si="855"/>
        <v>MultiFam</v>
      </c>
      <c r="F434" s="3">
        <v>0</v>
      </c>
      <c r="G434" s="3">
        <v>0</v>
      </c>
      <c r="H434" s="3">
        <v>0.14000000000000001</v>
      </c>
      <c r="I434" s="3">
        <v>750</v>
      </c>
      <c r="J434" s="3">
        <v>2</v>
      </c>
      <c r="K434" s="3">
        <v>31137</v>
      </c>
      <c r="L434" s="3">
        <v>3.4</v>
      </c>
      <c r="M434" s="27">
        <v>0</v>
      </c>
      <c r="N434" s="27">
        <v>0</v>
      </c>
      <c r="O434" s="27">
        <v>0.6583</v>
      </c>
      <c r="P434" s="27">
        <v>0</v>
      </c>
      <c r="Q434" s="27">
        <v>1.1974</v>
      </c>
      <c r="R434" s="3">
        <v>0.06</v>
      </c>
      <c r="S434" s="30">
        <f t="shared" ref="S434:S447" si="856">S418</f>
        <v>21</v>
      </c>
      <c r="T434" s="3">
        <v>350</v>
      </c>
      <c r="U434" s="3">
        <v>0</v>
      </c>
      <c r="V434" s="3">
        <v>0.45</v>
      </c>
      <c r="W434" s="3">
        <v>0.45</v>
      </c>
      <c r="X434" s="3">
        <v>0.62</v>
      </c>
      <c r="Y434" s="30">
        <f t="shared" ref="Y434:Y447" si="857">Y433</f>
        <v>7</v>
      </c>
      <c r="Z434" s="27">
        <v>0.47</v>
      </c>
      <c r="AA434" s="3" t="s">
        <v>304</v>
      </c>
      <c r="AB434" s="3">
        <v>6</v>
      </c>
      <c r="AC434" s="3">
        <v>6</v>
      </c>
      <c r="AD434" s="3">
        <v>7</v>
      </c>
      <c r="AE434" s="3">
        <v>10</v>
      </c>
      <c r="AF434" s="56">
        <v>5.0999999999999997E-2</v>
      </c>
      <c r="AG434" s="3">
        <v>0.4</v>
      </c>
      <c r="AH434" s="1">
        <v>0.5</v>
      </c>
      <c r="AI434" s="3">
        <v>0.55000000000000004</v>
      </c>
      <c r="AJ434" s="3">
        <v>0.3</v>
      </c>
      <c r="AK434" s="3">
        <v>30</v>
      </c>
      <c r="AL434" s="3">
        <v>19</v>
      </c>
      <c r="AM434" s="3">
        <v>0</v>
      </c>
      <c r="AN434" s="3">
        <v>0</v>
      </c>
      <c r="AO434" s="3">
        <v>5016</v>
      </c>
      <c r="AP434" s="41">
        <f t="shared" ref="AP434:AQ434" si="858">AP433</f>
        <v>0.7</v>
      </c>
      <c r="AQ434" s="41" t="str">
        <f t="shared" si="858"/>
        <v>Yes</v>
      </c>
      <c r="AR434" s="27">
        <v>0.3</v>
      </c>
      <c r="AS434" s="60">
        <v>0.35</v>
      </c>
      <c r="AT434" s="27">
        <v>0.2</v>
      </c>
      <c r="AU434" s="27">
        <v>0.2</v>
      </c>
      <c r="AV434" s="27">
        <v>1</v>
      </c>
      <c r="AW434" s="27">
        <v>0.1</v>
      </c>
      <c r="AX434" s="27">
        <v>0.1</v>
      </c>
      <c r="AY434" s="3" t="s">
        <v>116</v>
      </c>
      <c r="AZ434" s="3" t="s">
        <v>116</v>
      </c>
      <c r="BA434" s="3" t="s">
        <v>116</v>
      </c>
      <c r="BB434" s="41">
        <f t="shared" ref="BB434:BB447" si="859">BB433</f>
        <v>0</v>
      </c>
      <c r="BC434" s="3" t="s">
        <v>200</v>
      </c>
      <c r="BD434" s="30" t="str">
        <f t="shared" ref="BD434:BD447" si="860">BD433</f>
        <v>T24-2019 IntWall 2x6 16oc R21</v>
      </c>
      <c r="BE434" s="3" t="s">
        <v>39</v>
      </c>
      <c r="BF434" s="3" t="s">
        <v>40</v>
      </c>
      <c r="BG434" s="3" t="s">
        <v>60</v>
      </c>
      <c r="BH434" s="3" t="s">
        <v>130</v>
      </c>
      <c r="BI434" s="3" t="s">
        <v>84</v>
      </c>
      <c r="BJ434" s="3" t="s">
        <v>158</v>
      </c>
      <c r="BK434" s="3" t="s">
        <v>87</v>
      </c>
      <c r="BL434" s="3" t="s">
        <v>161</v>
      </c>
      <c r="BM434" s="3" t="s">
        <v>141</v>
      </c>
      <c r="BN434" s="19">
        <v>0</v>
      </c>
      <c r="BO434" s="27">
        <v>1</v>
      </c>
      <c r="BP434" s="69" t="s">
        <v>275</v>
      </c>
      <c r="BQ434" s="70" t="str">
        <f t="shared" ref="BQ434:BU434" si="861">BQ433</f>
        <v>not compact</v>
      </c>
      <c r="BR434" s="80" t="str">
        <f t="shared" si="861"/>
        <v>not compact</v>
      </c>
      <c r="BS434" s="30" t="str">
        <f t="shared" si="861"/>
        <v>Pipe Insulation, All Lines</v>
      </c>
      <c r="BT434" s="30" t="str">
        <f t="shared" si="861"/>
        <v>Standard</v>
      </c>
      <c r="BU434" s="41">
        <f t="shared" si="861"/>
        <v>-1</v>
      </c>
      <c r="BV434" s="41">
        <v>0</v>
      </c>
      <c r="BW434" s="41">
        <v>0</v>
      </c>
      <c r="BX434" s="93" t="s">
        <v>290</v>
      </c>
      <c r="BY434" s="98">
        <v>1</v>
      </c>
      <c r="BZ434" s="98">
        <v>0</v>
      </c>
      <c r="CA434" s="98">
        <f t="shared" si="809"/>
        <v>-7.6</v>
      </c>
      <c r="CB434" s="31" t="s">
        <v>0</v>
      </c>
      <c r="CG434" s="14"/>
      <c r="CI434" s="13"/>
      <c r="CK434" s="13"/>
      <c r="CM434" s="13"/>
    </row>
    <row r="435" spans="2:91" s="3" customFormat="1" x14ac:dyDescent="0.25">
      <c r="C435" s="3">
        <v>4</v>
      </c>
      <c r="D435" s="30">
        <f t="shared" ref="D435:E435" si="862">D434</f>
        <v>2028</v>
      </c>
      <c r="E435" s="41" t="str">
        <f t="shared" si="862"/>
        <v>MultiFam</v>
      </c>
      <c r="F435" s="3">
        <v>0</v>
      </c>
      <c r="G435" s="3">
        <v>0</v>
      </c>
      <c r="H435" s="3">
        <v>0.14000000000000001</v>
      </c>
      <c r="I435" s="3">
        <v>750</v>
      </c>
      <c r="J435" s="3">
        <v>2</v>
      </c>
      <c r="K435" s="3">
        <v>30935</v>
      </c>
      <c r="L435" s="3">
        <v>9.9</v>
      </c>
      <c r="M435" s="27">
        <v>0</v>
      </c>
      <c r="N435" s="27">
        <v>0</v>
      </c>
      <c r="O435" s="27">
        <v>0.71630000000000005</v>
      </c>
      <c r="P435" s="27">
        <v>1.23E-2</v>
      </c>
      <c r="Q435" s="27">
        <v>1.2105999999999999</v>
      </c>
      <c r="R435" s="3">
        <v>0.08</v>
      </c>
      <c r="S435" s="30">
        <f t="shared" si="856"/>
        <v>21</v>
      </c>
      <c r="T435" s="3">
        <v>350</v>
      </c>
      <c r="U435" s="3">
        <v>0</v>
      </c>
      <c r="V435" s="3">
        <v>0.45</v>
      </c>
      <c r="W435" s="3">
        <v>0.45</v>
      </c>
      <c r="X435" s="3">
        <v>0.62</v>
      </c>
      <c r="Y435" s="30">
        <f t="shared" si="857"/>
        <v>7</v>
      </c>
      <c r="Z435" s="27">
        <v>0.45</v>
      </c>
      <c r="AA435" s="3" t="s">
        <v>316</v>
      </c>
      <c r="AB435" s="3">
        <v>8</v>
      </c>
      <c r="AC435" s="3">
        <v>6</v>
      </c>
      <c r="AD435" s="3">
        <v>7</v>
      </c>
      <c r="AE435" s="3">
        <v>10</v>
      </c>
      <c r="AF435" s="56">
        <v>5.0999999999999997E-2</v>
      </c>
      <c r="AG435" s="3">
        <v>0.4</v>
      </c>
      <c r="AH435" s="3">
        <v>0.35</v>
      </c>
      <c r="AI435" s="3">
        <v>0.55000000000000004</v>
      </c>
      <c r="AJ435" s="3">
        <v>0.3</v>
      </c>
      <c r="AK435" s="3">
        <v>38</v>
      </c>
      <c r="AL435" s="3">
        <v>19</v>
      </c>
      <c r="AM435" s="3">
        <v>0</v>
      </c>
      <c r="AN435" s="3">
        <v>0</v>
      </c>
      <c r="AO435" s="3">
        <v>5016</v>
      </c>
      <c r="AP435" s="41">
        <f t="shared" ref="AP435:AQ435" si="863">AP434</f>
        <v>0.7</v>
      </c>
      <c r="AQ435" s="41" t="str">
        <f t="shared" si="863"/>
        <v>Yes</v>
      </c>
      <c r="AR435" s="27">
        <v>0.3</v>
      </c>
      <c r="AS435" s="27">
        <v>0.23</v>
      </c>
      <c r="AT435" s="27">
        <v>0.2</v>
      </c>
      <c r="AU435" s="27">
        <v>0.2</v>
      </c>
      <c r="AV435" s="97">
        <v>1</v>
      </c>
      <c r="AW435" s="27">
        <v>0.1</v>
      </c>
      <c r="AX435" s="27">
        <v>0.1</v>
      </c>
      <c r="AY435" s="3" t="s">
        <v>116</v>
      </c>
      <c r="AZ435" s="3" t="s">
        <v>116</v>
      </c>
      <c r="BA435" s="96" t="s">
        <v>116</v>
      </c>
      <c r="BB435" s="41">
        <f t="shared" si="859"/>
        <v>0</v>
      </c>
      <c r="BC435" s="3" t="s">
        <v>200</v>
      </c>
      <c r="BD435" s="30" t="str">
        <f t="shared" si="860"/>
        <v>T24-2019 IntWall 2x6 16oc R21</v>
      </c>
      <c r="BE435" s="3" t="s">
        <v>39</v>
      </c>
      <c r="BF435" s="3" t="s">
        <v>40</v>
      </c>
      <c r="BG435" s="96" t="s">
        <v>60</v>
      </c>
      <c r="BH435" s="3" t="s">
        <v>129</v>
      </c>
      <c r="BI435" s="3" t="s">
        <v>84</v>
      </c>
      <c r="BJ435" s="3" t="s">
        <v>158</v>
      </c>
      <c r="BK435" s="3" t="s">
        <v>87</v>
      </c>
      <c r="BL435" s="3" t="s">
        <v>161</v>
      </c>
      <c r="BM435" s="3" t="s">
        <v>141</v>
      </c>
      <c r="BN435" s="19">
        <v>0</v>
      </c>
      <c r="BO435" s="27">
        <v>2</v>
      </c>
      <c r="BP435" s="69" t="s">
        <v>276</v>
      </c>
      <c r="BQ435" s="70" t="str">
        <f t="shared" ref="BQ435:BU435" si="864">BQ434</f>
        <v>not compact</v>
      </c>
      <c r="BR435" s="80" t="str">
        <f t="shared" si="864"/>
        <v>not compact</v>
      </c>
      <c r="BS435" s="30" t="str">
        <f t="shared" si="864"/>
        <v>Pipe Insulation, All Lines</v>
      </c>
      <c r="BT435" s="30" t="str">
        <f t="shared" si="864"/>
        <v>Standard</v>
      </c>
      <c r="BU435" s="41">
        <f t="shared" si="864"/>
        <v>-1</v>
      </c>
      <c r="BV435" s="41">
        <v>0</v>
      </c>
      <c r="BW435" s="41">
        <v>0</v>
      </c>
      <c r="BX435" s="93" t="s">
        <v>290</v>
      </c>
      <c r="BY435" s="98">
        <v>1</v>
      </c>
      <c r="BZ435" s="98">
        <v>0</v>
      </c>
      <c r="CA435" s="98">
        <f t="shared" si="809"/>
        <v>-4</v>
      </c>
      <c r="CB435" s="31" t="s">
        <v>0</v>
      </c>
      <c r="CG435" s="14"/>
      <c r="CI435" s="13"/>
      <c r="CK435" s="13"/>
      <c r="CM435" s="13"/>
    </row>
    <row r="436" spans="2:91" s="3" customFormat="1" x14ac:dyDescent="0.25">
      <c r="C436" s="3">
        <v>5</v>
      </c>
      <c r="D436" s="30">
        <f t="shared" ref="D436:E436" si="865">D435</f>
        <v>2028</v>
      </c>
      <c r="E436" s="41" t="str">
        <f t="shared" si="865"/>
        <v>MultiFam</v>
      </c>
      <c r="F436" s="3">
        <v>0</v>
      </c>
      <c r="G436" s="3">
        <v>0</v>
      </c>
      <c r="H436" s="3">
        <v>0.14000000000000001</v>
      </c>
      <c r="I436" s="3">
        <v>750</v>
      </c>
      <c r="J436" s="3">
        <v>2</v>
      </c>
      <c r="K436" s="3">
        <v>33490</v>
      </c>
      <c r="L436" s="3">
        <v>2.7</v>
      </c>
      <c r="M436" s="27">
        <v>0</v>
      </c>
      <c r="N436" s="27">
        <v>0</v>
      </c>
      <c r="O436" s="27">
        <v>0.62670000000000003</v>
      </c>
      <c r="P436" s="27">
        <v>0</v>
      </c>
      <c r="Q436" s="27">
        <v>1.1488</v>
      </c>
      <c r="R436" s="3">
        <v>0.05</v>
      </c>
      <c r="S436" s="30">
        <f t="shared" si="856"/>
        <v>21</v>
      </c>
      <c r="T436" s="3">
        <v>350</v>
      </c>
      <c r="U436" s="3">
        <v>0</v>
      </c>
      <c r="V436" s="3">
        <v>0.45</v>
      </c>
      <c r="W436" s="3">
        <v>0.45</v>
      </c>
      <c r="X436" s="3">
        <v>0.62</v>
      </c>
      <c r="Y436" s="30">
        <f t="shared" si="857"/>
        <v>7</v>
      </c>
      <c r="Z436" s="27">
        <v>0.51</v>
      </c>
      <c r="AA436" s="3" t="s">
        <v>317</v>
      </c>
      <c r="AB436" s="3">
        <v>6</v>
      </c>
      <c r="AC436" s="3">
        <v>6</v>
      </c>
      <c r="AD436" s="3">
        <v>7</v>
      </c>
      <c r="AE436" s="3">
        <v>10</v>
      </c>
      <c r="AF436" s="56">
        <v>5.0999999999999997E-2</v>
      </c>
      <c r="AG436" s="3">
        <v>0.4</v>
      </c>
      <c r="AH436" s="1">
        <v>0.5</v>
      </c>
      <c r="AI436" s="3">
        <v>0.55000000000000004</v>
      </c>
      <c r="AJ436" s="3">
        <v>0.3</v>
      </c>
      <c r="AK436" s="3">
        <v>30</v>
      </c>
      <c r="AL436" s="3">
        <v>19</v>
      </c>
      <c r="AM436" s="3">
        <v>0</v>
      </c>
      <c r="AN436" s="3">
        <v>0</v>
      </c>
      <c r="AO436" s="3">
        <v>5016</v>
      </c>
      <c r="AP436" s="41">
        <f t="shared" ref="AP436:AQ436" si="866">AP435</f>
        <v>0.7</v>
      </c>
      <c r="AQ436" s="41" t="str">
        <f t="shared" si="866"/>
        <v>Yes</v>
      </c>
      <c r="AR436" s="27">
        <v>0.3</v>
      </c>
      <c r="AS436" s="60">
        <v>0.35</v>
      </c>
      <c r="AT436" s="27">
        <v>0.2</v>
      </c>
      <c r="AU436" s="27">
        <v>0.2</v>
      </c>
      <c r="AV436" s="27">
        <v>1</v>
      </c>
      <c r="AW436" s="27">
        <v>0.1</v>
      </c>
      <c r="AX436" s="27">
        <v>0.1</v>
      </c>
      <c r="AY436" s="3" t="s">
        <v>116</v>
      </c>
      <c r="AZ436" s="3" t="s">
        <v>116</v>
      </c>
      <c r="BA436" s="3" t="s">
        <v>116</v>
      </c>
      <c r="BB436" s="41">
        <f t="shared" si="859"/>
        <v>0</v>
      </c>
      <c r="BC436" s="3" t="s">
        <v>200</v>
      </c>
      <c r="BD436" s="30" t="str">
        <f t="shared" si="860"/>
        <v>T24-2019 IntWall 2x6 16oc R21</v>
      </c>
      <c r="BE436" s="3" t="s">
        <v>39</v>
      </c>
      <c r="BF436" s="3" t="s">
        <v>40</v>
      </c>
      <c r="BG436" s="3" t="s">
        <v>60</v>
      </c>
      <c r="BH436" s="3" t="s">
        <v>130</v>
      </c>
      <c r="BI436" s="3" t="s">
        <v>84</v>
      </c>
      <c r="BJ436" s="3" t="s">
        <v>158</v>
      </c>
      <c r="BK436" s="3" t="s">
        <v>87</v>
      </c>
      <c r="BL436" s="3" t="s">
        <v>161</v>
      </c>
      <c r="BM436" s="3" t="s">
        <v>141</v>
      </c>
      <c r="BN436" s="19">
        <v>0</v>
      </c>
      <c r="BO436" s="27">
        <v>1</v>
      </c>
      <c r="BP436" s="69" t="s">
        <v>275</v>
      </c>
      <c r="BQ436" s="70" t="str">
        <f t="shared" ref="BQ436:BU436" si="867">BQ435</f>
        <v>not compact</v>
      </c>
      <c r="BR436" s="80" t="str">
        <f t="shared" si="867"/>
        <v>not compact</v>
      </c>
      <c r="BS436" s="30" t="str">
        <f t="shared" si="867"/>
        <v>Pipe Insulation, All Lines</v>
      </c>
      <c r="BT436" s="30" t="str">
        <f t="shared" si="867"/>
        <v>Standard</v>
      </c>
      <c r="BU436" s="41">
        <f t="shared" si="867"/>
        <v>-1</v>
      </c>
      <c r="BV436" s="41">
        <v>0</v>
      </c>
      <c r="BW436" s="41">
        <v>0</v>
      </c>
      <c r="BX436" s="93" t="s">
        <v>290</v>
      </c>
      <c r="BY436" s="98">
        <v>1</v>
      </c>
      <c r="BZ436" s="98">
        <v>0</v>
      </c>
      <c r="CA436" s="98">
        <f t="shared" si="809"/>
        <v>-8.5</v>
      </c>
      <c r="CB436" s="31" t="s">
        <v>0</v>
      </c>
      <c r="CG436" s="14"/>
      <c r="CI436" s="13"/>
      <c r="CK436" s="13"/>
      <c r="CM436" s="13"/>
    </row>
    <row r="437" spans="2:91" s="3" customFormat="1" x14ac:dyDescent="0.25">
      <c r="C437" s="3">
        <v>6</v>
      </c>
      <c r="D437" s="30">
        <f t="shared" ref="D437:E437" si="868">D436</f>
        <v>2028</v>
      </c>
      <c r="E437" s="41" t="str">
        <f t="shared" si="868"/>
        <v>MultiFam</v>
      </c>
      <c r="F437" s="3">
        <v>0</v>
      </c>
      <c r="G437" s="3">
        <v>0</v>
      </c>
      <c r="H437" s="3">
        <v>0.14000000000000001</v>
      </c>
      <c r="I437" s="3">
        <v>750</v>
      </c>
      <c r="J437" s="3">
        <v>2</v>
      </c>
      <c r="K437" s="3">
        <v>30081</v>
      </c>
      <c r="L437" s="3">
        <v>0</v>
      </c>
      <c r="M437" s="27">
        <v>0</v>
      </c>
      <c r="N437" s="27">
        <v>0</v>
      </c>
      <c r="O437" s="27">
        <v>0.60540000000000005</v>
      </c>
      <c r="P437" s="27">
        <v>1.1999999999999999E-3</v>
      </c>
      <c r="Q437" s="27">
        <v>1.1872</v>
      </c>
      <c r="R437" s="3">
        <v>0.03</v>
      </c>
      <c r="S437" s="30">
        <f t="shared" si="856"/>
        <v>20</v>
      </c>
      <c r="T437" s="3">
        <v>350</v>
      </c>
      <c r="U437" s="3">
        <v>0</v>
      </c>
      <c r="V437" s="3">
        <v>0.45</v>
      </c>
      <c r="W437" s="3">
        <v>0.45</v>
      </c>
      <c r="X437" s="3">
        <v>0.62</v>
      </c>
      <c r="Y437" s="30">
        <f t="shared" si="857"/>
        <v>7</v>
      </c>
      <c r="Z437" s="27">
        <v>0.36</v>
      </c>
      <c r="AA437" s="3" t="s">
        <v>318</v>
      </c>
      <c r="AB437" s="3">
        <v>6</v>
      </c>
      <c r="AC437" s="3">
        <v>6</v>
      </c>
      <c r="AD437" s="3">
        <v>7</v>
      </c>
      <c r="AE437" s="3">
        <v>10</v>
      </c>
      <c r="AF437" s="3">
        <v>6.5000000000000002E-2</v>
      </c>
      <c r="AG437" s="3">
        <v>0.4</v>
      </c>
      <c r="AH437" s="3">
        <v>0.35</v>
      </c>
      <c r="AI437" s="3">
        <v>0.55000000000000004</v>
      </c>
      <c r="AJ437" s="3">
        <v>0.3</v>
      </c>
      <c r="AK437" s="3">
        <v>30</v>
      </c>
      <c r="AL437" s="3">
        <v>19</v>
      </c>
      <c r="AM437" s="3">
        <v>0</v>
      </c>
      <c r="AN437" s="3">
        <v>0</v>
      </c>
      <c r="AO437" s="3">
        <v>5016</v>
      </c>
      <c r="AP437" s="41">
        <f t="shared" ref="AP437:AQ439" si="869">AP436</f>
        <v>0.7</v>
      </c>
      <c r="AQ437" s="41" t="str">
        <f t="shared" si="869"/>
        <v>Yes</v>
      </c>
      <c r="AR437" s="27">
        <v>0.3</v>
      </c>
      <c r="AS437" s="27">
        <v>0.23</v>
      </c>
      <c r="AT437" s="27">
        <v>0.2</v>
      </c>
      <c r="AU437" s="27">
        <v>0.2</v>
      </c>
      <c r="AV437" s="27">
        <v>1</v>
      </c>
      <c r="AW437" s="27">
        <v>0.1</v>
      </c>
      <c r="AX437" s="27">
        <v>0.1</v>
      </c>
      <c r="AY437" s="3" t="s">
        <v>116</v>
      </c>
      <c r="AZ437" s="3" t="s">
        <v>116</v>
      </c>
      <c r="BA437" s="3" t="s">
        <v>116</v>
      </c>
      <c r="BB437" s="41">
        <f t="shared" si="859"/>
        <v>0</v>
      </c>
      <c r="BC437" s="3" t="s">
        <v>127</v>
      </c>
      <c r="BD437" s="57" t="s">
        <v>128</v>
      </c>
      <c r="BE437" s="3" t="s">
        <v>39</v>
      </c>
      <c r="BF437" s="3" t="s">
        <v>40</v>
      </c>
      <c r="BG437" s="3" t="s">
        <v>60</v>
      </c>
      <c r="BH437" s="3" t="s">
        <v>130</v>
      </c>
      <c r="BI437" s="3" t="s">
        <v>84</v>
      </c>
      <c r="BJ437" s="3" t="s">
        <v>158</v>
      </c>
      <c r="BK437" s="3" t="s">
        <v>87</v>
      </c>
      <c r="BL437" s="3" t="s">
        <v>161</v>
      </c>
      <c r="BM437" s="3" t="s">
        <v>141</v>
      </c>
      <c r="BN437" s="19">
        <v>0</v>
      </c>
      <c r="BO437" s="27">
        <v>1</v>
      </c>
      <c r="BP437" s="69" t="s">
        <v>276</v>
      </c>
      <c r="BQ437" s="70" t="str">
        <f t="shared" ref="BQ437:BU437" si="870">BQ436</f>
        <v>not compact</v>
      </c>
      <c r="BR437" s="80" t="str">
        <f t="shared" si="870"/>
        <v>not compact</v>
      </c>
      <c r="BS437" s="30" t="str">
        <f t="shared" si="870"/>
        <v>Pipe Insulation, All Lines</v>
      </c>
      <c r="BT437" s="30" t="str">
        <f t="shared" si="870"/>
        <v>Standard</v>
      </c>
      <c r="BU437" s="41">
        <f t="shared" si="870"/>
        <v>-1</v>
      </c>
      <c r="BV437" s="41">
        <v>0</v>
      </c>
      <c r="BW437" s="41">
        <v>0</v>
      </c>
      <c r="BX437" s="93" t="s">
        <v>290</v>
      </c>
      <c r="BY437" s="98">
        <v>1</v>
      </c>
      <c r="BZ437" s="98">
        <v>0</v>
      </c>
      <c r="CA437" s="98">
        <f t="shared" si="809"/>
        <v>-6.8</v>
      </c>
      <c r="CB437" s="31" t="s">
        <v>0</v>
      </c>
      <c r="CG437" s="14"/>
      <c r="CI437" s="13"/>
      <c r="CK437" s="13"/>
      <c r="CM437" s="13"/>
    </row>
    <row r="438" spans="2:91" s="3" customFormat="1" x14ac:dyDescent="0.25">
      <c r="C438" s="3">
        <v>7</v>
      </c>
      <c r="D438" s="30">
        <f t="shared" ref="D438:E438" si="871">D437</f>
        <v>2028</v>
      </c>
      <c r="E438" s="41" t="str">
        <f t="shared" si="871"/>
        <v>MultiFam</v>
      </c>
      <c r="F438" s="3">
        <v>0</v>
      </c>
      <c r="G438" s="3">
        <v>0</v>
      </c>
      <c r="H438" s="3">
        <v>0.14000000000000001</v>
      </c>
      <c r="I438" s="3">
        <v>750</v>
      </c>
      <c r="J438" s="3">
        <v>2</v>
      </c>
      <c r="K438" s="3">
        <v>30701</v>
      </c>
      <c r="L438" s="3">
        <v>0</v>
      </c>
      <c r="M438" s="27">
        <v>0</v>
      </c>
      <c r="N438" s="27">
        <v>0</v>
      </c>
      <c r="O438" s="27">
        <v>0.65839999999999999</v>
      </c>
      <c r="P438" s="27">
        <v>5.1000000000000004E-3</v>
      </c>
      <c r="Q438" s="27">
        <v>1.3071999999999999</v>
      </c>
      <c r="R438" s="3">
        <v>0.02</v>
      </c>
      <c r="S438" s="30">
        <f t="shared" si="856"/>
        <v>18</v>
      </c>
      <c r="T438" s="3">
        <v>350</v>
      </c>
      <c r="U438" s="3">
        <v>0</v>
      </c>
      <c r="V438" s="3">
        <v>0.45</v>
      </c>
      <c r="W438" s="3">
        <v>0.45</v>
      </c>
      <c r="X438" s="3">
        <v>0.62</v>
      </c>
      <c r="Y438" s="30">
        <f t="shared" si="857"/>
        <v>7</v>
      </c>
      <c r="Z438" s="27">
        <v>0.38</v>
      </c>
      <c r="AA438" s="3" t="s">
        <v>305</v>
      </c>
      <c r="AB438" s="3">
        <v>6</v>
      </c>
      <c r="AC438" s="3">
        <v>6</v>
      </c>
      <c r="AD438" s="3">
        <v>7</v>
      </c>
      <c r="AE438" s="3">
        <v>10</v>
      </c>
      <c r="AF438" s="3">
        <v>6.5000000000000002E-2</v>
      </c>
      <c r="AG438" s="3">
        <v>0.4</v>
      </c>
      <c r="AH438" s="3">
        <v>0.35</v>
      </c>
      <c r="AI438" s="3">
        <v>0.55000000000000004</v>
      </c>
      <c r="AJ438" s="3">
        <v>0.3</v>
      </c>
      <c r="AK438" s="3">
        <v>30</v>
      </c>
      <c r="AL438" s="3">
        <v>19</v>
      </c>
      <c r="AM438" s="3">
        <v>0</v>
      </c>
      <c r="AN438" s="3">
        <v>0</v>
      </c>
      <c r="AO438" s="3">
        <v>5016</v>
      </c>
      <c r="AP438" s="41">
        <f t="shared" si="869"/>
        <v>0.7</v>
      </c>
      <c r="AQ438" s="60" t="s">
        <v>293</v>
      </c>
      <c r="AR438" s="27">
        <v>0.3</v>
      </c>
      <c r="AS438" s="27">
        <v>0.23</v>
      </c>
      <c r="AT438" s="27">
        <v>0.2</v>
      </c>
      <c r="AU438" s="27">
        <v>0.2</v>
      </c>
      <c r="AV438" s="27">
        <v>1</v>
      </c>
      <c r="AW438" s="27">
        <v>0.1</v>
      </c>
      <c r="AX438" s="27">
        <v>0.1</v>
      </c>
      <c r="AY438" s="3" t="s">
        <v>116</v>
      </c>
      <c r="AZ438" s="3" t="s">
        <v>116</v>
      </c>
      <c r="BA438" s="3" t="s">
        <v>116</v>
      </c>
      <c r="BB438" s="41">
        <f t="shared" si="859"/>
        <v>0</v>
      </c>
      <c r="BC438" s="3" t="s">
        <v>127</v>
      </c>
      <c r="BD438" s="57" t="s">
        <v>128</v>
      </c>
      <c r="BE438" s="3" t="s">
        <v>39</v>
      </c>
      <c r="BF438" s="3" t="s">
        <v>40</v>
      </c>
      <c r="BG438" s="3" t="s">
        <v>60</v>
      </c>
      <c r="BH438" s="3" t="s">
        <v>130</v>
      </c>
      <c r="BI438" s="3" t="s">
        <v>84</v>
      </c>
      <c r="BJ438" s="3" t="s">
        <v>158</v>
      </c>
      <c r="BK438" s="3" t="s">
        <v>87</v>
      </c>
      <c r="BL438" s="3" t="s">
        <v>161</v>
      </c>
      <c r="BM438" s="3" t="s">
        <v>141</v>
      </c>
      <c r="BN438" s="19">
        <v>0</v>
      </c>
      <c r="BO438" s="27">
        <v>1</v>
      </c>
      <c r="BP438" s="69" t="s">
        <v>276</v>
      </c>
      <c r="BQ438" s="70" t="str">
        <f t="shared" ref="BQ438:BU438" si="872">BQ437</f>
        <v>not compact</v>
      </c>
      <c r="BR438" s="80" t="str">
        <f t="shared" si="872"/>
        <v>not compact</v>
      </c>
      <c r="BS438" s="30" t="str">
        <f t="shared" si="872"/>
        <v>Pipe Insulation, All Lines</v>
      </c>
      <c r="BT438" s="30" t="str">
        <f t="shared" si="872"/>
        <v>Standard</v>
      </c>
      <c r="BU438" s="41">
        <f t="shared" si="872"/>
        <v>-1</v>
      </c>
      <c r="BV438" s="41">
        <v>0</v>
      </c>
      <c r="BW438" s="41">
        <v>0</v>
      </c>
      <c r="BX438" s="93" t="s">
        <v>290</v>
      </c>
      <c r="BY438" s="98">
        <v>1</v>
      </c>
      <c r="BZ438" s="98">
        <v>0</v>
      </c>
      <c r="CA438" s="98">
        <f t="shared" si="809"/>
        <v>-8.8000000000000007</v>
      </c>
      <c r="CB438" s="31" t="s">
        <v>0</v>
      </c>
      <c r="CG438" s="14"/>
      <c r="CI438" s="13"/>
      <c r="CK438" s="13"/>
      <c r="CM438" s="13"/>
    </row>
    <row r="439" spans="2:91" s="3" customFormat="1" x14ac:dyDescent="0.25">
      <c r="C439" s="3">
        <v>8</v>
      </c>
      <c r="D439" s="30">
        <f t="shared" ref="D439:E439" si="873">D438</f>
        <v>2028</v>
      </c>
      <c r="E439" s="41" t="str">
        <f t="shared" si="873"/>
        <v>MultiFam</v>
      </c>
      <c r="F439" s="3">
        <v>1</v>
      </c>
      <c r="G439" s="3">
        <v>1.5</v>
      </c>
      <c r="H439" s="3">
        <v>0.14000000000000001</v>
      </c>
      <c r="I439" s="3">
        <v>750</v>
      </c>
      <c r="J439" s="3">
        <v>2</v>
      </c>
      <c r="K439" s="3">
        <v>29254</v>
      </c>
      <c r="L439" s="3">
        <v>9</v>
      </c>
      <c r="M439" s="27">
        <v>0</v>
      </c>
      <c r="N439" s="27">
        <v>0</v>
      </c>
      <c r="O439" s="27">
        <v>0.77900000000000003</v>
      </c>
      <c r="P439" s="27">
        <v>1.0800000000000001E-2</v>
      </c>
      <c r="Q439" s="27">
        <v>1.3493999999999999</v>
      </c>
      <c r="R439" s="3">
        <v>0.06</v>
      </c>
      <c r="S439" s="30">
        <f t="shared" si="856"/>
        <v>21</v>
      </c>
      <c r="T439" s="3">
        <v>350</v>
      </c>
      <c r="U439" s="3">
        <v>1</v>
      </c>
      <c r="V439" s="3">
        <v>0.45</v>
      </c>
      <c r="W439" s="3">
        <v>0.45</v>
      </c>
      <c r="X439" s="3">
        <v>0.62</v>
      </c>
      <c r="Y439" s="30">
        <f t="shared" si="857"/>
        <v>7</v>
      </c>
      <c r="Z439" s="27">
        <v>0.34</v>
      </c>
      <c r="AA439" s="3" t="s">
        <v>319</v>
      </c>
      <c r="AB439" s="3">
        <v>8</v>
      </c>
      <c r="AC439" s="3">
        <v>6</v>
      </c>
      <c r="AD439" s="3">
        <v>7</v>
      </c>
      <c r="AE439" s="3">
        <v>10</v>
      </c>
      <c r="AF439" s="56">
        <v>5.0999999999999997E-2</v>
      </c>
      <c r="AG439" s="3">
        <v>0.4</v>
      </c>
      <c r="AH439" s="3">
        <v>0.35</v>
      </c>
      <c r="AI439" s="3">
        <v>0.55000000000000004</v>
      </c>
      <c r="AJ439" s="3">
        <v>0.3</v>
      </c>
      <c r="AK439" s="3">
        <v>38</v>
      </c>
      <c r="AL439" s="3">
        <v>19</v>
      </c>
      <c r="AM439" s="3">
        <v>0</v>
      </c>
      <c r="AN439" s="3">
        <v>0</v>
      </c>
      <c r="AO439" s="3">
        <v>5016</v>
      </c>
      <c r="AP439" s="41">
        <f t="shared" si="869"/>
        <v>0.7</v>
      </c>
      <c r="AQ439" s="27" t="s">
        <v>292</v>
      </c>
      <c r="AR439" s="27">
        <v>0.3</v>
      </c>
      <c r="AS439" s="27">
        <v>0.23</v>
      </c>
      <c r="AT439" s="27">
        <v>0.2</v>
      </c>
      <c r="AU439" s="27">
        <v>0.2</v>
      </c>
      <c r="AV439" s="97">
        <v>1</v>
      </c>
      <c r="AW439" s="27">
        <v>0.1</v>
      </c>
      <c r="AX439" s="27">
        <v>0.1</v>
      </c>
      <c r="AY439" s="3" t="s">
        <v>116</v>
      </c>
      <c r="AZ439" s="3" t="s">
        <v>116</v>
      </c>
      <c r="BA439" s="96" t="s">
        <v>116</v>
      </c>
      <c r="BB439" s="41">
        <f t="shared" si="859"/>
        <v>0</v>
      </c>
      <c r="BC439" s="3" t="s">
        <v>200</v>
      </c>
      <c r="BD439" s="3" t="s">
        <v>205</v>
      </c>
      <c r="BE439" s="3" t="s">
        <v>39</v>
      </c>
      <c r="BF439" s="3" t="s">
        <v>40</v>
      </c>
      <c r="BG439" s="96" t="s">
        <v>60</v>
      </c>
      <c r="BH439" s="3" t="s">
        <v>129</v>
      </c>
      <c r="BI439" s="3" t="s">
        <v>84</v>
      </c>
      <c r="BJ439" s="3" t="s">
        <v>158</v>
      </c>
      <c r="BK439" s="3" t="s">
        <v>87</v>
      </c>
      <c r="BL439" s="3" t="s">
        <v>161</v>
      </c>
      <c r="BM439" s="3" t="s">
        <v>141</v>
      </c>
      <c r="BN439" s="19">
        <v>0</v>
      </c>
      <c r="BO439" s="27">
        <v>2</v>
      </c>
      <c r="BP439" s="69" t="s">
        <v>276</v>
      </c>
      <c r="BQ439" s="70" t="str">
        <f t="shared" ref="BQ439:BU439" si="874">BQ438</f>
        <v>not compact</v>
      </c>
      <c r="BR439" s="80" t="str">
        <f t="shared" si="874"/>
        <v>not compact</v>
      </c>
      <c r="BS439" s="30" t="str">
        <f t="shared" si="874"/>
        <v>Pipe Insulation, All Lines</v>
      </c>
      <c r="BT439" s="30" t="str">
        <f t="shared" si="874"/>
        <v>Standard</v>
      </c>
      <c r="BU439" s="41">
        <f t="shared" si="874"/>
        <v>-1</v>
      </c>
      <c r="BV439" s="41">
        <v>0</v>
      </c>
      <c r="BW439" s="41">
        <v>0</v>
      </c>
      <c r="BX439" s="93" t="s">
        <v>290</v>
      </c>
      <c r="BY439" s="98">
        <v>1</v>
      </c>
      <c r="BZ439" s="98">
        <v>0</v>
      </c>
      <c r="CA439" s="98">
        <f t="shared" si="809"/>
        <v>-4.4000000000000004</v>
      </c>
      <c r="CB439" s="31" t="s">
        <v>0</v>
      </c>
      <c r="CG439" s="14"/>
      <c r="CI439" s="13"/>
      <c r="CK439" s="13"/>
      <c r="CM439" s="13"/>
    </row>
    <row r="440" spans="2:91" s="3" customFormat="1" x14ac:dyDescent="0.25">
      <c r="C440" s="3">
        <v>9</v>
      </c>
      <c r="D440" s="30">
        <f t="shared" ref="D440:E440" si="875">D439</f>
        <v>2028</v>
      </c>
      <c r="E440" s="41" t="str">
        <f t="shared" si="875"/>
        <v>MultiFam</v>
      </c>
      <c r="F440" s="3">
        <v>1</v>
      </c>
      <c r="G440" s="3">
        <v>1.5</v>
      </c>
      <c r="H440" s="3">
        <v>0.14000000000000001</v>
      </c>
      <c r="I440" s="3">
        <v>750</v>
      </c>
      <c r="J440" s="3">
        <v>2</v>
      </c>
      <c r="K440" s="3">
        <v>29889</v>
      </c>
      <c r="L440" s="3">
        <v>9.8000000000000007</v>
      </c>
      <c r="M440" s="27">
        <v>0</v>
      </c>
      <c r="N440" s="27">
        <v>0</v>
      </c>
      <c r="O440" s="27">
        <v>0.78339999999999999</v>
      </c>
      <c r="P440" s="27">
        <v>1.66E-2</v>
      </c>
      <c r="Q440" s="27">
        <v>1.2688999999999999</v>
      </c>
      <c r="R440" s="3">
        <v>7.0000000000000007E-2</v>
      </c>
      <c r="S440" s="30">
        <f t="shared" si="856"/>
        <v>21</v>
      </c>
      <c r="T440" s="3">
        <v>350</v>
      </c>
      <c r="U440" s="3">
        <v>1</v>
      </c>
      <c r="V440" s="3">
        <v>0.45</v>
      </c>
      <c r="W440" s="3">
        <v>0.45</v>
      </c>
      <c r="X440" s="3">
        <v>0.62</v>
      </c>
      <c r="Y440" s="30">
        <f t="shared" si="857"/>
        <v>7</v>
      </c>
      <c r="Z440" s="27">
        <v>0.39</v>
      </c>
      <c r="AA440" s="3" t="s">
        <v>307</v>
      </c>
      <c r="AB440" s="3">
        <v>8</v>
      </c>
      <c r="AC440" s="3">
        <v>6</v>
      </c>
      <c r="AD440" s="3">
        <v>7</v>
      </c>
      <c r="AE440" s="3">
        <v>10</v>
      </c>
      <c r="AF440" s="56">
        <v>5.0999999999999997E-2</v>
      </c>
      <c r="AG440" s="3">
        <v>0.4</v>
      </c>
      <c r="AH440" s="3">
        <v>0.35</v>
      </c>
      <c r="AI440" s="3">
        <v>0.55000000000000004</v>
      </c>
      <c r="AJ440" s="3">
        <v>0.3</v>
      </c>
      <c r="AK440" s="3">
        <v>38</v>
      </c>
      <c r="AL440" s="3">
        <v>19</v>
      </c>
      <c r="AM440" s="3">
        <v>0</v>
      </c>
      <c r="AN440" s="3">
        <v>0</v>
      </c>
      <c r="AO440" s="3">
        <v>5016</v>
      </c>
      <c r="AP440" s="41">
        <f t="shared" ref="AP440:AQ440" si="876">AP439</f>
        <v>0.7</v>
      </c>
      <c r="AQ440" s="41" t="str">
        <f t="shared" si="876"/>
        <v>Yes</v>
      </c>
      <c r="AR440" s="27">
        <v>0.3</v>
      </c>
      <c r="AS440" s="27">
        <v>0.23</v>
      </c>
      <c r="AT440" s="27">
        <v>0.2</v>
      </c>
      <c r="AU440" s="27">
        <v>0.2</v>
      </c>
      <c r="AV440" s="97">
        <v>1</v>
      </c>
      <c r="AW440" s="27">
        <v>0.1</v>
      </c>
      <c r="AX440" s="27">
        <v>0.1</v>
      </c>
      <c r="AY440" s="3" t="s">
        <v>116</v>
      </c>
      <c r="AZ440" s="3" t="s">
        <v>116</v>
      </c>
      <c r="BA440" s="96" t="s">
        <v>116</v>
      </c>
      <c r="BB440" s="41">
        <f t="shared" si="859"/>
        <v>0</v>
      </c>
      <c r="BC440" s="3" t="s">
        <v>200</v>
      </c>
      <c r="BD440" s="30" t="str">
        <f t="shared" si="860"/>
        <v>T24-2019 IntWall 2x6 16oc R21</v>
      </c>
      <c r="BE440" s="3" t="s">
        <v>39</v>
      </c>
      <c r="BF440" s="3" t="s">
        <v>40</v>
      </c>
      <c r="BG440" s="96" t="s">
        <v>60</v>
      </c>
      <c r="BH440" s="3" t="s">
        <v>129</v>
      </c>
      <c r="BI440" s="3" t="s">
        <v>84</v>
      </c>
      <c r="BJ440" s="3" t="s">
        <v>158</v>
      </c>
      <c r="BK440" s="3" t="s">
        <v>87</v>
      </c>
      <c r="BL440" s="3" t="s">
        <v>161</v>
      </c>
      <c r="BM440" s="3" t="s">
        <v>141</v>
      </c>
      <c r="BN440" s="19">
        <v>0</v>
      </c>
      <c r="BO440" s="27">
        <v>2</v>
      </c>
      <c r="BP440" s="69" t="s">
        <v>276</v>
      </c>
      <c r="BQ440" s="70" t="str">
        <f t="shared" ref="BQ440:BU440" si="877">BQ439</f>
        <v>not compact</v>
      </c>
      <c r="BR440" s="80" t="str">
        <f t="shared" si="877"/>
        <v>not compact</v>
      </c>
      <c r="BS440" s="30" t="str">
        <f t="shared" si="877"/>
        <v>Pipe Insulation, All Lines</v>
      </c>
      <c r="BT440" s="30" t="str">
        <f t="shared" si="877"/>
        <v>Standard</v>
      </c>
      <c r="BU440" s="41">
        <f t="shared" si="877"/>
        <v>-1</v>
      </c>
      <c r="BV440" s="41">
        <v>0</v>
      </c>
      <c r="BW440" s="41">
        <v>0</v>
      </c>
      <c r="BX440" s="93" t="s">
        <v>290</v>
      </c>
      <c r="BY440" s="98">
        <v>1</v>
      </c>
      <c r="BZ440" s="98">
        <v>0</v>
      </c>
      <c r="CA440" s="98">
        <f t="shared" si="809"/>
        <v>-4.4000000000000004</v>
      </c>
      <c r="CB440" s="31" t="s">
        <v>0</v>
      </c>
      <c r="CG440" s="14"/>
      <c r="CI440" s="13"/>
      <c r="CK440" s="13"/>
      <c r="CM440" s="13"/>
    </row>
    <row r="441" spans="2:91" s="3" customFormat="1" x14ac:dyDescent="0.25">
      <c r="C441" s="3">
        <v>10</v>
      </c>
      <c r="D441" s="30">
        <f t="shared" ref="D441:E441" si="878">D440</f>
        <v>2028</v>
      </c>
      <c r="E441" s="41" t="str">
        <f t="shared" si="878"/>
        <v>MultiFam</v>
      </c>
      <c r="F441" s="3">
        <v>1</v>
      </c>
      <c r="G441" s="3">
        <v>1.5</v>
      </c>
      <c r="H441" s="3">
        <v>0.14000000000000001</v>
      </c>
      <c r="I441" s="3">
        <v>750</v>
      </c>
      <c r="J441" s="3">
        <v>2</v>
      </c>
      <c r="K441" s="3">
        <v>30200</v>
      </c>
      <c r="L441" s="3">
        <v>9.1</v>
      </c>
      <c r="M441" s="27">
        <v>0</v>
      </c>
      <c r="N441" s="27">
        <v>0</v>
      </c>
      <c r="O441" s="27">
        <v>0.93230000000000002</v>
      </c>
      <c r="P441" s="27">
        <v>3.2099999999999997E-2</v>
      </c>
      <c r="Q441" s="27">
        <v>1.3028</v>
      </c>
      <c r="R441" s="3">
        <v>0.06</v>
      </c>
      <c r="S441" s="30">
        <f t="shared" si="856"/>
        <v>21</v>
      </c>
      <c r="T441" s="3">
        <v>350</v>
      </c>
      <c r="U441" s="3">
        <v>1</v>
      </c>
      <c r="V441" s="3">
        <v>0.45</v>
      </c>
      <c r="W441" s="3">
        <v>0.45</v>
      </c>
      <c r="X441" s="3">
        <v>0.62</v>
      </c>
      <c r="Y441" s="30">
        <f t="shared" si="857"/>
        <v>7</v>
      </c>
      <c r="Z441" s="27">
        <v>0.42</v>
      </c>
      <c r="AA441" s="3" t="s">
        <v>320</v>
      </c>
      <c r="AB441" s="3">
        <v>8</v>
      </c>
      <c r="AC441" s="3">
        <v>6</v>
      </c>
      <c r="AD441" s="3">
        <v>7</v>
      </c>
      <c r="AE441" s="3">
        <v>10</v>
      </c>
      <c r="AF441" s="56">
        <v>5.0999999999999997E-2</v>
      </c>
      <c r="AG441" s="3">
        <v>0.4</v>
      </c>
      <c r="AH441" s="3">
        <v>0.35</v>
      </c>
      <c r="AI441" s="3">
        <v>0.55000000000000004</v>
      </c>
      <c r="AJ441" s="3">
        <v>0.3</v>
      </c>
      <c r="AK441" s="3">
        <v>38</v>
      </c>
      <c r="AL441" s="3">
        <v>19</v>
      </c>
      <c r="AM441" s="3">
        <v>0</v>
      </c>
      <c r="AN441" s="3">
        <v>0</v>
      </c>
      <c r="AO441" s="3">
        <v>5016</v>
      </c>
      <c r="AP441" s="41">
        <f t="shared" ref="AP441:AQ441" si="879">AP440</f>
        <v>0.7</v>
      </c>
      <c r="AQ441" s="41" t="str">
        <f t="shared" si="879"/>
        <v>Yes</v>
      </c>
      <c r="AR441" s="27">
        <v>0.3</v>
      </c>
      <c r="AS441" s="27">
        <v>0.23</v>
      </c>
      <c r="AT441" s="27">
        <v>0.2</v>
      </c>
      <c r="AU441" s="27">
        <v>0.2</v>
      </c>
      <c r="AV441" s="97">
        <v>1</v>
      </c>
      <c r="AW441" s="27">
        <v>0.2</v>
      </c>
      <c r="AX441" s="27">
        <v>0.1</v>
      </c>
      <c r="AY441" s="3" t="s">
        <v>116</v>
      </c>
      <c r="AZ441" s="3" t="s">
        <v>116</v>
      </c>
      <c r="BA441" s="96" t="s">
        <v>116</v>
      </c>
      <c r="BB441" s="41">
        <f t="shared" si="859"/>
        <v>0</v>
      </c>
      <c r="BC441" s="3" t="s">
        <v>200</v>
      </c>
      <c r="BD441" s="30" t="str">
        <f t="shared" si="860"/>
        <v>T24-2019 IntWall 2x6 16oc R21</v>
      </c>
      <c r="BE441" s="3" t="s">
        <v>39</v>
      </c>
      <c r="BF441" s="3" t="s">
        <v>40</v>
      </c>
      <c r="BG441" s="96" t="s">
        <v>60</v>
      </c>
      <c r="BH441" s="3" t="s">
        <v>129</v>
      </c>
      <c r="BI441" s="3" t="s">
        <v>84</v>
      </c>
      <c r="BJ441" s="3" t="s">
        <v>158</v>
      </c>
      <c r="BK441" s="3" t="s">
        <v>87</v>
      </c>
      <c r="BL441" s="3" t="s">
        <v>161</v>
      </c>
      <c r="BM441" s="3" t="s">
        <v>141</v>
      </c>
      <c r="BN441" s="19">
        <v>0</v>
      </c>
      <c r="BO441" s="27">
        <v>2</v>
      </c>
      <c r="BP441" s="69" t="s">
        <v>276</v>
      </c>
      <c r="BQ441" s="70" t="str">
        <f t="shared" ref="BQ441:BU441" si="880">BQ440</f>
        <v>not compact</v>
      </c>
      <c r="BR441" s="80" t="str">
        <f t="shared" si="880"/>
        <v>not compact</v>
      </c>
      <c r="BS441" s="30" t="str">
        <f t="shared" si="880"/>
        <v>Pipe Insulation, All Lines</v>
      </c>
      <c r="BT441" s="30" t="str">
        <f t="shared" si="880"/>
        <v>Standard</v>
      </c>
      <c r="BU441" s="41">
        <f t="shared" si="880"/>
        <v>-1</v>
      </c>
      <c r="BV441" s="41">
        <v>0</v>
      </c>
      <c r="BW441" s="41">
        <v>0</v>
      </c>
      <c r="BX441" s="93" t="s">
        <v>290</v>
      </c>
      <c r="BY441" s="98">
        <v>1</v>
      </c>
      <c r="BZ441" s="98">
        <v>0</v>
      </c>
      <c r="CA441" s="98">
        <f t="shared" si="809"/>
        <v>-4.4000000000000004</v>
      </c>
      <c r="CB441" s="31" t="s">
        <v>0</v>
      </c>
      <c r="CG441" s="14"/>
      <c r="CI441" s="13"/>
      <c r="CK441" s="13"/>
      <c r="CM441" s="13"/>
    </row>
    <row r="442" spans="2:91" s="3" customFormat="1" x14ac:dyDescent="0.25">
      <c r="C442" s="3">
        <v>11</v>
      </c>
      <c r="D442" s="30">
        <f t="shared" ref="D442:E442" si="881">D441</f>
        <v>2028</v>
      </c>
      <c r="E442" s="41" t="str">
        <f t="shared" si="881"/>
        <v>MultiFam</v>
      </c>
      <c r="F442" s="3">
        <v>1</v>
      </c>
      <c r="G442" s="3">
        <v>1.5</v>
      </c>
      <c r="H442" s="3">
        <v>0.14000000000000001</v>
      </c>
      <c r="I442" s="3">
        <v>750</v>
      </c>
      <c r="J442" s="3">
        <v>2</v>
      </c>
      <c r="K442" s="3">
        <v>29693</v>
      </c>
      <c r="L442" s="3">
        <v>8.1</v>
      </c>
      <c r="M442" s="27">
        <v>0</v>
      </c>
      <c r="N442" s="27">
        <v>0</v>
      </c>
      <c r="O442" s="27">
        <v>1.423</v>
      </c>
      <c r="P442" s="27">
        <v>8.6400000000000005E-2</v>
      </c>
      <c r="Q442" s="27">
        <v>1.4276</v>
      </c>
      <c r="R442" s="3">
        <v>0.08</v>
      </c>
      <c r="S442" s="30">
        <f t="shared" si="856"/>
        <v>21</v>
      </c>
      <c r="T442" s="3">
        <v>350</v>
      </c>
      <c r="U442" s="3">
        <v>1</v>
      </c>
      <c r="V442" s="3">
        <v>0.45</v>
      </c>
      <c r="W442" s="3">
        <v>0.45</v>
      </c>
      <c r="X442" s="3">
        <v>0.62</v>
      </c>
      <c r="Y442" s="30">
        <f t="shared" si="857"/>
        <v>7</v>
      </c>
      <c r="Z442" s="27">
        <v>0.45</v>
      </c>
      <c r="AA442" s="3" t="s">
        <v>321</v>
      </c>
      <c r="AB442" s="3">
        <v>8</v>
      </c>
      <c r="AC442" s="3">
        <v>8</v>
      </c>
      <c r="AD442" s="3">
        <v>7</v>
      </c>
      <c r="AE442" s="3">
        <v>10</v>
      </c>
      <c r="AF442" s="56">
        <v>5.0999999999999997E-2</v>
      </c>
      <c r="AG442" s="3">
        <v>0.4</v>
      </c>
      <c r="AH442" s="3">
        <v>0.35</v>
      </c>
      <c r="AI442" s="3">
        <v>0.55000000000000004</v>
      </c>
      <c r="AJ442" s="3">
        <v>0.3</v>
      </c>
      <c r="AK442" s="3">
        <v>38</v>
      </c>
      <c r="AL442" s="3">
        <v>19</v>
      </c>
      <c r="AM442" s="3">
        <v>8</v>
      </c>
      <c r="AN442" s="3">
        <v>0</v>
      </c>
      <c r="AO442" s="3">
        <v>5016</v>
      </c>
      <c r="AP442" s="41">
        <f t="shared" ref="AP442:AQ442" si="882">AP441</f>
        <v>0.7</v>
      </c>
      <c r="AQ442" s="41" t="str">
        <f t="shared" si="882"/>
        <v>Yes</v>
      </c>
      <c r="AR442" s="27">
        <v>0.3</v>
      </c>
      <c r="AS442" s="27">
        <v>0.23</v>
      </c>
      <c r="AT442" s="27">
        <v>0.2</v>
      </c>
      <c r="AU442" s="27">
        <v>0.2</v>
      </c>
      <c r="AV442" s="97">
        <v>1</v>
      </c>
      <c r="AW442" s="27">
        <v>0.2</v>
      </c>
      <c r="AX442" s="27">
        <v>0.1</v>
      </c>
      <c r="AY442" s="3" t="s">
        <v>116</v>
      </c>
      <c r="AZ442" s="3" t="s">
        <v>116</v>
      </c>
      <c r="BA442" s="96" t="s">
        <v>116</v>
      </c>
      <c r="BB442" s="41">
        <f t="shared" si="859"/>
        <v>0</v>
      </c>
      <c r="BC442" s="56" t="s">
        <v>200</v>
      </c>
      <c r="BD442" s="30" t="str">
        <f t="shared" si="860"/>
        <v>T24-2019 IntWall 2x6 16oc R21</v>
      </c>
      <c r="BE442" s="3" t="s">
        <v>39</v>
      </c>
      <c r="BF442" s="3" t="s">
        <v>40</v>
      </c>
      <c r="BG442" s="3" t="s">
        <v>59</v>
      </c>
      <c r="BH442" s="3" t="s">
        <v>129</v>
      </c>
      <c r="BI442" s="3" t="s">
        <v>84</v>
      </c>
      <c r="BJ442" s="3" t="s">
        <v>157</v>
      </c>
      <c r="BK442" s="3" t="s">
        <v>87</v>
      </c>
      <c r="BL442" s="3" t="s">
        <v>160</v>
      </c>
      <c r="BM442" s="3" t="s">
        <v>141</v>
      </c>
      <c r="BN442" s="19">
        <v>0</v>
      </c>
      <c r="BO442" s="27">
        <v>2</v>
      </c>
      <c r="BP442" s="69" t="s">
        <v>276</v>
      </c>
      <c r="BQ442" s="70" t="str">
        <f t="shared" ref="BQ442:BU442" si="883">BQ441</f>
        <v>not compact</v>
      </c>
      <c r="BR442" s="80" t="str">
        <f t="shared" si="883"/>
        <v>not compact</v>
      </c>
      <c r="BS442" s="30" t="str">
        <f t="shared" si="883"/>
        <v>Pipe Insulation, All Lines</v>
      </c>
      <c r="BT442" s="30" t="str">
        <f t="shared" si="883"/>
        <v>Standard</v>
      </c>
      <c r="BU442" s="41">
        <f t="shared" si="883"/>
        <v>-1</v>
      </c>
      <c r="BV442" s="41">
        <v>0</v>
      </c>
      <c r="BW442" s="41">
        <v>0</v>
      </c>
      <c r="BX442" s="93" t="s">
        <v>290</v>
      </c>
      <c r="BY442" s="98">
        <v>1</v>
      </c>
      <c r="BZ442" s="98">
        <v>0</v>
      </c>
      <c r="CA442" s="98">
        <f t="shared" si="809"/>
        <v>-4.2</v>
      </c>
      <c r="CB442" s="31" t="s">
        <v>0</v>
      </c>
      <c r="CG442" s="14"/>
      <c r="CI442" s="13"/>
      <c r="CK442" s="13"/>
      <c r="CM442" s="13"/>
    </row>
    <row r="443" spans="2:91" s="3" customFormat="1" x14ac:dyDescent="0.25">
      <c r="C443" s="3">
        <v>12</v>
      </c>
      <c r="D443" s="30">
        <f t="shared" ref="D443:E443" si="884">D442</f>
        <v>2028</v>
      </c>
      <c r="E443" s="41" t="str">
        <f t="shared" si="884"/>
        <v>MultiFam</v>
      </c>
      <c r="F443" s="3">
        <v>1</v>
      </c>
      <c r="G443" s="3">
        <v>1.5</v>
      </c>
      <c r="H443" s="3">
        <v>0.14000000000000001</v>
      </c>
      <c r="I443" s="3">
        <v>750</v>
      </c>
      <c r="J443" s="3">
        <v>2</v>
      </c>
      <c r="K443" s="3">
        <v>29328</v>
      </c>
      <c r="L443" s="3">
        <v>9</v>
      </c>
      <c r="M443" s="27">
        <v>0</v>
      </c>
      <c r="N443" s="27">
        <v>0</v>
      </c>
      <c r="O443" s="27">
        <v>0.81200000000000006</v>
      </c>
      <c r="P443" s="27">
        <v>1.77E-2</v>
      </c>
      <c r="Q443" s="27">
        <v>1.3127</v>
      </c>
      <c r="R443" s="3">
        <v>0.09</v>
      </c>
      <c r="S443" s="30">
        <f t="shared" si="856"/>
        <v>21</v>
      </c>
      <c r="T443" s="3">
        <v>350</v>
      </c>
      <c r="U443" s="3">
        <v>1</v>
      </c>
      <c r="V443" s="3">
        <v>0.45</v>
      </c>
      <c r="W443" s="3">
        <v>0.45</v>
      </c>
      <c r="X443" s="3">
        <v>0.62</v>
      </c>
      <c r="Y443" s="30">
        <f t="shared" si="857"/>
        <v>7</v>
      </c>
      <c r="Z443" s="27">
        <v>0.46</v>
      </c>
      <c r="AA443" s="3" t="s">
        <v>322</v>
      </c>
      <c r="AB443" s="3">
        <v>8</v>
      </c>
      <c r="AC443" s="3">
        <v>6</v>
      </c>
      <c r="AD443" s="3">
        <v>7</v>
      </c>
      <c r="AE443" s="3">
        <v>10</v>
      </c>
      <c r="AF443" s="56">
        <v>5.0999999999999997E-2</v>
      </c>
      <c r="AG443" s="3">
        <v>0.4</v>
      </c>
      <c r="AH443" s="3">
        <v>0.35</v>
      </c>
      <c r="AI443" s="3">
        <v>0.55000000000000004</v>
      </c>
      <c r="AJ443" s="3">
        <v>0.3</v>
      </c>
      <c r="AK443" s="3">
        <v>38</v>
      </c>
      <c r="AL443" s="3">
        <v>19</v>
      </c>
      <c r="AM443" s="3">
        <v>4</v>
      </c>
      <c r="AN443" s="3">
        <v>0</v>
      </c>
      <c r="AO443" s="3">
        <v>5016</v>
      </c>
      <c r="AP443" s="41">
        <f t="shared" ref="AP443:AQ443" si="885">AP442</f>
        <v>0.7</v>
      </c>
      <c r="AQ443" s="41" t="str">
        <f t="shared" si="885"/>
        <v>Yes</v>
      </c>
      <c r="AR443" s="27">
        <v>0.3</v>
      </c>
      <c r="AS443" s="27">
        <v>0.23</v>
      </c>
      <c r="AT443" s="27">
        <v>0.2</v>
      </c>
      <c r="AU443" s="27">
        <v>0.2</v>
      </c>
      <c r="AV443" s="97">
        <v>1</v>
      </c>
      <c r="AW443" s="27">
        <v>0.2</v>
      </c>
      <c r="AX443" s="27">
        <v>0.1</v>
      </c>
      <c r="AY443" s="3" t="s">
        <v>116</v>
      </c>
      <c r="AZ443" s="3" t="s">
        <v>116</v>
      </c>
      <c r="BA443" s="96" t="s">
        <v>116</v>
      </c>
      <c r="BB443" s="41">
        <f t="shared" si="859"/>
        <v>0</v>
      </c>
      <c r="BC443" s="65" t="s">
        <v>200</v>
      </c>
      <c r="BD443" s="30" t="str">
        <f t="shared" si="860"/>
        <v>T24-2019 IntWall 2x6 16oc R21</v>
      </c>
      <c r="BE443" s="3" t="s">
        <v>39</v>
      </c>
      <c r="BF443" s="3" t="s">
        <v>40</v>
      </c>
      <c r="BG443" s="3" t="s">
        <v>59</v>
      </c>
      <c r="BH443" s="3" t="s">
        <v>129</v>
      </c>
      <c r="BI443" s="3" t="s">
        <v>84</v>
      </c>
      <c r="BJ443" s="3" t="s">
        <v>159</v>
      </c>
      <c r="BK443" s="3" t="s">
        <v>87</v>
      </c>
      <c r="BL443" s="3" t="s">
        <v>162</v>
      </c>
      <c r="BM443" s="3" t="s">
        <v>141</v>
      </c>
      <c r="BN443" s="19">
        <v>0</v>
      </c>
      <c r="BO443" s="27">
        <v>2</v>
      </c>
      <c r="BP443" s="69" t="s">
        <v>276</v>
      </c>
      <c r="BQ443" s="70" t="str">
        <f t="shared" ref="BQ443:BU443" si="886">BQ442</f>
        <v>not compact</v>
      </c>
      <c r="BR443" s="80" t="str">
        <f t="shared" si="886"/>
        <v>not compact</v>
      </c>
      <c r="BS443" s="30" t="str">
        <f t="shared" si="886"/>
        <v>Pipe Insulation, All Lines</v>
      </c>
      <c r="BT443" s="30" t="str">
        <f t="shared" si="886"/>
        <v>Standard</v>
      </c>
      <c r="BU443" s="41">
        <f t="shared" si="886"/>
        <v>-1</v>
      </c>
      <c r="BV443" s="41">
        <v>0</v>
      </c>
      <c r="BW443" s="41">
        <v>0</v>
      </c>
      <c r="BX443" s="93" t="s">
        <v>290</v>
      </c>
      <c r="BY443" s="98">
        <v>1</v>
      </c>
      <c r="BZ443" s="98">
        <v>0</v>
      </c>
      <c r="CA443" s="98">
        <f t="shared" si="809"/>
        <v>-4.7</v>
      </c>
      <c r="CB443" s="31" t="s">
        <v>0</v>
      </c>
      <c r="CG443" s="14"/>
      <c r="CI443" s="13"/>
      <c r="CK443" s="13"/>
      <c r="CM443" s="13"/>
    </row>
    <row r="444" spans="2:91" s="3" customFormat="1" x14ac:dyDescent="0.25">
      <c r="C444" s="3">
        <v>13</v>
      </c>
      <c r="D444" s="30">
        <f t="shared" ref="D444:E444" si="887">D443</f>
        <v>2028</v>
      </c>
      <c r="E444" s="41" t="str">
        <f t="shared" si="887"/>
        <v>MultiFam</v>
      </c>
      <c r="F444" s="3">
        <v>1</v>
      </c>
      <c r="G444" s="3">
        <v>1.5</v>
      </c>
      <c r="H444" s="3">
        <v>0.14000000000000001</v>
      </c>
      <c r="I444" s="3">
        <v>750</v>
      </c>
      <c r="J444" s="3">
        <v>2</v>
      </c>
      <c r="K444" s="3">
        <v>29553</v>
      </c>
      <c r="L444" s="3">
        <v>8.6</v>
      </c>
      <c r="M444" s="27">
        <v>0</v>
      </c>
      <c r="N444" s="27">
        <v>0</v>
      </c>
      <c r="O444" s="27">
        <v>1.5646</v>
      </c>
      <c r="P444" s="27">
        <v>0.107</v>
      </c>
      <c r="Q444" s="27">
        <v>1.4300999999999999</v>
      </c>
      <c r="R444" s="3">
        <v>0.08</v>
      </c>
      <c r="S444" s="30">
        <f t="shared" si="856"/>
        <v>21</v>
      </c>
      <c r="T444" s="3">
        <v>350</v>
      </c>
      <c r="U444" s="3">
        <v>1</v>
      </c>
      <c r="V444" s="3">
        <v>0.45</v>
      </c>
      <c r="W444" s="3">
        <v>0.45</v>
      </c>
      <c r="X444" s="3">
        <v>0.62</v>
      </c>
      <c r="Y444" s="30">
        <f t="shared" si="857"/>
        <v>7</v>
      </c>
      <c r="Z444" s="27">
        <v>0.42</v>
      </c>
      <c r="AA444" s="3" t="s">
        <v>323</v>
      </c>
      <c r="AB444" s="3">
        <v>8</v>
      </c>
      <c r="AC444" s="3">
        <v>6</v>
      </c>
      <c r="AD444" s="3">
        <v>7</v>
      </c>
      <c r="AE444" s="3">
        <v>10</v>
      </c>
      <c r="AF444" s="56">
        <v>5.0999999999999997E-2</v>
      </c>
      <c r="AG444" s="3">
        <v>0.4</v>
      </c>
      <c r="AH444" s="3">
        <v>0.35</v>
      </c>
      <c r="AI444" s="3">
        <v>0.55000000000000004</v>
      </c>
      <c r="AJ444" s="3">
        <v>0.3</v>
      </c>
      <c r="AK444" s="3">
        <v>38</v>
      </c>
      <c r="AL444" s="3">
        <v>19</v>
      </c>
      <c r="AM444" s="3">
        <v>8</v>
      </c>
      <c r="AN444" s="3">
        <v>0</v>
      </c>
      <c r="AO444" s="3">
        <v>5016</v>
      </c>
      <c r="AP444" s="41">
        <f t="shared" ref="AP444:AQ444" si="888">AP443</f>
        <v>0.7</v>
      </c>
      <c r="AQ444" s="41" t="str">
        <f t="shared" si="888"/>
        <v>Yes</v>
      </c>
      <c r="AR444" s="27">
        <v>0.3</v>
      </c>
      <c r="AS444" s="27">
        <v>0.23</v>
      </c>
      <c r="AT444" s="27">
        <v>0.2</v>
      </c>
      <c r="AU444" s="27">
        <v>0.2</v>
      </c>
      <c r="AV444" s="97">
        <v>1</v>
      </c>
      <c r="AW444" s="27">
        <v>0.2</v>
      </c>
      <c r="AX444" s="27">
        <v>0.63</v>
      </c>
      <c r="AY444" s="3" t="s">
        <v>116</v>
      </c>
      <c r="AZ444" s="3" t="s">
        <v>116</v>
      </c>
      <c r="BA444" s="96" t="s">
        <v>116</v>
      </c>
      <c r="BB444" s="41">
        <f t="shared" si="859"/>
        <v>0</v>
      </c>
      <c r="BC444" s="65" t="s">
        <v>200</v>
      </c>
      <c r="BD444" s="30" t="str">
        <f t="shared" si="860"/>
        <v>T24-2019 IntWall 2x6 16oc R21</v>
      </c>
      <c r="BE444" s="3" t="s">
        <v>39</v>
      </c>
      <c r="BF444" s="3" t="s">
        <v>40</v>
      </c>
      <c r="BG444" s="3" t="s">
        <v>59</v>
      </c>
      <c r="BH444" s="3" t="s">
        <v>129</v>
      </c>
      <c r="BI444" s="3" t="s">
        <v>84</v>
      </c>
      <c r="BJ444" s="3" t="s">
        <v>157</v>
      </c>
      <c r="BK444" s="3" t="s">
        <v>87</v>
      </c>
      <c r="BL444" s="3" t="s">
        <v>160</v>
      </c>
      <c r="BM444" s="3" t="s">
        <v>141</v>
      </c>
      <c r="BN444" s="19">
        <v>0</v>
      </c>
      <c r="BO444" s="27">
        <v>2</v>
      </c>
      <c r="BP444" s="69" t="s">
        <v>276</v>
      </c>
      <c r="BQ444" s="70" t="str">
        <f t="shared" ref="BQ444:BU444" si="889">BQ443</f>
        <v>not compact</v>
      </c>
      <c r="BR444" s="80" t="str">
        <f t="shared" si="889"/>
        <v>not compact</v>
      </c>
      <c r="BS444" s="30" t="str">
        <f t="shared" si="889"/>
        <v>Pipe Insulation, All Lines</v>
      </c>
      <c r="BT444" s="30" t="str">
        <f t="shared" si="889"/>
        <v>Standard</v>
      </c>
      <c r="BU444" s="41">
        <f t="shared" si="889"/>
        <v>-1</v>
      </c>
      <c r="BV444" s="41">
        <v>0</v>
      </c>
      <c r="BW444" s="41">
        <v>0</v>
      </c>
      <c r="BX444" s="93" t="s">
        <v>290</v>
      </c>
      <c r="BY444" s="98">
        <v>1</v>
      </c>
      <c r="BZ444" s="98">
        <v>0</v>
      </c>
      <c r="CA444" s="98">
        <f t="shared" si="809"/>
        <v>-8</v>
      </c>
      <c r="CB444" s="31" t="s">
        <v>0</v>
      </c>
      <c r="CG444" s="14"/>
      <c r="CI444" s="13"/>
      <c r="CK444" s="13"/>
      <c r="CM444" s="13"/>
    </row>
    <row r="445" spans="2:91" s="3" customFormat="1" x14ac:dyDescent="0.25">
      <c r="C445" s="3">
        <v>14</v>
      </c>
      <c r="D445" s="30">
        <f t="shared" ref="D445:E445" si="890">D444</f>
        <v>2028</v>
      </c>
      <c r="E445" s="41" t="str">
        <f t="shared" si="890"/>
        <v>MultiFam</v>
      </c>
      <c r="F445" s="3">
        <v>1</v>
      </c>
      <c r="G445" s="3">
        <v>1.5</v>
      </c>
      <c r="H445" s="3">
        <v>0.14000000000000001</v>
      </c>
      <c r="I445" s="3">
        <v>750</v>
      </c>
      <c r="J445" s="3">
        <v>2</v>
      </c>
      <c r="K445" s="3">
        <v>31651</v>
      </c>
      <c r="L445" s="3">
        <v>7.7</v>
      </c>
      <c r="M445" s="27">
        <v>0</v>
      </c>
      <c r="N445" s="27">
        <v>0</v>
      </c>
      <c r="O445" s="27">
        <v>1.0602</v>
      </c>
      <c r="P445" s="27">
        <v>4.9299999999999997E-2</v>
      </c>
      <c r="Q445" s="27">
        <v>1.1775</v>
      </c>
      <c r="R445" s="3">
        <v>0.08</v>
      </c>
      <c r="S445" s="30">
        <f t="shared" si="856"/>
        <v>21</v>
      </c>
      <c r="T445" s="3">
        <v>350</v>
      </c>
      <c r="U445" s="3">
        <v>1</v>
      </c>
      <c r="V445" s="3">
        <v>0.45</v>
      </c>
      <c r="W445" s="3">
        <v>0.45</v>
      </c>
      <c r="X445" s="3">
        <v>0.62</v>
      </c>
      <c r="Y445" s="30">
        <f t="shared" si="857"/>
        <v>7</v>
      </c>
      <c r="Z445" s="27">
        <v>0.5</v>
      </c>
      <c r="AA445" s="3" t="s">
        <v>324</v>
      </c>
      <c r="AB445" s="3">
        <v>8</v>
      </c>
      <c r="AC445" s="3">
        <v>8</v>
      </c>
      <c r="AD445" s="3">
        <v>7</v>
      </c>
      <c r="AE445" s="3">
        <v>10</v>
      </c>
      <c r="AF445" s="56">
        <v>5.0999999999999997E-2</v>
      </c>
      <c r="AG445" s="3">
        <v>0.4</v>
      </c>
      <c r="AH445" s="3">
        <v>0.35</v>
      </c>
      <c r="AI445" s="3">
        <v>0.55000000000000004</v>
      </c>
      <c r="AJ445" s="3">
        <v>0.3</v>
      </c>
      <c r="AK445" s="3">
        <v>38</v>
      </c>
      <c r="AL445" s="3">
        <v>19</v>
      </c>
      <c r="AM445" s="3">
        <v>8</v>
      </c>
      <c r="AN445" s="3">
        <v>0</v>
      </c>
      <c r="AO445" s="3">
        <v>5016</v>
      </c>
      <c r="AP445" s="41">
        <f t="shared" ref="AP445:AQ445" si="891">AP444</f>
        <v>0.7</v>
      </c>
      <c r="AQ445" s="41" t="str">
        <f t="shared" si="891"/>
        <v>Yes</v>
      </c>
      <c r="AR445" s="27">
        <v>0.3</v>
      </c>
      <c r="AS445" s="27">
        <v>0.23</v>
      </c>
      <c r="AT445" s="27">
        <v>0.2</v>
      </c>
      <c r="AU445" s="27">
        <v>0.2</v>
      </c>
      <c r="AV445" s="97">
        <v>1</v>
      </c>
      <c r="AW445" s="27">
        <v>0.2</v>
      </c>
      <c r="AX445" s="27">
        <v>0.1</v>
      </c>
      <c r="AY445" s="3" t="s">
        <v>116</v>
      </c>
      <c r="AZ445" s="3" t="s">
        <v>116</v>
      </c>
      <c r="BA445" s="96" t="s">
        <v>116</v>
      </c>
      <c r="BB445" s="41">
        <f t="shared" si="859"/>
        <v>0</v>
      </c>
      <c r="BC445" s="65" t="s">
        <v>200</v>
      </c>
      <c r="BD445" s="30" t="str">
        <f t="shared" si="860"/>
        <v>T24-2019 IntWall 2x6 16oc R21</v>
      </c>
      <c r="BE445" s="3" t="s">
        <v>39</v>
      </c>
      <c r="BF445" s="3" t="s">
        <v>40</v>
      </c>
      <c r="BG445" s="3" t="s">
        <v>59</v>
      </c>
      <c r="BH445" s="3" t="s">
        <v>129</v>
      </c>
      <c r="BI445" s="3" t="s">
        <v>84</v>
      </c>
      <c r="BJ445" s="3" t="s">
        <v>157</v>
      </c>
      <c r="BK445" s="3" t="s">
        <v>87</v>
      </c>
      <c r="BL445" s="3" t="s">
        <v>160</v>
      </c>
      <c r="BM445" s="3" t="s">
        <v>141</v>
      </c>
      <c r="BN445" s="19">
        <v>0</v>
      </c>
      <c r="BO445" s="27">
        <v>2</v>
      </c>
      <c r="BP445" s="69" t="s">
        <v>276</v>
      </c>
      <c r="BQ445" s="70" t="str">
        <f t="shared" ref="BQ445:BU445" si="892">BQ444</f>
        <v>not compact</v>
      </c>
      <c r="BR445" s="80" t="str">
        <f t="shared" si="892"/>
        <v>not compact</v>
      </c>
      <c r="BS445" s="30" t="str">
        <f t="shared" si="892"/>
        <v>Pipe Insulation, All Lines</v>
      </c>
      <c r="BT445" s="30" t="str">
        <f t="shared" si="892"/>
        <v>Standard</v>
      </c>
      <c r="BU445" s="41">
        <f t="shared" si="892"/>
        <v>-1</v>
      </c>
      <c r="BV445" s="41">
        <v>0</v>
      </c>
      <c r="BW445" s="41">
        <v>0</v>
      </c>
      <c r="BX445" s="93" t="s">
        <v>290</v>
      </c>
      <c r="BY445" s="98">
        <v>1</v>
      </c>
      <c r="BZ445" s="98">
        <v>0</v>
      </c>
      <c r="CA445" s="98">
        <f t="shared" si="809"/>
        <v>-3.1</v>
      </c>
      <c r="CB445" s="31" t="s">
        <v>0</v>
      </c>
      <c r="CG445" s="14"/>
      <c r="CI445" s="13"/>
      <c r="CK445" s="13"/>
      <c r="CM445" s="13"/>
    </row>
    <row r="446" spans="2:91" s="3" customFormat="1" x14ac:dyDescent="0.25">
      <c r="C446" s="3">
        <v>15</v>
      </c>
      <c r="D446" s="30">
        <f t="shared" ref="D446:E446" si="893">D445</f>
        <v>2028</v>
      </c>
      <c r="E446" s="41" t="str">
        <f t="shared" si="893"/>
        <v>MultiFam</v>
      </c>
      <c r="F446" s="3">
        <v>0</v>
      </c>
      <c r="G446" s="3">
        <v>0</v>
      </c>
      <c r="H446" s="3">
        <v>0.14000000000000001</v>
      </c>
      <c r="I446" s="3">
        <v>750</v>
      </c>
      <c r="J446" s="3">
        <v>2</v>
      </c>
      <c r="K446" s="3">
        <v>29177</v>
      </c>
      <c r="L446" s="3">
        <v>7.1</v>
      </c>
      <c r="M446" s="27">
        <v>0</v>
      </c>
      <c r="N446" s="27">
        <v>0</v>
      </c>
      <c r="O446" s="27">
        <v>2.5975000000000001</v>
      </c>
      <c r="P446" s="27">
        <v>0.2271</v>
      </c>
      <c r="Q446" s="27">
        <v>1.5697000000000001</v>
      </c>
      <c r="R446" s="3">
        <v>0.06</v>
      </c>
      <c r="S446" s="30">
        <f t="shared" si="856"/>
        <v>21</v>
      </c>
      <c r="T446" s="3">
        <v>350</v>
      </c>
      <c r="U446" s="3">
        <v>1</v>
      </c>
      <c r="V446" s="3">
        <v>0.45</v>
      </c>
      <c r="W446" s="3">
        <v>0.45</v>
      </c>
      <c r="X446" s="3">
        <v>0.62</v>
      </c>
      <c r="Y446" s="30">
        <f t="shared" si="857"/>
        <v>7</v>
      </c>
      <c r="Z446" s="27">
        <v>0.45</v>
      </c>
      <c r="AA446" s="3" t="s">
        <v>306</v>
      </c>
      <c r="AB446" s="3">
        <v>8</v>
      </c>
      <c r="AC446" s="3">
        <v>8</v>
      </c>
      <c r="AD446" s="3">
        <v>7</v>
      </c>
      <c r="AE446" s="3">
        <v>10</v>
      </c>
      <c r="AF446" s="56">
        <v>5.0999999999999997E-2</v>
      </c>
      <c r="AG446" s="3">
        <v>0.4</v>
      </c>
      <c r="AH446" s="3">
        <v>0.35</v>
      </c>
      <c r="AI446" s="3">
        <v>0.55000000000000004</v>
      </c>
      <c r="AJ446" s="3">
        <v>0.3</v>
      </c>
      <c r="AK446" s="3">
        <v>38</v>
      </c>
      <c r="AL446" s="3">
        <v>19</v>
      </c>
      <c r="AM446" s="3">
        <v>4</v>
      </c>
      <c r="AN446" s="3">
        <v>0</v>
      </c>
      <c r="AO446" s="3">
        <v>5016</v>
      </c>
      <c r="AP446" s="41">
        <f t="shared" ref="AP446:AQ446" si="894">AP445</f>
        <v>0.7</v>
      </c>
      <c r="AQ446" s="41" t="str">
        <f t="shared" si="894"/>
        <v>Yes</v>
      </c>
      <c r="AR446" s="27">
        <v>0.3</v>
      </c>
      <c r="AS446" s="27">
        <v>0.23</v>
      </c>
      <c r="AT446" s="27">
        <v>0.2</v>
      </c>
      <c r="AU446" s="27">
        <v>0.2</v>
      </c>
      <c r="AV446" s="97">
        <v>1</v>
      </c>
      <c r="AW446" s="27">
        <v>0.2</v>
      </c>
      <c r="AX446" s="27">
        <v>0.63</v>
      </c>
      <c r="AY446" s="3" t="s">
        <v>116</v>
      </c>
      <c r="AZ446" s="3" t="s">
        <v>116</v>
      </c>
      <c r="BA446" s="96" t="s">
        <v>116</v>
      </c>
      <c r="BB446" s="41">
        <f t="shared" si="859"/>
        <v>0</v>
      </c>
      <c r="BC446" s="56" t="s">
        <v>200</v>
      </c>
      <c r="BD446" s="30" t="str">
        <f t="shared" si="860"/>
        <v>T24-2019 IntWall 2x6 16oc R21</v>
      </c>
      <c r="BE446" s="3" t="s">
        <v>39</v>
      </c>
      <c r="BF446" s="3" t="s">
        <v>40</v>
      </c>
      <c r="BG446" s="3" t="s">
        <v>59</v>
      </c>
      <c r="BH446" s="3" t="s">
        <v>129</v>
      </c>
      <c r="BI446" s="3" t="s">
        <v>84</v>
      </c>
      <c r="BJ446" s="3" t="s">
        <v>159</v>
      </c>
      <c r="BK446" s="3" t="s">
        <v>87</v>
      </c>
      <c r="BL446" s="3" t="s">
        <v>162</v>
      </c>
      <c r="BM446" s="3" t="s">
        <v>141</v>
      </c>
      <c r="BN446" s="19">
        <v>0</v>
      </c>
      <c r="BO446" s="27">
        <v>2</v>
      </c>
      <c r="BP446" s="69" t="s">
        <v>276</v>
      </c>
      <c r="BQ446" s="70" t="str">
        <f t="shared" ref="BQ446:BU446" si="895">BQ445</f>
        <v>not compact</v>
      </c>
      <c r="BR446" s="80" t="str">
        <f t="shared" si="895"/>
        <v>not compact</v>
      </c>
      <c r="BS446" s="30" t="str">
        <f t="shared" si="895"/>
        <v>Pipe Insulation, All Lines</v>
      </c>
      <c r="BT446" s="30" t="str">
        <f t="shared" si="895"/>
        <v>Standard</v>
      </c>
      <c r="BU446" s="41">
        <f t="shared" si="895"/>
        <v>-1</v>
      </c>
      <c r="BV446" s="41">
        <v>0</v>
      </c>
      <c r="BW446" s="41">
        <v>0</v>
      </c>
      <c r="BX446" s="93" t="s">
        <v>290</v>
      </c>
      <c r="BY446" s="98">
        <v>1</v>
      </c>
      <c r="BZ446" s="98">
        <v>0</v>
      </c>
      <c r="CA446" s="98">
        <f t="shared" si="809"/>
        <v>-8.1999999999999993</v>
      </c>
      <c r="CB446" s="31" t="s">
        <v>0</v>
      </c>
      <c r="CG446" s="14"/>
      <c r="CI446" s="13"/>
      <c r="CK446" s="13"/>
      <c r="CM446" s="13"/>
    </row>
    <row r="447" spans="2:91" s="3" customFormat="1" x14ac:dyDescent="0.25">
      <c r="C447" s="3">
        <v>16</v>
      </c>
      <c r="D447" s="30">
        <f t="shared" ref="D447:E447" si="896">D446</f>
        <v>2028</v>
      </c>
      <c r="E447" s="41" t="str">
        <f t="shared" si="896"/>
        <v>MultiFam</v>
      </c>
      <c r="F447" s="3">
        <v>0</v>
      </c>
      <c r="G447" s="3">
        <v>0</v>
      </c>
      <c r="H447" s="3">
        <v>0.14000000000000001</v>
      </c>
      <c r="I447" s="3">
        <v>750</v>
      </c>
      <c r="J447" s="3">
        <v>2</v>
      </c>
      <c r="K447" s="3">
        <v>30930</v>
      </c>
      <c r="L447" s="3">
        <v>7.4</v>
      </c>
      <c r="M447" s="27">
        <v>0</v>
      </c>
      <c r="N447" s="27">
        <v>0</v>
      </c>
      <c r="O447" s="27">
        <v>0.69189999999999996</v>
      </c>
      <c r="P447" s="27">
        <v>0</v>
      </c>
      <c r="Q447" s="27">
        <v>1.1829000000000001</v>
      </c>
      <c r="R447" s="3">
        <v>0.08</v>
      </c>
      <c r="S447" s="30">
        <f t="shared" si="856"/>
        <v>21</v>
      </c>
      <c r="T447" s="3">
        <v>350</v>
      </c>
      <c r="U447" s="3">
        <v>0</v>
      </c>
      <c r="V447" s="3">
        <v>0.45</v>
      </c>
      <c r="W447" s="3">
        <v>0.45</v>
      </c>
      <c r="X447" s="3">
        <v>0.62</v>
      </c>
      <c r="Y447" s="30">
        <f t="shared" si="857"/>
        <v>7</v>
      </c>
      <c r="Z447" s="27">
        <v>0.44</v>
      </c>
      <c r="AA447" s="3" t="s">
        <v>325</v>
      </c>
      <c r="AB447" s="3">
        <v>8</v>
      </c>
      <c r="AC447" s="3">
        <v>8</v>
      </c>
      <c r="AD447" s="3">
        <v>7</v>
      </c>
      <c r="AE447" s="3">
        <v>10</v>
      </c>
      <c r="AF447" s="56">
        <v>5.0999999999999997E-2</v>
      </c>
      <c r="AG447" s="3">
        <v>0.4</v>
      </c>
      <c r="AH447" s="3">
        <v>0.35</v>
      </c>
      <c r="AI447" s="3">
        <v>0.55000000000000004</v>
      </c>
      <c r="AJ447" s="3">
        <v>0.3</v>
      </c>
      <c r="AK447" s="3">
        <v>38</v>
      </c>
      <c r="AL447" s="3">
        <v>19</v>
      </c>
      <c r="AM447" s="3">
        <v>8</v>
      </c>
      <c r="AN447" s="3">
        <v>7016</v>
      </c>
      <c r="AO447" s="3">
        <v>10016</v>
      </c>
      <c r="AP447" s="41">
        <f t="shared" ref="AP447:AQ447" si="897">AP446</f>
        <v>0.7</v>
      </c>
      <c r="AQ447" s="41" t="str">
        <f t="shared" si="897"/>
        <v>Yes</v>
      </c>
      <c r="AR447" s="27">
        <v>0.3</v>
      </c>
      <c r="AS447" s="60">
        <v>0.35</v>
      </c>
      <c r="AT447" s="27">
        <v>0.2</v>
      </c>
      <c r="AU447" s="27">
        <v>0.2</v>
      </c>
      <c r="AV447" s="27">
        <v>0</v>
      </c>
      <c r="AW447" s="27">
        <v>0.1</v>
      </c>
      <c r="AX447" s="27">
        <v>0.1</v>
      </c>
      <c r="AY447" s="3" t="s">
        <v>116</v>
      </c>
      <c r="AZ447" s="3" t="s">
        <v>116</v>
      </c>
      <c r="BA447" s="96" t="s">
        <v>116</v>
      </c>
      <c r="BB447" s="41">
        <f t="shared" si="859"/>
        <v>0</v>
      </c>
      <c r="BC447" s="56" t="s">
        <v>200</v>
      </c>
      <c r="BD447" s="30" t="str">
        <f t="shared" si="860"/>
        <v>T24-2019 IntWall 2x6 16oc R21</v>
      </c>
      <c r="BE447" s="3" t="s">
        <v>41</v>
      </c>
      <c r="BF447" s="3" t="s">
        <v>42</v>
      </c>
      <c r="BG447" s="3" t="s">
        <v>59</v>
      </c>
      <c r="BH447" s="3" t="s">
        <v>129</v>
      </c>
      <c r="BI447" s="3" t="s">
        <v>84</v>
      </c>
      <c r="BJ447" s="3" t="s">
        <v>157</v>
      </c>
      <c r="BK447" s="3" t="s">
        <v>87</v>
      </c>
      <c r="BL447" s="3" t="s">
        <v>160</v>
      </c>
      <c r="BM447" s="3" t="s">
        <v>141</v>
      </c>
      <c r="BN447" s="19">
        <v>0</v>
      </c>
      <c r="BO447" s="27">
        <v>2</v>
      </c>
      <c r="BP447" s="69" t="s">
        <v>276</v>
      </c>
      <c r="BQ447" s="70" t="str">
        <f t="shared" ref="BQ447:BU447" si="898">BQ446</f>
        <v>not compact</v>
      </c>
      <c r="BR447" s="80" t="str">
        <f t="shared" si="898"/>
        <v>not compact</v>
      </c>
      <c r="BS447" s="30" t="str">
        <f t="shared" si="898"/>
        <v>Pipe Insulation, All Lines</v>
      </c>
      <c r="BT447" s="30" t="str">
        <f t="shared" si="898"/>
        <v>Standard</v>
      </c>
      <c r="BU447" s="41">
        <f t="shared" si="898"/>
        <v>-1</v>
      </c>
      <c r="BV447" s="60">
        <v>0</v>
      </c>
      <c r="BW447" s="60">
        <v>0</v>
      </c>
      <c r="BX447" s="60" t="s">
        <v>290</v>
      </c>
      <c r="BY447" s="98">
        <v>1</v>
      </c>
      <c r="BZ447" s="98">
        <v>0</v>
      </c>
      <c r="CA447" s="98">
        <f t="shared" si="809"/>
        <v>-22.7</v>
      </c>
      <c r="CB447" s="31" t="s">
        <v>0</v>
      </c>
      <c r="CG447" s="14"/>
      <c r="CI447" s="13"/>
      <c r="CK447" s="13"/>
      <c r="CM447" s="13"/>
    </row>
    <row r="448" spans="2:91" x14ac:dyDescent="0.25">
      <c r="B448" t="s">
        <v>43</v>
      </c>
      <c r="Z448" s="23"/>
      <c r="AA448" s="23"/>
      <c r="AO448"/>
      <c r="AQ448" s="23"/>
      <c r="BA448"/>
      <c r="BB448" s="23"/>
      <c r="BO448"/>
      <c r="BP448" s="74"/>
      <c r="BT448"/>
      <c r="BY448" s="23"/>
      <c r="BZ448" s="23"/>
      <c r="CA448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Rob Hitchcock</cp:lastModifiedBy>
  <dcterms:created xsi:type="dcterms:W3CDTF">2014-12-08T23:04:51Z</dcterms:created>
  <dcterms:modified xsi:type="dcterms:W3CDTF">2025-08-30T20:38:44Z</dcterms:modified>
</cp:coreProperties>
</file>