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-CBECC-Res-20241218\RulesetDev\Rulesets\CA Res\Rules\"/>
    </mc:Choice>
  </mc:AlternateContent>
  <xr:revisionPtr revIDLastSave="0" documentId="13_ncr:1_{8A128B18-8953-4AF0-AA2A-274C6FCFE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 03 15" sheetId="1" r:id="rId1"/>
    <sheet name="Enum List" sheetId="3" r:id="rId2"/>
    <sheet name="Sheet1" sheetId="2" r:id="rId3"/>
  </sheets>
  <externalReferences>
    <externalReference r:id="rId4"/>
  </externalReferences>
  <definedNames>
    <definedName name="Brand">Sheet1!$A$2:$A$17</definedName>
    <definedName name="Gallons">Sheet1!$B$2:$B$6</definedName>
    <definedName name="_xlnm.Print_Area" localSheetId="0">'2017 03 15'!$M$70:$Z$592</definedName>
    <definedName name="_xlnm.Print_Titles" localSheetId="0">'2017 03 15'!$70:$70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02" i="1" l="1"/>
  <c r="P601" i="1"/>
  <c r="P600" i="1"/>
  <c r="P599" i="1"/>
  <c r="P598" i="1"/>
  <c r="P597" i="1"/>
  <c r="P596" i="1"/>
  <c r="P595" i="1"/>
  <c r="AD550" i="1"/>
  <c r="V550" i="1"/>
  <c r="G550" i="1" s="1"/>
  <c r="P550" i="1"/>
  <c r="D550" i="1" s="1"/>
  <c r="AE550" i="1" s="1"/>
  <c r="I550" i="1"/>
  <c r="H550" i="1"/>
  <c r="F550" i="1"/>
  <c r="C550" i="1"/>
  <c r="AD549" i="1"/>
  <c r="V549" i="1"/>
  <c r="G549" i="1" s="1"/>
  <c r="P549" i="1"/>
  <c r="D549" i="1" s="1"/>
  <c r="AE549" i="1" s="1"/>
  <c r="I549" i="1"/>
  <c r="H549" i="1"/>
  <c r="F549" i="1"/>
  <c r="C549" i="1"/>
  <c r="AD548" i="1"/>
  <c r="V548" i="1"/>
  <c r="G548" i="1" s="1"/>
  <c r="P548" i="1"/>
  <c r="D548" i="1" s="1"/>
  <c r="AE548" i="1" s="1"/>
  <c r="I548" i="1"/>
  <c r="H548" i="1"/>
  <c r="F548" i="1"/>
  <c r="C548" i="1"/>
  <c r="AD547" i="1"/>
  <c r="V547" i="1"/>
  <c r="G547" i="1" s="1"/>
  <c r="P547" i="1"/>
  <c r="D547" i="1" s="1"/>
  <c r="AE547" i="1" s="1"/>
  <c r="I547" i="1"/>
  <c r="H547" i="1"/>
  <c r="F547" i="1"/>
  <c r="C547" i="1"/>
  <c r="AD546" i="1"/>
  <c r="V546" i="1"/>
  <c r="G546" i="1" s="1"/>
  <c r="P546" i="1"/>
  <c r="D546" i="1" s="1"/>
  <c r="AE546" i="1" s="1"/>
  <c r="I546" i="1"/>
  <c r="H546" i="1"/>
  <c r="F546" i="1"/>
  <c r="C546" i="1"/>
  <c r="AD545" i="1"/>
  <c r="V545" i="1"/>
  <c r="G545" i="1" s="1"/>
  <c r="P545" i="1"/>
  <c r="D545" i="1" s="1"/>
  <c r="AE545" i="1" s="1"/>
  <c r="N545" i="1"/>
  <c r="N546" i="1" s="1"/>
  <c r="N547" i="1" s="1"/>
  <c r="N548" i="1" s="1"/>
  <c r="N549" i="1" s="1"/>
  <c r="N550" i="1" s="1"/>
  <c r="I545" i="1"/>
  <c r="H545" i="1"/>
  <c r="F545" i="1"/>
  <c r="C545" i="1"/>
  <c r="AD544" i="1"/>
  <c r="AB544" i="1"/>
  <c r="AB545" i="1" s="1"/>
  <c r="AB546" i="1" s="1"/>
  <c r="AB547" i="1" s="1"/>
  <c r="AB548" i="1" s="1"/>
  <c r="AB549" i="1" s="1"/>
  <c r="AB550" i="1" s="1"/>
  <c r="V544" i="1"/>
  <c r="G544" i="1" s="1"/>
  <c r="P544" i="1"/>
  <c r="D544" i="1" s="1"/>
  <c r="AE544" i="1" s="1"/>
  <c r="I544" i="1"/>
  <c r="H544" i="1"/>
  <c r="F544" i="1"/>
  <c r="C544" i="1"/>
  <c r="AD476" i="1"/>
  <c r="V476" i="1"/>
  <c r="G476" i="1" s="1"/>
  <c r="P476" i="1"/>
  <c r="D476" i="1" s="1"/>
  <c r="AE476" i="1" s="1"/>
  <c r="I476" i="1"/>
  <c r="H476" i="1"/>
  <c r="F476" i="1"/>
  <c r="C476" i="1"/>
  <c r="AD475" i="1"/>
  <c r="V475" i="1"/>
  <c r="G475" i="1" s="1"/>
  <c r="P475" i="1"/>
  <c r="D475" i="1" s="1"/>
  <c r="AE475" i="1" s="1"/>
  <c r="I475" i="1"/>
  <c r="H475" i="1"/>
  <c r="F475" i="1"/>
  <c r="C475" i="1"/>
  <c r="AD474" i="1"/>
  <c r="V474" i="1"/>
  <c r="G474" i="1" s="1"/>
  <c r="P474" i="1"/>
  <c r="D474" i="1" s="1"/>
  <c r="AE474" i="1" s="1"/>
  <c r="I474" i="1"/>
  <c r="H474" i="1"/>
  <c r="F474" i="1"/>
  <c r="C474" i="1"/>
  <c r="AD473" i="1"/>
  <c r="V473" i="1"/>
  <c r="G473" i="1" s="1"/>
  <c r="P473" i="1"/>
  <c r="D473" i="1" s="1"/>
  <c r="AE473" i="1" s="1"/>
  <c r="I473" i="1"/>
  <c r="H473" i="1"/>
  <c r="F473" i="1"/>
  <c r="C473" i="1"/>
  <c r="AD472" i="1"/>
  <c r="V472" i="1"/>
  <c r="G472" i="1" s="1"/>
  <c r="P472" i="1"/>
  <c r="I472" i="1"/>
  <c r="H472" i="1"/>
  <c r="F472" i="1"/>
  <c r="C472" i="1"/>
  <c r="AD471" i="1"/>
  <c r="V471" i="1"/>
  <c r="G471" i="1" s="1"/>
  <c r="P471" i="1"/>
  <c r="D471" i="1" s="1"/>
  <c r="AE471" i="1" s="1"/>
  <c r="I471" i="1"/>
  <c r="H471" i="1"/>
  <c r="F471" i="1"/>
  <c r="C471" i="1"/>
  <c r="AD470" i="1"/>
  <c r="V470" i="1"/>
  <c r="G470" i="1" s="1"/>
  <c r="P470" i="1"/>
  <c r="D470" i="1" s="1"/>
  <c r="AE470" i="1" s="1"/>
  <c r="I470" i="1"/>
  <c r="H470" i="1"/>
  <c r="F470" i="1"/>
  <c r="C470" i="1"/>
  <c r="AD469" i="1"/>
  <c r="V469" i="1"/>
  <c r="G469" i="1" s="1"/>
  <c r="P469" i="1"/>
  <c r="D469" i="1" s="1"/>
  <c r="AE469" i="1" s="1"/>
  <c r="I469" i="1"/>
  <c r="H469" i="1"/>
  <c r="F469" i="1"/>
  <c r="C469" i="1"/>
  <c r="AD468" i="1"/>
  <c r="V468" i="1"/>
  <c r="G468" i="1" s="1"/>
  <c r="P468" i="1"/>
  <c r="D468" i="1" s="1"/>
  <c r="AE468" i="1" s="1"/>
  <c r="I468" i="1"/>
  <c r="H468" i="1"/>
  <c r="F468" i="1"/>
  <c r="C468" i="1"/>
  <c r="AD467" i="1"/>
  <c r="V467" i="1"/>
  <c r="G467" i="1" s="1"/>
  <c r="P467" i="1"/>
  <c r="D467" i="1" s="1"/>
  <c r="AE467" i="1" s="1"/>
  <c r="I467" i="1"/>
  <c r="H467" i="1"/>
  <c r="F467" i="1"/>
  <c r="C467" i="1"/>
  <c r="AD466" i="1"/>
  <c r="V466" i="1"/>
  <c r="G466" i="1" s="1"/>
  <c r="P466" i="1"/>
  <c r="D466" i="1" s="1"/>
  <c r="AE466" i="1" s="1"/>
  <c r="N466" i="1"/>
  <c r="N467" i="1" s="1"/>
  <c r="N468" i="1" s="1"/>
  <c r="N469" i="1" s="1"/>
  <c r="N470" i="1" s="1"/>
  <c r="N471" i="1" s="1"/>
  <c r="I466" i="1"/>
  <c r="H466" i="1"/>
  <c r="F466" i="1"/>
  <c r="C466" i="1"/>
  <c r="AD465" i="1"/>
  <c r="AB465" i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V465" i="1"/>
  <c r="G465" i="1" s="1"/>
  <c r="P465" i="1"/>
  <c r="D465" i="1" s="1"/>
  <c r="AE465" i="1" s="1"/>
  <c r="I465" i="1"/>
  <c r="H465" i="1"/>
  <c r="F465" i="1"/>
  <c r="C465" i="1"/>
  <c r="AD433" i="1"/>
  <c r="V433" i="1"/>
  <c r="G433" i="1" s="1"/>
  <c r="P433" i="1"/>
  <c r="I433" i="1"/>
  <c r="H433" i="1"/>
  <c r="F433" i="1"/>
  <c r="C433" i="1"/>
  <c r="AD432" i="1"/>
  <c r="V432" i="1"/>
  <c r="G432" i="1" s="1"/>
  <c r="P432" i="1"/>
  <c r="D432" i="1" s="1"/>
  <c r="AE432" i="1" s="1"/>
  <c r="I432" i="1"/>
  <c r="H432" i="1"/>
  <c r="F432" i="1"/>
  <c r="C432" i="1"/>
  <c r="AD431" i="1"/>
  <c r="V431" i="1"/>
  <c r="G431" i="1" s="1"/>
  <c r="P431" i="1"/>
  <c r="D431" i="1" s="1"/>
  <c r="AE431" i="1" s="1"/>
  <c r="I431" i="1"/>
  <c r="H431" i="1"/>
  <c r="F431" i="1"/>
  <c r="C431" i="1"/>
  <c r="AD430" i="1"/>
  <c r="V430" i="1"/>
  <c r="G430" i="1" s="1"/>
  <c r="P430" i="1"/>
  <c r="D430" i="1" s="1"/>
  <c r="AE430" i="1" s="1"/>
  <c r="I430" i="1"/>
  <c r="H430" i="1"/>
  <c r="F430" i="1"/>
  <c r="C430" i="1"/>
  <c r="AD429" i="1"/>
  <c r="V429" i="1"/>
  <c r="G429" i="1" s="1"/>
  <c r="P429" i="1"/>
  <c r="D429" i="1" s="1"/>
  <c r="AE429" i="1" s="1"/>
  <c r="I429" i="1"/>
  <c r="H429" i="1"/>
  <c r="F429" i="1"/>
  <c r="C429" i="1"/>
  <c r="AD428" i="1"/>
  <c r="V428" i="1"/>
  <c r="G428" i="1" s="1"/>
  <c r="P428" i="1"/>
  <c r="D428" i="1" s="1"/>
  <c r="AE428" i="1" s="1"/>
  <c r="I428" i="1"/>
  <c r="H428" i="1"/>
  <c r="F428" i="1"/>
  <c r="C428" i="1"/>
  <c r="AD427" i="1"/>
  <c r="V427" i="1"/>
  <c r="G427" i="1" s="1"/>
  <c r="P427" i="1"/>
  <c r="D427" i="1" s="1"/>
  <c r="AE427" i="1" s="1"/>
  <c r="I427" i="1"/>
  <c r="H427" i="1"/>
  <c r="F427" i="1"/>
  <c r="C427" i="1"/>
  <c r="AD426" i="1"/>
  <c r="V426" i="1"/>
  <c r="G426" i="1" s="1"/>
  <c r="P426" i="1"/>
  <c r="D426" i="1" s="1"/>
  <c r="AE426" i="1" s="1"/>
  <c r="I426" i="1"/>
  <c r="H426" i="1"/>
  <c r="F426" i="1"/>
  <c r="C426" i="1"/>
  <c r="AD425" i="1"/>
  <c r="V425" i="1"/>
  <c r="G425" i="1" s="1"/>
  <c r="P425" i="1"/>
  <c r="D425" i="1" s="1"/>
  <c r="AE425" i="1" s="1"/>
  <c r="I425" i="1"/>
  <c r="H425" i="1"/>
  <c r="F425" i="1"/>
  <c r="C425" i="1"/>
  <c r="AD424" i="1"/>
  <c r="V424" i="1"/>
  <c r="G424" i="1" s="1"/>
  <c r="P424" i="1"/>
  <c r="D424" i="1" s="1"/>
  <c r="AE424" i="1" s="1"/>
  <c r="I424" i="1"/>
  <c r="H424" i="1"/>
  <c r="F424" i="1"/>
  <c r="C424" i="1"/>
  <c r="AD423" i="1"/>
  <c r="V423" i="1"/>
  <c r="G423" i="1" s="1"/>
  <c r="P423" i="1"/>
  <c r="D423" i="1" s="1"/>
  <c r="AE423" i="1" s="1"/>
  <c r="N423" i="1"/>
  <c r="N424" i="1" s="1"/>
  <c r="N425" i="1" s="1"/>
  <c r="N426" i="1" s="1"/>
  <c r="N427" i="1" s="1"/>
  <c r="I423" i="1"/>
  <c r="H423" i="1"/>
  <c r="F423" i="1"/>
  <c r="C423" i="1"/>
  <c r="AD422" i="1"/>
  <c r="AB422" i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V422" i="1"/>
  <c r="G422" i="1" s="1"/>
  <c r="P422" i="1"/>
  <c r="D422" i="1" s="1"/>
  <c r="AE422" i="1" s="1"/>
  <c r="I422" i="1"/>
  <c r="H422" i="1"/>
  <c r="F422" i="1"/>
  <c r="C422" i="1"/>
  <c r="AD306" i="1"/>
  <c r="V306" i="1"/>
  <c r="G306" i="1" s="1"/>
  <c r="P306" i="1"/>
  <c r="I306" i="1"/>
  <c r="H306" i="1"/>
  <c r="F306" i="1"/>
  <c r="D306" i="1"/>
  <c r="AE306" i="1" s="1"/>
  <c r="C306" i="1"/>
  <c r="AD305" i="1"/>
  <c r="V305" i="1"/>
  <c r="G305" i="1" s="1"/>
  <c r="P305" i="1"/>
  <c r="D305" i="1" s="1"/>
  <c r="AE305" i="1" s="1"/>
  <c r="I305" i="1"/>
  <c r="H305" i="1"/>
  <c r="F305" i="1"/>
  <c r="C305" i="1"/>
  <c r="AD304" i="1"/>
  <c r="V304" i="1"/>
  <c r="G304" i="1" s="1"/>
  <c r="P304" i="1"/>
  <c r="D304" i="1" s="1"/>
  <c r="AE304" i="1" s="1"/>
  <c r="I304" i="1"/>
  <c r="H304" i="1"/>
  <c r="F304" i="1"/>
  <c r="C304" i="1"/>
  <c r="AD303" i="1"/>
  <c r="V303" i="1"/>
  <c r="G303" i="1" s="1"/>
  <c r="P303" i="1"/>
  <c r="D303" i="1" s="1"/>
  <c r="AE303" i="1" s="1"/>
  <c r="I303" i="1"/>
  <c r="H303" i="1"/>
  <c r="F303" i="1"/>
  <c r="C303" i="1"/>
  <c r="AD302" i="1"/>
  <c r="V302" i="1"/>
  <c r="G302" i="1" s="1"/>
  <c r="P302" i="1"/>
  <c r="D302" i="1" s="1"/>
  <c r="AE302" i="1" s="1"/>
  <c r="I302" i="1"/>
  <c r="H302" i="1"/>
  <c r="F302" i="1"/>
  <c r="C302" i="1"/>
  <c r="AD301" i="1"/>
  <c r="V301" i="1"/>
  <c r="G301" i="1" s="1"/>
  <c r="P301" i="1"/>
  <c r="D301" i="1" s="1"/>
  <c r="AE301" i="1" s="1"/>
  <c r="I301" i="1"/>
  <c r="H301" i="1"/>
  <c r="F301" i="1"/>
  <c r="C301" i="1"/>
  <c r="AD300" i="1"/>
  <c r="V300" i="1"/>
  <c r="G300" i="1" s="1"/>
  <c r="P300" i="1"/>
  <c r="I300" i="1"/>
  <c r="H300" i="1"/>
  <c r="F300" i="1"/>
  <c r="C300" i="1"/>
  <c r="AD299" i="1"/>
  <c r="V299" i="1"/>
  <c r="G299" i="1" s="1"/>
  <c r="P299" i="1"/>
  <c r="D299" i="1" s="1"/>
  <c r="AE299" i="1" s="1"/>
  <c r="I299" i="1"/>
  <c r="H299" i="1"/>
  <c r="F299" i="1"/>
  <c r="C299" i="1"/>
  <c r="AD298" i="1"/>
  <c r="V298" i="1"/>
  <c r="G298" i="1" s="1"/>
  <c r="P298" i="1"/>
  <c r="D298" i="1" s="1"/>
  <c r="AE298" i="1" s="1"/>
  <c r="I298" i="1"/>
  <c r="H298" i="1"/>
  <c r="F298" i="1"/>
  <c r="C298" i="1"/>
  <c r="AD297" i="1"/>
  <c r="V297" i="1"/>
  <c r="G297" i="1" s="1"/>
  <c r="P297" i="1"/>
  <c r="D297" i="1" s="1"/>
  <c r="AE297" i="1" s="1"/>
  <c r="I297" i="1"/>
  <c r="H297" i="1"/>
  <c r="F297" i="1"/>
  <c r="C297" i="1"/>
  <c r="AD296" i="1"/>
  <c r="V296" i="1"/>
  <c r="G296" i="1" s="1"/>
  <c r="P296" i="1"/>
  <c r="D296" i="1" s="1"/>
  <c r="AE296" i="1" s="1"/>
  <c r="I296" i="1"/>
  <c r="H296" i="1"/>
  <c r="F296" i="1"/>
  <c r="C296" i="1"/>
  <c r="AD295" i="1"/>
  <c r="V295" i="1"/>
  <c r="G295" i="1" s="1"/>
  <c r="P295" i="1"/>
  <c r="D295" i="1" s="1"/>
  <c r="AE295" i="1" s="1"/>
  <c r="I295" i="1"/>
  <c r="H295" i="1"/>
  <c r="F295" i="1"/>
  <c r="C295" i="1"/>
  <c r="AD294" i="1"/>
  <c r="V294" i="1"/>
  <c r="G294" i="1" s="1"/>
  <c r="P294" i="1"/>
  <c r="D294" i="1" s="1"/>
  <c r="AE294" i="1" s="1"/>
  <c r="I294" i="1"/>
  <c r="H294" i="1"/>
  <c r="F294" i="1"/>
  <c r="C294" i="1"/>
  <c r="AD293" i="1"/>
  <c r="V293" i="1"/>
  <c r="G293" i="1" s="1"/>
  <c r="P293" i="1"/>
  <c r="D293" i="1" s="1"/>
  <c r="AE293" i="1" s="1"/>
  <c r="I293" i="1"/>
  <c r="H293" i="1"/>
  <c r="F293" i="1"/>
  <c r="C293" i="1"/>
  <c r="AD292" i="1"/>
  <c r="V292" i="1"/>
  <c r="G292" i="1" s="1"/>
  <c r="P292" i="1"/>
  <c r="D292" i="1" s="1"/>
  <c r="AE292" i="1" s="1"/>
  <c r="I292" i="1"/>
  <c r="H292" i="1"/>
  <c r="F292" i="1"/>
  <c r="C292" i="1"/>
  <c r="AD291" i="1"/>
  <c r="V291" i="1"/>
  <c r="G291" i="1" s="1"/>
  <c r="P291" i="1"/>
  <c r="D291" i="1" s="1"/>
  <c r="AE291" i="1" s="1"/>
  <c r="I291" i="1"/>
  <c r="H291" i="1"/>
  <c r="F291" i="1"/>
  <c r="C291" i="1"/>
  <c r="AD290" i="1"/>
  <c r="V290" i="1"/>
  <c r="G290" i="1" s="1"/>
  <c r="P290" i="1"/>
  <c r="D290" i="1" s="1"/>
  <c r="AE290" i="1" s="1"/>
  <c r="I290" i="1"/>
  <c r="H290" i="1"/>
  <c r="F290" i="1"/>
  <c r="C290" i="1"/>
  <c r="AD289" i="1"/>
  <c r="V289" i="1"/>
  <c r="G289" i="1" s="1"/>
  <c r="P289" i="1"/>
  <c r="D289" i="1" s="1"/>
  <c r="AE289" i="1" s="1"/>
  <c r="I289" i="1"/>
  <c r="H289" i="1"/>
  <c r="F289" i="1"/>
  <c r="C289" i="1"/>
  <c r="AD288" i="1"/>
  <c r="V288" i="1"/>
  <c r="G288" i="1" s="1"/>
  <c r="P288" i="1"/>
  <c r="D288" i="1" s="1"/>
  <c r="AE288" i="1" s="1"/>
  <c r="I288" i="1"/>
  <c r="H288" i="1"/>
  <c r="F288" i="1"/>
  <c r="C288" i="1"/>
  <c r="AD287" i="1"/>
  <c r="V287" i="1"/>
  <c r="G287" i="1" s="1"/>
  <c r="P287" i="1"/>
  <c r="D287" i="1" s="1"/>
  <c r="AE287" i="1" s="1"/>
  <c r="I287" i="1"/>
  <c r="H287" i="1"/>
  <c r="F287" i="1"/>
  <c r="C287" i="1"/>
  <c r="AD286" i="1"/>
  <c r="V286" i="1"/>
  <c r="G286" i="1" s="1"/>
  <c r="P286" i="1"/>
  <c r="D286" i="1" s="1"/>
  <c r="AE286" i="1" s="1"/>
  <c r="I286" i="1"/>
  <c r="H286" i="1"/>
  <c r="F286" i="1"/>
  <c r="C286" i="1"/>
  <c r="AD285" i="1"/>
  <c r="V285" i="1"/>
  <c r="G285" i="1" s="1"/>
  <c r="P285" i="1"/>
  <c r="D285" i="1" s="1"/>
  <c r="AE285" i="1" s="1"/>
  <c r="I285" i="1"/>
  <c r="H285" i="1"/>
  <c r="F285" i="1"/>
  <c r="C285" i="1"/>
  <c r="AD284" i="1"/>
  <c r="V284" i="1"/>
  <c r="G284" i="1" s="1"/>
  <c r="P284" i="1"/>
  <c r="D284" i="1" s="1"/>
  <c r="AE284" i="1" s="1"/>
  <c r="I284" i="1"/>
  <c r="H284" i="1"/>
  <c r="F284" i="1"/>
  <c r="C284" i="1"/>
  <c r="AD283" i="1"/>
  <c r="V283" i="1"/>
  <c r="G283" i="1" s="1"/>
  <c r="P283" i="1"/>
  <c r="D283" i="1" s="1"/>
  <c r="AE283" i="1" s="1"/>
  <c r="I283" i="1"/>
  <c r="H283" i="1"/>
  <c r="F283" i="1"/>
  <c r="C283" i="1"/>
  <c r="AD282" i="1"/>
  <c r="V282" i="1"/>
  <c r="G282" i="1" s="1"/>
  <c r="P282" i="1"/>
  <c r="D282" i="1" s="1"/>
  <c r="AE282" i="1" s="1"/>
  <c r="I282" i="1"/>
  <c r="H282" i="1"/>
  <c r="F282" i="1"/>
  <c r="C282" i="1"/>
  <c r="AD281" i="1"/>
  <c r="V281" i="1"/>
  <c r="G281" i="1" s="1"/>
  <c r="P281" i="1"/>
  <c r="D281" i="1" s="1"/>
  <c r="AE281" i="1" s="1"/>
  <c r="I281" i="1"/>
  <c r="H281" i="1"/>
  <c r="F281" i="1"/>
  <c r="C281" i="1"/>
  <c r="AD280" i="1"/>
  <c r="V280" i="1"/>
  <c r="G280" i="1" s="1"/>
  <c r="P280" i="1"/>
  <c r="D280" i="1" s="1"/>
  <c r="AE280" i="1" s="1"/>
  <c r="I280" i="1"/>
  <c r="H280" i="1"/>
  <c r="F280" i="1"/>
  <c r="C280" i="1"/>
  <c r="AD279" i="1"/>
  <c r="V279" i="1"/>
  <c r="G279" i="1" s="1"/>
  <c r="P279" i="1"/>
  <c r="D279" i="1" s="1"/>
  <c r="AE279" i="1" s="1"/>
  <c r="I279" i="1"/>
  <c r="H279" i="1"/>
  <c r="F279" i="1"/>
  <c r="C279" i="1"/>
  <c r="AD278" i="1"/>
  <c r="V278" i="1"/>
  <c r="G278" i="1" s="1"/>
  <c r="P278" i="1"/>
  <c r="D278" i="1" s="1"/>
  <c r="AE278" i="1" s="1"/>
  <c r="I278" i="1"/>
  <c r="H278" i="1"/>
  <c r="F278" i="1"/>
  <c r="C278" i="1"/>
  <c r="AD277" i="1"/>
  <c r="V277" i="1"/>
  <c r="G277" i="1" s="1"/>
  <c r="P277" i="1"/>
  <c r="D277" i="1" s="1"/>
  <c r="AE277" i="1" s="1"/>
  <c r="I277" i="1"/>
  <c r="H277" i="1"/>
  <c r="F277" i="1"/>
  <c r="C277" i="1"/>
  <c r="AD276" i="1"/>
  <c r="V276" i="1"/>
  <c r="G276" i="1" s="1"/>
  <c r="P276" i="1"/>
  <c r="D276" i="1" s="1"/>
  <c r="AE276" i="1" s="1"/>
  <c r="I276" i="1"/>
  <c r="H276" i="1"/>
  <c r="F276" i="1"/>
  <c r="C276" i="1"/>
  <c r="AD275" i="1"/>
  <c r="V275" i="1"/>
  <c r="G275" i="1" s="1"/>
  <c r="P275" i="1"/>
  <c r="D275" i="1" s="1"/>
  <c r="AE275" i="1" s="1"/>
  <c r="I275" i="1"/>
  <c r="H275" i="1"/>
  <c r="F275" i="1"/>
  <c r="C275" i="1"/>
  <c r="AD274" i="1"/>
  <c r="V274" i="1"/>
  <c r="G274" i="1" s="1"/>
  <c r="P274" i="1"/>
  <c r="D274" i="1" s="1"/>
  <c r="AE274" i="1" s="1"/>
  <c r="I274" i="1"/>
  <c r="H274" i="1"/>
  <c r="F274" i="1"/>
  <c r="C274" i="1"/>
  <c r="AD273" i="1"/>
  <c r="V273" i="1"/>
  <c r="G273" i="1" s="1"/>
  <c r="P273" i="1"/>
  <c r="D273" i="1" s="1"/>
  <c r="AE273" i="1" s="1"/>
  <c r="I273" i="1"/>
  <c r="H273" i="1"/>
  <c r="F273" i="1"/>
  <c r="C273" i="1"/>
  <c r="AD272" i="1"/>
  <c r="V272" i="1"/>
  <c r="G272" i="1" s="1"/>
  <c r="P272" i="1"/>
  <c r="D272" i="1" s="1"/>
  <c r="AE272" i="1" s="1"/>
  <c r="I272" i="1"/>
  <c r="H272" i="1"/>
  <c r="F272" i="1"/>
  <c r="C272" i="1"/>
  <c r="AD271" i="1"/>
  <c r="V271" i="1"/>
  <c r="G271" i="1" s="1"/>
  <c r="P271" i="1"/>
  <c r="I271" i="1"/>
  <c r="H271" i="1"/>
  <c r="F271" i="1"/>
  <c r="D271" i="1"/>
  <c r="AE271" i="1" s="1"/>
  <c r="C271" i="1"/>
  <c r="AD270" i="1"/>
  <c r="V270" i="1"/>
  <c r="G270" i="1" s="1"/>
  <c r="P270" i="1"/>
  <c r="D270" i="1" s="1"/>
  <c r="AE270" i="1" s="1"/>
  <c r="I270" i="1"/>
  <c r="H270" i="1"/>
  <c r="F270" i="1"/>
  <c r="C270" i="1"/>
  <c r="AD269" i="1"/>
  <c r="V269" i="1"/>
  <c r="G269" i="1" s="1"/>
  <c r="P269" i="1"/>
  <c r="I269" i="1"/>
  <c r="H269" i="1"/>
  <c r="F269" i="1"/>
  <c r="C269" i="1"/>
  <c r="AD268" i="1"/>
  <c r="V268" i="1"/>
  <c r="G268" i="1" s="1"/>
  <c r="P268" i="1"/>
  <c r="D268" i="1" s="1"/>
  <c r="AE268" i="1" s="1"/>
  <c r="I268" i="1"/>
  <c r="H268" i="1"/>
  <c r="F268" i="1"/>
  <c r="C268" i="1"/>
  <c r="AD267" i="1"/>
  <c r="V267" i="1"/>
  <c r="G267" i="1" s="1"/>
  <c r="P267" i="1"/>
  <c r="D267" i="1" s="1"/>
  <c r="AE267" i="1" s="1"/>
  <c r="I267" i="1"/>
  <c r="H267" i="1"/>
  <c r="F267" i="1"/>
  <c r="C267" i="1"/>
  <c r="AD266" i="1"/>
  <c r="V266" i="1"/>
  <c r="G266" i="1" s="1"/>
  <c r="P266" i="1"/>
  <c r="D266" i="1" s="1"/>
  <c r="AE266" i="1" s="1"/>
  <c r="I266" i="1"/>
  <c r="H266" i="1"/>
  <c r="F266" i="1"/>
  <c r="C266" i="1"/>
  <c r="AD265" i="1"/>
  <c r="V265" i="1"/>
  <c r="G265" i="1" s="1"/>
  <c r="P265" i="1"/>
  <c r="D265" i="1" s="1"/>
  <c r="AE265" i="1" s="1"/>
  <c r="I265" i="1"/>
  <c r="H265" i="1"/>
  <c r="F265" i="1"/>
  <c r="C265" i="1"/>
  <c r="AD264" i="1"/>
  <c r="V264" i="1"/>
  <c r="G264" i="1" s="1"/>
  <c r="P264" i="1"/>
  <c r="D264" i="1" s="1"/>
  <c r="AE264" i="1" s="1"/>
  <c r="I264" i="1"/>
  <c r="H264" i="1"/>
  <c r="F264" i="1"/>
  <c r="C264" i="1"/>
  <c r="AD263" i="1"/>
  <c r="V263" i="1"/>
  <c r="G263" i="1" s="1"/>
  <c r="P263" i="1"/>
  <c r="D263" i="1" s="1"/>
  <c r="AE263" i="1" s="1"/>
  <c r="I263" i="1"/>
  <c r="H263" i="1"/>
  <c r="F263" i="1"/>
  <c r="C263" i="1"/>
  <c r="AD262" i="1"/>
  <c r="V262" i="1"/>
  <c r="G262" i="1" s="1"/>
  <c r="P262" i="1"/>
  <c r="D262" i="1" s="1"/>
  <c r="AE262" i="1" s="1"/>
  <c r="I262" i="1"/>
  <c r="H262" i="1"/>
  <c r="F262" i="1"/>
  <c r="C262" i="1"/>
  <c r="AD261" i="1"/>
  <c r="V261" i="1"/>
  <c r="G261" i="1" s="1"/>
  <c r="P261" i="1"/>
  <c r="D261" i="1" s="1"/>
  <c r="AE261" i="1" s="1"/>
  <c r="I261" i="1"/>
  <c r="H261" i="1"/>
  <c r="F261" i="1"/>
  <c r="C261" i="1"/>
  <c r="AD260" i="1"/>
  <c r="V260" i="1"/>
  <c r="G260" i="1" s="1"/>
  <c r="P260" i="1"/>
  <c r="D260" i="1" s="1"/>
  <c r="AE260" i="1" s="1"/>
  <c r="I260" i="1"/>
  <c r="H260" i="1"/>
  <c r="F260" i="1"/>
  <c r="C260" i="1"/>
  <c r="AD259" i="1"/>
  <c r="V259" i="1"/>
  <c r="G259" i="1" s="1"/>
  <c r="P259" i="1"/>
  <c r="D259" i="1" s="1"/>
  <c r="AE259" i="1" s="1"/>
  <c r="I259" i="1"/>
  <c r="H259" i="1"/>
  <c r="F259" i="1"/>
  <c r="C259" i="1"/>
  <c r="AD258" i="1"/>
  <c r="V258" i="1"/>
  <c r="G258" i="1" s="1"/>
  <c r="P258" i="1"/>
  <c r="D258" i="1" s="1"/>
  <c r="AE258" i="1" s="1"/>
  <c r="I258" i="1"/>
  <c r="H258" i="1"/>
  <c r="F258" i="1"/>
  <c r="C258" i="1"/>
  <c r="AD257" i="1"/>
  <c r="V257" i="1"/>
  <c r="G257" i="1" s="1"/>
  <c r="P257" i="1"/>
  <c r="D257" i="1" s="1"/>
  <c r="AE257" i="1" s="1"/>
  <c r="I257" i="1"/>
  <c r="H257" i="1"/>
  <c r="F257" i="1"/>
  <c r="C257" i="1"/>
  <c r="AD256" i="1"/>
  <c r="V256" i="1"/>
  <c r="G256" i="1" s="1"/>
  <c r="P256" i="1"/>
  <c r="D256" i="1" s="1"/>
  <c r="AE256" i="1" s="1"/>
  <c r="I256" i="1"/>
  <c r="H256" i="1"/>
  <c r="F256" i="1"/>
  <c r="C256" i="1"/>
  <c r="AD255" i="1"/>
  <c r="V255" i="1"/>
  <c r="G255" i="1" s="1"/>
  <c r="P255" i="1"/>
  <c r="D255" i="1" s="1"/>
  <c r="AE255" i="1" s="1"/>
  <c r="I255" i="1"/>
  <c r="H255" i="1"/>
  <c r="F255" i="1"/>
  <c r="C255" i="1"/>
  <c r="AD254" i="1"/>
  <c r="V254" i="1"/>
  <c r="G254" i="1" s="1"/>
  <c r="P254" i="1"/>
  <c r="I254" i="1"/>
  <c r="H254" i="1"/>
  <c r="F254" i="1"/>
  <c r="C254" i="1"/>
  <c r="AD253" i="1"/>
  <c r="V253" i="1"/>
  <c r="G253" i="1" s="1"/>
  <c r="P253" i="1"/>
  <c r="D253" i="1" s="1"/>
  <c r="AE253" i="1" s="1"/>
  <c r="I253" i="1"/>
  <c r="H253" i="1"/>
  <c r="F253" i="1"/>
  <c r="C253" i="1"/>
  <c r="AD252" i="1"/>
  <c r="V252" i="1"/>
  <c r="G252" i="1" s="1"/>
  <c r="P252" i="1"/>
  <c r="I252" i="1"/>
  <c r="H252" i="1"/>
  <c r="F252" i="1"/>
  <c r="C252" i="1"/>
  <c r="AD251" i="1"/>
  <c r="V251" i="1"/>
  <c r="G251" i="1" s="1"/>
  <c r="P251" i="1"/>
  <c r="D251" i="1" s="1"/>
  <c r="AE251" i="1" s="1"/>
  <c r="I251" i="1"/>
  <c r="H251" i="1"/>
  <c r="F251" i="1"/>
  <c r="C251" i="1"/>
  <c r="AD250" i="1"/>
  <c r="V250" i="1"/>
  <c r="G250" i="1" s="1"/>
  <c r="P250" i="1"/>
  <c r="D250" i="1" s="1"/>
  <c r="AE250" i="1" s="1"/>
  <c r="I250" i="1"/>
  <c r="H250" i="1"/>
  <c r="F250" i="1"/>
  <c r="C250" i="1"/>
  <c r="AD249" i="1"/>
  <c r="V249" i="1"/>
  <c r="G249" i="1" s="1"/>
  <c r="P249" i="1"/>
  <c r="D249" i="1" s="1"/>
  <c r="AE249" i="1" s="1"/>
  <c r="I249" i="1"/>
  <c r="H249" i="1"/>
  <c r="F249" i="1"/>
  <c r="C249" i="1"/>
  <c r="AD248" i="1"/>
  <c r="V248" i="1"/>
  <c r="G248" i="1" s="1"/>
  <c r="P248" i="1"/>
  <c r="N248" i="1"/>
  <c r="N249" i="1" s="1"/>
  <c r="N250" i="1" s="1"/>
  <c r="N251" i="1" s="1"/>
  <c r="N252" i="1" s="1"/>
  <c r="N253" i="1" s="1"/>
  <c r="N254" i="1" s="1"/>
  <c r="I248" i="1"/>
  <c r="H248" i="1"/>
  <c r="F248" i="1"/>
  <c r="C248" i="1"/>
  <c r="AD247" i="1"/>
  <c r="AB247" i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V247" i="1"/>
  <c r="G247" i="1" s="1"/>
  <c r="P247" i="1"/>
  <c r="I247" i="1"/>
  <c r="H247" i="1"/>
  <c r="F247" i="1"/>
  <c r="C247" i="1"/>
  <c r="AD228" i="1"/>
  <c r="V228" i="1"/>
  <c r="G228" i="1" s="1"/>
  <c r="P228" i="1"/>
  <c r="D228" i="1" s="1"/>
  <c r="AE228" i="1" s="1"/>
  <c r="I228" i="1"/>
  <c r="H228" i="1"/>
  <c r="F228" i="1"/>
  <c r="C228" i="1"/>
  <c r="AD227" i="1"/>
  <c r="V227" i="1"/>
  <c r="G227" i="1" s="1"/>
  <c r="P227" i="1"/>
  <c r="D227" i="1" s="1"/>
  <c r="AE227" i="1" s="1"/>
  <c r="I227" i="1"/>
  <c r="H227" i="1"/>
  <c r="F227" i="1"/>
  <c r="C227" i="1"/>
  <c r="AD226" i="1"/>
  <c r="V226" i="1"/>
  <c r="G226" i="1" s="1"/>
  <c r="P226" i="1"/>
  <c r="I226" i="1"/>
  <c r="H226" i="1"/>
  <c r="F226" i="1"/>
  <c r="C226" i="1"/>
  <c r="AD225" i="1"/>
  <c r="V225" i="1"/>
  <c r="G225" i="1" s="1"/>
  <c r="P225" i="1"/>
  <c r="D225" i="1" s="1"/>
  <c r="AE225" i="1" s="1"/>
  <c r="I225" i="1"/>
  <c r="H225" i="1"/>
  <c r="F225" i="1"/>
  <c r="C225" i="1"/>
  <c r="AD224" i="1"/>
  <c r="V224" i="1"/>
  <c r="G224" i="1" s="1"/>
  <c r="P224" i="1"/>
  <c r="I224" i="1"/>
  <c r="H224" i="1"/>
  <c r="F224" i="1"/>
  <c r="C224" i="1"/>
  <c r="AD223" i="1"/>
  <c r="V223" i="1"/>
  <c r="G223" i="1" s="1"/>
  <c r="P223" i="1"/>
  <c r="D223" i="1" s="1"/>
  <c r="AE223" i="1" s="1"/>
  <c r="I223" i="1"/>
  <c r="H223" i="1"/>
  <c r="F223" i="1"/>
  <c r="C223" i="1"/>
  <c r="AD222" i="1"/>
  <c r="V222" i="1"/>
  <c r="G222" i="1" s="1"/>
  <c r="P222" i="1"/>
  <c r="D222" i="1" s="1"/>
  <c r="AE222" i="1" s="1"/>
  <c r="N222" i="1"/>
  <c r="N223" i="1" s="1"/>
  <c r="N224" i="1" s="1"/>
  <c r="N225" i="1" s="1"/>
  <c r="N226" i="1" s="1"/>
  <c r="N227" i="1" s="1"/>
  <c r="N228" i="1" s="1"/>
  <c r="I222" i="1"/>
  <c r="H222" i="1"/>
  <c r="F222" i="1"/>
  <c r="C222" i="1"/>
  <c r="AD221" i="1"/>
  <c r="AB221" i="1"/>
  <c r="AB222" i="1" s="1"/>
  <c r="AB223" i="1" s="1"/>
  <c r="AB224" i="1" s="1"/>
  <c r="AB225" i="1" s="1"/>
  <c r="AB226" i="1" s="1"/>
  <c r="AB227" i="1" s="1"/>
  <c r="AB228" i="1" s="1"/>
  <c r="V221" i="1"/>
  <c r="G221" i="1" s="1"/>
  <c r="P221" i="1"/>
  <c r="D221" i="1" s="1"/>
  <c r="AE221" i="1" s="1"/>
  <c r="I221" i="1"/>
  <c r="H221" i="1"/>
  <c r="F221" i="1"/>
  <c r="C221" i="1"/>
  <c r="AD211" i="1"/>
  <c r="V211" i="1"/>
  <c r="G211" i="1" s="1"/>
  <c r="P211" i="1"/>
  <c r="I211" i="1"/>
  <c r="H211" i="1"/>
  <c r="F211" i="1"/>
  <c r="C211" i="1"/>
  <c r="AD210" i="1"/>
  <c r="V210" i="1"/>
  <c r="G210" i="1" s="1"/>
  <c r="P210" i="1"/>
  <c r="I210" i="1"/>
  <c r="H210" i="1"/>
  <c r="F210" i="1"/>
  <c r="C210" i="1"/>
  <c r="AD209" i="1"/>
  <c r="V209" i="1"/>
  <c r="G209" i="1" s="1"/>
  <c r="P209" i="1"/>
  <c r="D209" i="1" s="1"/>
  <c r="AE209" i="1" s="1"/>
  <c r="N209" i="1"/>
  <c r="N210" i="1" s="1"/>
  <c r="N211" i="1" s="1"/>
  <c r="I209" i="1"/>
  <c r="H209" i="1"/>
  <c r="F209" i="1"/>
  <c r="C209" i="1"/>
  <c r="AD208" i="1"/>
  <c r="AB208" i="1"/>
  <c r="AB209" i="1" s="1"/>
  <c r="AB210" i="1" s="1"/>
  <c r="AB211" i="1" s="1"/>
  <c r="V208" i="1"/>
  <c r="G208" i="1" s="1"/>
  <c r="P208" i="1"/>
  <c r="D208" i="1" s="1"/>
  <c r="AE208" i="1" s="1"/>
  <c r="I208" i="1"/>
  <c r="H208" i="1"/>
  <c r="F208" i="1"/>
  <c r="C208" i="1"/>
  <c r="AB201" i="1"/>
  <c r="AB202" i="1" s="1"/>
  <c r="AB203" i="1" s="1"/>
  <c r="AB204" i="1" s="1"/>
  <c r="AB205" i="1" s="1"/>
  <c r="AB206" i="1" s="1"/>
  <c r="AB207" i="1" s="1"/>
  <c r="AD207" i="1"/>
  <c r="V207" i="1"/>
  <c r="G207" i="1" s="1"/>
  <c r="P207" i="1"/>
  <c r="I207" i="1"/>
  <c r="H207" i="1"/>
  <c r="F207" i="1"/>
  <c r="C207" i="1"/>
  <c r="AD206" i="1"/>
  <c r="V206" i="1"/>
  <c r="G206" i="1" s="1"/>
  <c r="P206" i="1"/>
  <c r="D206" i="1" s="1"/>
  <c r="AE206" i="1" s="1"/>
  <c r="I206" i="1"/>
  <c r="H206" i="1"/>
  <c r="F206" i="1"/>
  <c r="C206" i="1"/>
  <c r="AD205" i="1"/>
  <c r="V205" i="1"/>
  <c r="G205" i="1" s="1"/>
  <c r="P205" i="1"/>
  <c r="D205" i="1" s="1"/>
  <c r="AE205" i="1" s="1"/>
  <c r="I205" i="1"/>
  <c r="H205" i="1"/>
  <c r="F205" i="1"/>
  <c r="C205" i="1"/>
  <c r="AD204" i="1"/>
  <c r="V204" i="1"/>
  <c r="G204" i="1" s="1"/>
  <c r="P204" i="1"/>
  <c r="D204" i="1" s="1"/>
  <c r="AE204" i="1" s="1"/>
  <c r="I204" i="1"/>
  <c r="H204" i="1"/>
  <c r="F204" i="1"/>
  <c r="C204" i="1"/>
  <c r="AD203" i="1"/>
  <c r="V203" i="1"/>
  <c r="G203" i="1" s="1"/>
  <c r="P203" i="1"/>
  <c r="I203" i="1"/>
  <c r="H203" i="1"/>
  <c r="F203" i="1"/>
  <c r="C203" i="1"/>
  <c r="AD202" i="1"/>
  <c r="V202" i="1"/>
  <c r="G202" i="1" s="1"/>
  <c r="P202" i="1"/>
  <c r="D202" i="1" s="1"/>
  <c r="AE202" i="1" s="1"/>
  <c r="N202" i="1"/>
  <c r="N203" i="1" s="1"/>
  <c r="N204" i="1" s="1"/>
  <c r="N205" i="1" s="1"/>
  <c r="N206" i="1" s="1"/>
  <c r="N207" i="1" s="1"/>
  <c r="I202" i="1"/>
  <c r="H202" i="1"/>
  <c r="F202" i="1"/>
  <c r="C202" i="1"/>
  <c r="AD201" i="1"/>
  <c r="V201" i="1"/>
  <c r="G201" i="1" s="1"/>
  <c r="P201" i="1"/>
  <c r="I201" i="1"/>
  <c r="H201" i="1"/>
  <c r="F201" i="1"/>
  <c r="C201" i="1"/>
  <c r="D472" i="1" l="1"/>
  <c r="AE472" i="1" s="1"/>
  <c r="N472" i="1"/>
  <c r="N473" i="1" s="1"/>
  <c r="N474" i="1" s="1"/>
  <c r="N475" i="1" s="1"/>
  <c r="N476" i="1" s="1"/>
  <c r="D433" i="1"/>
  <c r="AE433" i="1" s="1"/>
  <c r="N428" i="1"/>
  <c r="N429" i="1" s="1"/>
  <c r="N430" i="1" s="1"/>
  <c r="N431" i="1" s="1"/>
  <c r="N432" i="1" s="1"/>
  <c r="N433" i="1" s="1"/>
  <c r="D254" i="1"/>
  <c r="AE254" i="1" s="1"/>
  <c r="N255" i="1"/>
  <c r="D300" i="1"/>
  <c r="AE300" i="1" s="1"/>
  <c r="D252" i="1"/>
  <c r="AE252" i="1" s="1"/>
  <c r="D269" i="1"/>
  <c r="AE269" i="1" s="1"/>
  <c r="D248" i="1"/>
  <c r="AE248" i="1" s="1"/>
  <c r="D247" i="1"/>
  <c r="AE247" i="1" s="1"/>
  <c r="D224" i="1"/>
  <c r="AE224" i="1" s="1"/>
  <c r="D226" i="1"/>
  <c r="AE226" i="1" s="1"/>
  <c r="D211" i="1"/>
  <c r="AE211" i="1" s="1"/>
  <c r="D210" i="1"/>
  <c r="AE210" i="1" s="1"/>
  <c r="D207" i="1"/>
  <c r="AE207" i="1" s="1"/>
  <c r="D203" i="1"/>
  <c r="AE203" i="1" s="1"/>
  <c r="D201" i="1"/>
  <c r="AE201" i="1" s="1"/>
  <c r="AD540" i="1"/>
  <c r="V540" i="1"/>
  <c r="G540" i="1" s="1"/>
  <c r="P540" i="1"/>
  <c r="D540" i="1" s="1"/>
  <c r="AE540" i="1" s="1"/>
  <c r="L540" i="1"/>
  <c r="I540" i="1"/>
  <c r="H540" i="1"/>
  <c r="F540" i="1"/>
  <c r="C540" i="1"/>
  <c r="AD539" i="1"/>
  <c r="V539" i="1"/>
  <c r="G539" i="1" s="1"/>
  <c r="P539" i="1"/>
  <c r="L539" i="1"/>
  <c r="I539" i="1"/>
  <c r="H539" i="1"/>
  <c r="F539" i="1"/>
  <c r="C539" i="1"/>
  <c r="AD538" i="1"/>
  <c r="V538" i="1"/>
  <c r="G538" i="1" s="1"/>
  <c r="P538" i="1"/>
  <c r="L538" i="1"/>
  <c r="I538" i="1"/>
  <c r="H538" i="1"/>
  <c r="F538" i="1"/>
  <c r="C538" i="1"/>
  <c r="AD537" i="1"/>
  <c r="V537" i="1"/>
  <c r="G537" i="1" s="1"/>
  <c r="P537" i="1"/>
  <c r="D537" i="1" s="1"/>
  <c r="AE537" i="1" s="1"/>
  <c r="L537" i="1"/>
  <c r="I537" i="1"/>
  <c r="H537" i="1"/>
  <c r="F537" i="1"/>
  <c r="C537" i="1"/>
  <c r="AD536" i="1"/>
  <c r="V536" i="1"/>
  <c r="G536" i="1" s="1"/>
  <c r="P536" i="1"/>
  <c r="L536" i="1"/>
  <c r="I536" i="1"/>
  <c r="H536" i="1"/>
  <c r="F536" i="1"/>
  <c r="C536" i="1"/>
  <c r="AD535" i="1"/>
  <c r="V535" i="1"/>
  <c r="G535" i="1" s="1"/>
  <c r="P535" i="1"/>
  <c r="D535" i="1" s="1"/>
  <c r="AE535" i="1" s="1"/>
  <c r="L535" i="1"/>
  <c r="I535" i="1"/>
  <c r="H535" i="1"/>
  <c r="F535" i="1"/>
  <c r="C535" i="1"/>
  <c r="AD534" i="1"/>
  <c r="V534" i="1"/>
  <c r="G534" i="1" s="1"/>
  <c r="P534" i="1"/>
  <c r="D534" i="1" s="1"/>
  <c r="AE534" i="1" s="1"/>
  <c r="L534" i="1"/>
  <c r="I534" i="1"/>
  <c r="H534" i="1"/>
  <c r="F534" i="1"/>
  <c r="C534" i="1"/>
  <c r="AD533" i="1"/>
  <c r="V533" i="1"/>
  <c r="G533" i="1" s="1"/>
  <c r="P533" i="1"/>
  <c r="D533" i="1" s="1"/>
  <c r="AE533" i="1" s="1"/>
  <c r="N533" i="1"/>
  <c r="N534" i="1" s="1"/>
  <c r="N535" i="1" s="1"/>
  <c r="N536" i="1" s="1"/>
  <c r="N537" i="1" s="1"/>
  <c r="N538" i="1" s="1"/>
  <c r="N539" i="1" s="1"/>
  <c r="N540" i="1" s="1"/>
  <c r="L533" i="1"/>
  <c r="I533" i="1"/>
  <c r="H533" i="1"/>
  <c r="F533" i="1"/>
  <c r="C533" i="1"/>
  <c r="AD532" i="1"/>
  <c r="V532" i="1"/>
  <c r="G532" i="1" s="1"/>
  <c r="P532" i="1"/>
  <c r="D532" i="1" s="1"/>
  <c r="AE532" i="1" s="1"/>
  <c r="L532" i="1"/>
  <c r="I532" i="1"/>
  <c r="H532" i="1"/>
  <c r="F532" i="1"/>
  <c r="C532" i="1"/>
  <c r="AB171" i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D186" i="1"/>
  <c r="V186" i="1"/>
  <c r="G186" i="1" s="1"/>
  <c r="P186" i="1"/>
  <c r="D186" i="1" s="1"/>
  <c r="AE186" i="1" s="1"/>
  <c r="I186" i="1"/>
  <c r="H186" i="1"/>
  <c r="F186" i="1"/>
  <c r="C186" i="1"/>
  <c r="AD185" i="1"/>
  <c r="V185" i="1"/>
  <c r="G185" i="1" s="1"/>
  <c r="P185" i="1"/>
  <c r="D185" i="1" s="1"/>
  <c r="AE185" i="1" s="1"/>
  <c r="I185" i="1"/>
  <c r="H185" i="1"/>
  <c r="F185" i="1"/>
  <c r="C185" i="1"/>
  <c r="AD184" i="1"/>
  <c r="V184" i="1"/>
  <c r="G184" i="1" s="1"/>
  <c r="P184" i="1"/>
  <c r="D184" i="1" s="1"/>
  <c r="AE184" i="1" s="1"/>
  <c r="I184" i="1"/>
  <c r="H184" i="1"/>
  <c r="F184" i="1"/>
  <c r="C184" i="1"/>
  <c r="AD183" i="1"/>
  <c r="V183" i="1"/>
  <c r="G183" i="1" s="1"/>
  <c r="P183" i="1"/>
  <c r="D183" i="1" s="1"/>
  <c r="AE183" i="1" s="1"/>
  <c r="I183" i="1"/>
  <c r="H183" i="1"/>
  <c r="F183" i="1"/>
  <c r="C183" i="1"/>
  <c r="AD182" i="1"/>
  <c r="V182" i="1"/>
  <c r="G182" i="1" s="1"/>
  <c r="P182" i="1"/>
  <c r="D182" i="1" s="1"/>
  <c r="AE182" i="1" s="1"/>
  <c r="I182" i="1"/>
  <c r="H182" i="1"/>
  <c r="F182" i="1"/>
  <c r="C182" i="1"/>
  <c r="AD181" i="1"/>
  <c r="V181" i="1"/>
  <c r="G181" i="1" s="1"/>
  <c r="P181" i="1"/>
  <c r="D181" i="1" s="1"/>
  <c r="AE181" i="1" s="1"/>
  <c r="I181" i="1"/>
  <c r="H181" i="1"/>
  <c r="F181" i="1"/>
  <c r="C181" i="1"/>
  <c r="AD180" i="1"/>
  <c r="V180" i="1"/>
  <c r="G180" i="1" s="1"/>
  <c r="P180" i="1"/>
  <c r="D180" i="1" s="1"/>
  <c r="AE180" i="1" s="1"/>
  <c r="I180" i="1"/>
  <c r="H180" i="1"/>
  <c r="F180" i="1"/>
  <c r="C180" i="1"/>
  <c r="AD179" i="1"/>
  <c r="V179" i="1"/>
  <c r="G179" i="1" s="1"/>
  <c r="P179" i="1"/>
  <c r="I179" i="1"/>
  <c r="H179" i="1"/>
  <c r="F179" i="1"/>
  <c r="C179" i="1"/>
  <c r="AD178" i="1"/>
  <c r="V178" i="1"/>
  <c r="G178" i="1" s="1"/>
  <c r="P178" i="1"/>
  <c r="D178" i="1" s="1"/>
  <c r="AE178" i="1" s="1"/>
  <c r="I178" i="1"/>
  <c r="H178" i="1"/>
  <c r="F178" i="1"/>
  <c r="C178" i="1"/>
  <c r="AD177" i="1"/>
  <c r="V177" i="1"/>
  <c r="G177" i="1" s="1"/>
  <c r="P177" i="1"/>
  <c r="D177" i="1" s="1"/>
  <c r="AE177" i="1" s="1"/>
  <c r="I177" i="1"/>
  <c r="H177" i="1"/>
  <c r="F177" i="1"/>
  <c r="C177" i="1"/>
  <c r="AD176" i="1"/>
  <c r="V176" i="1"/>
  <c r="G176" i="1" s="1"/>
  <c r="P176" i="1"/>
  <c r="D176" i="1" s="1"/>
  <c r="AE176" i="1" s="1"/>
  <c r="I176" i="1"/>
  <c r="H176" i="1"/>
  <c r="F176" i="1"/>
  <c r="C176" i="1"/>
  <c r="AD175" i="1"/>
  <c r="V175" i="1"/>
  <c r="G175" i="1" s="1"/>
  <c r="P175" i="1"/>
  <c r="D175" i="1" s="1"/>
  <c r="AE175" i="1" s="1"/>
  <c r="I175" i="1"/>
  <c r="H175" i="1"/>
  <c r="F175" i="1"/>
  <c r="C175" i="1"/>
  <c r="AD174" i="1"/>
  <c r="V174" i="1"/>
  <c r="G174" i="1" s="1"/>
  <c r="P174" i="1"/>
  <c r="D174" i="1" s="1"/>
  <c r="AE174" i="1" s="1"/>
  <c r="I174" i="1"/>
  <c r="H174" i="1"/>
  <c r="F174" i="1"/>
  <c r="C174" i="1"/>
  <c r="AD173" i="1"/>
  <c r="V173" i="1"/>
  <c r="G173" i="1" s="1"/>
  <c r="P173" i="1"/>
  <c r="D173" i="1" s="1"/>
  <c r="AE173" i="1" s="1"/>
  <c r="I173" i="1"/>
  <c r="H173" i="1"/>
  <c r="F173" i="1"/>
  <c r="C173" i="1"/>
  <c r="AD172" i="1"/>
  <c r="V172" i="1"/>
  <c r="G172" i="1" s="1"/>
  <c r="P172" i="1"/>
  <c r="D172" i="1" s="1"/>
  <c r="AE172" i="1" s="1"/>
  <c r="N172" i="1"/>
  <c r="N173" i="1" s="1"/>
  <c r="N174" i="1" s="1"/>
  <c r="N175" i="1" s="1"/>
  <c r="N176" i="1" s="1"/>
  <c r="N177" i="1" s="1"/>
  <c r="I172" i="1"/>
  <c r="H172" i="1"/>
  <c r="F172" i="1"/>
  <c r="C172" i="1"/>
  <c r="AD171" i="1"/>
  <c r="V171" i="1"/>
  <c r="G171" i="1" s="1"/>
  <c r="P171" i="1"/>
  <c r="I171" i="1"/>
  <c r="H171" i="1"/>
  <c r="F171" i="1"/>
  <c r="C171" i="1"/>
  <c r="AD144" i="1"/>
  <c r="V144" i="1"/>
  <c r="G144" i="1" s="1"/>
  <c r="P144" i="1"/>
  <c r="I144" i="1"/>
  <c r="H144" i="1"/>
  <c r="F144" i="1"/>
  <c r="C144" i="1"/>
  <c r="AD143" i="1"/>
  <c r="V143" i="1"/>
  <c r="G143" i="1" s="1"/>
  <c r="P143" i="1"/>
  <c r="I143" i="1"/>
  <c r="H143" i="1"/>
  <c r="F143" i="1"/>
  <c r="C143" i="1"/>
  <c r="AD142" i="1"/>
  <c r="V142" i="1"/>
  <c r="G142" i="1" s="1"/>
  <c r="P142" i="1"/>
  <c r="D142" i="1" s="1"/>
  <c r="AE142" i="1" s="1"/>
  <c r="I142" i="1"/>
  <c r="H142" i="1"/>
  <c r="F142" i="1"/>
  <c r="C142" i="1"/>
  <c r="AD141" i="1"/>
  <c r="V141" i="1"/>
  <c r="G141" i="1" s="1"/>
  <c r="P141" i="1"/>
  <c r="D141" i="1" s="1"/>
  <c r="AE141" i="1" s="1"/>
  <c r="I141" i="1"/>
  <c r="H141" i="1"/>
  <c r="F141" i="1"/>
  <c r="C141" i="1"/>
  <c r="AD140" i="1"/>
  <c r="V140" i="1"/>
  <c r="G140" i="1" s="1"/>
  <c r="P140" i="1"/>
  <c r="N140" i="1"/>
  <c r="N141" i="1" s="1"/>
  <c r="I140" i="1"/>
  <c r="H140" i="1"/>
  <c r="F140" i="1"/>
  <c r="C140" i="1"/>
  <c r="AD139" i="1"/>
  <c r="V139" i="1"/>
  <c r="G139" i="1" s="1"/>
  <c r="P139" i="1"/>
  <c r="D139" i="1" s="1"/>
  <c r="AE139" i="1" s="1"/>
  <c r="I139" i="1"/>
  <c r="H139" i="1"/>
  <c r="F139" i="1"/>
  <c r="C139" i="1"/>
  <c r="AD115" i="1"/>
  <c r="V115" i="1"/>
  <c r="G115" i="1" s="1"/>
  <c r="I115" i="1"/>
  <c r="H115" i="1"/>
  <c r="C115" i="1"/>
  <c r="AD114" i="1"/>
  <c r="V114" i="1"/>
  <c r="G114" i="1" s="1"/>
  <c r="I114" i="1"/>
  <c r="H114" i="1"/>
  <c r="C114" i="1"/>
  <c r="AD113" i="1"/>
  <c r="V113" i="1"/>
  <c r="G113" i="1" s="1"/>
  <c r="I113" i="1"/>
  <c r="H113" i="1"/>
  <c r="C113" i="1"/>
  <c r="AD112" i="1"/>
  <c r="V112" i="1"/>
  <c r="G112" i="1" s="1"/>
  <c r="I112" i="1"/>
  <c r="H112" i="1"/>
  <c r="C112" i="1"/>
  <c r="AD111" i="1"/>
  <c r="V111" i="1"/>
  <c r="G111" i="1" s="1"/>
  <c r="I111" i="1"/>
  <c r="H111" i="1"/>
  <c r="C111" i="1"/>
  <c r="AD110" i="1"/>
  <c r="V110" i="1"/>
  <c r="G110" i="1" s="1"/>
  <c r="N110" i="1"/>
  <c r="N111" i="1" s="1"/>
  <c r="N112" i="1" s="1"/>
  <c r="N113" i="1" s="1"/>
  <c r="N114" i="1" s="1"/>
  <c r="N115" i="1" s="1"/>
  <c r="I110" i="1"/>
  <c r="H110" i="1"/>
  <c r="C110" i="1"/>
  <c r="AD109" i="1"/>
  <c r="V109" i="1"/>
  <c r="G109" i="1" s="1"/>
  <c r="I109" i="1"/>
  <c r="H109" i="1"/>
  <c r="C109" i="1"/>
  <c r="O533" i="1" l="1"/>
  <c r="E533" i="1" s="1"/>
  <c r="AA533" i="1" s="1"/>
  <c r="O536" i="1"/>
  <c r="E536" i="1" s="1"/>
  <c r="AA536" i="1" s="1"/>
  <c r="O535" i="1"/>
  <c r="E535" i="1" s="1"/>
  <c r="AA535" i="1" s="1"/>
  <c r="N256" i="1"/>
  <c r="O538" i="1"/>
  <c r="E538" i="1" s="1"/>
  <c r="AA538" i="1" s="1"/>
  <c r="O539" i="1"/>
  <c r="E539" i="1" s="1"/>
  <c r="AA539" i="1" s="1"/>
  <c r="O534" i="1"/>
  <c r="E534" i="1" s="1"/>
  <c r="AA534" i="1" s="1"/>
  <c r="O537" i="1"/>
  <c r="E537" i="1" s="1"/>
  <c r="AA537" i="1" s="1"/>
  <c r="O532" i="1"/>
  <c r="E532" i="1" s="1"/>
  <c r="AA532" i="1" s="1"/>
  <c r="O540" i="1"/>
  <c r="E540" i="1" s="1"/>
  <c r="AA540" i="1" s="1"/>
  <c r="D538" i="1"/>
  <c r="AE538" i="1" s="1"/>
  <c r="D536" i="1"/>
  <c r="AE536" i="1" s="1"/>
  <c r="D539" i="1"/>
  <c r="AE539" i="1" s="1"/>
  <c r="D171" i="1"/>
  <c r="AE171" i="1" s="1"/>
  <c r="D179" i="1"/>
  <c r="AE179" i="1" s="1"/>
  <c r="N178" i="1"/>
  <c r="N179" i="1" s="1"/>
  <c r="N180" i="1" s="1"/>
  <c r="D144" i="1"/>
  <c r="AE144" i="1" s="1"/>
  <c r="N142" i="1"/>
  <c r="N143" i="1" s="1"/>
  <c r="N144" i="1" s="1"/>
  <c r="D140" i="1"/>
  <c r="AE140" i="1" s="1"/>
  <c r="D143" i="1"/>
  <c r="AE143" i="1" s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43" i="1"/>
  <c r="AD542" i="1"/>
  <c r="AD541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79" i="1"/>
  <c r="AD478" i="1"/>
  <c r="AD477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0" i="1"/>
  <c r="AD219" i="1"/>
  <c r="AD218" i="1"/>
  <c r="AD217" i="1"/>
  <c r="AD216" i="1"/>
  <c r="AD215" i="1"/>
  <c r="AD214" i="1"/>
  <c r="AD213" i="1"/>
  <c r="AD212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V83" i="1"/>
  <c r="G83" i="1" s="1"/>
  <c r="P83" i="1"/>
  <c r="D83" i="1" s="1"/>
  <c r="AE83" i="1" s="1"/>
  <c r="L83" i="1"/>
  <c r="I83" i="1"/>
  <c r="H83" i="1"/>
  <c r="F83" i="1"/>
  <c r="C83" i="1"/>
  <c r="V82" i="1"/>
  <c r="G82" i="1" s="1"/>
  <c r="P82" i="1"/>
  <c r="D82" i="1" s="1"/>
  <c r="AE82" i="1" s="1"/>
  <c r="L82" i="1"/>
  <c r="I82" i="1"/>
  <c r="H82" i="1"/>
  <c r="F82" i="1"/>
  <c r="C82" i="1"/>
  <c r="V81" i="1"/>
  <c r="G81" i="1" s="1"/>
  <c r="P81" i="1"/>
  <c r="D81" i="1" s="1"/>
  <c r="AE81" i="1" s="1"/>
  <c r="L81" i="1"/>
  <c r="I81" i="1"/>
  <c r="H81" i="1"/>
  <c r="F81" i="1"/>
  <c r="C81" i="1"/>
  <c r="V80" i="1"/>
  <c r="G80" i="1" s="1"/>
  <c r="P80" i="1"/>
  <c r="D80" i="1" s="1"/>
  <c r="AE80" i="1" s="1"/>
  <c r="L80" i="1"/>
  <c r="I80" i="1"/>
  <c r="H80" i="1"/>
  <c r="F80" i="1"/>
  <c r="C80" i="1"/>
  <c r="V79" i="1"/>
  <c r="G79" i="1" s="1"/>
  <c r="P79" i="1"/>
  <c r="D79" i="1" s="1"/>
  <c r="AE79" i="1" s="1"/>
  <c r="L79" i="1"/>
  <c r="I79" i="1"/>
  <c r="H79" i="1"/>
  <c r="F79" i="1"/>
  <c r="C79" i="1"/>
  <c r="V78" i="1"/>
  <c r="G78" i="1" s="1"/>
  <c r="P78" i="1"/>
  <c r="D78" i="1" s="1"/>
  <c r="AE78" i="1" s="1"/>
  <c r="L78" i="1"/>
  <c r="I78" i="1"/>
  <c r="H78" i="1"/>
  <c r="F78" i="1"/>
  <c r="C78" i="1"/>
  <c r="V77" i="1"/>
  <c r="G77" i="1" s="1"/>
  <c r="P77" i="1"/>
  <c r="L77" i="1"/>
  <c r="I77" i="1"/>
  <c r="H77" i="1"/>
  <c r="F77" i="1"/>
  <c r="C77" i="1"/>
  <c r="V76" i="1"/>
  <c r="G76" i="1" s="1"/>
  <c r="P76" i="1"/>
  <c r="L76" i="1"/>
  <c r="I76" i="1"/>
  <c r="H76" i="1"/>
  <c r="F76" i="1"/>
  <c r="C76" i="1"/>
  <c r="V75" i="1"/>
  <c r="G75" i="1" s="1"/>
  <c r="P75" i="1"/>
  <c r="D75" i="1" s="1"/>
  <c r="AE75" i="1" s="1"/>
  <c r="L75" i="1"/>
  <c r="I75" i="1"/>
  <c r="H75" i="1"/>
  <c r="F75" i="1"/>
  <c r="C75" i="1"/>
  <c r="V74" i="1"/>
  <c r="G74" i="1" s="1"/>
  <c r="P74" i="1"/>
  <c r="D74" i="1" s="1"/>
  <c r="AE74" i="1" s="1"/>
  <c r="L74" i="1"/>
  <c r="I74" i="1"/>
  <c r="H74" i="1"/>
  <c r="F74" i="1"/>
  <c r="C74" i="1"/>
  <c r="V73" i="1"/>
  <c r="G73" i="1" s="1"/>
  <c r="P73" i="1"/>
  <c r="L73" i="1"/>
  <c r="I73" i="1"/>
  <c r="H73" i="1"/>
  <c r="F73" i="1"/>
  <c r="C73" i="1"/>
  <c r="N72" i="1"/>
  <c r="N73" i="1" s="1"/>
  <c r="N74" i="1" s="1"/>
  <c r="N75" i="1" s="1"/>
  <c r="V72" i="1"/>
  <c r="G72" i="1" s="1"/>
  <c r="P72" i="1"/>
  <c r="L72" i="1"/>
  <c r="I72" i="1"/>
  <c r="H72" i="1"/>
  <c r="F72" i="1"/>
  <c r="C72" i="1"/>
  <c r="V71" i="1"/>
  <c r="P71" i="1"/>
  <c r="L71" i="1"/>
  <c r="I71" i="1"/>
  <c r="H71" i="1"/>
  <c r="F71" i="1"/>
  <c r="C71" i="1"/>
  <c r="N22" i="1"/>
  <c r="D598" i="1"/>
  <c r="AE598" i="1" s="1"/>
  <c r="D597" i="1"/>
  <c r="AE597" i="1" s="1"/>
  <c r="D596" i="1"/>
  <c r="AE596" i="1" s="1"/>
  <c r="D595" i="1"/>
  <c r="AE595" i="1" s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43" i="1"/>
  <c r="D543" i="1" s="1"/>
  <c r="AE543" i="1" s="1"/>
  <c r="P542" i="1"/>
  <c r="D542" i="1" s="1"/>
  <c r="AE542" i="1" s="1"/>
  <c r="P541" i="1"/>
  <c r="D541" i="1" s="1"/>
  <c r="AE541" i="1" s="1"/>
  <c r="P531" i="1"/>
  <c r="P530" i="1"/>
  <c r="D530" i="1" s="1"/>
  <c r="AE530" i="1" s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0" i="1"/>
  <c r="P219" i="1"/>
  <c r="P218" i="1"/>
  <c r="P217" i="1"/>
  <c r="P216" i="1"/>
  <c r="P215" i="1"/>
  <c r="P214" i="1"/>
  <c r="P213" i="1"/>
  <c r="P212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38" i="1"/>
  <c r="P137" i="1"/>
  <c r="D137" i="1" s="1"/>
  <c r="AE137" i="1" s="1"/>
  <c r="P136" i="1"/>
  <c r="D136" i="1" s="1"/>
  <c r="AE136" i="1" s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V542" i="1"/>
  <c r="G542" i="1" s="1"/>
  <c r="N542" i="1"/>
  <c r="N543" i="1" s="1"/>
  <c r="L542" i="1"/>
  <c r="O542" i="1" s="1"/>
  <c r="I542" i="1"/>
  <c r="H542" i="1"/>
  <c r="F542" i="1"/>
  <c r="C542" i="1"/>
  <c r="V541" i="1"/>
  <c r="G541" i="1" s="1"/>
  <c r="L541" i="1"/>
  <c r="I541" i="1"/>
  <c r="H541" i="1"/>
  <c r="F541" i="1"/>
  <c r="C541" i="1"/>
  <c r="V543" i="1"/>
  <c r="G543" i="1" s="1"/>
  <c r="L543" i="1"/>
  <c r="I543" i="1"/>
  <c r="H543" i="1"/>
  <c r="F543" i="1"/>
  <c r="C543" i="1"/>
  <c r="V531" i="1"/>
  <c r="G531" i="1" s="1"/>
  <c r="I531" i="1"/>
  <c r="H531" i="1"/>
  <c r="F531" i="1"/>
  <c r="C531" i="1"/>
  <c r="V530" i="1"/>
  <c r="G530" i="1" s="1"/>
  <c r="I530" i="1"/>
  <c r="H530" i="1"/>
  <c r="F530" i="1"/>
  <c r="C530" i="1"/>
  <c r="V529" i="1"/>
  <c r="G529" i="1" s="1"/>
  <c r="I529" i="1"/>
  <c r="H529" i="1"/>
  <c r="F529" i="1"/>
  <c r="C529" i="1"/>
  <c r="C595" i="1"/>
  <c r="V598" i="1"/>
  <c r="G598" i="1" s="1"/>
  <c r="L598" i="1"/>
  <c r="I598" i="1"/>
  <c r="H598" i="1"/>
  <c r="F598" i="1"/>
  <c r="C598" i="1"/>
  <c r="V597" i="1"/>
  <c r="G597" i="1" s="1"/>
  <c r="L597" i="1"/>
  <c r="I597" i="1"/>
  <c r="H597" i="1"/>
  <c r="F597" i="1"/>
  <c r="C597" i="1"/>
  <c r="V596" i="1"/>
  <c r="G596" i="1" s="1"/>
  <c r="N596" i="1"/>
  <c r="N597" i="1" s="1"/>
  <c r="N598" i="1" s="1"/>
  <c r="L596" i="1"/>
  <c r="O596" i="1" s="1"/>
  <c r="I596" i="1"/>
  <c r="H596" i="1"/>
  <c r="F596" i="1"/>
  <c r="C596" i="1"/>
  <c r="V595" i="1"/>
  <c r="G595" i="1" s="1"/>
  <c r="L595" i="1"/>
  <c r="I595" i="1"/>
  <c r="H595" i="1"/>
  <c r="F595" i="1"/>
  <c r="AB593" i="1"/>
  <c r="AB594" i="1" s="1"/>
  <c r="AB595" i="1" s="1"/>
  <c r="V593" i="1"/>
  <c r="G593" i="1" s="1"/>
  <c r="L593" i="1"/>
  <c r="I593" i="1"/>
  <c r="H593" i="1"/>
  <c r="F593" i="1"/>
  <c r="C593" i="1"/>
  <c r="V138" i="1"/>
  <c r="G138" i="1" s="1"/>
  <c r="I138" i="1"/>
  <c r="H138" i="1"/>
  <c r="F138" i="1"/>
  <c r="C138" i="1"/>
  <c r="V137" i="1"/>
  <c r="G137" i="1" s="1"/>
  <c r="I137" i="1"/>
  <c r="H137" i="1"/>
  <c r="F137" i="1"/>
  <c r="C137" i="1"/>
  <c r="V136" i="1"/>
  <c r="G136" i="1" s="1"/>
  <c r="I136" i="1"/>
  <c r="H136" i="1"/>
  <c r="F136" i="1"/>
  <c r="C136" i="1"/>
  <c r="V135" i="1"/>
  <c r="G135" i="1" s="1"/>
  <c r="I135" i="1"/>
  <c r="H135" i="1"/>
  <c r="F135" i="1"/>
  <c r="C135" i="1"/>
  <c r="AB146" i="1"/>
  <c r="AB147" i="1" s="1"/>
  <c r="AB148" i="1" s="1"/>
  <c r="I147" i="1"/>
  <c r="I146" i="1"/>
  <c r="I145" i="1"/>
  <c r="V147" i="1"/>
  <c r="G147" i="1" s="1"/>
  <c r="V146" i="1"/>
  <c r="G146" i="1" s="1"/>
  <c r="V145" i="1"/>
  <c r="G145" i="1" s="1"/>
  <c r="O74" i="1" l="1"/>
  <c r="E74" i="1" s="1"/>
  <c r="AA74" i="1" s="1"/>
  <c r="O73" i="1"/>
  <c r="E73" i="1" s="1"/>
  <c r="AA73" i="1" s="1"/>
  <c r="N257" i="1"/>
  <c r="O593" i="1"/>
  <c r="E593" i="1" s="1"/>
  <c r="AA593" i="1" s="1"/>
  <c r="O71" i="1"/>
  <c r="E71" i="1" s="1"/>
  <c r="AA71" i="1" s="1"/>
  <c r="O598" i="1"/>
  <c r="E598" i="1" s="1"/>
  <c r="AA598" i="1" s="1"/>
  <c r="O72" i="1"/>
  <c r="E72" i="1" s="1"/>
  <c r="AA72" i="1" s="1"/>
  <c r="O75" i="1"/>
  <c r="E75" i="1" s="1"/>
  <c r="AA75" i="1" s="1"/>
  <c r="O597" i="1"/>
  <c r="E597" i="1" s="1"/>
  <c r="AA597" i="1" s="1"/>
  <c r="O543" i="1"/>
  <c r="E543" i="1" s="1"/>
  <c r="AA543" i="1" s="1"/>
  <c r="O595" i="1"/>
  <c r="E595" i="1" s="1"/>
  <c r="AA595" i="1" s="1"/>
  <c r="O541" i="1"/>
  <c r="E541" i="1" s="1"/>
  <c r="AA541" i="1" s="1"/>
  <c r="N23" i="1"/>
  <c r="L171" i="1"/>
  <c r="L186" i="1"/>
  <c r="L178" i="1"/>
  <c r="L173" i="1"/>
  <c r="L172" i="1"/>
  <c r="L174" i="1"/>
  <c r="L183" i="1"/>
  <c r="L180" i="1"/>
  <c r="L175" i="1"/>
  <c r="L185" i="1"/>
  <c r="L177" i="1"/>
  <c r="L182" i="1"/>
  <c r="L179" i="1"/>
  <c r="L184" i="1"/>
  <c r="L176" i="1"/>
  <c r="L181" i="1"/>
  <c r="N181" i="1"/>
  <c r="G71" i="1"/>
  <c r="D73" i="1"/>
  <c r="AE73" i="1" s="1"/>
  <c r="D71" i="1"/>
  <c r="AE71" i="1" s="1"/>
  <c r="D76" i="1"/>
  <c r="AE76" i="1" s="1"/>
  <c r="D72" i="1"/>
  <c r="AE72" i="1" s="1"/>
  <c r="D77" i="1"/>
  <c r="AE77" i="1" s="1"/>
  <c r="N76" i="1"/>
  <c r="N77" i="1" s="1"/>
  <c r="N78" i="1" s="1"/>
  <c r="N79" i="1" s="1"/>
  <c r="O79" i="1" s="1"/>
  <c r="E542" i="1"/>
  <c r="AA542" i="1" s="1"/>
  <c r="A79" i="3"/>
  <c r="D531" i="1"/>
  <c r="AE531" i="1" s="1"/>
  <c r="D529" i="1"/>
  <c r="AE529" i="1" s="1"/>
  <c r="E596" i="1"/>
  <c r="AA596" i="1" s="1"/>
  <c r="A77" i="3"/>
  <c r="A78" i="3"/>
  <c r="A76" i="3"/>
  <c r="D593" i="1"/>
  <c r="AE593" i="1" s="1"/>
  <c r="D138" i="1"/>
  <c r="AE138" i="1" s="1"/>
  <c r="D135" i="1"/>
  <c r="AE135" i="1" s="1"/>
  <c r="H147" i="1"/>
  <c r="D147" i="1"/>
  <c r="AE147" i="1" s="1"/>
  <c r="F147" i="1"/>
  <c r="H146" i="1"/>
  <c r="D146" i="1"/>
  <c r="AE146" i="1" s="1"/>
  <c r="F146" i="1"/>
  <c r="H145" i="1"/>
  <c r="D145" i="1"/>
  <c r="AE145" i="1" s="1"/>
  <c r="F145" i="1"/>
  <c r="C147" i="1"/>
  <c r="C146" i="1"/>
  <c r="C145" i="1"/>
  <c r="V553" i="1"/>
  <c r="G553" i="1" s="1"/>
  <c r="D553" i="1"/>
  <c r="AE553" i="1" s="1"/>
  <c r="I553" i="1"/>
  <c r="H553" i="1"/>
  <c r="F553" i="1"/>
  <c r="C553" i="1"/>
  <c r="V552" i="1"/>
  <c r="G552" i="1" s="1"/>
  <c r="D552" i="1"/>
  <c r="AE552" i="1" s="1"/>
  <c r="N552" i="1"/>
  <c r="N553" i="1" s="1"/>
  <c r="I552" i="1"/>
  <c r="H552" i="1"/>
  <c r="F552" i="1"/>
  <c r="C552" i="1"/>
  <c r="AB551" i="1"/>
  <c r="AB552" i="1" s="1"/>
  <c r="AB553" i="1" s="1"/>
  <c r="V551" i="1"/>
  <c r="G551" i="1" s="1"/>
  <c r="D551" i="1"/>
  <c r="AE551" i="1" s="1"/>
  <c r="I551" i="1"/>
  <c r="H551" i="1"/>
  <c r="F551" i="1"/>
  <c r="C551" i="1"/>
  <c r="V234" i="1"/>
  <c r="G234" i="1" s="1"/>
  <c r="D234" i="1"/>
  <c r="AE234" i="1" s="1"/>
  <c r="I234" i="1"/>
  <c r="H234" i="1"/>
  <c r="F234" i="1"/>
  <c r="C234" i="1"/>
  <c r="V233" i="1"/>
  <c r="G233" i="1" s="1"/>
  <c r="D233" i="1"/>
  <c r="AE233" i="1" s="1"/>
  <c r="N233" i="1"/>
  <c r="N235" i="1" s="1"/>
  <c r="I233" i="1"/>
  <c r="H233" i="1"/>
  <c r="F233" i="1"/>
  <c r="C233" i="1"/>
  <c r="AB232" i="1"/>
  <c r="AB233" i="1" s="1"/>
  <c r="AB234" i="1" s="1"/>
  <c r="V232" i="1"/>
  <c r="G232" i="1" s="1"/>
  <c r="D232" i="1"/>
  <c r="AE232" i="1" s="1"/>
  <c r="I232" i="1"/>
  <c r="H232" i="1"/>
  <c r="F232" i="1"/>
  <c r="C232" i="1"/>
  <c r="V214" i="1"/>
  <c r="G214" i="1" s="1"/>
  <c r="D214" i="1"/>
  <c r="AE214" i="1" s="1"/>
  <c r="I214" i="1"/>
  <c r="H214" i="1"/>
  <c r="F214" i="1"/>
  <c r="C214" i="1"/>
  <c r="V213" i="1"/>
  <c r="G213" i="1" s="1"/>
  <c r="D213" i="1"/>
  <c r="AE213" i="1" s="1"/>
  <c r="N213" i="1"/>
  <c r="N214" i="1" s="1"/>
  <c r="I213" i="1"/>
  <c r="H213" i="1"/>
  <c r="F213" i="1"/>
  <c r="C213" i="1"/>
  <c r="AB212" i="1"/>
  <c r="AB213" i="1" s="1"/>
  <c r="AB214" i="1" s="1"/>
  <c r="V212" i="1"/>
  <c r="G212" i="1" s="1"/>
  <c r="D212" i="1"/>
  <c r="AE212" i="1" s="1"/>
  <c r="I212" i="1"/>
  <c r="H212" i="1"/>
  <c r="F212" i="1"/>
  <c r="C212" i="1"/>
  <c r="O77" i="1" l="1"/>
  <c r="E77" i="1" s="1"/>
  <c r="AA77" i="1" s="1"/>
  <c r="N258" i="1"/>
  <c r="O179" i="1"/>
  <c r="E179" i="1" s="1"/>
  <c r="AA179" i="1" s="1"/>
  <c r="O174" i="1"/>
  <c r="E174" i="1" s="1"/>
  <c r="AA174" i="1" s="1"/>
  <c r="O177" i="1"/>
  <c r="E177" i="1" s="1"/>
  <c r="AA177" i="1" s="1"/>
  <c r="O172" i="1"/>
  <c r="E172" i="1" s="1"/>
  <c r="AA172" i="1" s="1"/>
  <c r="O173" i="1"/>
  <c r="E173" i="1" s="1"/>
  <c r="AA173" i="1" s="1"/>
  <c r="O178" i="1"/>
  <c r="E178" i="1" s="1"/>
  <c r="AA178" i="1" s="1"/>
  <c r="O76" i="1"/>
  <c r="E76" i="1" s="1"/>
  <c r="AA76" i="1" s="1"/>
  <c r="O180" i="1"/>
  <c r="E180" i="1" s="1"/>
  <c r="AA180" i="1" s="1"/>
  <c r="O171" i="1"/>
  <c r="E171" i="1" s="1"/>
  <c r="AA171" i="1" s="1"/>
  <c r="O181" i="1"/>
  <c r="E181" i="1" s="1"/>
  <c r="AA181" i="1" s="1"/>
  <c r="O78" i="1"/>
  <c r="E78" i="1" s="1"/>
  <c r="AA78" i="1" s="1"/>
  <c r="O175" i="1"/>
  <c r="E175" i="1" s="1"/>
  <c r="AA175" i="1" s="1"/>
  <c r="O176" i="1"/>
  <c r="E176" i="1" s="1"/>
  <c r="AA176" i="1" s="1"/>
  <c r="L205" i="1"/>
  <c r="L207" i="1"/>
  <c r="L202" i="1"/>
  <c r="L201" i="1"/>
  <c r="L203" i="1"/>
  <c r="L204" i="1"/>
  <c r="L206" i="1"/>
  <c r="N182" i="1"/>
  <c r="O182" i="1" s="1"/>
  <c r="E79" i="1"/>
  <c r="AA79" i="1" s="1"/>
  <c r="N80" i="1"/>
  <c r="O80" i="1" s="1"/>
  <c r="A132" i="3"/>
  <c r="A134" i="3"/>
  <c r="A82" i="3"/>
  <c r="A80" i="3"/>
  <c r="A346" i="3"/>
  <c r="A81" i="3"/>
  <c r="A121" i="3"/>
  <c r="A345" i="3"/>
  <c r="A347" i="3"/>
  <c r="A133" i="3"/>
  <c r="A120" i="3"/>
  <c r="A122" i="3"/>
  <c r="V118" i="1"/>
  <c r="G118" i="1" s="1"/>
  <c r="I118" i="1"/>
  <c r="H118" i="1"/>
  <c r="F118" i="1"/>
  <c r="C118" i="1"/>
  <c r="AB117" i="1"/>
  <c r="AB118" i="1" s="1"/>
  <c r="V117" i="1"/>
  <c r="G117" i="1" s="1"/>
  <c r="N117" i="1"/>
  <c r="N118" i="1" s="1"/>
  <c r="I117" i="1"/>
  <c r="H117" i="1"/>
  <c r="F117" i="1"/>
  <c r="C117" i="1"/>
  <c r="V116" i="1"/>
  <c r="G116" i="1" s="1"/>
  <c r="I116" i="1"/>
  <c r="H116" i="1"/>
  <c r="F116" i="1"/>
  <c r="C116" i="1"/>
  <c r="V89" i="1"/>
  <c r="G89" i="1" s="1"/>
  <c r="L89" i="1"/>
  <c r="I89" i="1"/>
  <c r="H89" i="1"/>
  <c r="F89" i="1"/>
  <c r="C89" i="1"/>
  <c r="V88" i="1"/>
  <c r="G88" i="1" s="1"/>
  <c r="L88" i="1"/>
  <c r="O88" i="1" s="1"/>
  <c r="I88" i="1"/>
  <c r="H88" i="1"/>
  <c r="F88" i="1"/>
  <c r="C88" i="1"/>
  <c r="V87" i="1"/>
  <c r="G87" i="1" s="1"/>
  <c r="L87" i="1"/>
  <c r="I87" i="1"/>
  <c r="H87" i="1"/>
  <c r="F87" i="1"/>
  <c r="C87" i="1"/>
  <c r="V86" i="1"/>
  <c r="G86" i="1" s="1"/>
  <c r="L86" i="1"/>
  <c r="I86" i="1"/>
  <c r="H86" i="1"/>
  <c r="F86" i="1"/>
  <c r="C86" i="1"/>
  <c r="AB85" i="1"/>
  <c r="AB86" i="1" s="1"/>
  <c r="AB87" i="1" s="1"/>
  <c r="AB88" i="1" s="1"/>
  <c r="AB89" i="1" s="1"/>
  <c r="V85" i="1"/>
  <c r="G85" i="1" s="1"/>
  <c r="N85" i="1"/>
  <c r="N86" i="1" s="1"/>
  <c r="N87" i="1" s="1"/>
  <c r="N88" i="1" s="1"/>
  <c r="N89" i="1" s="1"/>
  <c r="L85" i="1"/>
  <c r="O85" i="1" s="1"/>
  <c r="I85" i="1"/>
  <c r="H85" i="1"/>
  <c r="F85" i="1"/>
  <c r="C85" i="1"/>
  <c r="V84" i="1"/>
  <c r="L84" i="1"/>
  <c r="I84" i="1"/>
  <c r="H84" i="1"/>
  <c r="F84" i="1"/>
  <c r="C84" i="1"/>
  <c r="O87" i="1" l="1"/>
  <c r="E87" i="1" s="1"/>
  <c r="AA87" i="1" s="1"/>
  <c r="N259" i="1"/>
  <c r="O201" i="1"/>
  <c r="E201" i="1" s="1"/>
  <c r="AA201" i="1" s="1"/>
  <c r="O202" i="1"/>
  <c r="E202" i="1" s="1"/>
  <c r="AA202" i="1" s="1"/>
  <c r="O206" i="1"/>
  <c r="E206" i="1" s="1"/>
  <c r="AA206" i="1" s="1"/>
  <c r="O204" i="1"/>
  <c r="E204" i="1" s="1"/>
  <c r="AA204" i="1" s="1"/>
  <c r="O207" i="1"/>
  <c r="E207" i="1" s="1"/>
  <c r="AA207" i="1" s="1"/>
  <c r="O89" i="1"/>
  <c r="E89" i="1" s="1"/>
  <c r="AA89" i="1" s="1"/>
  <c r="O205" i="1"/>
  <c r="E205" i="1" s="1"/>
  <c r="AA205" i="1" s="1"/>
  <c r="O86" i="1"/>
  <c r="E86" i="1" s="1"/>
  <c r="AA86" i="1" s="1"/>
  <c r="O203" i="1"/>
  <c r="E203" i="1" s="1"/>
  <c r="AA203" i="1" s="1"/>
  <c r="O84" i="1"/>
  <c r="E84" i="1" s="1"/>
  <c r="AA84" i="1" s="1"/>
  <c r="N183" i="1"/>
  <c r="O183" i="1" s="1"/>
  <c r="E182" i="1"/>
  <c r="AA182" i="1" s="1"/>
  <c r="E80" i="1"/>
  <c r="AA80" i="1" s="1"/>
  <c r="N81" i="1"/>
  <c r="O81" i="1" s="1"/>
  <c r="A34" i="3"/>
  <c r="A32" i="3"/>
  <c r="A36" i="3"/>
  <c r="A59" i="3"/>
  <c r="A33" i="3"/>
  <c r="A57" i="3"/>
  <c r="A35" i="3"/>
  <c r="A58" i="3"/>
  <c r="A37" i="3"/>
  <c r="G84" i="1"/>
  <c r="D88" i="1"/>
  <c r="AE88" i="1" s="1"/>
  <c r="D85" i="1"/>
  <c r="AE85" i="1" s="1"/>
  <c r="D116" i="1"/>
  <c r="AE116" i="1" s="1"/>
  <c r="D118" i="1"/>
  <c r="AE118" i="1" s="1"/>
  <c r="D87" i="1"/>
  <c r="AE87" i="1" s="1"/>
  <c r="D117" i="1"/>
  <c r="AE117" i="1" s="1"/>
  <c r="D89" i="1"/>
  <c r="AE89" i="1" s="1"/>
  <c r="E88" i="1"/>
  <c r="AA88" i="1" s="1"/>
  <c r="D84" i="1"/>
  <c r="AE84" i="1" s="1"/>
  <c r="D86" i="1"/>
  <c r="AE86" i="1" s="1"/>
  <c r="E85" i="1"/>
  <c r="AA85" i="1" s="1"/>
  <c r="I602" i="1"/>
  <c r="I601" i="1"/>
  <c r="I600" i="1"/>
  <c r="I599" i="1"/>
  <c r="I594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1" i="1"/>
  <c r="I230" i="1"/>
  <c r="I229" i="1"/>
  <c r="I220" i="1"/>
  <c r="I219" i="1"/>
  <c r="I218" i="1"/>
  <c r="I217" i="1"/>
  <c r="I216" i="1"/>
  <c r="I215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N260" i="1" l="1"/>
  <c r="N184" i="1"/>
  <c r="O184" i="1" s="1"/>
  <c r="E183" i="1"/>
  <c r="AA183" i="1" s="1"/>
  <c r="N82" i="1"/>
  <c r="O82" i="1" s="1"/>
  <c r="E81" i="1"/>
  <c r="AA81" i="1" s="1"/>
  <c r="V510" i="1"/>
  <c r="G510" i="1" s="1"/>
  <c r="H510" i="1"/>
  <c r="F510" i="1"/>
  <c r="C510" i="1"/>
  <c r="V509" i="1"/>
  <c r="G509" i="1" s="1"/>
  <c r="H509" i="1"/>
  <c r="F509" i="1"/>
  <c r="C509" i="1"/>
  <c r="V508" i="1"/>
  <c r="G508" i="1" s="1"/>
  <c r="H508" i="1"/>
  <c r="F508" i="1"/>
  <c r="C508" i="1"/>
  <c r="V507" i="1"/>
  <c r="G507" i="1" s="1"/>
  <c r="H507" i="1"/>
  <c r="F507" i="1"/>
  <c r="C507" i="1"/>
  <c r="V506" i="1"/>
  <c r="G506" i="1" s="1"/>
  <c r="H506" i="1"/>
  <c r="F506" i="1"/>
  <c r="C506" i="1"/>
  <c r="V505" i="1"/>
  <c r="G505" i="1" s="1"/>
  <c r="H505" i="1"/>
  <c r="F505" i="1"/>
  <c r="C505" i="1"/>
  <c r="V504" i="1"/>
  <c r="G504" i="1" s="1"/>
  <c r="H504" i="1"/>
  <c r="F504" i="1"/>
  <c r="C504" i="1"/>
  <c r="V503" i="1"/>
  <c r="G503" i="1" s="1"/>
  <c r="H503" i="1"/>
  <c r="F503" i="1"/>
  <c r="C503" i="1"/>
  <c r="V502" i="1"/>
  <c r="G502" i="1" s="1"/>
  <c r="N502" i="1"/>
  <c r="N503" i="1" s="1"/>
  <c r="N504" i="1" s="1"/>
  <c r="N505" i="1" s="1"/>
  <c r="N506" i="1" s="1"/>
  <c r="N507" i="1" s="1"/>
  <c r="N508" i="1" s="1"/>
  <c r="N509" i="1" s="1"/>
  <c r="N510" i="1" s="1"/>
  <c r="H502" i="1"/>
  <c r="F502" i="1"/>
  <c r="C502" i="1"/>
  <c r="V501" i="1"/>
  <c r="G501" i="1" s="1"/>
  <c r="H501" i="1"/>
  <c r="F501" i="1"/>
  <c r="C501" i="1"/>
  <c r="V443" i="1"/>
  <c r="G443" i="1" s="1"/>
  <c r="H443" i="1"/>
  <c r="F443" i="1"/>
  <c r="C443" i="1"/>
  <c r="V442" i="1"/>
  <c r="G442" i="1" s="1"/>
  <c r="H442" i="1"/>
  <c r="F442" i="1"/>
  <c r="C442" i="1"/>
  <c r="V441" i="1"/>
  <c r="G441" i="1" s="1"/>
  <c r="H441" i="1"/>
  <c r="F441" i="1"/>
  <c r="C441" i="1"/>
  <c r="V440" i="1"/>
  <c r="G440" i="1" s="1"/>
  <c r="H440" i="1"/>
  <c r="F440" i="1"/>
  <c r="C440" i="1"/>
  <c r="V439" i="1"/>
  <c r="G439" i="1" s="1"/>
  <c r="H439" i="1"/>
  <c r="F439" i="1"/>
  <c r="C439" i="1"/>
  <c r="V438" i="1"/>
  <c r="G438" i="1" s="1"/>
  <c r="H438" i="1"/>
  <c r="F438" i="1"/>
  <c r="C438" i="1"/>
  <c r="V437" i="1"/>
  <c r="G437" i="1" s="1"/>
  <c r="H437" i="1"/>
  <c r="F437" i="1"/>
  <c r="C437" i="1"/>
  <c r="V436" i="1"/>
  <c r="G436" i="1" s="1"/>
  <c r="H436" i="1"/>
  <c r="F436" i="1"/>
  <c r="C436" i="1"/>
  <c r="V435" i="1"/>
  <c r="G435" i="1" s="1"/>
  <c r="N435" i="1"/>
  <c r="N436" i="1" s="1"/>
  <c r="N437" i="1" s="1"/>
  <c r="N438" i="1" s="1"/>
  <c r="N439" i="1" s="1"/>
  <c r="N440" i="1" s="1"/>
  <c r="N441" i="1" s="1"/>
  <c r="N442" i="1" s="1"/>
  <c r="N443" i="1" s="1"/>
  <c r="H435" i="1"/>
  <c r="F435" i="1"/>
  <c r="C435" i="1"/>
  <c r="AB434" i="1"/>
  <c r="AB435" i="1" s="1"/>
  <c r="AB436" i="1" s="1"/>
  <c r="AB437" i="1" s="1"/>
  <c r="AB438" i="1" s="1"/>
  <c r="AB439" i="1" s="1"/>
  <c r="AB440" i="1" s="1"/>
  <c r="AB441" i="1" s="1"/>
  <c r="AB442" i="1" s="1"/>
  <c r="AB443" i="1" s="1"/>
  <c r="V434" i="1"/>
  <c r="G434" i="1" s="1"/>
  <c r="H434" i="1"/>
  <c r="F434" i="1"/>
  <c r="C434" i="1"/>
  <c r="V393" i="1"/>
  <c r="G393" i="1" s="1"/>
  <c r="H393" i="1"/>
  <c r="F393" i="1"/>
  <c r="C393" i="1"/>
  <c r="V392" i="1"/>
  <c r="G392" i="1" s="1"/>
  <c r="H392" i="1"/>
  <c r="F392" i="1"/>
  <c r="C392" i="1"/>
  <c r="V391" i="1"/>
  <c r="G391" i="1" s="1"/>
  <c r="H391" i="1"/>
  <c r="F391" i="1"/>
  <c r="C391" i="1"/>
  <c r="V390" i="1"/>
  <c r="G390" i="1" s="1"/>
  <c r="H390" i="1"/>
  <c r="F390" i="1"/>
  <c r="C390" i="1"/>
  <c r="V389" i="1"/>
  <c r="G389" i="1" s="1"/>
  <c r="H389" i="1"/>
  <c r="F389" i="1"/>
  <c r="C389" i="1"/>
  <c r="A229" i="3" s="1"/>
  <c r="V388" i="1"/>
  <c r="G388" i="1" s="1"/>
  <c r="H388" i="1"/>
  <c r="F388" i="1"/>
  <c r="C388" i="1"/>
  <c r="V387" i="1"/>
  <c r="G387" i="1" s="1"/>
  <c r="H387" i="1"/>
  <c r="F387" i="1"/>
  <c r="C387" i="1"/>
  <c r="V386" i="1"/>
  <c r="G386" i="1" s="1"/>
  <c r="H386" i="1"/>
  <c r="F386" i="1"/>
  <c r="C386" i="1"/>
  <c r="V385" i="1"/>
  <c r="G385" i="1" s="1"/>
  <c r="H385" i="1"/>
  <c r="F385" i="1"/>
  <c r="C385" i="1"/>
  <c r="V384" i="1"/>
  <c r="G384" i="1" s="1"/>
  <c r="H384" i="1"/>
  <c r="F384" i="1"/>
  <c r="C384" i="1"/>
  <c r="V383" i="1"/>
  <c r="G383" i="1" s="1"/>
  <c r="H383" i="1"/>
  <c r="F383" i="1"/>
  <c r="C383" i="1"/>
  <c r="V382" i="1"/>
  <c r="G382" i="1" s="1"/>
  <c r="H382" i="1"/>
  <c r="F382" i="1"/>
  <c r="C382" i="1"/>
  <c r="V381" i="1"/>
  <c r="G381" i="1" s="1"/>
  <c r="H381" i="1"/>
  <c r="F381" i="1"/>
  <c r="C381" i="1"/>
  <c r="V380" i="1"/>
  <c r="G380" i="1" s="1"/>
  <c r="H380" i="1"/>
  <c r="F380" i="1"/>
  <c r="C380" i="1"/>
  <c r="V379" i="1"/>
  <c r="G379" i="1" s="1"/>
  <c r="H379" i="1"/>
  <c r="F379" i="1"/>
  <c r="C379" i="1"/>
  <c r="V378" i="1"/>
  <c r="G378" i="1" s="1"/>
  <c r="H378" i="1"/>
  <c r="F378" i="1"/>
  <c r="C378" i="1"/>
  <c r="V377" i="1"/>
  <c r="G377" i="1" s="1"/>
  <c r="H377" i="1"/>
  <c r="F377" i="1"/>
  <c r="C377" i="1"/>
  <c r="V376" i="1"/>
  <c r="G376" i="1" s="1"/>
  <c r="H376" i="1"/>
  <c r="F376" i="1"/>
  <c r="C376" i="1"/>
  <c r="V375" i="1"/>
  <c r="G375" i="1" s="1"/>
  <c r="N375" i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H375" i="1"/>
  <c r="F375" i="1"/>
  <c r="C375" i="1"/>
  <c r="V374" i="1"/>
  <c r="G374" i="1" s="1"/>
  <c r="H374" i="1"/>
  <c r="F374" i="1"/>
  <c r="C374" i="1"/>
  <c r="A214" i="3" s="1"/>
  <c r="N261" i="1" l="1"/>
  <c r="N185" i="1"/>
  <c r="O185" i="1" s="1"/>
  <c r="E184" i="1"/>
  <c r="AA184" i="1" s="1"/>
  <c r="N83" i="1"/>
  <c r="E82" i="1"/>
  <c r="AA82" i="1" s="1"/>
  <c r="A233" i="3"/>
  <c r="A217" i="3"/>
  <c r="A321" i="3"/>
  <c r="A223" i="3"/>
  <c r="A318" i="3"/>
  <c r="A227" i="3"/>
  <c r="A325" i="3"/>
  <c r="A267" i="3"/>
  <c r="A322" i="3"/>
  <c r="A271" i="3"/>
  <c r="A319" i="3"/>
  <c r="A221" i="3"/>
  <c r="A326" i="3"/>
  <c r="A222" i="3"/>
  <c r="A263" i="3"/>
  <c r="A266" i="3"/>
  <c r="A232" i="3"/>
  <c r="A216" i="3"/>
  <c r="A226" i="3"/>
  <c r="A324" i="3"/>
  <c r="A220" i="3"/>
  <c r="A270" i="3"/>
  <c r="A230" i="3"/>
  <c r="A264" i="3"/>
  <c r="A224" i="3"/>
  <c r="A215" i="3"/>
  <c r="A218" i="3"/>
  <c r="A262" i="3"/>
  <c r="A268" i="3"/>
  <c r="A231" i="3"/>
  <c r="A265" i="3"/>
  <c r="A228" i="3"/>
  <c r="A225" i="3"/>
  <c r="A323" i="3"/>
  <c r="A317" i="3"/>
  <c r="A320" i="3"/>
  <c r="A219" i="3"/>
  <c r="A269" i="3"/>
  <c r="D508" i="1"/>
  <c r="AE508" i="1" s="1"/>
  <c r="D391" i="1"/>
  <c r="AE391" i="1" s="1"/>
  <c r="D375" i="1"/>
  <c r="AE375" i="1" s="1"/>
  <c r="D387" i="1"/>
  <c r="AE387" i="1" s="1"/>
  <c r="D440" i="1"/>
  <c r="AE440" i="1" s="1"/>
  <c r="D378" i="1"/>
  <c r="AE378" i="1" s="1"/>
  <c r="D385" i="1"/>
  <c r="AE385" i="1" s="1"/>
  <c r="D434" i="1"/>
  <c r="AE434" i="1" s="1"/>
  <c r="D436" i="1"/>
  <c r="AE436" i="1" s="1"/>
  <c r="D502" i="1"/>
  <c r="AE502" i="1" s="1"/>
  <c r="D382" i="1"/>
  <c r="AE382" i="1" s="1"/>
  <c r="D509" i="1"/>
  <c r="AE509" i="1" s="1"/>
  <c r="D506" i="1"/>
  <c r="AE506" i="1" s="1"/>
  <c r="D376" i="1"/>
  <c r="AE376" i="1" s="1"/>
  <c r="D392" i="1"/>
  <c r="AE392" i="1" s="1"/>
  <c r="D504" i="1"/>
  <c r="AE504" i="1" s="1"/>
  <c r="D383" i="1"/>
  <c r="AE383" i="1" s="1"/>
  <c r="D441" i="1"/>
  <c r="AE441" i="1" s="1"/>
  <c r="D507" i="1"/>
  <c r="AE507" i="1" s="1"/>
  <c r="D374" i="1"/>
  <c r="AE374" i="1" s="1"/>
  <c r="D390" i="1"/>
  <c r="AE390" i="1" s="1"/>
  <c r="D439" i="1"/>
  <c r="AE439" i="1" s="1"/>
  <c r="D505" i="1"/>
  <c r="AE505" i="1" s="1"/>
  <c r="D380" i="1"/>
  <c r="AE380" i="1" s="1"/>
  <c r="D379" i="1"/>
  <c r="AE379" i="1" s="1"/>
  <c r="D388" i="1"/>
  <c r="AE388" i="1" s="1"/>
  <c r="D386" i="1"/>
  <c r="AE386" i="1" s="1"/>
  <c r="D437" i="1"/>
  <c r="AE437" i="1" s="1"/>
  <c r="D503" i="1"/>
  <c r="AE503" i="1" s="1"/>
  <c r="D381" i="1"/>
  <c r="AE381" i="1" s="1"/>
  <c r="D501" i="1"/>
  <c r="AE501" i="1" s="1"/>
  <c r="D510" i="1"/>
  <c r="AE510" i="1" s="1"/>
  <c r="D438" i="1"/>
  <c r="AE438" i="1" s="1"/>
  <c r="D377" i="1"/>
  <c r="AE377" i="1" s="1"/>
  <c r="D384" i="1"/>
  <c r="AE384" i="1" s="1"/>
  <c r="D435" i="1"/>
  <c r="AE435" i="1" s="1"/>
  <c r="D443" i="1"/>
  <c r="AE443" i="1" s="1"/>
  <c r="D442" i="1"/>
  <c r="AE442" i="1" s="1"/>
  <c r="D389" i="1"/>
  <c r="AE389" i="1" s="1"/>
  <c r="D393" i="1"/>
  <c r="AE393" i="1" s="1"/>
  <c r="N262" i="1" l="1"/>
  <c r="O83" i="1"/>
  <c r="E83" i="1" s="1"/>
  <c r="AA83" i="1" s="1"/>
  <c r="N186" i="1"/>
  <c r="E185" i="1"/>
  <c r="AA185" i="1" s="1"/>
  <c r="G603" i="1"/>
  <c r="C602" i="1"/>
  <c r="C601" i="1"/>
  <c r="C600" i="1"/>
  <c r="C599" i="1"/>
  <c r="C594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A153" i="3" s="1"/>
  <c r="C312" i="1"/>
  <c r="C311" i="1"/>
  <c r="C310" i="1"/>
  <c r="C309" i="1"/>
  <c r="C308" i="1"/>
  <c r="C30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1" i="1"/>
  <c r="C230" i="1"/>
  <c r="C229" i="1"/>
  <c r="A129" i="3" s="1"/>
  <c r="C220" i="1"/>
  <c r="C219" i="1"/>
  <c r="C218" i="1"/>
  <c r="C217" i="1"/>
  <c r="C216" i="1"/>
  <c r="C215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08" i="1"/>
  <c r="C107" i="1"/>
  <c r="C106" i="1"/>
  <c r="C105" i="1"/>
  <c r="C104" i="1"/>
  <c r="A52" i="3" s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F601" i="1"/>
  <c r="F600" i="1"/>
  <c r="F599" i="1"/>
  <c r="H601" i="1"/>
  <c r="H600" i="1"/>
  <c r="H599" i="1"/>
  <c r="V602" i="1"/>
  <c r="G602" i="1" s="1"/>
  <c r="V601" i="1"/>
  <c r="G601" i="1" s="1"/>
  <c r="V600" i="1"/>
  <c r="G600" i="1" s="1"/>
  <c r="V599" i="1"/>
  <c r="G599" i="1" s="1"/>
  <c r="V594" i="1"/>
  <c r="G594" i="1" s="1"/>
  <c r="N600" i="1"/>
  <c r="N601" i="1" s="1"/>
  <c r="N602" i="1" s="1"/>
  <c r="L601" i="1"/>
  <c r="O601" i="1" s="1"/>
  <c r="L600" i="1"/>
  <c r="L599" i="1"/>
  <c r="O599" i="1" s="1"/>
  <c r="H594" i="1"/>
  <c r="F594" i="1"/>
  <c r="L594" i="1"/>
  <c r="O594" i="1" s="1"/>
  <c r="AB187" i="1"/>
  <c r="AB196" i="1"/>
  <c r="AB215" i="1"/>
  <c r="AB229" i="1"/>
  <c r="AB307" i="1"/>
  <c r="AB444" i="1"/>
  <c r="AB477" i="1"/>
  <c r="AB523" i="1"/>
  <c r="AB554" i="1"/>
  <c r="AB580" i="1"/>
  <c r="AB149" i="1"/>
  <c r="AB150" i="1" s="1"/>
  <c r="AB151" i="1" s="1"/>
  <c r="AB152" i="1" s="1"/>
  <c r="AB153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20" i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6" i="1" s="1"/>
  <c r="AB137" i="1" s="1"/>
  <c r="AB138" i="1" s="1"/>
  <c r="AB91" i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N263" i="1" l="1"/>
  <c r="O600" i="1"/>
  <c r="E600" i="1" s="1"/>
  <c r="AA600" i="1" s="1"/>
  <c r="O186" i="1"/>
  <c r="E186" i="1" s="1"/>
  <c r="AA186" i="1" s="1"/>
  <c r="A83" i="3"/>
  <c r="A130" i="3"/>
  <c r="A99" i="3"/>
  <c r="A42" i="3"/>
  <c r="A169" i="3"/>
  <c r="A148" i="3"/>
  <c r="A149" i="3"/>
  <c r="A137" i="3"/>
  <c r="A60" i="3"/>
  <c r="A115" i="3"/>
  <c r="A94" i="3"/>
  <c r="A111" i="3"/>
  <c r="A95" i="3"/>
  <c r="A53" i="3"/>
  <c r="A71" i="3"/>
  <c r="A110" i="3"/>
  <c r="A72" i="3"/>
  <c r="A48" i="3"/>
  <c r="A50" i="3"/>
  <c r="A69" i="3"/>
  <c r="A92" i="3"/>
  <c r="A108" i="3"/>
  <c r="A127" i="3"/>
  <c r="A146" i="3"/>
  <c r="A162" i="3"/>
  <c r="A51" i="3"/>
  <c r="A70" i="3"/>
  <c r="A93" i="3"/>
  <c r="A109" i="3"/>
  <c r="A128" i="3"/>
  <c r="A164" i="3"/>
  <c r="A165" i="3"/>
  <c r="A40" i="3"/>
  <c r="A56" i="3"/>
  <c r="A75" i="3"/>
  <c r="A98" i="3"/>
  <c r="A185" i="3"/>
  <c r="A201" i="3"/>
  <c r="A41" i="3"/>
  <c r="A84" i="3"/>
  <c r="A178" i="3"/>
  <c r="A194" i="3"/>
  <c r="A210" i="3"/>
  <c r="A246" i="3"/>
  <c r="A272" i="3"/>
  <c r="A288" i="3"/>
  <c r="A304" i="3"/>
  <c r="A330" i="3"/>
  <c r="A349" i="3"/>
  <c r="A365" i="3"/>
  <c r="A381" i="3"/>
  <c r="A147" i="3"/>
  <c r="A163" i="3"/>
  <c r="A179" i="3"/>
  <c r="A195" i="3"/>
  <c r="A180" i="3"/>
  <c r="A196" i="3"/>
  <c r="A212" i="3"/>
  <c r="A248" i="3"/>
  <c r="A274" i="3"/>
  <c r="A181" i="3"/>
  <c r="A197" i="3"/>
  <c r="A114" i="3"/>
  <c r="A136" i="3"/>
  <c r="A152" i="3"/>
  <c r="A168" i="3"/>
  <c r="A184" i="3"/>
  <c r="A200" i="3"/>
  <c r="A236" i="3"/>
  <c r="A252" i="3"/>
  <c r="A278" i="3"/>
  <c r="A294" i="3"/>
  <c r="A237" i="3"/>
  <c r="A253" i="3"/>
  <c r="A279" i="3"/>
  <c r="A100" i="3"/>
  <c r="A116" i="3"/>
  <c r="A138" i="3"/>
  <c r="A154" i="3"/>
  <c r="A186" i="3"/>
  <c r="A312" i="3"/>
  <c r="A61" i="3"/>
  <c r="A64" i="3"/>
  <c r="A119" i="3"/>
  <c r="A157" i="3"/>
  <c r="A241" i="3"/>
  <c r="A257" i="3"/>
  <c r="A283" i="3"/>
  <c r="A299" i="3"/>
  <c r="A46" i="3"/>
  <c r="A65" i="3"/>
  <c r="A88" i="3"/>
  <c r="A104" i="3"/>
  <c r="A123" i="3"/>
  <c r="A142" i="3"/>
  <c r="A158" i="3"/>
  <c r="A174" i="3"/>
  <c r="A190" i="3"/>
  <c r="A206" i="3"/>
  <c r="A242" i="3"/>
  <c r="A258" i="3"/>
  <c r="A284" i="3"/>
  <c r="A300" i="3"/>
  <c r="A316" i="3"/>
  <c r="A342" i="3"/>
  <c r="A361" i="3"/>
  <c r="A377" i="3"/>
  <c r="A103" i="3"/>
  <c r="A141" i="3"/>
  <c r="A47" i="3"/>
  <c r="A66" i="3"/>
  <c r="A89" i="3"/>
  <c r="A105" i="3"/>
  <c r="A124" i="3"/>
  <c r="A143" i="3"/>
  <c r="A159" i="3"/>
  <c r="A175" i="3"/>
  <c r="A191" i="3"/>
  <c r="A207" i="3"/>
  <c r="A243" i="3"/>
  <c r="A259" i="3"/>
  <c r="A285" i="3"/>
  <c r="A301" i="3"/>
  <c r="A327" i="3"/>
  <c r="A343" i="3"/>
  <c r="A362" i="3"/>
  <c r="A378" i="3"/>
  <c r="A67" i="3"/>
  <c r="A106" i="3"/>
  <c r="A125" i="3"/>
  <c r="A144" i="3"/>
  <c r="A160" i="3"/>
  <c r="A176" i="3"/>
  <c r="A192" i="3"/>
  <c r="A208" i="3"/>
  <c r="A244" i="3"/>
  <c r="A260" i="3"/>
  <c r="A286" i="3"/>
  <c r="A302" i="3"/>
  <c r="A328" i="3"/>
  <c r="A344" i="3"/>
  <c r="A363" i="3"/>
  <c r="A379" i="3"/>
  <c r="A90" i="3"/>
  <c r="A49" i="3"/>
  <c r="A68" i="3"/>
  <c r="A91" i="3"/>
  <c r="A107" i="3"/>
  <c r="A126" i="3"/>
  <c r="A145" i="3"/>
  <c r="A161" i="3"/>
  <c r="A177" i="3"/>
  <c r="A193" i="3"/>
  <c r="A209" i="3"/>
  <c r="A245" i="3"/>
  <c r="A261" i="3"/>
  <c r="A287" i="3"/>
  <c r="A303" i="3"/>
  <c r="A329" i="3"/>
  <c r="A348" i="3"/>
  <c r="A364" i="3"/>
  <c r="A380" i="3"/>
  <c r="A211" i="3"/>
  <c r="A247" i="3"/>
  <c r="A273" i="3"/>
  <c r="A289" i="3"/>
  <c r="A305" i="3"/>
  <c r="A331" i="3"/>
  <c r="A350" i="3"/>
  <c r="A366" i="3"/>
  <c r="A382" i="3"/>
  <c r="A290" i="3"/>
  <c r="A306" i="3"/>
  <c r="A332" i="3"/>
  <c r="A351" i="3"/>
  <c r="A367" i="3"/>
  <c r="A383" i="3"/>
  <c r="A213" i="3"/>
  <c r="A249" i="3"/>
  <c r="A275" i="3"/>
  <c r="A291" i="3"/>
  <c r="A307" i="3"/>
  <c r="A333" i="3"/>
  <c r="A352" i="3"/>
  <c r="A368" i="3"/>
  <c r="A384" i="3"/>
  <c r="A38" i="3"/>
  <c r="A112" i="3"/>
  <c r="A131" i="3"/>
  <c r="A150" i="3"/>
  <c r="A166" i="3"/>
  <c r="A182" i="3"/>
  <c r="A198" i="3"/>
  <c r="A234" i="3"/>
  <c r="A250" i="3"/>
  <c r="A276" i="3"/>
  <c r="A292" i="3"/>
  <c r="A308" i="3"/>
  <c r="A334" i="3"/>
  <c r="A353" i="3"/>
  <c r="A369" i="3"/>
  <c r="A385" i="3"/>
  <c r="A54" i="3"/>
  <c r="A73" i="3"/>
  <c r="A96" i="3"/>
  <c r="A39" i="3"/>
  <c r="A55" i="3"/>
  <c r="A74" i="3"/>
  <c r="A97" i="3"/>
  <c r="A113" i="3"/>
  <c r="A135" i="3"/>
  <c r="A151" i="3"/>
  <c r="A167" i="3"/>
  <c r="A183" i="3"/>
  <c r="A199" i="3"/>
  <c r="A235" i="3"/>
  <c r="A251" i="3"/>
  <c r="A277" i="3"/>
  <c r="A293" i="3"/>
  <c r="A309" i="3"/>
  <c r="A335" i="3"/>
  <c r="A354" i="3"/>
  <c r="A370" i="3"/>
  <c r="A386" i="3"/>
  <c r="A310" i="3"/>
  <c r="A336" i="3"/>
  <c r="A355" i="3"/>
  <c r="A371" i="3"/>
  <c r="A387" i="3"/>
  <c r="A295" i="3"/>
  <c r="A311" i="3"/>
  <c r="A337" i="3"/>
  <c r="A356" i="3"/>
  <c r="A372" i="3"/>
  <c r="A388" i="3"/>
  <c r="A338" i="3"/>
  <c r="A357" i="3"/>
  <c r="A373" i="3"/>
  <c r="A389" i="3"/>
  <c r="A238" i="3"/>
  <c r="A254" i="3"/>
  <c r="A280" i="3"/>
  <c r="A296" i="3"/>
  <c r="A43" i="3"/>
  <c r="A62" i="3"/>
  <c r="A85" i="3"/>
  <c r="A101" i="3"/>
  <c r="A117" i="3"/>
  <c r="A139" i="3"/>
  <c r="A155" i="3"/>
  <c r="A171" i="3"/>
  <c r="A187" i="3"/>
  <c r="A203" i="3"/>
  <c r="A239" i="3"/>
  <c r="A255" i="3"/>
  <c r="A281" i="3"/>
  <c r="A297" i="3"/>
  <c r="A313" i="3"/>
  <c r="A339" i="3"/>
  <c r="A358" i="3"/>
  <c r="A374" i="3"/>
  <c r="A390" i="3"/>
  <c r="A170" i="3"/>
  <c r="A202" i="3"/>
  <c r="A44" i="3"/>
  <c r="A63" i="3"/>
  <c r="A86" i="3"/>
  <c r="A102" i="3"/>
  <c r="A118" i="3"/>
  <c r="A140" i="3"/>
  <c r="A156" i="3"/>
  <c r="A172" i="3"/>
  <c r="A188" i="3"/>
  <c r="A204" i="3"/>
  <c r="A240" i="3"/>
  <c r="A256" i="3"/>
  <c r="A282" i="3"/>
  <c r="A298" i="3"/>
  <c r="A314" i="3"/>
  <c r="A340" i="3"/>
  <c r="A359" i="3"/>
  <c r="A375" i="3"/>
  <c r="A391" i="3"/>
  <c r="A45" i="3"/>
  <c r="A87" i="3"/>
  <c r="A173" i="3"/>
  <c r="A189" i="3"/>
  <c r="A205" i="3"/>
  <c r="A315" i="3"/>
  <c r="A341" i="3"/>
  <c r="A360" i="3"/>
  <c r="A376" i="3"/>
  <c r="D97" i="1"/>
  <c r="AE97" i="1" s="1"/>
  <c r="D123" i="1"/>
  <c r="AE123" i="1" s="1"/>
  <c r="D152" i="1"/>
  <c r="AE152" i="1" s="1"/>
  <c r="D168" i="1"/>
  <c r="AE168" i="1" s="1"/>
  <c r="D200" i="1"/>
  <c r="AE200" i="1" s="1"/>
  <c r="D241" i="1"/>
  <c r="AE241" i="1" s="1"/>
  <c r="D317" i="1"/>
  <c r="AE317" i="1" s="1"/>
  <c r="D333" i="1"/>
  <c r="AE333" i="1" s="1"/>
  <c r="D349" i="1"/>
  <c r="AE349" i="1" s="1"/>
  <c r="D365" i="1"/>
  <c r="AE365" i="1" s="1"/>
  <c r="D401" i="1"/>
  <c r="AE401" i="1" s="1"/>
  <c r="D417" i="1"/>
  <c r="AE417" i="1" s="1"/>
  <c r="D455" i="1"/>
  <c r="AE455" i="1" s="1"/>
  <c r="D483" i="1"/>
  <c r="AE483" i="1" s="1"/>
  <c r="D499" i="1"/>
  <c r="AE499" i="1" s="1"/>
  <c r="D525" i="1"/>
  <c r="AE525" i="1" s="1"/>
  <c r="D566" i="1"/>
  <c r="AE566" i="1" s="1"/>
  <c r="D582" i="1"/>
  <c r="AE582" i="1" s="1"/>
  <c r="D238" i="1"/>
  <c r="AE238" i="1" s="1"/>
  <c r="D122" i="1"/>
  <c r="AE122" i="1" s="1"/>
  <c r="D498" i="1"/>
  <c r="AE498" i="1" s="1"/>
  <c r="D318" i="1"/>
  <c r="AE318" i="1" s="1"/>
  <c r="D500" i="1"/>
  <c r="AE500" i="1" s="1"/>
  <c r="D243" i="1"/>
  <c r="AE243" i="1" s="1"/>
  <c r="D319" i="1"/>
  <c r="AE319" i="1" s="1"/>
  <c r="D335" i="1"/>
  <c r="AE335" i="1" s="1"/>
  <c r="D351" i="1"/>
  <c r="AE351" i="1" s="1"/>
  <c r="D367" i="1"/>
  <c r="AE367" i="1" s="1"/>
  <c r="D403" i="1"/>
  <c r="AE403" i="1" s="1"/>
  <c r="D419" i="1"/>
  <c r="AE419" i="1" s="1"/>
  <c r="D457" i="1"/>
  <c r="AE457" i="1" s="1"/>
  <c r="D485" i="1"/>
  <c r="AE485" i="1" s="1"/>
  <c r="D511" i="1"/>
  <c r="AE511" i="1" s="1"/>
  <c r="D527" i="1"/>
  <c r="AE527" i="1" s="1"/>
  <c r="D568" i="1"/>
  <c r="AE568" i="1" s="1"/>
  <c r="D584" i="1"/>
  <c r="AE584" i="1" s="1"/>
  <c r="D197" i="1"/>
  <c r="AE197" i="1" s="1"/>
  <c r="D199" i="1"/>
  <c r="AE199" i="1" s="1"/>
  <c r="D565" i="1"/>
  <c r="AE565" i="1" s="1"/>
  <c r="D334" i="1"/>
  <c r="AE334" i="1" s="1"/>
  <c r="D567" i="1"/>
  <c r="AE567" i="1" s="1"/>
  <c r="D216" i="1"/>
  <c r="AE216" i="1" s="1"/>
  <c r="D100" i="1"/>
  <c r="AE100" i="1" s="1"/>
  <c r="D155" i="1"/>
  <c r="AE155" i="1" s="1"/>
  <c r="D217" i="1"/>
  <c r="AE217" i="1" s="1"/>
  <c r="D320" i="1"/>
  <c r="AE320" i="1" s="1"/>
  <c r="D336" i="1"/>
  <c r="AE336" i="1" s="1"/>
  <c r="D352" i="1"/>
  <c r="AE352" i="1" s="1"/>
  <c r="D368" i="1"/>
  <c r="AE368" i="1" s="1"/>
  <c r="D404" i="1"/>
  <c r="AE404" i="1" s="1"/>
  <c r="D420" i="1"/>
  <c r="AE420" i="1" s="1"/>
  <c r="D458" i="1"/>
  <c r="AE458" i="1" s="1"/>
  <c r="D486" i="1"/>
  <c r="AE486" i="1" s="1"/>
  <c r="D512" i="1"/>
  <c r="AE512" i="1" s="1"/>
  <c r="D528" i="1"/>
  <c r="AE528" i="1" s="1"/>
  <c r="D569" i="1"/>
  <c r="AE569" i="1" s="1"/>
  <c r="D585" i="1"/>
  <c r="AE585" i="1" s="1"/>
  <c r="D314" i="1"/>
  <c r="AE314" i="1" s="1"/>
  <c r="D151" i="1"/>
  <c r="AE151" i="1" s="1"/>
  <c r="D524" i="1"/>
  <c r="AE524" i="1" s="1"/>
  <c r="D242" i="1"/>
  <c r="AE242" i="1" s="1"/>
  <c r="D526" i="1"/>
  <c r="AE526" i="1" s="1"/>
  <c r="D99" i="1"/>
  <c r="AE99" i="1" s="1"/>
  <c r="D126" i="1"/>
  <c r="AE126" i="1" s="1"/>
  <c r="D187" i="1"/>
  <c r="AE187" i="1" s="1"/>
  <c r="D244" i="1"/>
  <c r="AE244" i="1" s="1"/>
  <c r="D101" i="1"/>
  <c r="AE101" i="1" s="1"/>
  <c r="D127" i="1"/>
  <c r="AE127" i="1" s="1"/>
  <c r="D156" i="1"/>
  <c r="AE156" i="1" s="1"/>
  <c r="D188" i="1"/>
  <c r="AE188" i="1" s="1"/>
  <c r="D218" i="1"/>
  <c r="AE218" i="1" s="1"/>
  <c r="D245" i="1"/>
  <c r="AE245" i="1" s="1"/>
  <c r="D321" i="1"/>
  <c r="AE321" i="1" s="1"/>
  <c r="D337" i="1"/>
  <c r="AE337" i="1" s="1"/>
  <c r="D353" i="1"/>
  <c r="AE353" i="1" s="1"/>
  <c r="D369" i="1"/>
  <c r="AE369" i="1" s="1"/>
  <c r="D405" i="1"/>
  <c r="AE405" i="1" s="1"/>
  <c r="D421" i="1"/>
  <c r="AE421" i="1" s="1"/>
  <c r="D459" i="1"/>
  <c r="AE459" i="1" s="1"/>
  <c r="D487" i="1"/>
  <c r="AE487" i="1" s="1"/>
  <c r="D513" i="1"/>
  <c r="AE513" i="1" s="1"/>
  <c r="D554" i="1"/>
  <c r="AE554" i="1" s="1"/>
  <c r="D570" i="1"/>
  <c r="AE570" i="1" s="1"/>
  <c r="D586" i="1"/>
  <c r="AE586" i="1" s="1"/>
  <c r="D346" i="1"/>
  <c r="AE346" i="1" s="1"/>
  <c r="D95" i="1"/>
  <c r="AE95" i="1" s="1"/>
  <c r="D416" i="1"/>
  <c r="AE416" i="1" s="1"/>
  <c r="D124" i="1"/>
  <c r="AE124" i="1" s="1"/>
  <c r="D418" i="1"/>
  <c r="AE418" i="1" s="1"/>
  <c r="D189" i="1"/>
  <c r="AE189" i="1" s="1"/>
  <c r="D219" i="1"/>
  <c r="AE219" i="1" s="1"/>
  <c r="D246" i="1"/>
  <c r="AE246" i="1" s="1"/>
  <c r="D322" i="1"/>
  <c r="AE322" i="1" s="1"/>
  <c r="D338" i="1"/>
  <c r="AE338" i="1" s="1"/>
  <c r="D354" i="1"/>
  <c r="AE354" i="1" s="1"/>
  <c r="D370" i="1"/>
  <c r="AE370" i="1" s="1"/>
  <c r="D406" i="1"/>
  <c r="AE406" i="1" s="1"/>
  <c r="D444" i="1"/>
  <c r="AE444" i="1" s="1"/>
  <c r="D460" i="1"/>
  <c r="AE460" i="1" s="1"/>
  <c r="D488" i="1"/>
  <c r="AE488" i="1" s="1"/>
  <c r="D514" i="1"/>
  <c r="AE514" i="1" s="1"/>
  <c r="D555" i="1"/>
  <c r="AE555" i="1" s="1"/>
  <c r="D571" i="1"/>
  <c r="AE571" i="1" s="1"/>
  <c r="D587" i="1"/>
  <c r="AE587" i="1" s="1"/>
  <c r="D120" i="1"/>
  <c r="AE120" i="1" s="1"/>
  <c r="D480" i="1"/>
  <c r="AE480" i="1" s="1"/>
  <c r="D240" i="1"/>
  <c r="AE240" i="1" s="1"/>
  <c r="D454" i="1"/>
  <c r="AE454" i="1" s="1"/>
  <c r="D158" i="1"/>
  <c r="AE158" i="1" s="1"/>
  <c r="D190" i="1"/>
  <c r="AE190" i="1" s="1"/>
  <c r="D220" i="1"/>
  <c r="AE220" i="1" s="1"/>
  <c r="D307" i="1"/>
  <c r="AE307" i="1" s="1"/>
  <c r="D323" i="1"/>
  <c r="AE323" i="1" s="1"/>
  <c r="D339" i="1"/>
  <c r="AE339" i="1" s="1"/>
  <c r="D355" i="1"/>
  <c r="AE355" i="1" s="1"/>
  <c r="D371" i="1"/>
  <c r="AE371" i="1" s="1"/>
  <c r="D407" i="1"/>
  <c r="AE407" i="1" s="1"/>
  <c r="D445" i="1"/>
  <c r="AE445" i="1" s="1"/>
  <c r="D461" i="1"/>
  <c r="AE461" i="1" s="1"/>
  <c r="D489" i="1"/>
  <c r="AE489" i="1" s="1"/>
  <c r="D515" i="1"/>
  <c r="AE515" i="1" s="1"/>
  <c r="D556" i="1"/>
  <c r="AE556" i="1" s="1"/>
  <c r="D572" i="1"/>
  <c r="AE572" i="1" s="1"/>
  <c r="D588" i="1"/>
  <c r="AE588" i="1" s="1"/>
  <c r="D522" i="1"/>
  <c r="AE522" i="1" s="1"/>
  <c r="D400" i="1"/>
  <c r="AE400" i="1" s="1"/>
  <c r="D215" i="1"/>
  <c r="AE215" i="1" s="1"/>
  <c r="D583" i="1"/>
  <c r="AE583" i="1" s="1"/>
  <c r="D128" i="1"/>
  <c r="AE128" i="1" s="1"/>
  <c r="D159" i="1"/>
  <c r="AE159" i="1" s="1"/>
  <c r="D191" i="1"/>
  <c r="AE191" i="1" s="1"/>
  <c r="D229" i="1"/>
  <c r="AE229" i="1" s="1"/>
  <c r="D308" i="1"/>
  <c r="AE308" i="1" s="1"/>
  <c r="D324" i="1"/>
  <c r="AE324" i="1" s="1"/>
  <c r="D340" i="1"/>
  <c r="AE340" i="1" s="1"/>
  <c r="D356" i="1"/>
  <c r="AE356" i="1" s="1"/>
  <c r="D372" i="1"/>
  <c r="AE372" i="1" s="1"/>
  <c r="D408" i="1"/>
  <c r="AE408" i="1" s="1"/>
  <c r="D446" i="1"/>
  <c r="AE446" i="1" s="1"/>
  <c r="D462" i="1"/>
  <c r="AE462" i="1" s="1"/>
  <c r="D490" i="1"/>
  <c r="AE490" i="1" s="1"/>
  <c r="D516" i="1"/>
  <c r="AE516" i="1" s="1"/>
  <c r="D557" i="1"/>
  <c r="AE557" i="1" s="1"/>
  <c r="D573" i="1"/>
  <c r="AE573" i="1" s="1"/>
  <c r="D589" i="1"/>
  <c r="AE589" i="1" s="1"/>
  <c r="D398" i="1"/>
  <c r="AE398" i="1" s="1"/>
  <c r="D167" i="1"/>
  <c r="AE167" i="1" s="1"/>
  <c r="D482" i="1"/>
  <c r="AE482" i="1" s="1"/>
  <c r="D169" i="1"/>
  <c r="AE169" i="1" s="1"/>
  <c r="D484" i="1"/>
  <c r="AE484" i="1" s="1"/>
  <c r="D154" i="1"/>
  <c r="AE154" i="1" s="1"/>
  <c r="D160" i="1"/>
  <c r="AE160" i="1" s="1"/>
  <c r="D309" i="1"/>
  <c r="AE309" i="1" s="1"/>
  <c r="D341" i="1"/>
  <c r="AE341" i="1" s="1"/>
  <c r="D357" i="1"/>
  <c r="AE357" i="1" s="1"/>
  <c r="D373" i="1"/>
  <c r="AE373" i="1" s="1"/>
  <c r="D409" i="1"/>
  <c r="AE409" i="1" s="1"/>
  <c r="D447" i="1"/>
  <c r="AE447" i="1" s="1"/>
  <c r="D463" i="1"/>
  <c r="AE463" i="1" s="1"/>
  <c r="D491" i="1"/>
  <c r="AE491" i="1" s="1"/>
  <c r="D517" i="1"/>
  <c r="AE517" i="1" s="1"/>
  <c r="D558" i="1"/>
  <c r="AE558" i="1" s="1"/>
  <c r="D574" i="1"/>
  <c r="AE574" i="1" s="1"/>
  <c r="D590" i="1"/>
  <c r="AE590" i="1" s="1"/>
  <c r="D496" i="1"/>
  <c r="AE496" i="1" s="1"/>
  <c r="D332" i="1"/>
  <c r="AE332" i="1" s="1"/>
  <c r="D153" i="1"/>
  <c r="AE153" i="1" s="1"/>
  <c r="D456" i="1"/>
  <c r="AE456" i="1" s="1"/>
  <c r="D157" i="1"/>
  <c r="AE157" i="1" s="1"/>
  <c r="D104" i="1"/>
  <c r="AE104" i="1" s="1"/>
  <c r="D192" i="1"/>
  <c r="AE192" i="1" s="1"/>
  <c r="D230" i="1"/>
  <c r="AE230" i="1" s="1"/>
  <c r="D325" i="1"/>
  <c r="AE325" i="1" s="1"/>
  <c r="D96" i="1"/>
  <c r="AE96" i="1" s="1"/>
  <c r="D106" i="1"/>
  <c r="AE106" i="1" s="1"/>
  <c r="D132" i="1"/>
  <c r="AE132" i="1" s="1"/>
  <c r="D161" i="1"/>
  <c r="AE161" i="1" s="1"/>
  <c r="D193" i="1"/>
  <c r="AE193" i="1" s="1"/>
  <c r="D231" i="1"/>
  <c r="AE231" i="1" s="1"/>
  <c r="D310" i="1"/>
  <c r="AE310" i="1" s="1"/>
  <c r="D326" i="1"/>
  <c r="AE326" i="1" s="1"/>
  <c r="D342" i="1"/>
  <c r="AE342" i="1" s="1"/>
  <c r="D358" i="1"/>
  <c r="AE358" i="1" s="1"/>
  <c r="D394" i="1"/>
  <c r="AE394" i="1" s="1"/>
  <c r="D410" i="1"/>
  <c r="AE410" i="1" s="1"/>
  <c r="D448" i="1"/>
  <c r="AE448" i="1" s="1"/>
  <c r="D464" i="1"/>
  <c r="AE464" i="1" s="1"/>
  <c r="D492" i="1"/>
  <c r="AE492" i="1" s="1"/>
  <c r="D518" i="1"/>
  <c r="AE518" i="1" s="1"/>
  <c r="D559" i="1"/>
  <c r="AE559" i="1" s="1"/>
  <c r="D575" i="1"/>
  <c r="AE575" i="1" s="1"/>
  <c r="D591" i="1"/>
  <c r="AE591" i="1" s="1"/>
  <c r="D165" i="1"/>
  <c r="AE165" i="1" s="1"/>
  <c r="D563" i="1"/>
  <c r="AE563" i="1" s="1"/>
  <c r="D364" i="1"/>
  <c r="AE364" i="1" s="1"/>
  <c r="D98" i="1"/>
  <c r="AE98" i="1" s="1"/>
  <c r="D402" i="1"/>
  <c r="AE402" i="1" s="1"/>
  <c r="D170" i="1"/>
  <c r="AE170" i="1" s="1"/>
  <c r="D130" i="1"/>
  <c r="AE130" i="1" s="1"/>
  <c r="D105" i="1"/>
  <c r="AE105" i="1" s="1"/>
  <c r="D90" i="1"/>
  <c r="AE90" i="1" s="1"/>
  <c r="D107" i="1"/>
  <c r="AE107" i="1" s="1"/>
  <c r="D133" i="1"/>
  <c r="AE133" i="1" s="1"/>
  <c r="D162" i="1"/>
  <c r="AE162" i="1" s="1"/>
  <c r="D194" i="1"/>
  <c r="AE194" i="1" s="1"/>
  <c r="D235" i="1"/>
  <c r="AE235" i="1" s="1"/>
  <c r="D311" i="1"/>
  <c r="AE311" i="1" s="1"/>
  <c r="D327" i="1"/>
  <c r="AE327" i="1" s="1"/>
  <c r="D343" i="1"/>
  <c r="AE343" i="1" s="1"/>
  <c r="D359" i="1"/>
  <c r="AE359" i="1" s="1"/>
  <c r="D395" i="1"/>
  <c r="AE395" i="1" s="1"/>
  <c r="D411" i="1"/>
  <c r="AE411" i="1" s="1"/>
  <c r="D449" i="1"/>
  <c r="AE449" i="1" s="1"/>
  <c r="D477" i="1"/>
  <c r="AE477" i="1" s="1"/>
  <c r="D493" i="1"/>
  <c r="AE493" i="1" s="1"/>
  <c r="D519" i="1"/>
  <c r="AE519" i="1" s="1"/>
  <c r="D560" i="1"/>
  <c r="AE560" i="1" s="1"/>
  <c r="D576" i="1"/>
  <c r="AE576" i="1" s="1"/>
  <c r="D592" i="1"/>
  <c r="AE592" i="1" s="1"/>
  <c r="D602" i="1"/>
  <c r="AE602" i="1" s="1"/>
  <c r="D149" i="1"/>
  <c r="AE149" i="1" s="1"/>
  <c r="D452" i="1"/>
  <c r="AE452" i="1" s="1"/>
  <c r="D316" i="1"/>
  <c r="AE316" i="1" s="1"/>
  <c r="D581" i="1"/>
  <c r="AE581" i="1" s="1"/>
  <c r="D366" i="1"/>
  <c r="AE366" i="1" s="1"/>
  <c r="D125" i="1"/>
  <c r="AE125" i="1" s="1"/>
  <c r="D103" i="1"/>
  <c r="AE103" i="1" s="1"/>
  <c r="D131" i="1"/>
  <c r="AE131" i="1" s="1"/>
  <c r="D91" i="1"/>
  <c r="AE91" i="1" s="1"/>
  <c r="D108" i="1"/>
  <c r="AE108" i="1" s="1"/>
  <c r="D134" i="1"/>
  <c r="AE134" i="1" s="1"/>
  <c r="D163" i="1"/>
  <c r="AE163" i="1" s="1"/>
  <c r="D195" i="1"/>
  <c r="AE195" i="1" s="1"/>
  <c r="D236" i="1"/>
  <c r="AE236" i="1" s="1"/>
  <c r="D312" i="1"/>
  <c r="AE312" i="1" s="1"/>
  <c r="D328" i="1"/>
  <c r="AE328" i="1" s="1"/>
  <c r="D344" i="1"/>
  <c r="AE344" i="1" s="1"/>
  <c r="D360" i="1"/>
  <c r="AE360" i="1" s="1"/>
  <c r="D396" i="1"/>
  <c r="AE396" i="1" s="1"/>
  <c r="D412" i="1"/>
  <c r="AE412" i="1" s="1"/>
  <c r="D450" i="1"/>
  <c r="AE450" i="1" s="1"/>
  <c r="D478" i="1"/>
  <c r="AE478" i="1" s="1"/>
  <c r="D494" i="1"/>
  <c r="AE494" i="1" s="1"/>
  <c r="D520" i="1"/>
  <c r="AE520" i="1" s="1"/>
  <c r="D561" i="1"/>
  <c r="AE561" i="1" s="1"/>
  <c r="D577" i="1"/>
  <c r="AE577" i="1" s="1"/>
  <c r="D599" i="1"/>
  <c r="AE599" i="1" s="1"/>
  <c r="D93" i="1"/>
  <c r="AE93" i="1" s="1"/>
  <c r="D414" i="1"/>
  <c r="AE414" i="1" s="1"/>
  <c r="D348" i="1"/>
  <c r="AE348" i="1" s="1"/>
  <c r="D350" i="1"/>
  <c r="AE350" i="1" s="1"/>
  <c r="D102" i="1"/>
  <c r="AE102" i="1" s="1"/>
  <c r="D129" i="1"/>
  <c r="AE129" i="1" s="1"/>
  <c r="D92" i="1"/>
  <c r="AE92" i="1" s="1"/>
  <c r="D119" i="1"/>
  <c r="AE119" i="1" s="1"/>
  <c r="D148" i="1"/>
  <c r="AE148" i="1" s="1"/>
  <c r="D164" i="1"/>
  <c r="AE164" i="1" s="1"/>
  <c r="D196" i="1"/>
  <c r="AE196" i="1" s="1"/>
  <c r="D237" i="1"/>
  <c r="AE237" i="1" s="1"/>
  <c r="D313" i="1"/>
  <c r="AE313" i="1" s="1"/>
  <c r="D329" i="1"/>
  <c r="AE329" i="1" s="1"/>
  <c r="D345" i="1"/>
  <c r="AE345" i="1" s="1"/>
  <c r="D361" i="1"/>
  <c r="AE361" i="1" s="1"/>
  <c r="D397" i="1"/>
  <c r="AE397" i="1" s="1"/>
  <c r="D413" i="1"/>
  <c r="AE413" i="1" s="1"/>
  <c r="D451" i="1"/>
  <c r="AE451" i="1" s="1"/>
  <c r="D479" i="1"/>
  <c r="AE479" i="1" s="1"/>
  <c r="D495" i="1"/>
  <c r="AE495" i="1" s="1"/>
  <c r="D521" i="1"/>
  <c r="AE521" i="1" s="1"/>
  <c r="D562" i="1"/>
  <c r="AE562" i="1" s="1"/>
  <c r="D578" i="1"/>
  <c r="AE578" i="1" s="1"/>
  <c r="D594" i="1"/>
  <c r="AE594" i="1" s="1"/>
  <c r="D600" i="1"/>
  <c r="AE600" i="1" s="1"/>
  <c r="D362" i="1"/>
  <c r="AE362" i="1" s="1"/>
  <c r="D579" i="1"/>
  <c r="AE579" i="1" s="1"/>
  <c r="D601" i="1"/>
  <c r="AE601" i="1" s="1"/>
  <c r="D330" i="1"/>
  <c r="AE330" i="1" s="1"/>
  <c r="D94" i="1"/>
  <c r="AE94" i="1" s="1"/>
  <c r="D121" i="1"/>
  <c r="AE121" i="1" s="1"/>
  <c r="D150" i="1"/>
  <c r="AE150" i="1" s="1"/>
  <c r="D166" i="1"/>
  <c r="AE166" i="1" s="1"/>
  <c r="D198" i="1"/>
  <c r="AE198" i="1" s="1"/>
  <c r="D239" i="1"/>
  <c r="AE239" i="1" s="1"/>
  <c r="D315" i="1"/>
  <c r="AE315" i="1" s="1"/>
  <c r="D331" i="1"/>
  <c r="AE331" i="1" s="1"/>
  <c r="D347" i="1"/>
  <c r="AE347" i="1" s="1"/>
  <c r="D363" i="1"/>
  <c r="AE363" i="1" s="1"/>
  <c r="D399" i="1"/>
  <c r="AE399" i="1" s="1"/>
  <c r="D415" i="1"/>
  <c r="AE415" i="1" s="1"/>
  <c r="D453" i="1"/>
  <c r="AE453" i="1" s="1"/>
  <c r="D481" i="1"/>
  <c r="AE481" i="1" s="1"/>
  <c r="D497" i="1"/>
  <c r="AE497" i="1" s="1"/>
  <c r="D523" i="1"/>
  <c r="AE523" i="1" s="1"/>
  <c r="D564" i="1"/>
  <c r="AE564" i="1" s="1"/>
  <c r="D580" i="1"/>
  <c r="AE580" i="1" s="1"/>
  <c r="E599" i="1"/>
  <c r="AA599" i="1" s="1"/>
  <c r="E601" i="1"/>
  <c r="AA601" i="1" s="1"/>
  <c r="AB188" i="1"/>
  <c r="AB189" i="1" s="1"/>
  <c r="AB190" i="1" s="1"/>
  <c r="AB191" i="1" s="1"/>
  <c r="AB192" i="1" s="1"/>
  <c r="AB193" i="1" s="1"/>
  <c r="AB194" i="1" s="1"/>
  <c r="AB195" i="1" s="1"/>
  <c r="AB197" i="1"/>
  <c r="AB198" i="1" s="1"/>
  <c r="AB199" i="1" s="1"/>
  <c r="AB200" i="1" s="1"/>
  <c r="AB216" i="1"/>
  <c r="AB217" i="1" s="1"/>
  <c r="AB218" i="1" s="1"/>
  <c r="AB219" i="1" s="1"/>
  <c r="AB220" i="1" s="1"/>
  <c r="AB230" i="1"/>
  <c r="AB231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308" i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445" i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78" i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55" i="1"/>
  <c r="AB556" i="1" s="1"/>
  <c r="AB557" i="1" s="1"/>
  <c r="AB558" i="1" s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70" i="1" s="1"/>
  <c r="AB572" i="1" s="1"/>
  <c r="AB573" i="1" s="1"/>
  <c r="AB574" i="1" s="1"/>
  <c r="AB575" i="1" s="1"/>
  <c r="AB576" i="1" s="1"/>
  <c r="AB577" i="1" s="1"/>
  <c r="AB578" i="1" s="1"/>
  <c r="AB579" i="1" s="1"/>
  <c r="AB581" i="1" s="1"/>
  <c r="AB582" i="1" s="1"/>
  <c r="AB583" i="1" s="1"/>
  <c r="AB584" i="1" s="1"/>
  <c r="AB585" i="1" s="1"/>
  <c r="AB586" i="1" s="1"/>
  <c r="AB587" i="1" s="1"/>
  <c r="AB588" i="1" s="1"/>
  <c r="AB589" i="1" s="1"/>
  <c r="AB590" i="1" s="1"/>
  <c r="V568" i="1"/>
  <c r="G568" i="1" s="1"/>
  <c r="H568" i="1"/>
  <c r="F568" i="1"/>
  <c r="V565" i="1"/>
  <c r="G565" i="1" s="1"/>
  <c r="H565" i="1"/>
  <c r="F565" i="1"/>
  <c r="V562" i="1"/>
  <c r="G562" i="1" s="1"/>
  <c r="H562" i="1"/>
  <c r="F562" i="1"/>
  <c r="V500" i="1"/>
  <c r="G500" i="1" s="1"/>
  <c r="H500" i="1"/>
  <c r="F500" i="1"/>
  <c r="V499" i="1"/>
  <c r="G499" i="1" s="1"/>
  <c r="H499" i="1"/>
  <c r="F499" i="1"/>
  <c r="V498" i="1"/>
  <c r="G498" i="1" s="1"/>
  <c r="H498" i="1"/>
  <c r="F498" i="1"/>
  <c r="V497" i="1"/>
  <c r="G497" i="1" s="1"/>
  <c r="H497" i="1"/>
  <c r="F497" i="1"/>
  <c r="V421" i="1"/>
  <c r="G421" i="1" s="1"/>
  <c r="H421" i="1"/>
  <c r="F421" i="1"/>
  <c r="V420" i="1"/>
  <c r="G420" i="1" s="1"/>
  <c r="H420" i="1"/>
  <c r="F420" i="1"/>
  <c r="V419" i="1"/>
  <c r="G419" i="1" s="1"/>
  <c r="H419" i="1"/>
  <c r="F419" i="1"/>
  <c r="V418" i="1"/>
  <c r="G418" i="1" s="1"/>
  <c r="H418" i="1"/>
  <c r="F418" i="1"/>
  <c r="V342" i="1"/>
  <c r="G342" i="1" s="1"/>
  <c r="H342" i="1"/>
  <c r="F342" i="1"/>
  <c r="V341" i="1"/>
  <c r="G341" i="1" s="1"/>
  <c r="H341" i="1"/>
  <c r="F341" i="1"/>
  <c r="V340" i="1"/>
  <c r="G340" i="1" s="1"/>
  <c r="H340" i="1"/>
  <c r="F340" i="1"/>
  <c r="V339" i="1"/>
  <c r="G339" i="1" s="1"/>
  <c r="H339" i="1"/>
  <c r="F339" i="1"/>
  <c r="V241" i="1"/>
  <c r="G241" i="1" s="1"/>
  <c r="H241" i="1"/>
  <c r="F241" i="1"/>
  <c r="V238" i="1"/>
  <c r="G238" i="1" s="1"/>
  <c r="H238" i="1"/>
  <c r="F238" i="1"/>
  <c r="V231" i="1"/>
  <c r="G231" i="1" s="1"/>
  <c r="H231" i="1"/>
  <c r="F231" i="1"/>
  <c r="V169" i="1"/>
  <c r="G169" i="1" s="1"/>
  <c r="H169" i="1"/>
  <c r="F169" i="1"/>
  <c r="V168" i="1"/>
  <c r="G168" i="1" s="1"/>
  <c r="H168" i="1"/>
  <c r="F168" i="1"/>
  <c r="V167" i="1"/>
  <c r="G167" i="1" s="1"/>
  <c r="H167" i="1"/>
  <c r="F167" i="1"/>
  <c r="V166" i="1"/>
  <c r="G166" i="1" s="1"/>
  <c r="H166" i="1"/>
  <c r="F166" i="1"/>
  <c r="V130" i="1"/>
  <c r="G130" i="1" s="1"/>
  <c r="H130" i="1"/>
  <c r="F130" i="1"/>
  <c r="V127" i="1"/>
  <c r="G127" i="1" s="1"/>
  <c r="H127" i="1"/>
  <c r="F127" i="1"/>
  <c r="V124" i="1"/>
  <c r="G124" i="1" s="1"/>
  <c r="H124" i="1"/>
  <c r="F124" i="1"/>
  <c r="V106" i="1"/>
  <c r="G106" i="1" s="1"/>
  <c r="L106" i="1"/>
  <c r="O106" i="1" s="1"/>
  <c r="H106" i="1"/>
  <c r="F106" i="1"/>
  <c r="V103" i="1"/>
  <c r="G103" i="1" s="1"/>
  <c r="L103" i="1"/>
  <c r="O103" i="1" s="1"/>
  <c r="H103" i="1"/>
  <c r="F103" i="1"/>
  <c r="V100" i="1"/>
  <c r="G100" i="1" s="1"/>
  <c r="L100" i="1"/>
  <c r="O100" i="1" s="1"/>
  <c r="H100" i="1"/>
  <c r="F100" i="1"/>
  <c r="V97" i="1"/>
  <c r="G97" i="1" s="1"/>
  <c r="L97" i="1"/>
  <c r="H97" i="1"/>
  <c r="F97" i="1"/>
  <c r="V96" i="1"/>
  <c r="G96" i="1" s="1"/>
  <c r="L96" i="1"/>
  <c r="O96" i="1" s="1"/>
  <c r="H96" i="1"/>
  <c r="F96" i="1"/>
  <c r="N264" i="1" l="1"/>
  <c r="AB591" i="1"/>
  <c r="AB592" i="1" s="1"/>
  <c r="AB596" i="1"/>
  <c r="AB597" i="1" s="1"/>
  <c r="AB598" i="1" s="1"/>
  <c r="AB599" i="1" s="1"/>
  <c r="AB600" i="1" s="1"/>
  <c r="AB601" i="1" s="1"/>
  <c r="AB602" i="1" s="1"/>
  <c r="E594" i="1"/>
  <c r="AA594" i="1" s="1"/>
  <c r="AB511" i="1"/>
  <c r="AB512" i="1" s="1"/>
  <c r="AB513" i="1" s="1"/>
  <c r="AB514" i="1" s="1"/>
  <c r="AB515" i="1" s="1"/>
  <c r="AB516" i="1" s="1"/>
  <c r="AB517" i="1" s="1"/>
  <c r="AB518" i="1" s="1"/>
  <c r="AB519" i="1" s="1"/>
  <c r="AB520" i="1" s="1"/>
  <c r="AB521" i="1" s="1"/>
  <c r="AB522" i="1" s="1"/>
  <c r="AB524" i="1" s="1"/>
  <c r="AB525" i="1" s="1"/>
  <c r="AB526" i="1" s="1"/>
  <c r="AB527" i="1" s="1"/>
  <c r="AB528" i="1" s="1"/>
  <c r="AB529" i="1" s="1"/>
  <c r="AB530" i="1" s="1"/>
  <c r="AB531" i="1" s="1"/>
  <c r="AB501" i="1"/>
  <c r="AB502" i="1" s="1"/>
  <c r="AB503" i="1" s="1"/>
  <c r="AB504" i="1" s="1"/>
  <c r="AB505" i="1" s="1"/>
  <c r="AB506" i="1" s="1"/>
  <c r="AB507" i="1" s="1"/>
  <c r="AB508" i="1" s="1"/>
  <c r="AB509" i="1" s="1"/>
  <c r="AB510" i="1" s="1"/>
  <c r="AB395" i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374" i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V480" i="1"/>
  <c r="G480" i="1" s="1"/>
  <c r="H480" i="1"/>
  <c r="F480" i="1"/>
  <c r="V479" i="1"/>
  <c r="G479" i="1" s="1"/>
  <c r="H479" i="1"/>
  <c r="F479" i="1"/>
  <c r="V478" i="1"/>
  <c r="G478" i="1" s="1"/>
  <c r="N478" i="1"/>
  <c r="N479" i="1" s="1"/>
  <c r="N480" i="1" s="1"/>
  <c r="H478" i="1"/>
  <c r="F478" i="1"/>
  <c r="V477" i="1"/>
  <c r="G477" i="1" s="1"/>
  <c r="H477" i="1"/>
  <c r="F477" i="1"/>
  <c r="V417" i="1"/>
  <c r="G417" i="1" s="1"/>
  <c r="H417" i="1"/>
  <c r="F417" i="1"/>
  <c r="V416" i="1"/>
  <c r="G416" i="1" s="1"/>
  <c r="H416" i="1"/>
  <c r="F416" i="1"/>
  <c r="V415" i="1"/>
  <c r="G415" i="1" s="1"/>
  <c r="H415" i="1"/>
  <c r="F415" i="1"/>
  <c r="V414" i="1"/>
  <c r="G414" i="1" s="1"/>
  <c r="H414" i="1"/>
  <c r="F414" i="1"/>
  <c r="V413" i="1"/>
  <c r="G413" i="1" s="1"/>
  <c r="H413" i="1"/>
  <c r="F413" i="1"/>
  <c r="V412" i="1"/>
  <c r="G412" i="1" s="1"/>
  <c r="H412" i="1"/>
  <c r="F412" i="1"/>
  <c r="V411" i="1"/>
  <c r="G411" i="1" s="1"/>
  <c r="H411" i="1"/>
  <c r="F411" i="1"/>
  <c r="V410" i="1"/>
  <c r="G410" i="1" s="1"/>
  <c r="H410" i="1"/>
  <c r="F410" i="1"/>
  <c r="V409" i="1"/>
  <c r="G409" i="1" s="1"/>
  <c r="H409" i="1"/>
  <c r="F409" i="1"/>
  <c r="V408" i="1"/>
  <c r="G408" i="1" s="1"/>
  <c r="H408" i="1"/>
  <c r="F408" i="1"/>
  <c r="V407" i="1"/>
  <c r="G407" i="1" s="1"/>
  <c r="H407" i="1"/>
  <c r="F407" i="1"/>
  <c r="V406" i="1"/>
  <c r="G406" i="1" s="1"/>
  <c r="H406" i="1"/>
  <c r="F406" i="1"/>
  <c r="V405" i="1"/>
  <c r="G405" i="1" s="1"/>
  <c r="H405" i="1"/>
  <c r="F405" i="1"/>
  <c r="V404" i="1"/>
  <c r="G404" i="1" s="1"/>
  <c r="H404" i="1"/>
  <c r="F404" i="1"/>
  <c r="V403" i="1"/>
  <c r="G403" i="1" s="1"/>
  <c r="H403" i="1"/>
  <c r="F403" i="1"/>
  <c r="V402" i="1"/>
  <c r="G402" i="1" s="1"/>
  <c r="H402" i="1"/>
  <c r="F402" i="1"/>
  <c r="V401" i="1"/>
  <c r="G401" i="1" s="1"/>
  <c r="H401" i="1"/>
  <c r="F401" i="1"/>
  <c r="V400" i="1"/>
  <c r="G400" i="1" s="1"/>
  <c r="H400" i="1"/>
  <c r="F400" i="1"/>
  <c r="V399" i="1"/>
  <c r="G399" i="1" s="1"/>
  <c r="H399" i="1"/>
  <c r="F399" i="1"/>
  <c r="V398" i="1"/>
  <c r="G398" i="1" s="1"/>
  <c r="H398" i="1"/>
  <c r="F398" i="1"/>
  <c r="V397" i="1"/>
  <c r="G397" i="1" s="1"/>
  <c r="H397" i="1"/>
  <c r="F397" i="1"/>
  <c r="V396" i="1"/>
  <c r="G396" i="1" s="1"/>
  <c r="H396" i="1"/>
  <c r="F396" i="1"/>
  <c r="V395" i="1"/>
  <c r="G395" i="1" s="1"/>
  <c r="N395" i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H395" i="1"/>
  <c r="F395" i="1"/>
  <c r="V394" i="1"/>
  <c r="G394" i="1" s="1"/>
  <c r="H394" i="1"/>
  <c r="F394" i="1"/>
  <c r="V310" i="1"/>
  <c r="G310" i="1" s="1"/>
  <c r="H310" i="1"/>
  <c r="F310" i="1"/>
  <c r="V309" i="1"/>
  <c r="G309" i="1" s="1"/>
  <c r="H309" i="1"/>
  <c r="F309" i="1"/>
  <c r="V308" i="1"/>
  <c r="G308" i="1" s="1"/>
  <c r="N308" i="1"/>
  <c r="N309" i="1" s="1"/>
  <c r="N310" i="1" s="1"/>
  <c r="H308" i="1"/>
  <c r="F308" i="1"/>
  <c r="V307" i="1"/>
  <c r="G307" i="1" s="1"/>
  <c r="H307" i="1"/>
  <c r="F307" i="1"/>
  <c r="V165" i="1"/>
  <c r="G165" i="1" s="1"/>
  <c r="H165" i="1"/>
  <c r="F165" i="1"/>
  <c r="V164" i="1"/>
  <c r="G164" i="1" s="1"/>
  <c r="H164" i="1"/>
  <c r="F164" i="1"/>
  <c r="V163" i="1"/>
  <c r="G163" i="1" s="1"/>
  <c r="H163" i="1"/>
  <c r="F163" i="1"/>
  <c r="V162" i="1"/>
  <c r="G162" i="1" s="1"/>
  <c r="H162" i="1"/>
  <c r="F162" i="1"/>
  <c r="V161" i="1"/>
  <c r="G161" i="1" s="1"/>
  <c r="H161" i="1"/>
  <c r="F161" i="1"/>
  <c r="V160" i="1"/>
  <c r="G160" i="1" s="1"/>
  <c r="H160" i="1"/>
  <c r="F160" i="1"/>
  <c r="V159" i="1"/>
  <c r="G159" i="1" s="1"/>
  <c r="H159" i="1"/>
  <c r="F159" i="1"/>
  <c r="V158" i="1"/>
  <c r="G158" i="1" s="1"/>
  <c r="H158" i="1"/>
  <c r="F158" i="1"/>
  <c r="V157" i="1"/>
  <c r="G157" i="1" s="1"/>
  <c r="H157" i="1"/>
  <c r="F157" i="1"/>
  <c r="V156" i="1"/>
  <c r="G156" i="1" s="1"/>
  <c r="H156" i="1"/>
  <c r="F156" i="1"/>
  <c r="V155" i="1"/>
  <c r="G155" i="1" s="1"/>
  <c r="N155" i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H155" i="1"/>
  <c r="F155" i="1"/>
  <c r="V154" i="1"/>
  <c r="G154" i="1" s="1"/>
  <c r="H154" i="1"/>
  <c r="F154" i="1"/>
  <c r="L602" i="1"/>
  <c r="O602" i="1" s="1"/>
  <c r="L108" i="1"/>
  <c r="L107" i="1"/>
  <c r="L105" i="1"/>
  <c r="L104" i="1"/>
  <c r="L102" i="1"/>
  <c r="L101" i="1"/>
  <c r="L99" i="1"/>
  <c r="L98" i="1"/>
  <c r="L95" i="1"/>
  <c r="L94" i="1"/>
  <c r="L93" i="1"/>
  <c r="L92" i="1"/>
  <c r="L91" i="1"/>
  <c r="L90" i="1"/>
  <c r="O90" i="1" s="1"/>
  <c r="N265" i="1" l="1"/>
  <c r="H602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7" i="1"/>
  <c r="H566" i="1"/>
  <c r="H564" i="1"/>
  <c r="H563" i="1"/>
  <c r="H561" i="1"/>
  <c r="H560" i="1"/>
  <c r="H559" i="1"/>
  <c r="H558" i="1"/>
  <c r="H557" i="1"/>
  <c r="H556" i="1"/>
  <c r="H555" i="1"/>
  <c r="H554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246" i="1"/>
  <c r="H245" i="1"/>
  <c r="H244" i="1"/>
  <c r="H243" i="1"/>
  <c r="H242" i="1"/>
  <c r="H240" i="1"/>
  <c r="H239" i="1"/>
  <c r="H237" i="1"/>
  <c r="H236" i="1"/>
  <c r="H235" i="1"/>
  <c r="H230" i="1"/>
  <c r="H229" i="1"/>
  <c r="H220" i="1"/>
  <c r="H219" i="1"/>
  <c r="H218" i="1"/>
  <c r="H217" i="1"/>
  <c r="H216" i="1"/>
  <c r="H215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70" i="1"/>
  <c r="H153" i="1"/>
  <c r="H152" i="1"/>
  <c r="H151" i="1"/>
  <c r="H150" i="1"/>
  <c r="H149" i="1"/>
  <c r="H148" i="1"/>
  <c r="H134" i="1"/>
  <c r="H133" i="1"/>
  <c r="H132" i="1"/>
  <c r="H131" i="1"/>
  <c r="H129" i="1"/>
  <c r="H128" i="1"/>
  <c r="H126" i="1"/>
  <c r="H125" i="1"/>
  <c r="H123" i="1"/>
  <c r="H122" i="1"/>
  <c r="H121" i="1"/>
  <c r="H120" i="1"/>
  <c r="H119" i="1"/>
  <c r="H108" i="1"/>
  <c r="H107" i="1"/>
  <c r="H105" i="1"/>
  <c r="H104" i="1"/>
  <c r="H102" i="1"/>
  <c r="H101" i="1"/>
  <c r="H99" i="1"/>
  <c r="H98" i="1"/>
  <c r="H95" i="1"/>
  <c r="H94" i="1"/>
  <c r="H93" i="1"/>
  <c r="H92" i="1"/>
  <c r="H91" i="1"/>
  <c r="H90" i="1"/>
  <c r="N266" i="1" l="1"/>
  <c r="F153" i="1"/>
  <c r="F149" i="1"/>
  <c r="F152" i="1"/>
  <c r="F151" i="1"/>
  <c r="V153" i="1"/>
  <c r="G153" i="1" s="1"/>
  <c r="V152" i="1"/>
  <c r="G152" i="1" s="1"/>
  <c r="V151" i="1"/>
  <c r="G151" i="1" s="1"/>
  <c r="N152" i="1"/>
  <c r="N153" i="1" s="1"/>
  <c r="V149" i="1"/>
  <c r="G149" i="1" s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V496" i="1"/>
  <c r="G496" i="1" s="1"/>
  <c r="V495" i="1"/>
  <c r="G495" i="1" s="1"/>
  <c r="V494" i="1"/>
  <c r="G494" i="1" s="1"/>
  <c r="V493" i="1"/>
  <c r="G493" i="1" s="1"/>
  <c r="V492" i="1"/>
  <c r="G492" i="1" s="1"/>
  <c r="V491" i="1"/>
  <c r="G491" i="1" s="1"/>
  <c r="V490" i="1"/>
  <c r="G490" i="1" s="1"/>
  <c r="V489" i="1"/>
  <c r="G489" i="1" s="1"/>
  <c r="V488" i="1"/>
  <c r="G488" i="1" s="1"/>
  <c r="V487" i="1"/>
  <c r="G487" i="1" s="1"/>
  <c r="V486" i="1"/>
  <c r="G486" i="1" s="1"/>
  <c r="V485" i="1"/>
  <c r="G485" i="1" s="1"/>
  <c r="V484" i="1"/>
  <c r="G484" i="1" s="1"/>
  <c r="V483" i="1"/>
  <c r="G483" i="1" s="1"/>
  <c r="V482" i="1"/>
  <c r="G482" i="1" s="1"/>
  <c r="V481" i="1"/>
  <c r="G481" i="1" s="1"/>
  <c r="N482" i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F455" i="1"/>
  <c r="F454" i="1"/>
  <c r="F453" i="1"/>
  <c r="F452" i="1"/>
  <c r="F451" i="1"/>
  <c r="F450" i="1"/>
  <c r="F449" i="1"/>
  <c r="F448" i="1"/>
  <c r="F447" i="1"/>
  <c r="F446" i="1"/>
  <c r="F445" i="1"/>
  <c r="F444" i="1"/>
  <c r="V455" i="1"/>
  <c r="G455" i="1" s="1"/>
  <c r="V454" i="1"/>
  <c r="G454" i="1" s="1"/>
  <c r="V453" i="1"/>
  <c r="G453" i="1" s="1"/>
  <c r="V452" i="1"/>
  <c r="G452" i="1" s="1"/>
  <c r="V451" i="1"/>
  <c r="G451" i="1" s="1"/>
  <c r="V450" i="1"/>
  <c r="G450" i="1" s="1"/>
  <c r="V449" i="1"/>
  <c r="G449" i="1" s="1"/>
  <c r="V448" i="1"/>
  <c r="G448" i="1" s="1"/>
  <c r="V447" i="1"/>
  <c r="G447" i="1" s="1"/>
  <c r="V446" i="1"/>
  <c r="G446" i="1" s="1"/>
  <c r="V445" i="1"/>
  <c r="G445" i="1" s="1"/>
  <c r="V444" i="1"/>
  <c r="G444" i="1" s="1"/>
  <c r="N445" i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V338" i="1"/>
  <c r="G338" i="1" s="1"/>
  <c r="V337" i="1"/>
  <c r="G337" i="1" s="1"/>
  <c r="V336" i="1"/>
  <c r="G336" i="1" s="1"/>
  <c r="V335" i="1"/>
  <c r="G335" i="1" s="1"/>
  <c r="V334" i="1"/>
  <c r="G334" i="1" s="1"/>
  <c r="V333" i="1"/>
  <c r="G333" i="1" s="1"/>
  <c r="V332" i="1"/>
  <c r="G332" i="1" s="1"/>
  <c r="V331" i="1"/>
  <c r="G331" i="1" s="1"/>
  <c r="V330" i="1"/>
  <c r="G330" i="1" s="1"/>
  <c r="V329" i="1"/>
  <c r="G329" i="1" s="1"/>
  <c r="V328" i="1"/>
  <c r="G328" i="1" s="1"/>
  <c r="V327" i="1"/>
  <c r="G327" i="1" s="1"/>
  <c r="V326" i="1"/>
  <c r="G326" i="1" s="1"/>
  <c r="V325" i="1"/>
  <c r="G325" i="1" s="1"/>
  <c r="V324" i="1"/>
  <c r="G324" i="1" s="1"/>
  <c r="V323" i="1"/>
  <c r="G323" i="1" s="1"/>
  <c r="V322" i="1"/>
  <c r="G322" i="1" s="1"/>
  <c r="V321" i="1"/>
  <c r="G321" i="1" s="1"/>
  <c r="V320" i="1"/>
  <c r="G320" i="1" s="1"/>
  <c r="V319" i="1"/>
  <c r="G319" i="1" s="1"/>
  <c r="V318" i="1"/>
  <c r="G318" i="1" s="1"/>
  <c r="V317" i="1"/>
  <c r="G317" i="1" s="1"/>
  <c r="V316" i="1"/>
  <c r="G316" i="1" s="1"/>
  <c r="V315" i="1"/>
  <c r="G315" i="1" s="1"/>
  <c r="V314" i="1"/>
  <c r="G314" i="1" s="1"/>
  <c r="V313" i="1"/>
  <c r="G313" i="1" s="1"/>
  <c r="V312" i="1"/>
  <c r="G312" i="1" s="1"/>
  <c r="V311" i="1"/>
  <c r="G311" i="1" s="1"/>
  <c r="N312" i="1"/>
  <c r="N313" i="1" s="1"/>
  <c r="N314" i="1" s="1"/>
  <c r="N315" i="1" s="1"/>
  <c r="N316" i="1" s="1"/>
  <c r="N267" i="1" l="1"/>
  <c r="N317" i="1"/>
  <c r="N268" i="1" l="1"/>
  <c r="N318" i="1"/>
  <c r="N269" i="1" l="1"/>
  <c r="N319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464" i="1"/>
  <c r="F463" i="1"/>
  <c r="F462" i="1"/>
  <c r="F522" i="1"/>
  <c r="F521" i="1"/>
  <c r="F520" i="1"/>
  <c r="F519" i="1"/>
  <c r="F518" i="1"/>
  <c r="F517" i="1"/>
  <c r="V522" i="1"/>
  <c r="G522" i="1" s="1"/>
  <c r="V521" i="1"/>
  <c r="G521" i="1" s="1"/>
  <c r="V520" i="1"/>
  <c r="G520" i="1" s="1"/>
  <c r="V519" i="1"/>
  <c r="G519" i="1" s="1"/>
  <c r="V518" i="1"/>
  <c r="G518" i="1" s="1"/>
  <c r="V517" i="1"/>
  <c r="G517" i="1" s="1"/>
  <c r="V464" i="1"/>
  <c r="G464" i="1" s="1"/>
  <c r="V463" i="1"/>
  <c r="G463" i="1" s="1"/>
  <c r="V462" i="1"/>
  <c r="G462" i="1" s="1"/>
  <c r="V373" i="1"/>
  <c r="G373" i="1" s="1"/>
  <c r="V372" i="1"/>
  <c r="G372" i="1" s="1"/>
  <c r="V371" i="1"/>
  <c r="G371" i="1" s="1"/>
  <c r="V370" i="1"/>
  <c r="G370" i="1" s="1"/>
  <c r="V369" i="1"/>
  <c r="G369" i="1" s="1"/>
  <c r="V368" i="1"/>
  <c r="G368" i="1" s="1"/>
  <c r="V367" i="1"/>
  <c r="G367" i="1" s="1"/>
  <c r="V366" i="1"/>
  <c r="G366" i="1" s="1"/>
  <c r="V365" i="1"/>
  <c r="G365" i="1" s="1"/>
  <c r="V364" i="1"/>
  <c r="G364" i="1" s="1"/>
  <c r="V363" i="1"/>
  <c r="G363" i="1" s="1"/>
  <c r="V362" i="1"/>
  <c r="G362" i="1" s="1"/>
  <c r="V361" i="1"/>
  <c r="G361" i="1" s="1"/>
  <c r="V360" i="1"/>
  <c r="G360" i="1" s="1"/>
  <c r="V359" i="1"/>
  <c r="G359" i="1" s="1"/>
  <c r="V358" i="1"/>
  <c r="G358" i="1" s="1"/>
  <c r="V357" i="1"/>
  <c r="G357" i="1" s="1"/>
  <c r="V356" i="1"/>
  <c r="G356" i="1" s="1"/>
  <c r="N270" i="1" l="1"/>
  <c r="N320" i="1"/>
  <c r="F602" i="1"/>
  <c r="N271" i="1" l="1"/>
  <c r="N321" i="1"/>
  <c r="F528" i="1"/>
  <c r="F527" i="1"/>
  <c r="F526" i="1"/>
  <c r="F525" i="1"/>
  <c r="V528" i="1"/>
  <c r="G528" i="1" s="1"/>
  <c r="V527" i="1"/>
  <c r="G527" i="1" s="1"/>
  <c r="V526" i="1"/>
  <c r="G526" i="1" s="1"/>
  <c r="V525" i="1"/>
  <c r="G525" i="1" s="1"/>
  <c r="N272" i="1" l="1"/>
  <c r="N322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7" i="1"/>
  <c r="F566" i="1"/>
  <c r="F564" i="1"/>
  <c r="F563" i="1"/>
  <c r="F561" i="1"/>
  <c r="F560" i="1"/>
  <c r="F559" i="1"/>
  <c r="F558" i="1"/>
  <c r="F557" i="1"/>
  <c r="F556" i="1"/>
  <c r="F555" i="1"/>
  <c r="F554" i="1"/>
  <c r="F524" i="1"/>
  <c r="F523" i="1"/>
  <c r="F516" i="1"/>
  <c r="F515" i="1"/>
  <c r="F514" i="1"/>
  <c r="F513" i="1"/>
  <c r="F512" i="1"/>
  <c r="F511" i="1"/>
  <c r="F461" i="1"/>
  <c r="F460" i="1"/>
  <c r="F459" i="1"/>
  <c r="F458" i="1"/>
  <c r="F457" i="1"/>
  <c r="F4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246" i="1"/>
  <c r="F245" i="1"/>
  <c r="F244" i="1"/>
  <c r="F243" i="1"/>
  <c r="F242" i="1"/>
  <c r="F240" i="1"/>
  <c r="F239" i="1"/>
  <c r="F237" i="1"/>
  <c r="F236" i="1"/>
  <c r="F235" i="1"/>
  <c r="F230" i="1"/>
  <c r="F229" i="1"/>
  <c r="F220" i="1"/>
  <c r="F219" i="1"/>
  <c r="F218" i="1"/>
  <c r="F217" i="1"/>
  <c r="F216" i="1"/>
  <c r="F215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70" i="1"/>
  <c r="F150" i="1"/>
  <c r="F148" i="1"/>
  <c r="F134" i="1"/>
  <c r="F133" i="1"/>
  <c r="F132" i="1"/>
  <c r="F131" i="1"/>
  <c r="F129" i="1"/>
  <c r="F128" i="1"/>
  <c r="F126" i="1"/>
  <c r="F125" i="1"/>
  <c r="F123" i="1"/>
  <c r="F122" i="1"/>
  <c r="F121" i="1"/>
  <c r="F120" i="1"/>
  <c r="F119" i="1"/>
  <c r="F108" i="1"/>
  <c r="F107" i="1"/>
  <c r="F105" i="1"/>
  <c r="F104" i="1"/>
  <c r="F102" i="1"/>
  <c r="F101" i="1"/>
  <c r="F99" i="1"/>
  <c r="F98" i="1"/>
  <c r="F95" i="1"/>
  <c r="F94" i="1"/>
  <c r="F93" i="1"/>
  <c r="F92" i="1"/>
  <c r="F91" i="1"/>
  <c r="F90" i="1"/>
  <c r="N273" i="1" l="1"/>
  <c r="N323" i="1"/>
  <c r="N524" i="1"/>
  <c r="N525" i="1" s="1"/>
  <c r="N526" i="1" s="1"/>
  <c r="N527" i="1" s="1"/>
  <c r="N528" i="1" s="1"/>
  <c r="N529" i="1" s="1"/>
  <c r="N530" i="1" s="1"/>
  <c r="N531" i="1" s="1"/>
  <c r="V524" i="1"/>
  <c r="G524" i="1" s="1"/>
  <c r="X524" i="1"/>
  <c r="V554" i="1"/>
  <c r="G554" i="1" s="1"/>
  <c r="V592" i="1"/>
  <c r="G592" i="1" s="1"/>
  <c r="V591" i="1"/>
  <c r="G591" i="1" s="1"/>
  <c r="V590" i="1"/>
  <c r="G590" i="1" s="1"/>
  <c r="V589" i="1"/>
  <c r="G589" i="1" s="1"/>
  <c r="V588" i="1"/>
  <c r="G588" i="1" s="1"/>
  <c r="V587" i="1"/>
  <c r="G587" i="1" s="1"/>
  <c r="V586" i="1"/>
  <c r="G586" i="1" s="1"/>
  <c r="V585" i="1"/>
  <c r="G585" i="1" s="1"/>
  <c r="V584" i="1"/>
  <c r="G584" i="1" s="1"/>
  <c r="V583" i="1"/>
  <c r="G583" i="1" s="1"/>
  <c r="V582" i="1"/>
  <c r="G582" i="1" s="1"/>
  <c r="V581" i="1"/>
  <c r="G581" i="1" s="1"/>
  <c r="V580" i="1"/>
  <c r="G580" i="1" s="1"/>
  <c r="V579" i="1"/>
  <c r="G579" i="1" s="1"/>
  <c r="V578" i="1"/>
  <c r="G578" i="1" s="1"/>
  <c r="V577" i="1"/>
  <c r="G577" i="1" s="1"/>
  <c r="V576" i="1"/>
  <c r="G576" i="1" s="1"/>
  <c r="V575" i="1"/>
  <c r="G575" i="1" s="1"/>
  <c r="V574" i="1"/>
  <c r="G574" i="1" s="1"/>
  <c r="V573" i="1"/>
  <c r="G573" i="1" s="1"/>
  <c r="V572" i="1"/>
  <c r="G572" i="1" s="1"/>
  <c r="V571" i="1"/>
  <c r="G571" i="1" s="1"/>
  <c r="V570" i="1"/>
  <c r="G570" i="1" s="1"/>
  <c r="V569" i="1"/>
  <c r="G569" i="1" s="1"/>
  <c r="V567" i="1"/>
  <c r="G567" i="1" s="1"/>
  <c r="V566" i="1"/>
  <c r="G566" i="1" s="1"/>
  <c r="V564" i="1"/>
  <c r="G564" i="1" s="1"/>
  <c r="V563" i="1"/>
  <c r="G563" i="1" s="1"/>
  <c r="V561" i="1"/>
  <c r="G561" i="1" s="1"/>
  <c r="V560" i="1"/>
  <c r="G560" i="1" s="1"/>
  <c r="V559" i="1"/>
  <c r="G559" i="1" s="1"/>
  <c r="V558" i="1"/>
  <c r="G558" i="1" s="1"/>
  <c r="V557" i="1"/>
  <c r="G557" i="1" s="1"/>
  <c r="V556" i="1"/>
  <c r="G556" i="1" s="1"/>
  <c r="V555" i="1"/>
  <c r="G555" i="1" s="1"/>
  <c r="V523" i="1"/>
  <c r="G523" i="1" s="1"/>
  <c r="V516" i="1"/>
  <c r="G516" i="1" s="1"/>
  <c r="V515" i="1"/>
  <c r="G515" i="1" s="1"/>
  <c r="V514" i="1"/>
  <c r="G514" i="1" s="1"/>
  <c r="V513" i="1"/>
  <c r="G513" i="1" s="1"/>
  <c r="V512" i="1"/>
  <c r="G512" i="1" s="1"/>
  <c r="V511" i="1"/>
  <c r="G511" i="1" s="1"/>
  <c r="V461" i="1"/>
  <c r="G461" i="1" s="1"/>
  <c r="V460" i="1"/>
  <c r="G460" i="1" s="1"/>
  <c r="V459" i="1"/>
  <c r="G459" i="1" s="1"/>
  <c r="V458" i="1"/>
  <c r="G458" i="1" s="1"/>
  <c r="V457" i="1"/>
  <c r="G457" i="1" s="1"/>
  <c r="V456" i="1"/>
  <c r="G456" i="1" s="1"/>
  <c r="V355" i="1"/>
  <c r="G355" i="1" s="1"/>
  <c r="V354" i="1"/>
  <c r="G354" i="1" s="1"/>
  <c r="V353" i="1"/>
  <c r="G353" i="1" s="1"/>
  <c r="V352" i="1"/>
  <c r="G352" i="1" s="1"/>
  <c r="V351" i="1"/>
  <c r="G351" i="1" s="1"/>
  <c r="V350" i="1"/>
  <c r="G350" i="1" s="1"/>
  <c r="V349" i="1"/>
  <c r="G349" i="1" s="1"/>
  <c r="V348" i="1"/>
  <c r="G348" i="1" s="1"/>
  <c r="V347" i="1"/>
  <c r="G347" i="1" s="1"/>
  <c r="V346" i="1"/>
  <c r="G346" i="1" s="1"/>
  <c r="V345" i="1"/>
  <c r="G345" i="1" s="1"/>
  <c r="V344" i="1"/>
  <c r="G344" i="1" s="1"/>
  <c r="V343" i="1"/>
  <c r="G343" i="1" s="1"/>
  <c r="V246" i="1"/>
  <c r="G246" i="1" s="1"/>
  <c r="V245" i="1"/>
  <c r="G245" i="1" s="1"/>
  <c r="V244" i="1"/>
  <c r="G244" i="1" s="1"/>
  <c r="V243" i="1"/>
  <c r="G243" i="1" s="1"/>
  <c r="V242" i="1"/>
  <c r="G242" i="1" s="1"/>
  <c r="V240" i="1"/>
  <c r="G240" i="1" s="1"/>
  <c r="V239" i="1"/>
  <c r="G239" i="1" s="1"/>
  <c r="V237" i="1"/>
  <c r="G237" i="1" s="1"/>
  <c r="V236" i="1"/>
  <c r="G236" i="1" s="1"/>
  <c r="V235" i="1"/>
  <c r="G235" i="1" s="1"/>
  <c r="V230" i="1"/>
  <c r="G230" i="1" s="1"/>
  <c r="V229" i="1"/>
  <c r="G229" i="1" s="1"/>
  <c r="V220" i="1"/>
  <c r="G220" i="1" s="1"/>
  <c r="V219" i="1"/>
  <c r="G219" i="1" s="1"/>
  <c r="V218" i="1"/>
  <c r="G218" i="1" s="1"/>
  <c r="V217" i="1"/>
  <c r="G217" i="1" s="1"/>
  <c r="V216" i="1"/>
  <c r="G216" i="1" s="1"/>
  <c r="V215" i="1"/>
  <c r="G215" i="1" s="1"/>
  <c r="V200" i="1"/>
  <c r="G200" i="1" s="1"/>
  <c r="V199" i="1"/>
  <c r="G199" i="1" s="1"/>
  <c r="V198" i="1"/>
  <c r="G198" i="1" s="1"/>
  <c r="V197" i="1"/>
  <c r="G197" i="1" s="1"/>
  <c r="V196" i="1"/>
  <c r="G196" i="1" s="1"/>
  <c r="V195" i="1"/>
  <c r="G195" i="1" s="1"/>
  <c r="V194" i="1"/>
  <c r="G194" i="1" s="1"/>
  <c r="V193" i="1"/>
  <c r="G193" i="1" s="1"/>
  <c r="V192" i="1"/>
  <c r="G192" i="1" s="1"/>
  <c r="V191" i="1"/>
  <c r="G191" i="1" s="1"/>
  <c r="V190" i="1"/>
  <c r="G190" i="1" s="1"/>
  <c r="V189" i="1"/>
  <c r="G189" i="1" s="1"/>
  <c r="V188" i="1"/>
  <c r="G188" i="1" s="1"/>
  <c r="V187" i="1"/>
  <c r="G187" i="1" s="1"/>
  <c r="V170" i="1"/>
  <c r="G170" i="1" s="1"/>
  <c r="V150" i="1"/>
  <c r="G150" i="1" s="1"/>
  <c r="V148" i="1"/>
  <c r="G148" i="1" s="1"/>
  <c r="V134" i="1"/>
  <c r="G134" i="1" s="1"/>
  <c r="V133" i="1"/>
  <c r="G133" i="1" s="1"/>
  <c r="V132" i="1"/>
  <c r="G132" i="1" s="1"/>
  <c r="V131" i="1"/>
  <c r="G131" i="1" s="1"/>
  <c r="V129" i="1"/>
  <c r="G129" i="1" s="1"/>
  <c r="V128" i="1"/>
  <c r="G128" i="1" s="1"/>
  <c r="V126" i="1"/>
  <c r="G126" i="1" s="1"/>
  <c r="V125" i="1"/>
  <c r="G125" i="1" s="1"/>
  <c r="V123" i="1"/>
  <c r="G123" i="1" s="1"/>
  <c r="V122" i="1"/>
  <c r="G122" i="1" s="1"/>
  <c r="V121" i="1"/>
  <c r="G121" i="1" s="1"/>
  <c r="V120" i="1"/>
  <c r="G120" i="1" s="1"/>
  <c r="V119" i="1"/>
  <c r="G119" i="1" s="1"/>
  <c r="V108" i="1"/>
  <c r="G108" i="1" s="1"/>
  <c r="V107" i="1"/>
  <c r="G107" i="1" s="1"/>
  <c r="V105" i="1"/>
  <c r="G105" i="1" s="1"/>
  <c r="V104" i="1"/>
  <c r="G104" i="1" s="1"/>
  <c r="V102" i="1"/>
  <c r="G102" i="1" s="1"/>
  <c r="V101" i="1"/>
  <c r="G101" i="1" s="1"/>
  <c r="V99" i="1"/>
  <c r="G99" i="1" s="1"/>
  <c r="V98" i="1"/>
  <c r="G98" i="1" s="1"/>
  <c r="V95" i="1"/>
  <c r="G95" i="1" s="1"/>
  <c r="V94" i="1"/>
  <c r="G94" i="1" s="1"/>
  <c r="V93" i="1"/>
  <c r="G93" i="1" s="1"/>
  <c r="V92" i="1"/>
  <c r="G92" i="1" s="1"/>
  <c r="V91" i="1"/>
  <c r="G91" i="1" s="1"/>
  <c r="V90" i="1"/>
  <c r="N3" i="1"/>
  <c r="N581" i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72" i="1"/>
  <c r="N573" i="1" s="1"/>
  <c r="N574" i="1" s="1"/>
  <c r="N575" i="1" s="1"/>
  <c r="N576" i="1" s="1"/>
  <c r="N577" i="1" s="1"/>
  <c r="N578" i="1" s="1"/>
  <c r="N579" i="1" s="1"/>
  <c r="N570" i="1"/>
  <c r="N555" i="1"/>
  <c r="N556" i="1" s="1"/>
  <c r="N557" i="1" s="1"/>
  <c r="N558" i="1" s="1"/>
  <c r="N559" i="1" s="1"/>
  <c r="N560" i="1" s="1"/>
  <c r="N561" i="1" s="1"/>
  <c r="N512" i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457" i="1"/>
  <c r="N458" i="1" s="1"/>
  <c r="N459" i="1" s="1"/>
  <c r="N460" i="1" s="1"/>
  <c r="N461" i="1" s="1"/>
  <c r="N462" i="1" s="1"/>
  <c r="N463" i="1" s="1"/>
  <c r="N464" i="1" s="1"/>
  <c r="N344" i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230" i="1"/>
  <c r="N231" i="1" s="1"/>
  <c r="N216" i="1"/>
  <c r="N217" i="1" s="1"/>
  <c r="N218" i="1" s="1"/>
  <c r="N219" i="1" s="1"/>
  <c r="N220" i="1" s="1"/>
  <c r="N197" i="1"/>
  <c r="N198" i="1" s="1"/>
  <c r="N199" i="1" s="1"/>
  <c r="N200" i="1" s="1"/>
  <c r="N188" i="1"/>
  <c r="N189" i="1" s="1"/>
  <c r="N190" i="1" s="1"/>
  <c r="N191" i="1" s="1"/>
  <c r="N192" i="1" s="1"/>
  <c r="N193" i="1" s="1"/>
  <c r="N194" i="1" s="1"/>
  <c r="N195" i="1" s="1"/>
  <c r="N150" i="1"/>
  <c r="N120" i="1"/>
  <c r="N121" i="1" s="1"/>
  <c r="N122" i="1" s="1"/>
  <c r="N123" i="1" s="1"/>
  <c r="N91" i="1"/>
  <c r="N274" i="1" l="1"/>
  <c r="N92" i="1"/>
  <c r="O91" i="1"/>
  <c r="U48" i="1"/>
  <c r="U13" i="1"/>
  <c r="U36" i="1"/>
  <c r="U52" i="1"/>
  <c r="U64" i="1"/>
  <c r="U6" i="1"/>
  <c r="U3" i="1"/>
  <c r="U34" i="1"/>
  <c r="U19" i="1"/>
  <c r="U44" i="1"/>
  <c r="U15" i="1"/>
  <c r="U27" i="1"/>
  <c r="U53" i="1"/>
  <c r="U32" i="1"/>
  <c r="U45" i="1"/>
  <c r="U51" i="1"/>
  <c r="U42" i="1"/>
  <c r="U25" i="1"/>
  <c r="U58" i="1"/>
  <c r="U33" i="1"/>
  <c r="U59" i="1"/>
  <c r="U61" i="1"/>
  <c r="U2" i="1"/>
  <c r="U11" i="1"/>
  <c r="U50" i="1"/>
  <c r="U5" i="1"/>
  <c r="U49" i="1"/>
  <c r="U39" i="1"/>
  <c r="U14" i="1"/>
  <c r="U63" i="1"/>
  <c r="U20" i="1"/>
  <c r="U47" i="1"/>
  <c r="U65" i="1"/>
  <c r="U57" i="1"/>
  <c r="U10" i="1"/>
  <c r="U12" i="1"/>
  <c r="U60" i="1"/>
  <c r="U28" i="1"/>
  <c r="U18" i="1"/>
  <c r="U40" i="1"/>
  <c r="U23" i="1"/>
  <c r="U62" i="1"/>
  <c r="U37" i="1"/>
  <c r="U46" i="1"/>
  <c r="U17" i="1"/>
  <c r="U66" i="1"/>
  <c r="U8" i="1"/>
  <c r="U29" i="1"/>
  <c r="U30" i="1"/>
  <c r="U38" i="1"/>
  <c r="U22" i="1"/>
  <c r="U55" i="1"/>
  <c r="U35" i="1"/>
  <c r="U26" i="1"/>
  <c r="U24" i="1"/>
  <c r="U31" i="1"/>
  <c r="U21" i="1"/>
  <c r="U7" i="1"/>
  <c r="U4" i="1"/>
  <c r="U16" i="1"/>
  <c r="U56" i="1"/>
  <c r="U9" i="1"/>
  <c r="U41" i="1"/>
  <c r="U54" i="1"/>
  <c r="U43" i="1"/>
  <c r="U67" i="1"/>
  <c r="N5" i="1"/>
  <c r="L109" i="1"/>
  <c r="L115" i="1"/>
  <c r="L114" i="1"/>
  <c r="L111" i="1"/>
  <c r="L112" i="1"/>
  <c r="L110" i="1"/>
  <c r="L113" i="1"/>
  <c r="L138" i="1"/>
  <c r="L137" i="1"/>
  <c r="L136" i="1"/>
  <c r="L135" i="1"/>
  <c r="O135" i="1" s="1"/>
  <c r="L118" i="1"/>
  <c r="L116" i="1"/>
  <c r="L117" i="1"/>
  <c r="E90" i="1"/>
  <c r="AA90" i="1" s="1"/>
  <c r="G90" i="1"/>
  <c r="L130" i="1"/>
  <c r="O130" i="1" s="1"/>
  <c r="L127" i="1"/>
  <c r="O127" i="1" s="1"/>
  <c r="L124" i="1"/>
  <c r="O124" i="1" s="1"/>
  <c r="L125" i="1"/>
  <c r="L120" i="1"/>
  <c r="O120" i="1" s="1"/>
  <c r="L128" i="1"/>
  <c r="L126" i="1"/>
  <c r="L123" i="1"/>
  <c r="L121" i="1"/>
  <c r="O121" i="1" s="1"/>
  <c r="L122" i="1"/>
  <c r="O122" i="1" s="1"/>
  <c r="L119" i="1"/>
  <c r="O119" i="1" s="1"/>
  <c r="L134" i="1"/>
  <c r="L132" i="1"/>
  <c r="L133" i="1"/>
  <c r="L129" i="1"/>
  <c r="L131" i="1"/>
  <c r="N563" i="1"/>
  <c r="N564" i="1" s="1"/>
  <c r="N566" i="1" s="1"/>
  <c r="N236" i="1"/>
  <c r="N237" i="1" s="1"/>
  <c r="N239" i="1" s="1"/>
  <c r="N125" i="1"/>
  <c r="N126" i="1" s="1"/>
  <c r="N128" i="1" s="1"/>
  <c r="N324" i="1"/>
  <c r="N356" i="1"/>
  <c r="X592" i="1"/>
  <c r="Y592" i="1"/>
  <c r="O126" i="1" l="1"/>
  <c r="O128" i="1"/>
  <c r="O125" i="1"/>
  <c r="N275" i="1"/>
  <c r="O113" i="1"/>
  <c r="E113" i="1" s="1"/>
  <c r="O111" i="1"/>
  <c r="E111" i="1" s="1"/>
  <c r="O123" i="1"/>
  <c r="E123" i="1" s="1"/>
  <c r="AA123" i="1" s="1"/>
  <c r="O115" i="1"/>
  <c r="E115" i="1" s="1"/>
  <c r="O109" i="1"/>
  <c r="E109" i="1" s="1"/>
  <c r="O112" i="1"/>
  <c r="E112" i="1" s="1"/>
  <c r="O110" i="1"/>
  <c r="E110" i="1" s="1"/>
  <c r="O114" i="1"/>
  <c r="E114" i="1" s="1"/>
  <c r="O117" i="1"/>
  <c r="E117" i="1" s="1"/>
  <c r="AA117" i="1" s="1"/>
  <c r="O116" i="1"/>
  <c r="E116" i="1" s="1"/>
  <c r="AA116" i="1" s="1"/>
  <c r="O118" i="1"/>
  <c r="E118" i="1" s="1"/>
  <c r="AA118" i="1" s="1"/>
  <c r="N93" i="1"/>
  <c r="O92" i="1"/>
  <c r="E92" i="1" s="1"/>
  <c r="AA92" i="1" s="1"/>
  <c r="N7" i="1"/>
  <c r="N8" i="1" s="1"/>
  <c r="N9" i="1" s="1"/>
  <c r="N10" i="1" s="1"/>
  <c r="L144" i="1"/>
  <c r="L139" i="1"/>
  <c r="L143" i="1"/>
  <c r="L141" i="1"/>
  <c r="L140" i="1"/>
  <c r="L142" i="1"/>
  <c r="L146" i="1"/>
  <c r="L145" i="1"/>
  <c r="L147" i="1"/>
  <c r="E121" i="1"/>
  <c r="AA121" i="1" s="1"/>
  <c r="E91" i="1"/>
  <c r="AA91" i="1" s="1"/>
  <c r="E120" i="1"/>
  <c r="AA120" i="1" s="1"/>
  <c r="E124" i="1"/>
  <c r="AA124" i="1" s="1"/>
  <c r="E119" i="1"/>
  <c r="AA119" i="1" s="1"/>
  <c r="E122" i="1"/>
  <c r="AA122" i="1" s="1"/>
  <c r="N567" i="1"/>
  <c r="N240" i="1"/>
  <c r="N242" i="1" s="1"/>
  <c r="N129" i="1"/>
  <c r="N131" i="1" s="1"/>
  <c r="O131" i="1" s="1"/>
  <c r="N97" i="1"/>
  <c r="O97" i="1" s="1"/>
  <c r="L152" i="1"/>
  <c r="O152" i="1" s="1"/>
  <c r="L150" i="1"/>
  <c r="O150" i="1" s="1"/>
  <c r="L149" i="1"/>
  <c r="O149" i="1" s="1"/>
  <c r="L151" i="1"/>
  <c r="O151" i="1" s="1"/>
  <c r="L148" i="1"/>
  <c r="O148" i="1" s="1"/>
  <c r="L153" i="1"/>
  <c r="O153" i="1" s="1"/>
  <c r="N325" i="1"/>
  <c r="N357" i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Y591" i="1"/>
  <c r="X591" i="1"/>
  <c r="Y590" i="1"/>
  <c r="X590" i="1"/>
  <c r="Y589" i="1"/>
  <c r="X589" i="1"/>
  <c r="Y570" i="1"/>
  <c r="X570" i="1"/>
  <c r="Y569" i="1"/>
  <c r="X569" i="1"/>
  <c r="Y515" i="1"/>
  <c r="X515" i="1"/>
  <c r="Y512" i="1"/>
  <c r="X512" i="1"/>
  <c r="Y511" i="1"/>
  <c r="X511" i="1"/>
  <c r="Y461" i="1"/>
  <c r="X461" i="1"/>
  <c r="Y460" i="1"/>
  <c r="X460" i="1"/>
  <c r="Y459" i="1"/>
  <c r="X459" i="1"/>
  <c r="Y355" i="1"/>
  <c r="X355" i="1"/>
  <c r="Y354" i="1"/>
  <c r="X354" i="1"/>
  <c r="Y351" i="1"/>
  <c r="X351" i="1"/>
  <c r="Y350" i="1"/>
  <c r="X350" i="1"/>
  <c r="Y347" i="1"/>
  <c r="X347" i="1"/>
  <c r="Y344" i="1"/>
  <c r="X344" i="1"/>
  <c r="Y343" i="1"/>
  <c r="X343" i="1"/>
  <c r="Y170" i="1"/>
  <c r="X170" i="1"/>
  <c r="Y516" i="1"/>
  <c r="X516" i="1"/>
  <c r="Y514" i="1"/>
  <c r="X514" i="1"/>
  <c r="Y513" i="1"/>
  <c r="X513" i="1"/>
  <c r="Y458" i="1"/>
  <c r="X458" i="1"/>
  <c r="Y457" i="1"/>
  <c r="X457" i="1"/>
  <c r="Y456" i="1"/>
  <c r="X456" i="1"/>
  <c r="Y353" i="1"/>
  <c r="X353" i="1"/>
  <c r="Y352" i="1"/>
  <c r="X352" i="1"/>
  <c r="Y349" i="1"/>
  <c r="X349" i="1"/>
  <c r="Y348" i="1"/>
  <c r="X348" i="1"/>
  <c r="Y346" i="1"/>
  <c r="X346" i="1"/>
  <c r="Y345" i="1"/>
  <c r="X345" i="1"/>
  <c r="Y195" i="1"/>
  <c r="X195" i="1"/>
  <c r="Y194" i="1"/>
  <c r="X194" i="1"/>
  <c r="Y193" i="1"/>
  <c r="X193" i="1"/>
  <c r="Y192" i="1"/>
  <c r="X192" i="1"/>
  <c r="Y191" i="1"/>
  <c r="X191" i="1"/>
  <c r="Y189" i="1"/>
  <c r="X189" i="1"/>
  <c r="Y188" i="1"/>
  <c r="X188" i="1"/>
  <c r="Y187" i="1"/>
  <c r="X187" i="1"/>
  <c r="Y150" i="1"/>
  <c r="X150" i="1"/>
  <c r="Y148" i="1"/>
  <c r="X148" i="1"/>
  <c r="N276" i="1" l="1"/>
  <c r="O146" i="1"/>
  <c r="E146" i="1" s="1"/>
  <c r="AA146" i="1" s="1"/>
  <c r="O143" i="1"/>
  <c r="E143" i="1" s="1"/>
  <c r="AA143" i="1" s="1"/>
  <c r="O144" i="1"/>
  <c r="E144" i="1" s="1"/>
  <c r="AA144" i="1" s="1"/>
  <c r="O142" i="1"/>
  <c r="E142" i="1" s="1"/>
  <c r="AA142" i="1" s="1"/>
  <c r="N94" i="1"/>
  <c r="O93" i="1"/>
  <c r="E93" i="1" s="1"/>
  <c r="AA93" i="1" s="1"/>
  <c r="O147" i="1"/>
  <c r="E147" i="1" s="1"/>
  <c r="AA147" i="1" s="1"/>
  <c r="O140" i="1"/>
  <c r="E140" i="1" s="1"/>
  <c r="AA140" i="1" s="1"/>
  <c r="O129" i="1"/>
  <c r="O145" i="1"/>
  <c r="E145" i="1" s="1"/>
  <c r="AA145" i="1" s="1"/>
  <c r="O141" i="1"/>
  <c r="E141" i="1" s="1"/>
  <c r="AA141" i="1" s="1"/>
  <c r="O139" i="1"/>
  <c r="E139" i="1" s="1"/>
  <c r="AA139" i="1" s="1"/>
  <c r="N11" i="1"/>
  <c r="L209" i="1"/>
  <c r="L211" i="1"/>
  <c r="L210" i="1"/>
  <c r="L208" i="1"/>
  <c r="E153" i="1"/>
  <c r="AA153" i="1" s="1"/>
  <c r="E148" i="1"/>
  <c r="AA148" i="1" s="1"/>
  <c r="E151" i="1"/>
  <c r="AA151" i="1" s="1"/>
  <c r="E149" i="1"/>
  <c r="AA149" i="1" s="1"/>
  <c r="E150" i="1"/>
  <c r="AA150" i="1" s="1"/>
  <c r="E152" i="1"/>
  <c r="AA152" i="1" s="1"/>
  <c r="E96" i="1"/>
  <c r="AA96" i="1" s="1"/>
  <c r="E97" i="1"/>
  <c r="AA97" i="1" s="1"/>
  <c r="E100" i="1"/>
  <c r="AA100" i="1" s="1"/>
  <c r="E126" i="1"/>
  <c r="AA126" i="1" s="1"/>
  <c r="E127" i="1"/>
  <c r="AA127" i="1" s="1"/>
  <c r="E125" i="1"/>
  <c r="AA125" i="1" s="1"/>
  <c r="N243" i="1"/>
  <c r="N244" i="1" s="1"/>
  <c r="N245" i="1" s="1"/>
  <c r="N246" i="1" s="1"/>
  <c r="N132" i="1"/>
  <c r="O132" i="1" s="1"/>
  <c r="L170" i="1"/>
  <c r="O170" i="1" s="1"/>
  <c r="N326" i="1"/>
  <c r="N277" i="1" l="1"/>
  <c r="N95" i="1"/>
  <c r="O94" i="1"/>
  <c r="E94" i="1" s="1"/>
  <c r="AA94" i="1" s="1"/>
  <c r="N12" i="1"/>
  <c r="L228" i="1"/>
  <c r="O228" i="1" s="1"/>
  <c r="E228" i="1" s="1"/>
  <c r="AA228" i="1" s="1"/>
  <c r="L225" i="1"/>
  <c r="L223" i="1"/>
  <c r="L227" i="1"/>
  <c r="O227" i="1" s="1"/>
  <c r="E227" i="1" s="1"/>
  <c r="AA227" i="1" s="1"/>
  <c r="L221" i="1"/>
  <c r="L226" i="1"/>
  <c r="O226" i="1" s="1"/>
  <c r="E226" i="1" s="1"/>
  <c r="AA226" i="1" s="1"/>
  <c r="L224" i="1"/>
  <c r="L222" i="1"/>
  <c r="O210" i="1"/>
  <c r="E210" i="1" s="1"/>
  <c r="AA210" i="1" s="1"/>
  <c r="O208" i="1"/>
  <c r="E208" i="1" s="1"/>
  <c r="AA208" i="1" s="1"/>
  <c r="O211" i="1"/>
  <c r="E211" i="1" s="1"/>
  <c r="AA211" i="1" s="1"/>
  <c r="O209" i="1"/>
  <c r="E209" i="1" s="1"/>
  <c r="AA209" i="1" s="1"/>
  <c r="E103" i="1"/>
  <c r="AA103" i="1" s="1"/>
  <c r="E130" i="1"/>
  <c r="AA130" i="1" s="1"/>
  <c r="E128" i="1"/>
  <c r="AA128" i="1" s="1"/>
  <c r="E170" i="1"/>
  <c r="AA170" i="1" s="1"/>
  <c r="E129" i="1"/>
  <c r="AA129" i="1" s="1"/>
  <c r="N133" i="1"/>
  <c r="O133" i="1" s="1"/>
  <c r="L195" i="1"/>
  <c r="O195" i="1" s="1"/>
  <c r="L194" i="1"/>
  <c r="O194" i="1" s="1"/>
  <c r="L193" i="1"/>
  <c r="O193" i="1" s="1"/>
  <c r="L189" i="1"/>
  <c r="O189" i="1" s="1"/>
  <c r="L192" i="1"/>
  <c r="O192" i="1" s="1"/>
  <c r="L191" i="1"/>
  <c r="O191" i="1" s="1"/>
  <c r="L190" i="1"/>
  <c r="O190" i="1" s="1"/>
  <c r="L188" i="1"/>
  <c r="O188" i="1" s="1"/>
  <c r="L187" i="1"/>
  <c r="O187" i="1" s="1"/>
  <c r="N327" i="1"/>
  <c r="N14" i="1" l="1"/>
  <c r="L292" i="1"/>
  <c r="L287" i="1"/>
  <c r="L253" i="1"/>
  <c r="O253" i="1" s="1"/>
  <c r="E253" i="1" s="1"/>
  <c r="AA253" i="1" s="1"/>
  <c r="L296" i="1"/>
  <c r="L298" i="1"/>
  <c r="L281" i="1"/>
  <c r="L259" i="1"/>
  <c r="O259" i="1" s="1"/>
  <c r="E259" i="1" s="1"/>
  <c r="AA259" i="1" s="1"/>
  <c r="L276" i="1"/>
  <c r="O276" i="1" s="1"/>
  <c r="E276" i="1" s="1"/>
  <c r="AA276" i="1" s="1"/>
  <c r="L302" i="1"/>
  <c r="L249" i="1"/>
  <c r="O249" i="1" s="1"/>
  <c r="E249" i="1" s="1"/>
  <c r="AA249" i="1" s="1"/>
  <c r="L304" i="1"/>
  <c r="L280" i="1"/>
  <c r="L299" i="1"/>
  <c r="L282" i="1"/>
  <c r="L275" i="1"/>
  <c r="O275" i="1" s="1"/>
  <c r="E275" i="1" s="1"/>
  <c r="AA275" i="1" s="1"/>
  <c r="L270" i="1"/>
  <c r="O270" i="1" s="1"/>
  <c r="E270" i="1" s="1"/>
  <c r="AA270" i="1" s="1"/>
  <c r="L265" i="1"/>
  <c r="O265" i="1" s="1"/>
  <c r="E265" i="1" s="1"/>
  <c r="AA265" i="1" s="1"/>
  <c r="L301" i="1"/>
  <c r="L303" i="1"/>
  <c r="L262" i="1"/>
  <c r="O262" i="1" s="1"/>
  <c r="E262" i="1" s="1"/>
  <c r="AA262" i="1" s="1"/>
  <c r="L248" i="1"/>
  <c r="O248" i="1" s="1"/>
  <c r="E248" i="1" s="1"/>
  <c r="AA248" i="1" s="1"/>
  <c r="L293" i="1"/>
  <c r="L283" i="1"/>
  <c r="L278" i="1"/>
  <c r="L261" i="1"/>
  <c r="O261" i="1" s="1"/>
  <c r="E261" i="1" s="1"/>
  <c r="AA261" i="1" s="1"/>
  <c r="L256" i="1"/>
  <c r="O256" i="1" s="1"/>
  <c r="E256" i="1" s="1"/>
  <c r="AA256" i="1" s="1"/>
  <c r="L247" i="1"/>
  <c r="O247" i="1" s="1"/>
  <c r="E247" i="1" s="1"/>
  <c r="AA247" i="1" s="1"/>
  <c r="L273" i="1"/>
  <c r="O273" i="1" s="1"/>
  <c r="E273" i="1" s="1"/>
  <c r="AA273" i="1" s="1"/>
  <c r="L268" i="1"/>
  <c r="O268" i="1" s="1"/>
  <c r="E268" i="1" s="1"/>
  <c r="AA268" i="1" s="1"/>
  <c r="L258" i="1"/>
  <c r="O258" i="1" s="1"/>
  <c r="E258" i="1" s="1"/>
  <c r="AA258" i="1" s="1"/>
  <c r="L277" i="1"/>
  <c r="L260" i="1"/>
  <c r="O260" i="1" s="1"/>
  <c r="E260" i="1" s="1"/>
  <c r="AA260" i="1" s="1"/>
  <c r="L306" i="1"/>
  <c r="L294" i="1"/>
  <c r="L255" i="1"/>
  <c r="O255" i="1" s="1"/>
  <c r="E255" i="1" s="1"/>
  <c r="AA255" i="1" s="1"/>
  <c r="L289" i="1"/>
  <c r="L272" i="1"/>
  <c r="O272" i="1" s="1"/>
  <c r="E272" i="1" s="1"/>
  <c r="AA272" i="1" s="1"/>
  <c r="L267" i="1"/>
  <c r="O267" i="1" s="1"/>
  <c r="E267" i="1" s="1"/>
  <c r="AA267" i="1" s="1"/>
  <c r="L279" i="1"/>
  <c r="L274" i="1"/>
  <c r="O274" i="1" s="1"/>
  <c r="E274" i="1" s="1"/>
  <c r="AA274" i="1" s="1"/>
  <c r="L305" i="1"/>
  <c r="L300" i="1"/>
  <c r="L288" i="1"/>
  <c r="L271" i="1"/>
  <c r="O271" i="1" s="1"/>
  <c r="E271" i="1" s="1"/>
  <c r="AA271" i="1" s="1"/>
  <c r="L290" i="1"/>
  <c r="L263" i="1"/>
  <c r="O263" i="1" s="1"/>
  <c r="E263" i="1" s="1"/>
  <c r="AA263" i="1" s="1"/>
  <c r="L297" i="1"/>
  <c r="L284" i="1"/>
  <c r="L266" i="1"/>
  <c r="O266" i="1" s="1"/>
  <c r="E266" i="1" s="1"/>
  <c r="AA266" i="1" s="1"/>
  <c r="L291" i="1"/>
  <c r="L286" i="1"/>
  <c r="L257" i="1"/>
  <c r="O257" i="1" s="1"/>
  <c r="E257" i="1" s="1"/>
  <c r="AA257" i="1" s="1"/>
  <c r="L250" i="1"/>
  <c r="O250" i="1" s="1"/>
  <c r="E250" i="1" s="1"/>
  <c r="AA250" i="1" s="1"/>
  <c r="L269" i="1"/>
  <c r="O269" i="1" s="1"/>
  <c r="E269" i="1" s="1"/>
  <c r="AA269" i="1" s="1"/>
  <c r="L264" i="1"/>
  <c r="O264" i="1" s="1"/>
  <c r="E264" i="1" s="1"/>
  <c r="AA264" i="1" s="1"/>
  <c r="L252" i="1"/>
  <c r="O252" i="1" s="1"/>
  <c r="E252" i="1" s="1"/>
  <c r="AA252" i="1" s="1"/>
  <c r="L254" i="1"/>
  <c r="O254" i="1" s="1"/>
  <c r="E254" i="1" s="1"/>
  <c r="AA254" i="1" s="1"/>
  <c r="L295" i="1"/>
  <c r="L285" i="1"/>
  <c r="L251" i="1"/>
  <c r="O251" i="1" s="1"/>
  <c r="E251" i="1" s="1"/>
  <c r="AA251" i="1" s="1"/>
  <c r="O277" i="1"/>
  <c r="E277" i="1" s="1"/>
  <c r="AA277" i="1" s="1"/>
  <c r="N278" i="1"/>
  <c r="O221" i="1"/>
  <c r="E221" i="1" s="1"/>
  <c r="AA221" i="1" s="1"/>
  <c r="O224" i="1"/>
  <c r="E224" i="1" s="1"/>
  <c r="AA224" i="1" s="1"/>
  <c r="O223" i="1"/>
  <c r="E223" i="1" s="1"/>
  <c r="AA223" i="1" s="1"/>
  <c r="O225" i="1"/>
  <c r="E225" i="1" s="1"/>
  <c r="AA225" i="1" s="1"/>
  <c r="O222" i="1"/>
  <c r="E222" i="1" s="1"/>
  <c r="AA222" i="1" s="1"/>
  <c r="O95" i="1"/>
  <c r="E95" i="1" s="1"/>
  <c r="AA95" i="1" s="1"/>
  <c r="N98" i="1"/>
  <c r="N136" i="1"/>
  <c r="O136" i="1" s="1"/>
  <c r="E135" i="1"/>
  <c r="AA135" i="1" s="1"/>
  <c r="E131" i="1"/>
  <c r="AA131" i="1" s="1"/>
  <c r="E195" i="1"/>
  <c r="AA195" i="1" s="1"/>
  <c r="E132" i="1"/>
  <c r="AA132" i="1" s="1"/>
  <c r="E188" i="1"/>
  <c r="AA188" i="1" s="1"/>
  <c r="E190" i="1"/>
  <c r="AA190" i="1" s="1"/>
  <c r="E194" i="1"/>
  <c r="AA194" i="1" s="1"/>
  <c r="E191" i="1"/>
  <c r="AA191" i="1" s="1"/>
  <c r="E192" i="1"/>
  <c r="AA192" i="1" s="1"/>
  <c r="E187" i="1"/>
  <c r="AA187" i="1" s="1"/>
  <c r="E189" i="1"/>
  <c r="AA189" i="1" s="1"/>
  <c r="E193" i="1"/>
  <c r="AA193" i="1" s="1"/>
  <c r="N134" i="1"/>
  <c r="O134" i="1" s="1"/>
  <c r="L200" i="1"/>
  <c r="O200" i="1" s="1"/>
  <c r="L198" i="1"/>
  <c r="O198" i="1" s="1"/>
  <c r="L197" i="1"/>
  <c r="O197" i="1" s="1"/>
  <c r="L196" i="1"/>
  <c r="O196" i="1" s="1"/>
  <c r="L199" i="1"/>
  <c r="O199" i="1" s="1"/>
  <c r="N328" i="1"/>
  <c r="N15" i="1" l="1"/>
  <c r="L433" i="1"/>
  <c r="O433" i="1" s="1"/>
  <c r="E433" i="1" s="1"/>
  <c r="AA433" i="1" s="1"/>
  <c r="L422" i="1"/>
  <c r="O422" i="1" s="1"/>
  <c r="E422" i="1" s="1"/>
  <c r="AA422" i="1" s="1"/>
  <c r="L432" i="1"/>
  <c r="O432" i="1" s="1"/>
  <c r="E432" i="1" s="1"/>
  <c r="AA432" i="1" s="1"/>
  <c r="L425" i="1"/>
  <c r="O425" i="1" s="1"/>
  <c r="E425" i="1" s="1"/>
  <c r="AA425" i="1" s="1"/>
  <c r="L429" i="1"/>
  <c r="O429" i="1" s="1"/>
  <c r="E429" i="1" s="1"/>
  <c r="AA429" i="1" s="1"/>
  <c r="L427" i="1"/>
  <c r="O427" i="1" s="1"/>
  <c r="E427" i="1" s="1"/>
  <c r="AA427" i="1" s="1"/>
  <c r="L423" i="1"/>
  <c r="O423" i="1" s="1"/>
  <c r="E423" i="1" s="1"/>
  <c r="AA423" i="1" s="1"/>
  <c r="L431" i="1"/>
  <c r="O431" i="1" s="1"/>
  <c r="E431" i="1" s="1"/>
  <c r="AA431" i="1" s="1"/>
  <c r="L426" i="1"/>
  <c r="O426" i="1" s="1"/>
  <c r="E426" i="1" s="1"/>
  <c r="AA426" i="1" s="1"/>
  <c r="L428" i="1"/>
  <c r="O428" i="1" s="1"/>
  <c r="E428" i="1" s="1"/>
  <c r="AA428" i="1" s="1"/>
  <c r="L424" i="1"/>
  <c r="O424" i="1" s="1"/>
  <c r="E424" i="1" s="1"/>
  <c r="AA424" i="1" s="1"/>
  <c r="L430" i="1"/>
  <c r="O430" i="1" s="1"/>
  <c r="E430" i="1" s="1"/>
  <c r="AA430" i="1" s="1"/>
  <c r="N279" i="1"/>
  <c r="O278" i="1"/>
  <c r="E278" i="1" s="1"/>
  <c r="AA278" i="1" s="1"/>
  <c r="N99" i="1"/>
  <c r="O98" i="1"/>
  <c r="E98" i="1" s="1"/>
  <c r="AA98" i="1" s="1"/>
  <c r="N137" i="1"/>
  <c r="O137" i="1" s="1"/>
  <c r="E136" i="1"/>
  <c r="AA136" i="1" s="1"/>
  <c r="L214" i="1"/>
  <c r="L213" i="1"/>
  <c r="L212" i="1"/>
  <c r="E199" i="1"/>
  <c r="AA199" i="1" s="1"/>
  <c r="E196" i="1"/>
  <c r="AA196" i="1" s="1"/>
  <c r="E200" i="1"/>
  <c r="AA200" i="1" s="1"/>
  <c r="E197" i="1"/>
  <c r="AA197" i="1" s="1"/>
  <c r="E198" i="1"/>
  <c r="AA198" i="1" s="1"/>
  <c r="E106" i="1"/>
  <c r="AA106" i="1" s="1"/>
  <c r="E133" i="1"/>
  <c r="AA133" i="1" s="1"/>
  <c r="E134" i="1"/>
  <c r="AA134" i="1" s="1"/>
  <c r="L219" i="1"/>
  <c r="O219" i="1" s="1"/>
  <c r="L215" i="1"/>
  <c r="O215" i="1" s="1"/>
  <c r="L220" i="1"/>
  <c r="O220" i="1" s="1"/>
  <c r="L218" i="1"/>
  <c r="O218" i="1" s="1"/>
  <c r="L217" i="1"/>
  <c r="O217" i="1" s="1"/>
  <c r="L216" i="1"/>
  <c r="O216" i="1" s="1"/>
  <c r="N329" i="1"/>
  <c r="N16" i="1" l="1"/>
  <c r="L471" i="1"/>
  <c r="O471" i="1" s="1"/>
  <c r="E471" i="1" s="1"/>
  <c r="AA471" i="1" s="1"/>
  <c r="L476" i="1"/>
  <c r="O476" i="1" s="1"/>
  <c r="E476" i="1" s="1"/>
  <c r="AA476" i="1" s="1"/>
  <c r="L473" i="1"/>
  <c r="O473" i="1" s="1"/>
  <c r="E473" i="1" s="1"/>
  <c r="AA473" i="1" s="1"/>
  <c r="L465" i="1"/>
  <c r="O465" i="1" s="1"/>
  <c r="E465" i="1" s="1"/>
  <c r="AA465" i="1" s="1"/>
  <c r="L474" i="1"/>
  <c r="O474" i="1" s="1"/>
  <c r="E474" i="1" s="1"/>
  <c r="AA474" i="1" s="1"/>
  <c r="L468" i="1"/>
  <c r="O468" i="1" s="1"/>
  <c r="E468" i="1" s="1"/>
  <c r="AA468" i="1" s="1"/>
  <c r="L466" i="1"/>
  <c r="O466" i="1" s="1"/>
  <c r="E466" i="1" s="1"/>
  <c r="AA466" i="1" s="1"/>
  <c r="L470" i="1"/>
  <c r="O470" i="1" s="1"/>
  <c r="E470" i="1" s="1"/>
  <c r="AA470" i="1" s="1"/>
  <c r="L475" i="1"/>
  <c r="O475" i="1" s="1"/>
  <c r="E475" i="1" s="1"/>
  <c r="AA475" i="1" s="1"/>
  <c r="L472" i="1"/>
  <c r="O472" i="1" s="1"/>
  <c r="E472" i="1" s="1"/>
  <c r="AA472" i="1" s="1"/>
  <c r="L467" i="1"/>
  <c r="O467" i="1" s="1"/>
  <c r="E467" i="1" s="1"/>
  <c r="AA467" i="1" s="1"/>
  <c r="L469" i="1"/>
  <c r="O469" i="1" s="1"/>
  <c r="E469" i="1" s="1"/>
  <c r="AA469" i="1" s="1"/>
  <c r="L531" i="1"/>
  <c r="O531" i="1" s="1"/>
  <c r="E531" i="1" s="1"/>
  <c r="AA531" i="1" s="1"/>
  <c r="L529" i="1"/>
  <c r="O529" i="1" s="1"/>
  <c r="E529" i="1" s="1"/>
  <c r="AA529" i="1" s="1"/>
  <c r="N17" i="1"/>
  <c r="L530" i="1"/>
  <c r="O530" i="1" s="1"/>
  <c r="E530" i="1" s="1"/>
  <c r="AA530" i="1" s="1"/>
  <c r="N280" i="1"/>
  <c r="O279" i="1"/>
  <c r="E279" i="1" s="1"/>
  <c r="AA279" i="1" s="1"/>
  <c r="O212" i="1"/>
  <c r="E212" i="1" s="1"/>
  <c r="AA212" i="1" s="1"/>
  <c r="O213" i="1"/>
  <c r="E213" i="1" s="1"/>
  <c r="AA213" i="1" s="1"/>
  <c r="O214" i="1"/>
  <c r="E214" i="1" s="1"/>
  <c r="AA214" i="1" s="1"/>
  <c r="O99" i="1"/>
  <c r="E99" i="1" s="1"/>
  <c r="AA99" i="1" s="1"/>
  <c r="N101" i="1"/>
  <c r="N138" i="1"/>
  <c r="E137" i="1"/>
  <c r="AA137" i="1" s="1"/>
  <c r="L241" i="1"/>
  <c r="L234" i="1"/>
  <c r="L233" i="1"/>
  <c r="L232" i="1"/>
  <c r="E217" i="1"/>
  <c r="AA217" i="1" s="1"/>
  <c r="E219" i="1"/>
  <c r="AA219" i="1" s="1"/>
  <c r="E218" i="1"/>
  <c r="AA218" i="1" s="1"/>
  <c r="E216" i="1"/>
  <c r="AA216" i="1" s="1"/>
  <c r="E215" i="1"/>
  <c r="AA215" i="1" s="1"/>
  <c r="E220" i="1"/>
  <c r="AA220" i="1" s="1"/>
  <c r="L231" i="1"/>
  <c r="O231" i="1" s="1"/>
  <c r="L238" i="1"/>
  <c r="O238" i="1" s="1"/>
  <c r="L244" i="1"/>
  <c r="O244" i="1" s="1"/>
  <c r="L242" i="1"/>
  <c r="O242" i="1" s="1"/>
  <c r="L240" i="1"/>
  <c r="O240" i="1" s="1"/>
  <c r="L237" i="1"/>
  <c r="O237" i="1" s="1"/>
  <c r="L239" i="1"/>
  <c r="O239" i="1" s="1"/>
  <c r="L236" i="1"/>
  <c r="O236" i="1" s="1"/>
  <c r="L235" i="1"/>
  <c r="O235" i="1" s="1"/>
  <c r="L230" i="1"/>
  <c r="O230" i="1" s="1"/>
  <c r="L229" i="1"/>
  <c r="O229" i="1" s="1"/>
  <c r="L245" i="1"/>
  <c r="O245" i="1" s="1"/>
  <c r="L243" i="1"/>
  <c r="O243" i="1" s="1"/>
  <c r="L246" i="1"/>
  <c r="O246" i="1" s="1"/>
  <c r="N330" i="1"/>
  <c r="N18" i="1" l="1"/>
  <c r="N19" i="1" s="1"/>
  <c r="N20" i="1" s="1"/>
  <c r="L547" i="1"/>
  <c r="O547" i="1" s="1"/>
  <c r="E547" i="1" s="1"/>
  <c r="AA547" i="1" s="1"/>
  <c r="L550" i="1"/>
  <c r="O550" i="1" s="1"/>
  <c r="E550" i="1" s="1"/>
  <c r="AA550" i="1" s="1"/>
  <c r="L545" i="1"/>
  <c r="O545" i="1" s="1"/>
  <c r="E545" i="1" s="1"/>
  <c r="AA545" i="1" s="1"/>
  <c r="L549" i="1"/>
  <c r="O549" i="1" s="1"/>
  <c r="E549" i="1" s="1"/>
  <c r="AA549" i="1" s="1"/>
  <c r="L546" i="1"/>
  <c r="O546" i="1" s="1"/>
  <c r="E546" i="1" s="1"/>
  <c r="AA546" i="1" s="1"/>
  <c r="L548" i="1"/>
  <c r="O548" i="1" s="1"/>
  <c r="E548" i="1" s="1"/>
  <c r="AA548" i="1" s="1"/>
  <c r="L544" i="1"/>
  <c r="O544" i="1" s="1"/>
  <c r="E544" i="1" s="1"/>
  <c r="AA544" i="1" s="1"/>
  <c r="N281" i="1"/>
  <c r="O280" i="1"/>
  <c r="E280" i="1" s="1"/>
  <c r="AA280" i="1" s="1"/>
  <c r="O232" i="1"/>
  <c r="E232" i="1" s="1"/>
  <c r="AA232" i="1" s="1"/>
  <c r="O138" i="1"/>
  <c r="E138" i="1" s="1"/>
  <c r="AA138" i="1" s="1"/>
  <c r="O101" i="1"/>
  <c r="E101" i="1" s="1"/>
  <c r="AA101" i="1" s="1"/>
  <c r="N102" i="1"/>
  <c r="O234" i="1"/>
  <c r="E234" i="1" s="1"/>
  <c r="AA234" i="1" s="1"/>
  <c r="O241" i="1"/>
  <c r="E241" i="1" s="1"/>
  <c r="AA241" i="1" s="1"/>
  <c r="O233" i="1"/>
  <c r="E233" i="1" s="1"/>
  <c r="AA233" i="1" s="1"/>
  <c r="E243" i="1"/>
  <c r="AA243" i="1" s="1"/>
  <c r="E229" i="1"/>
  <c r="AA229" i="1" s="1"/>
  <c r="E245" i="1"/>
  <c r="AA245" i="1" s="1"/>
  <c r="E239" i="1"/>
  <c r="AA239" i="1" s="1"/>
  <c r="E244" i="1"/>
  <c r="AA244" i="1" s="1"/>
  <c r="E237" i="1"/>
  <c r="AA237" i="1" s="1"/>
  <c r="E230" i="1"/>
  <c r="AA230" i="1" s="1"/>
  <c r="E240" i="1"/>
  <c r="AA240" i="1" s="1"/>
  <c r="E236" i="1"/>
  <c r="AA236" i="1" s="1"/>
  <c r="E242" i="1"/>
  <c r="AA242" i="1" s="1"/>
  <c r="E238" i="1"/>
  <c r="AA238" i="1" s="1"/>
  <c r="E235" i="1"/>
  <c r="AA235" i="1" s="1"/>
  <c r="E246" i="1"/>
  <c r="AA246" i="1" s="1"/>
  <c r="E231" i="1"/>
  <c r="AA231" i="1" s="1"/>
  <c r="L382" i="1"/>
  <c r="L387" i="1"/>
  <c r="L388" i="1"/>
  <c r="L389" i="1"/>
  <c r="L381" i="1"/>
  <c r="L390" i="1"/>
  <c r="L386" i="1"/>
  <c r="L391" i="1"/>
  <c r="L375" i="1"/>
  <c r="L379" i="1"/>
  <c r="L377" i="1"/>
  <c r="L392" i="1"/>
  <c r="L380" i="1"/>
  <c r="L393" i="1"/>
  <c r="L385" i="1"/>
  <c r="L374" i="1"/>
  <c r="L376" i="1"/>
  <c r="L384" i="1"/>
  <c r="L378" i="1"/>
  <c r="L383" i="1"/>
  <c r="L418" i="1"/>
  <c r="O418" i="1" s="1"/>
  <c r="L421" i="1"/>
  <c r="O421" i="1" s="1"/>
  <c r="L419" i="1"/>
  <c r="O419" i="1" s="1"/>
  <c r="L420" i="1"/>
  <c r="O420" i="1" s="1"/>
  <c r="L339" i="1"/>
  <c r="O339" i="1" s="1"/>
  <c r="L342" i="1"/>
  <c r="L340" i="1"/>
  <c r="L341" i="1"/>
  <c r="L166" i="1"/>
  <c r="O166" i="1" s="1"/>
  <c r="L169" i="1"/>
  <c r="O169" i="1" s="1"/>
  <c r="L167" i="1"/>
  <c r="O167" i="1" s="1"/>
  <c r="L168" i="1"/>
  <c r="O168" i="1" s="1"/>
  <c r="L411" i="1"/>
  <c r="O411" i="1" s="1"/>
  <c r="L403" i="1"/>
  <c r="O403" i="1" s="1"/>
  <c r="L395" i="1"/>
  <c r="O395" i="1" s="1"/>
  <c r="L414" i="1"/>
  <c r="O414" i="1" s="1"/>
  <c r="L406" i="1"/>
  <c r="O406" i="1" s="1"/>
  <c r="L398" i="1"/>
  <c r="O398" i="1" s="1"/>
  <c r="L417" i="1"/>
  <c r="O417" i="1" s="1"/>
  <c r="L409" i="1"/>
  <c r="O409" i="1" s="1"/>
  <c r="L401" i="1"/>
  <c r="O401" i="1" s="1"/>
  <c r="L408" i="1"/>
  <c r="O408" i="1" s="1"/>
  <c r="L412" i="1"/>
  <c r="O412" i="1" s="1"/>
  <c r="L404" i="1"/>
  <c r="O404" i="1" s="1"/>
  <c r="L396" i="1"/>
  <c r="O396" i="1" s="1"/>
  <c r="L400" i="1"/>
  <c r="O400" i="1" s="1"/>
  <c r="L415" i="1"/>
  <c r="O415" i="1" s="1"/>
  <c r="L407" i="1"/>
  <c r="O407" i="1" s="1"/>
  <c r="L399" i="1"/>
  <c r="O399" i="1" s="1"/>
  <c r="L397" i="1"/>
  <c r="O397" i="1" s="1"/>
  <c r="L394" i="1"/>
  <c r="O394" i="1" s="1"/>
  <c r="L410" i="1"/>
  <c r="O410" i="1" s="1"/>
  <c r="L402" i="1"/>
  <c r="O402" i="1" s="1"/>
  <c r="L413" i="1"/>
  <c r="O413" i="1" s="1"/>
  <c r="L405" i="1"/>
  <c r="O405" i="1" s="1"/>
  <c r="L416" i="1"/>
  <c r="O416" i="1" s="1"/>
  <c r="L310" i="1"/>
  <c r="O310" i="1" s="1"/>
  <c r="L308" i="1"/>
  <c r="O308" i="1" s="1"/>
  <c r="L307" i="1"/>
  <c r="O307" i="1" s="1"/>
  <c r="L309" i="1"/>
  <c r="O309" i="1" s="1"/>
  <c r="L360" i="1"/>
  <c r="O360" i="1" s="1"/>
  <c r="L344" i="1"/>
  <c r="O344" i="1" s="1"/>
  <c r="L324" i="1"/>
  <c r="O324" i="1" s="1"/>
  <c r="L358" i="1"/>
  <c r="O358" i="1" s="1"/>
  <c r="L338" i="1"/>
  <c r="L322" i="1"/>
  <c r="O322" i="1" s="1"/>
  <c r="L373" i="1"/>
  <c r="O373" i="1" s="1"/>
  <c r="L357" i="1"/>
  <c r="O357" i="1" s="1"/>
  <c r="L337" i="1"/>
  <c r="L321" i="1"/>
  <c r="O321" i="1" s="1"/>
  <c r="L371" i="1"/>
  <c r="O371" i="1" s="1"/>
  <c r="L355" i="1"/>
  <c r="O355" i="1" s="1"/>
  <c r="L335" i="1"/>
  <c r="L319" i="1"/>
  <c r="O319" i="1" s="1"/>
  <c r="L359" i="1"/>
  <c r="O359" i="1" s="1"/>
  <c r="L372" i="1"/>
  <c r="O372" i="1" s="1"/>
  <c r="L356" i="1"/>
  <c r="O356" i="1" s="1"/>
  <c r="L336" i="1"/>
  <c r="L320" i="1"/>
  <c r="O320" i="1" s="1"/>
  <c r="L370" i="1"/>
  <c r="O370" i="1" s="1"/>
  <c r="L354" i="1"/>
  <c r="O354" i="1" s="1"/>
  <c r="L334" i="1"/>
  <c r="L318" i="1"/>
  <c r="O318" i="1" s="1"/>
  <c r="L369" i="1"/>
  <c r="O369" i="1" s="1"/>
  <c r="L353" i="1"/>
  <c r="O353" i="1" s="1"/>
  <c r="L333" i="1"/>
  <c r="L317" i="1"/>
  <c r="O317" i="1" s="1"/>
  <c r="L329" i="1"/>
  <c r="O329" i="1" s="1"/>
  <c r="L345" i="1"/>
  <c r="O345" i="1" s="1"/>
  <c r="L323" i="1"/>
  <c r="O323" i="1" s="1"/>
  <c r="L368" i="1"/>
  <c r="O368" i="1" s="1"/>
  <c r="L352" i="1"/>
  <c r="O352" i="1" s="1"/>
  <c r="L332" i="1"/>
  <c r="L316" i="1"/>
  <c r="O316" i="1" s="1"/>
  <c r="L367" i="1"/>
  <c r="O367" i="1" s="1"/>
  <c r="L351" i="1"/>
  <c r="O351" i="1" s="1"/>
  <c r="L331" i="1"/>
  <c r="L315" i="1"/>
  <c r="O315" i="1" s="1"/>
  <c r="L365" i="1"/>
  <c r="O365" i="1" s="1"/>
  <c r="L349" i="1"/>
  <c r="O349" i="1" s="1"/>
  <c r="L313" i="1"/>
  <c r="O313" i="1" s="1"/>
  <c r="L361" i="1"/>
  <c r="O361" i="1" s="1"/>
  <c r="L325" i="1"/>
  <c r="O325" i="1" s="1"/>
  <c r="L343" i="1"/>
  <c r="O343" i="1" s="1"/>
  <c r="L366" i="1"/>
  <c r="O366" i="1" s="1"/>
  <c r="L350" i="1"/>
  <c r="O350" i="1" s="1"/>
  <c r="L330" i="1"/>
  <c r="O330" i="1" s="1"/>
  <c r="L314" i="1"/>
  <c r="O314" i="1" s="1"/>
  <c r="L364" i="1"/>
  <c r="O364" i="1" s="1"/>
  <c r="L348" i="1"/>
  <c r="O348" i="1" s="1"/>
  <c r="L328" i="1"/>
  <c r="O328" i="1" s="1"/>
  <c r="L312" i="1"/>
  <c r="O312" i="1" s="1"/>
  <c r="L363" i="1"/>
  <c r="O363" i="1" s="1"/>
  <c r="L347" i="1"/>
  <c r="O347" i="1" s="1"/>
  <c r="L327" i="1"/>
  <c r="O327" i="1" s="1"/>
  <c r="L311" i="1"/>
  <c r="O311" i="1" s="1"/>
  <c r="L362" i="1"/>
  <c r="O362" i="1" s="1"/>
  <c r="L346" i="1"/>
  <c r="O346" i="1" s="1"/>
  <c r="L326" i="1"/>
  <c r="O326" i="1" s="1"/>
  <c r="N331" i="1"/>
  <c r="N282" i="1" l="1"/>
  <c r="O281" i="1"/>
  <c r="E281" i="1" s="1"/>
  <c r="AA281" i="1" s="1"/>
  <c r="O392" i="1"/>
  <c r="E392" i="1" s="1"/>
  <c r="AA392" i="1" s="1"/>
  <c r="O391" i="1"/>
  <c r="E391" i="1" s="1"/>
  <c r="AA391" i="1" s="1"/>
  <c r="O381" i="1"/>
  <c r="E381" i="1" s="1"/>
  <c r="AA381" i="1" s="1"/>
  <c r="O393" i="1"/>
  <c r="E393" i="1" s="1"/>
  <c r="AA393" i="1" s="1"/>
  <c r="O388" i="1"/>
  <c r="E388" i="1" s="1"/>
  <c r="AA388" i="1" s="1"/>
  <c r="O374" i="1"/>
  <c r="E374" i="1" s="1"/>
  <c r="AA374" i="1" s="1"/>
  <c r="O387" i="1"/>
  <c r="E387" i="1" s="1"/>
  <c r="AA387" i="1" s="1"/>
  <c r="O390" i="1"/>
  <c r="E390" i="1" s="1"/>
  <c r="AA390" i="1" s="1"/>
  <c r="O382" i="1"/>
  <c r="E382" i="1" s="1"/>
  <c r="AA382" i="1" s="1"/>
  <c r="O102" i="1"/>
  <c r="E102" i="1" s="1"/>
  <c r="AA102" i="1" s="1"/>
  <c r="N104" i="1"/>
  <c r="O380" i="1"/>
  <c r="E380" i="1" s="1"/>
  <c r="AA380" i="1" s="1"/>
  <c r="O377" i="1"/>
  <c r="E377" i="1" s="1"/>
  <c r="AA377" i="1" s="1"/>
  <c r="O375" i="1"/>
  <c r="E375" i="1" s="1"/>
  <c r="AA375" i="1" s="1"/>
  <c r="O386" i="1"/>
  <c r="E386" i="1" s="1"/>
  <c r="AA386" i="1" s="1"/>
  <c r="O383" i="1"/>
  <c r="E383" i="1" s="1"/>
  <c r="AA383" i="1" s="1"/>
  <c r="O389" i="1"/>
  <c r="E389" i="1" s="1"/>
  <c r="AA389" i="1" s="1"/>
  <c r="O378" i="1"/>
  <c r="E378" i="1" s="1"/>
  <c r="AA378" i="1" s="1"/>
  <c r="O385" i="1"/>
  <c r="E385" i="1" s="1"/>
  <c r="AA385" i="1" s="1"/>
  <c r="O384" i="1"/>
  <c r="E384" i="1" s="1"/>
  <c r="AA384" i="1" s="1"/>
  <c r="O379" i="1"/>
  <c r="E379" i="1" s="1"/>
  <c r="AA379" i="1" s="1"/>
  <c r="O331" i="1"/>
  <c r="O376" i="1"/>
  <c r="E376" i="1" s="1"/>
  <c r="AA376" i="1" s="1"/>
  <c r="E316" i="1"/>
  <c r="AA316" i="1" s="1"/>
  <c r="E344" i="1"/>
  <c r="AA344" i="1" s="1"/>
  <c r="E400" i="1"/>
  <c r="AA400" i="1" s="1"/>
  <c r="E169" i="1"/>
  <c r="AA169" i="1" s="1"/>
  <c r="E352" i="1"/>
  <c r="AA352" i="1" s="1"/>
  <c r="E372" i="1"/>
  <c r="AA372" i="1" s="1"/>
  <c r="E360" i="1"/>
  <c r="AA360" i="1" s="1"/>
  <c r="E396" i="1"/>
  <c r="AA396" i="1" s="1"/>
  <c r="E166" i="1"/>
  <c r="AA166" i="1" s="1"/>
  <c r="E364" i="1"/>
  <c r="AA364" i="1" s="1"/>
  <c r="E368" i="1"/>
  <c r="AA368" i="1" s="1"/>
  <c r="E359" i="1"/>
  <c r="AA359" i="1" s="1"/>
  <c r="E309" i="1"/>
  <c r="AA309" i="1" s="1"/>
  <c r="E404" i="1"/>
  <c r="AA404" i="1" s="1"/>
  <c r="E168" i="1"/>
  <c r="AA168" i="1" s="1"/>
  <c r="E350" i="1"/>
  <c r="AA350" i="1" s="1"/>
  <c r="E323" i="1"/>
  <c r="AA323" i="1" s="1"/>
  <c r="E319" i="1"/>
  <c r="AA319" i="1" s="1"/>
  <c r="E307" i="1"/>
  <c r="AA307" i="1" s="1"/>
  <c r="E412" i="1"/>
  <c r="AA412" i="1" s="1"/>
  <c r="E415" i="1"/>
  <c r="AA415" i="1" s="1"/>
  <c r="E330" i="1"/>
  <c r="AA330" i="1" s="1"/>
  <c r="E366" i="1"/>
  <c r="AA366" i="1" s="1"/>
  <c r="E345" i="1"/>
  <c r="AA345" i="1" s="1"/>
  <c r="E308" i="1"/>
  <c r="AA308" i="1" s="1"/>
  <c r="E408" i="1"/>
  <c r="AA408" i="1" s="1"/>
  <c r="E328" i="1"/>
  <c r="AA328" i="1" s="1"/>
  <c r="E314" i="1"/>
  <c r="AA314" i="1" s="1"/>
  <c r="E343" i="1"/>
  <c r="AA343" i="1" s="1"/>
  <c r="E329" i="1"/>
  <c r="AA329" i="1" s="1"/>
  <c r="E355" i="1"/>
  <c r="AA355" i="1" s="1"/>
  <c r="E310" i="1"/>
  <c r="AA310" i="1" s="1"/>
  <c r="E401" i="1"/>
  <c r="AA401" i="1" s="1"/>
  <c r="E326" i="1"/>
  <c r="AA326" i="1" s="1"/>
  <c r="E325" i="1"/>
  <c r="AA325" i="1" s="1"/>
  <c r="E317" i="1"/>
  <c r="AA317" i="1" s="1"/>
  <c r="E371" i="1"/>
  <c r="AA371" i="1" s="1"/>
  <c r="E416" i="1"/>
  <c r="AA416" i="1" s="1"/>
  <c r="E409" i="1"/>
  <c r="AA409" i="1" s="1"/>
  <c r="E420" i="1"/>
  <c r="AA420" i="1" s="1"/>
  <c r="E320" i="1"/>
  <c r="AA320" i="1" s="1"/>
  <c r="E346" i="1"/>
  <c r="AA346" i="1" s="1"/>
  <c r="E361" i="1"/>
  <c r="AA361" i="1" s="1"/>
  <c r="E321" i="1"/>
  <c r="AA321" i="1" s="1"/>
  <c r="E405" i="1"/>
  <c r="AA405" i="1" s="1"/>
  <c r="E417" i="1"/>
  <c r="AA417" i="1" s="1"/>
  <c r="E419" i="1"/>
  <c r="AA419" i="1" s="1"/>
  <c r="E167" i="1"/>
  <c r="AA167" i="1" s="1"/>
  <c r="E362" i="1"/>
  <c r="AA362" i="1" s="1"/>
  <c r="E313" i="1"/>
  <c r="AA313" i="1" s="1"/>
  <c r="E353" i="1"/>
  <c r="AA353" i="1" s="1"/>
  <c r="E413" i="1"/>
  <c r="AA413" i="1" s="1"/>
  <c r="E398" i="1"/>
  <c r="AA398" i="1" s="1"/>
  <c r="E421" i="1"/>
  <c r="AA421" i="1" s="1"/>
  <c r="E367" i="1"/>
  <c r="AA367" i="1" s="1"/>
  <c r="E324" i="1"/>
  <c r="AA324" i="1" s="1"/>
  <c r="E311" i="1"/>
  <c r="AA311" i="1" s="1"/>
  <c r="E349" i="1"/>
  <c r="AA349" i="1" s="1"/>
  <c r="E369" i="1"/>
  <c r="AA369" i="1" s="1"/>
  <c r="E357" i="1"/>
  <c r="AA357" i="1" s="1"/>
  <c r="E402" i="1"/>
  <c r="AA402" i="1" s="1"/>
  <c r="E406" i="1"/>
  <c r="AA406" i="1" s="1"/>
  <c r="E418" i="1"/>
  <c r="AA418" i="1" s="1"/>
  <c r="E327" i="1"/>
  <c r="AA327" i="1" s="1"/>
  <c r="E365" i="1"/>
  <c r="AA365" i="1" s="1"/>
  <c r="E318" i="1"/>
  <c r="AA318" i="1" s="1"/>
  <c r="E373" i="1"/>
  <c r="AA373" i="1" s="1"/>
  <c r="E410" i="1"/>
  <c r="AA410" i="1" s="1"/>
  <c r="E414" i="1"/>
  <c r="AA414" i="1" s="1"/>
  <c r="E407" i="1"/>
  <c r="AA407" i="1" s="1"/>
  <c r="E347" i="1"/>
  <c r="AA347" i="1" s="1"/>
  <c r="E315" i="1"/>
  <c r="AA315" i="1" s="1"/>
  <c r="E322" i="1"/>
  <c r="AA322" i="1" s="1"/>
  <c r="E394" i="1"/>
  <c r="AA394" i="1" s="1"/>
  <c r="E395" i="1"/>
  <c r="AA395" i="1" s="1"/>
  <c r="E363" i="1"/>
  <c r="AA363" i="1" s="1"/>
  <c r="E354" i="1"/>
  <c r="AA354" i="1" s="1"/>
  <c r="E397" i="1"/>
  <c r="AA397" i="1" s="1"/>
  <c r="E403" i="1"/>
  <c r="AA403" i="1" s="1"/>
  <c r="E348" i="1"/>
  <c r="AA348" i="1" s="1"/>
  <c r="E312" i="1"/>
  <c r="AA312" i="1" s="1"/>
  <c r="E351" i="1"/>
  <c r="AA351" i="1" s="1"/>
  <c r="E370" i="1"/>
  <c r="AA370" i="1" s="1"/>
  <c r="E358" i="1"/>
  <c r="AA358" i="1" s="1"/>
  <c r="E399" i="1"/>
  <c r="AA399" i="1" s="1"/>
  <c r="E411" i="1"/>
  <c r="AA411" i="1" s="1"/>
  <c r="L436" i="1"/>
  <c r="L437" i="1"/>
  <c r="L438" i="1"/>
  <c r="L439" i="1"/>
  <c r="L440" i="1"/>
  <c r="L441" i="1"/>
  <c r="L442" i="1"/>
  <c r="L443" i="1"/>
  <c r="L434" i="1"/>
  <c r="L435" i="1"/>
  <c r="L462" i="1"/>
  <c r="O462" i="1" s="1"/>
  <c r="L446" i="1"/>
  <c r="O446" i="1" s="1"/>
  <c r="L460" i="1"/>
  <c r="O460" i="1" s="1"/>
  <c r="L444" i="1"/>
  <c r="O444" i="1" s="1"/>
  <c r="L459" i="1"/>
  <c r="O459" i="1" s="1"/>
  <c r="L457" i="1"/>
  <c r="O457" i="1" s="1"/>
  <c r="L458" i="1"/>
  <c r="O458" i="1" s="1"/>
  <c r="L456" i="1"/>
  <c r="O456" i="1" s="1"/>
  <c r="L455" i="1"/>
  <c r="O455" i="1" s="1"/>
  <c r="L451" i="1"/>
  <c r="O451" i="1" s="1"/>
  <c r="L463" i="1"/>
  <c r="O463" i="1" s="1"/>
  <c r="L445" i="1"/>
  <c r="O445" i="1" s="1"/>
  <c r="L454" i="1"/>
  <c r="O454" i="1" s="1"/>
  <c r="L453" i="1"/>
  <c r="O453" i="1" s="1"/>
  <c r="L452" i="1"/>
  <c r="O452" i="1" s="1"/>
  <c r="L450" i="1"/>
  <c r="O450" i="1" s="1"/>
  <c r="L449" i="1"/>
  <c r="O449" i="1" s="1"/>
  <c r="L447" i="1"/>
  <c r="O447" i="1" s="1"/>
  <c r="L461" i="1"/>
  <c r="O461" i="1" s="1"/>
  <c r="L464" i="1"/>
  <c r="O464" i="1" s="1"/>
  <c r="L448" i="1"/>
  <c r="O448" i="1" s="1"/>
  <c r="N332" i="1"/>
  <c r="O332" i="1" s="1"/>
  <c r="N283" i="1" l="1"/>
  <c r="O282" i="1"/>
  <c r="E282" i="1" s="1"/>
  <c r="AA282" i="1" s="1"/>
  <c r="O443" i="1"/>
  <c r="E443" i="1" s="1"/>
  <c r="AA443" i="1" s="1"/>
  <c r="O441" i="1"/>
  <c r="E441" i="1" s="1"/>
  <c r="AA441" i="1" s="1"/>
  <c r="O438" i="1"/>
  <c r="E438" i="1" s="1"/>
  <c r="AA438" i="1" s="1"/>
  <c r="O436" i="1"/>
  <c r="E436" i="1" s="1"/>
  <c r="AA436" i="1" s="1"/>
  <c r="O437" i="1"/>
  <c r="E437" i="1" s="1"/>
  <c r="AA437" i="1" s="1"/>
  <c r="O435" i="1"/>
  <c r="E435" i="1" s="1"/>
  <c r="AA435" i="1" s="1"/>
  <c r="O442" i="1"/>
  <c r="E442" i="1" s="1"/>
  <c r="AA442" i="1" s="1"/>
  <c r="O440" i="1"/>
  <c r="E440" i="1" s="1"/>
  <c r="AA440" i="1" s="1"/>
  <c r="O439" i="1"/>
  <c r="E439" i="1" s="1"/>
  <c r="AA439" i="1" s="1"/>
  <c r="O434" i="1"/>
  <c r="E434" i="1" s="1"/>
  <c r="AA434" i="1" s="1"/>
  <c r="O104" i="1"/>
  <c r="E104" i="1" s="1"/>
  <c r="AA104" i="1" s="1"/>
  <c r="N105" i="1"/>
  <c r="E445" i="1"/>
  <c r="AA445" i="1" s="1"/>
  <c r="E453" i="1"/>
  <c r="AA453" i="1" s="1"/>
  <c r="E451" i="1"/>
  <c r="AA451" i="1" s="1"/>
  <c r="E455" i="1"/>
  <c r="AA455" i="1" s="1"/>
  <c r="E356" i="1"/>
  <c r="AA356" i="1" s="1"/>
  <c r="E456" i="1"/>
  <c r="AA456" i="1" s="1"/>
  <c r="E448" i="1"/>
  <c r="AA448" i="1" s="1"/>
  <c r="E457" i="1"/>
  <c r="AA457" i="1" s="1"/>
  <c r="E459" i="1"/>
  <c r="AA459" i="1" s="1"/>
  <c r="E458" i="1"/>
  <c r="AA458" i="1" s="1"/>
  <c r="E461" i="1"/>
  <c r="AA461" i="1" s="1"/>
  <c r="E444" i="1"/>
  <c r="AA444" i="1" s="1"/>
  <c r="E454" i="1"/>
  <c r="AA454" i="1" s="1"/>
  <c r="E460" i="1"/>
  <c r="AA460" i="1" s="1"/>
  <c r="E447" i="1"/>
  <c r="AA447" i="1" s="1"/>
  <c r="E449" i="1"/>
  <c r="AA449" i="1" s="1"/>
  <c r="E446" i="1"/>
  <c r="AA446" i="1" s="1"/>
  <c r="E331" i="1"/>
  <c r="AA331" i="1" s="1"/>
  <c r="E450" i="1"/>
  <c r="AA450" i="1" s="1"/>
  <c r="E452" i="1"/>
  <c r="AA452" i="1" s="1"/>
  <c r="E462" i="1"/>
  <c r="AA462" i="1" s="1"/>
  <c r="L503" i="1"/>
  <c r="L504" i="1"/>
  <c r="L505" i="1"/>
  <c r="L506" i="1"/>
  <c r="L507" i="1"/>
  <c r="L508" i="1"/>
  <c r="L509" i="1"/>
  <c r="L510" i="1"/>
  <c r="L502" i="1"/>
  <c r="L501" i="1"/>
  <c r="L497" i="1"/>
  <c r="O497" i="1" s="1"/>
  <c r="L500" i="1"/>
  <c r="O500" i="1" s="1"/>
  <c r="L498" i="1"/>
  <c r="O498" i="1" s="1"/>
  <c r="L499" i="1"/>
  <c r="O499" i="1" s="1"/>
  <c r="L480" i="1"/>
  <c r="O480" i="1" s="1"/>
  <c r="L477" i="1"/>
  <c r="O477" i="1" s="1"/>
  <c r="L478" i="1"/>
  <c r="O478" i="1" s="1"/>
  <c r="L479" i="1"/>
  <c r="O479" i="1" s="1"/>
  <c r="L159" i="1"/>
  <c r="O159" i="1" s="1"/>
  <c r="L494" i="1"/>
  <c r="O494" i="1" s="1"/>
  <c r="L162" i="1"/>
  <c r="O162" i="1" s="1"/>
  <c r="L522" i="1"/>
  <c r="O522" i="1" s="1"/>
  <c r="L492" i="1"/>
  <c r="O492" i="1" s="1"/>
  <c r="L521" i="1"/>
  <c r="O521" i="1" s="1"/>
  <c r="L491" i="1"/>
  <c r="O491" i="1" s="1"/>
  <c r="L519" i="1"/>
  <c r="O519" i="1" s="1"/>
  <c r="L489" i="1"/>
  <c r="O489" i="1" s="1"/>
  <c r="L165" i="1"/>
  <c r="O165" i="1" s="1"/>
  <c r="L157" i="1"/>
  <c r="O157" i="1" s="1"/>
  <c r="L520" i="1"/>
  <c r="O520" i="1" s="1"/>
  <c r="L490" i="1"/>
  <c r="O490" i="1" s="1"/>
  <c r="L160" i="1"/>
  <c r="O160" i="1" s="1"/>
  <c r="L518" i="1"/>
  <c r="O518" i="1" s="1"/>
  <c r="L488" i="1"/>
  <c r="O488" i="1" s="1"/>
  <c r="L517" i="1"/>
  <c r="O517" i="1" s="1"/>
  <c r="L487" i="1"/>
  <c r="O487" i="1" s="1"/>
  <c r="L154" i="1"/>
  <c r="O154" i="1" s="1"/>
  <c r="L163" i="1"/>
  <c r="O163" i="1" s="1"/>
  <c r="L155" i="1"/>
  <c r="O155" i="1" s="1"/>
  <c r="L516" i="1"/>
  <c r="O516" i="1" s="1"/>
  <c r="L486" i="1"/>
  <c r="O486" i="1" s="1"/>
  <c r="L515" i="1"/>
  <c r="O515" i="1" s="1"/>
  <c r="L485" i="1"/>
  <c r="O485" i="1" s="1"/>
  <c r="L513" i="1"/>
  <c r="O513" i="1" s="1"/>
  <c r="L483" i="1"/>
  <c r="O483" i="1" s="1"/>
  <c r="L495" i="1"/>
  <c r="O495" i="1" s="1"/>
  <c r="L493" i="1"/>
  <c r="O493" i="1" s="1"/>
  <c r="L158" i="1"/>
  <c r="O158" i="1" s="1"/>
  <c r="L514" i="1"/>
  <c r="O514" i="1" s="1"/>
  <c r="L484" i="1"/>
  <c r="O484" i="1" s="1"/>
  <c r="L161" i="1"/>
  <c r="O161" i="1" s="1"/>
  <c r="L512" i="1"/>
  <c r="O512" i="1" s="1"/>
  <c r="L482" i="1"/>
  <c r="O482" i="1" s="1"/>
  <c r="L511" i="1"/>
  <c r="O511" i="1" s="1"/>
  <c r="L481" i="1"/>
  <c r="O481" i="1" s="1"/>
  <c r="L164" i="1"/>
  <c r="O164" i="1" s="1"/>
  <c r="L156" i="1"/>
  <c r="O156" i="1" s="1"/>
  <c r="L496" i="1"/>
  <c r="O496" i="1" s="1"/>
  <c r="N333" i="1"/>
  <c r="O333" i="1" s="1"/>
  <c r="N284" i="1" l="1"/>
  <c r="O283" i="1"/>
  <c r="E283" i="1" s="1"/>
  <c r="AA283" i="1" s="1"/>
  <c r="O501" i="1"/>
  <c r="E501" i="1" s="1"/>
  <c r="AA501" i="1" s="1"/>
  <c r="O105" i="1"/>
  <c r="E105" i="1" s="1"/>
  <c r="AA105" i="1" s="1"/>
  <c r="N107" i="1"/>
  <c r="O510" i="1"/>
  <c r="E510" i="1" s="1"/>
  <c r="AA510" i="1" s="1"/>
  <c r="O507" i="1"/>
  <c r="E507" i="1" s="1"/>
  <c r="AA507" i="1" s="1"/>
  <c r="O509" i="1"/>
  <c r="E509" i="1" s="1"/>
  <c r="AA509" i="1" s="1"/>
  <c r="O506" i="1"/>
  <c r="E506" i="1" s="1"/>
  <c r="AA506" i="1" s="1"/>
  <c r="O503" i="1"/>
  <c r="E503" i="1" s="1"/>
  <c r="AA503" i="1" s="1"/>
  <c r="O502" i="1"/>
  <c r="E502" i="1" s="1"/>
  <c r="AA502" i="1" s="1"/>
  <c r="O508" i="1"/>
  <c r="E508" i="1" s="1"/>
  <c r="AA508" i="1" s="1"/>
  <c r="O505" i="1"/>
  <c r="E505" i="1" s="1"/>
  <c r="AA505" i="1" s="1"/>
  <c r="O504" i="1"/>
  <c r="E504" i="1" s="1"/>
  <c r="AA504" i="1" s="1"/>
  <c r="E500" i="1"/>
  <c r="AA500" i="1" s="1"/>
  <c r="E491" i="1"/>
  <c r="AA491" i="1" s="1"/>
  <c r="E516" i="1"/>
  <c r="AA516" i="1" s="1"/>
  <c r="E485" i="1"/>
  <c r="AA485" i="1" s="1"/>
  <c r="E156" i="1"/>
  <c r="AA156" i="1" s="1"/>
  <c r="E492" i="1"/>
  <c r="AA492" i="1" s="1"/>
  <c r="E522" i="1"/>
  <c r="AA522" i="1" s="1"/>
  <c r="E521" i="1"/>
  <c r="AA521" i="1" s="1"/>
  <c r="E482" i="1"/>
  <c r="AA482" i="1" s="1"/>
  <c r="E154" i="1"/>
  <c r="AA154" i="1" s="1"/>
  <c r="E162" i="1"/>
  <c r="AA162" i="1" s="1"/>
  <c r="E164" i="1"/>
  <c r="AA164" i="1" s="1"/>
  <c r="E487" i="1"/>
  <c r="AA487" i="1" s="1"/>
  <c r="E494" i="1"/>
  <c r="AA494" i="1" s="1"/>
  <c r="E161" i="1"/>
  <c r="AA161" i="1" s="1"/>
  <c r="E517" i="1"/>
  <c r="AA517" i="1" s="1"/>
  <c r="E159" i="1"/>
  <c r="AA159" i="1" s="1"/>
  <c r="E497" i="1"/>
  <c r="AA497" i="1" s="1"/>
  <c r="E511" i="1"/>
  <c r="AA511" i="1" s="1"/>
  <c r="E484" i="1"/>
  <c r="AA484" i="1" s="1"/>
  <c r="E488" i="1"/>
  <c r="AA488" i="1" s="1"/>
  <c r="E512" i="1"/>
  <c r="AA512" i="1" s="1"/>
  <c r="E514" i="1"/>
  <c r="AA514" i="1" s="1"/>
  <c r="E518" i="1"/>
  <c r="AA518" i="1" s="1"/>
  <c r="E479" i="1"/>
  <c r="AA479" i="1" s="1"/>
  <c r="E496" i="1"/>
  <c r="AA496" i="1" s="1"/>
  <c r="E481" i="1"/>
  <c r="AA481" i="1" s="1"/>
  <c r="E158" i="1"/>
  <c r="AA158" i="1" s="1"/>
  <c r="E160" i="1"/>
  <c r="AA160" i="1" s="1"/>
  <c r="E478" i="1"/>
  <c r="AA478" i="1" s="1"/>
  <c r="E332" i="1"/>
  <c r="AA332" i="1" s="1"/>
  <c r="E163" i="1"/>
  <c r="AA163" i="1" s="1"/>
  <c r="E493" i="1"/>
  <c r="AA493" i="1" s="1"/>
  <c r="E490" i="1"/>
  <c r="AA490" i="1" s="1"/>
  <c r="E477" i="1"/>
  <c r="AA477" i="1" s="1"/>
  <c r="E519" i="1"/>
  <c r="AA519" i="1" s="1"/>
  <c r="E155" i="1"/>
  <c r="AA155" i="1" s="1"/>
  <c r="E495" i="1"/>
  <c r="AA495" i="1" s="1"/>
  <c r="E520" i="1"/>
  <c r="AA520" i="1" s="1"/>
  <c r="E480" i="1"/>
  <c r="AA480" i="1" s="1"/>
  <c r="E515" i="1"/>
  <c r="AA515" i="1" s="1"/>
  <c r="E463" i="1"/>
  <c r="AA463" i="1" s="1"/>
  <c r="E483" i="1"/>
  <c r="AA483" i="1" s="1"/>
  <c r="E157" i="1"/>
  <c r="AA157" i="1" s="1"/>
  <c r="E499" i="1"/>
  <c r="AA499" i="1" s="1"/>
  <c r="E489" i="1"/>
  <c r="AA489" i="1" s="1"/>
  <c r="E486" i="1"/>
  <c r="AA486" i="1" s="1"/>
  <c r="E464" i="1"/>
  <c r="AA464" i="1" s="1"/>
  <c r="E513" i="1"/>
  <c r="AA513" i="1" s="1"/>
  <c r="E165" i="1"/>
  <c r="AA165" i="1" s="1"/>
  <c r="E498" i="1"/>
  <c r="AA498" i="1" s="1"/>
  <c r="L524" i="1"/>
  <c r="O524" i="1" s="1"/>
  <c r="L525" i="1"/>
  <c r="O525" i="1" s="1"/>
  <c r="L523" i="1"/>
  <c r="O523" i="1" s="1"/>
  <c r="L528" i="1"/>
  <c r="O528" i="1" s="1"/>
  <c r="L527" i="1"/>
  <c r="O527" i="1" s="1"/>
  <c r="L526" i="1"/>
  <c r="O526" i="1" s="1"/>
  <c r="N334" i="1"/>
  <c r="O334" i="1" s="1"/>
  <c r="O284" i="1" l="1"/>
  <c r="E284" i="1" s="1"/>
  <c r="AA284" i="1" s="1"/>
  <c r="N285" i="1"/>
  <c r="O107" i="1"/>
  <c r="E107" i="1" s="1"/>
  <c r="AA107" i="1" s="1"/>
  <c r="N108" i="1"/>
  <c r="O108" i="1" s="1"/>
  <c r="E108" i="1" s="1"/>
  <c r="AA108" i="1" s="1"/>
  <c r="L568" i="1"/>
  <c r="L553" i="1"/>
  <c r="L552" i="1"/>
  <c r="L551" i="1"/>
  <c r="E524" i="1"/>
  <c r="AA524" i="1" s="1"/>
  <c r="E333" i="1"/>
  <c r="AA333" i="1" s="1"/>
  <c r="E523" i="1"/>
  <c r="AA523" i="1" s="1"/>
  <c r="E525" i="1"/>
  <c r="AA525" i="1" s="1"/>
  <c r="E526" i="1"/>
  <c r="AA526" i="1" s="1"/>
  <c r="E527" i="1"/>
  <c r="AA527" i="1" s="1"/>
  <c r="E528" i="1"/>
  <c r="AA528" i="1" s="1"/>
  <c r="L562" i="1"/>
  <c r="O562" i="1" s="1"/>
  <c r="L565" i="1"/>
  <c r="O565" i="1" s="1"/>
  <c r="L567" i="1"/>
  <c r="O567" i="1" s="1"/>
  <c r="L564" i="1"/>
  <c r="O564" i="1" s="1"/>
  <c r="L563" i="1"/>
  <c r="O563" i="1" s="1"/>
  <c r="L560" i="1"/>
  <c r="O560" i="1" s="1"/>
  <c r="L561" i="1"/>
  <c r="O561" i="1" s="1"/>
  <c r="L559" i="1"/>
  <c r="O559" i="1" s="1"/>
  <c r="L558" i="1"/>
  <c r="O558" i="1" s="1"/>
  <c r="L554" i="1"/>
  <c r="O554" i="1" s="1"/>
  <c r="L557" i="1"/>
  <c r="O557" i="1" s="1"/>
  <c r="L556" i="1"/>
  <c r="O556" i="1" s="1"/>
  <c r="L566" i="1"/>
  <c r="O566" i="1" s="1"/>
  <c r="L555" i="1"/>
  <c r="O555" i="1" s="1"/>
  <c r="N335" i="1"/>
  <c r="O335" i="1" s="1"/>
  <c r="O285" i="1" l="1"/>
  <c r="E285" i="1" s="1"/>
  <c r="AA285" i="1" s="1"/>
  <c r="N286" i="1"/>
  <c r="O551" i="1"/>
  <c r="E551" i="1" s="1"/>
  <c r="AA551" i="1" s="1"/>
  <c r="O568" i="1"/>
  <c r="E568" i="1" s="1"/>
  <c r="AA568" i="1" s="1"/>
  <c r="O552" i="1"/>
  <c r="E552" i="1" s="1"/>
  <c r="AA552" i="1" s="1"/>
  <c r="O553" i="1"/>
  <c r="E553" i="1" s="1"/>
  <c r="AA553" i="1" s="1"/>
  <c r="E556" i="1"/>
  <c r="AA556" i="1" s="1"/>
  <c r="E557" i="1"/>
  <c r="AA557" i="1" s="1"/>
  <c r="E558" i="1"/>
  <c r="AA558" i="1" s="1"/>
  <c r="E559" i="1"/>
  <c r="AA559" i="1" s="1"/>
  <c r="E555" i="1"/>
  <c r="AA555" i="1" s="1"/>
  <c r="E561" i="1"/>
  <c r="AA561" i="1" s="1"/>
  <c r="E560" i="1"/>
  <c r="AA560" i="1" s="1"/>
  <c r="E567" i="1"/>
  <c r="AA567" i="1" s="1"/>
  <c r="E566" i="1"/>
  <c r="AA566" i="1" s="1"/>
  <c r="E564" i="1"/>
  <c r="AA564" i="1" s="1"/>
  <c r="E554" i="1"/>
  <c r="AA554" i="1" s="1"/>
  <c r="E563" i="1"/>
  <c r="AA563" i="1" s="1"/>
  <c r="E565" i="1"/>
  <c r="AA565" i="1" s="1"/>
  <c r="E334" i="1"/>
  <c r="AA334" i="1" s="1"/>
  <c r="E562" i="1"/>
  <c r="AA562" i="1" s="1"/>
  <c r="L569" i="1"/>
  <c r="O569" i="1" s="1"/>
  <c r="L570" i="1"/>
  <c r="O570" i="1" s="1"/>
  <c r="N336" i="1"/>
  <c r="O336" i="1" s="1"/>
  <c r="E602" i="1"/>
  <c r="AA602" i="1" s="1"/>
  <c r="N287" i="1" l="1"/>
  <c r="O286" i="1"/>
  <c r="E286" i="1" s="1"/>
  <c r="AA286" i="1" s="1"/>
  <c r="E570" i="1"/>
  <c r="AA570" i="1" s="1"/>
  <c r="E569" i="1"/>
  <c r="AA569" i="1" s="1"/>
  <c r="E335" i="1"/>
  <c r="AA335" i="1" s="1"/>
  <c r="L579" i="1"/>
  <c r="O579" i="1" s="1"/>
  <c r="L578" i="1"/>
  <c r="O578" i="1" s="1"/>
  <c r="L577" i="1"/>
  <c r="O577" i="1" s="1"/>
  <c r="L576" i="1"/>
  <c r="O576" i="1" s="1"/>
  <c r="L575" i="1"/>
  <c r="O575" i="1" s="1"/>
  <c r="L573" i="1"/>
  <c r="O573" i="1" s="1"/>
  <c r="L574" i="1"/>
  <c r="O574" i="1" s="1"/>
  <c r="L572" i="1"/>
  <c r="O572" i="1" s="1"/>
  <c r="L571" i="1"/>
  <c r="O571" i="1" s="1"/>
  <c r="N337" i="1"/>
  <c r="O337" i="1" s="1"/>
  <c r="N288" i="1" l="1"/>
  <c r="O287" i="1"/>
  <c r="E287" i="1" s="1"/>
  <c r="AA287" i="1" s="1"/>
  <c r="E571" i="1"/>
  <c r="AA571" i="1" s="1"/>
  <c r="E574" i="1"/>
  <c r="AA574" i="1" s="1"/>
  <c r="E572" i="1"/>
  <c r="AA572" i="1" s="1"/>
  <c r="E576" i="1"/>
  <c r="AA576" i="1" s="1"/>
  <c r="E577" i="1"/>
  <c r="AA577" i="1" s="1"/>
  <c r="E575" i="1"/>
  <c r="AA575" i="1" s="1"/>
  <c r="E578" i="1"/>
  <c r="AA578" i="1" s="1"/>
  <c r="E336" i="1"/>
  <c r="AA336" i="1" s="1"/>
  <c r="E573" i="1"/>
  <c r="AA573" i="1" s="1"/>
  <c r="E579" i="1"/>
  <c r="AA579" i="1" s="1"/>
  <c r="L584" i="1"/>
  <c r="O584" i="1" s="1"/>
  <c r="L582" i="1"/>
  <c r="O582" i="1" s="1"/>
  <c r="L581" i="1"/>
  <c r="O581" i="1" s="1"/>
  <c r="L580" i="1"/>
  <c r="O580" i="1" s="1"/>
  <c r="L592" i="1"/>
  <c r="O592" i="1" s="1"/>
  <c r="L591" i="1"/>
  <c r="O591" i="1" s="1"/>
  <c r="L589" i="1"/>
  <c r="O589" i="1" s="1"/>
  <c r="L590" i="1"/>
  <c r="O590" i="1" s="1"/>
  <c r="L588" i="1"/>
  <c r="O588" i="1" s="1"/>
  <c r="L587" i="1"/>
  <c r="O587" i="1" s="1"/>
  <c r="L585" i="1"/>
  <c r="O585" i="1" s="1"/>
  <c r="L583" i="1"/>
  <c r="O583" i="1" s="1"/>
  <c r="L586" i="1"/>
  <c r="O586" i="1" s="1"/>
  <c r="N338" i="1"/>
  <c r="O338" i="1" s="1"/>
  <c r="N289" i="1" l="1"/>
  <c r="O288" i="1"/>
  <c r="E288" i="1" s="1"/>
  <c r="AA288" i="1" s="1"/>
  <c r="E590" i="1"/>
  <c r="AA590" i="1" s="1"/>
  <c r="E580" i="1"/>
  <c r="AA580" i="1" s="1"/>
  <c r="E584" i="1"/>
  <c r="AA584" i="1" s="1"/>
  <c r="E581" i="1"/>
  <c r="AA581" i="1" s="1"/>
  <c r="E582" i="1"/>
  <c r="AA582" i="1" s="1"/>
  <c r="E592" i="1"/>
  <c r="AA592" i="1" s="1"/>
  <c r="E586" i="1"/>
  <c r="AA586" i="1" s="1"/>
  <c r="E337" i="1"/>
  <c r="AA337" i="1" s="1"/>
  <c r="E583" i="1"/>
  <c r="AA583" i="1" s="1"/>
  <c r="E589" i="1"/>
  <c r="AA589" i="1" s="1"/>
  <c r="E585" i="1"/>
  <c r="AA585" i="1" s="1"/>
  <c r="E591" i="1"/>
  <c r="AA591" i="1" s="1"/>
  <c r="E587" i="1"/>
  <c r="AA587" i="1" s="1"/>
  <c r="E588" i="1"/>
  <c r="AA588" i="1" s="1"/>
  <c r="N290" i="1" l="1"/>
  <c r="O289" i="1"/>
  <c r="E289" i="1" s="1"/>
  <c r="AA289" i="1" s="1"/>
  <c r="E338" i="1"/>
  <c r="AA338" i="1" s="1"/>
  <c r="N340" i="1"/>
  <c r="O340" i="1" s="1"/>
  <c r="N291" i="1" l="1"/>
  <c r="O290" i="1"/>
  <c r="E290" i="1" s="1"/>
  <c r="AA290" i="1" s="1"/>
  <c r="E339" i="1"/>
  <c r="AA339" i="1" s="1"/>
  <c r="N341" i="1"/>
  <c r="O341" i="1" s="1"/>
  <c r="N292" i="1" l="1"/>
  <c r="O291" i="1"/>
  <c r="E291" i="1" s="1"/>
  <c r="AA291" i="1" s="1"/>
  <c r="E340" i="1"/>
  <c r="AA340" i="1" s="1"/>
  <c r="N342" i="1"/>
  <c r="O342" i="1" s="1"/>
  <c r="N293" i="1" l="1"/>
  <c r="O292" i="1"/>
  <c r="E292" i="1" s="1"/>
  <c r="AA292" i="1" s="1"/>
  <c r="E342" i="1"/>
  <c r="AA342" i="1" s="1"/>
  <c r="E341" i="1"/>
  <c r="AA341" i="1" s="1"/>
  <c r="N294" i="1" l="1"/>
  <c r="O293" i="1"/>
  <c r="E293" i="1" s="1"/>
  <c r="AA293" i="1" s="1"/>
  <c r="F115" i="1"/>
  <c r="F111" i="1"/>
  <c r="P111" i="1"/>
  <c r="AA111" i="1" s="1"/>
  <c r="F114" i="1"/>
  <c r="P114" i="1"/>
  <c r="F109" i="1"/>
  <c r="P113" i="1"/>
  <c r="D113" i="1" s="1"/>
  <c r="AE113" i="1" s="1"/>
  <c r="F113" i="1"/>
  <c r="P109" i="1"/>
  <c r="P110" i="1"/>
  <c r="F110" i="1"/>
  <c r="P112" i="1"/>
  <c r="F112" i="1"/>
  <c r="P115" i="1"/>
  <c r="Q547" i="1" l="1"/>
  <c r="Q550" i="1"/>
  <c r="Q545" i="1"/>
  <c r="Q546" i="1"/>
  <c r="Q548" i="1"/>
  <c r="Q544" i="1"/>
  <c r="Q549" i="1"/>
  <c r="Q470" i="1"/>
  <c r="Q474" i="1"/>
  <c r="Q465" i="1"/>
  <c r="Q471" i="1"/>
  <c r="Q475" i="1"/>
  <c r="Q466" i="1"/>
  <c r="Q472" i="1"/>
  <c r="Q468" i="1"/>
  <c r="Q467" i="1"/>
  <c r="Q476" i="1"/>
  <c r="Q473" i="1"/>
  <c r="Q469" i="1"/>
  <c r="Q429" i="1"/>
  <c r="Q428" i="1"/>
  <c r="Q433" i="1"/>
  <c r="Q424" i="1"/>
  <c r="Q432" i="1"/>
  <c r="Q427" i="1"/>
  <c r="Q423" i="1"/>
  <c r="Q422" i="1"/>
  <c r="Q425" i="1"/>
  <c r="Q431" i="1"/>
  <c r="Q430" i="1"/>
  <c r="Q426" i="1"/>
  <c r="Q254" i="1"/>
  <c r="Q300" i="1"/>
  <c r="Q298" i="1"/>
  <c r="Q291" i="1"/>
  <c r="Q296" i="1"/>
  <c r="Q258" i="1"/>
  <c r="Q257" i="1"/>
  <c r="Q306" i="1"/>
  <c r="Q255" i="1"/>
  <c r="Q259" i="1"/>
  <c r="Q262" i="1"/>
  <c r="Q251" i="1"/>
  <c r="Q305" i="1"/>
  <c r="Q282" i="1"/>
  <c r="Q284" i="1"/>
  <c r="Q293" i="1"/>
  <c r="Q248" i="1"/>
  <c r="Q278" i="1"/>
  <c r="Q256" i="1"/>
  <c r="Q280" i="1"/>
  <c r="Q273" i="1"/>
  <c r="Q286" i="1"/>
  <c r="Q277" i="1"/>
  <c r="Q272" i="1"/>
  <c r="Q270" i="1"/>
  <c r="Q264" i="1"/>
  <c r="Q274" i="1"/>
  <c r="Q279" i="1"/>
  <c r="Q263" i="1"/>
  <c r="Q288" i="1"/>
  <c r="Q295" i="1"/>
  <c r="Q253" i="1"/>
  <c r="Q252" i="1"/>
  <c r="Q304" i="1"/>
  <c r="Q281" i="1"/>
  <c r="Q261" i="1"/>
  <c r="Q283" i="1"/>
  <c r="Q275" i="1"/>
  <c r="Q268" i="1"/>
  <c r="Q290" i="1"/>
  <c r="Q250" i="1"/>
  <c r="Q302" i="1"/>
  <c r="Q260" i="1"/>
  <c r="Q265" i="1"/>
  <c r="Q303" i="1"/>
  <c r="Q285" i="1"/>
  <c r="Q247" i="1"/>
  <c r="Q292" i="1"/>
  <c r="Q299" i="1"/>
  <c r="Q276" i="1"/>
  <c r="Q297" i="1"/>
  <c r="Q289" i="1"/>
  <c r="Q287" i="1"/>
  <c r="Q294" i="1"/>
  <c r="Q301" i="1"/>
  <c r="Q271" i="1"/>
  <c r="Q266" i="1"/>
  <c r="Q269" i="1"/>
  <c r="Q267" i="1"/>
  <c r="Q249" i="1"/>
  <c r="N295" i="1"/>
  <c r="O294" i="1"/>
  <c r="E294" i="1" s="1"/>
  <c r="AA294" i="1" s="1"/>
  <c r="Q224" i="1"/>
  <c r="Q221" i="1"/>
  <c r="Q225" i="1"/>
  <c r="Q223" i="1"/>
  <c r="Q222" i="1"/>
  <c r="Q227" i="1"/>
  <c r="Q226" i="1"/>
  <c r="Q228" i="1"/>
  <c r="Q211" i="1"/>
  <c r="Q210" i="1"/>
  <c r="Q209" i="1"/>
  <c r="Q208" i="1"/>
  <c r="Q206" i="1"/>
  <c r="Q204" i="1"/>
  <c r="Q205" i="1"/>
  <c r="Q207" i="1"/>
  <c r="Q203" i="1"/>
  <c r="Q201" i="1"/>
  <c r="Q202" i="1"/>
  <c r="Q536" i="1"/>
  <c r="Q532" i="1"/>
  <c r="Q534" i="1"/>
  <c r="Q540" i="1"/>
  <c r="Q537" i="1"/>
  <c r="Q538" i="1"/>
  <c r="Q533" i="1"/>
  <c r="Q535" i="1"/>
  <c r="Q539" i="1"/>
  <c r="Q114" i="1"/>
  <c r="Q172" i="1"/>
  <c r="Q182" i="1"/>
  <c r="Q174" i="1"/>
  <c r="Q183" i="1"/>
  <c r="Q185" i="1"/>
  <c r="Q179" i="1"/>
  <c r="Q176" i="1"/>
  <c r="Q178" i="1"/>
  <c r="Q181" i="1"/>
  <c r="Q186" i="1"/>
  <c r="Q175" i="1"/>
  <c r="Q180" i="1"/>
  <c r="Q184" i="1"/>
  <c r="Q171" i="1"/>
  <c r="Q173" i="1"/>
  <c r="Q177" i="1"/>
  <c r="AA113" i="1"/>
  <c r="Q231" i="1"/>
  <c r="Q115" i="1"/>
  <c r="Q141" i="1"/>
  <c r="Q140" i="1"/>
  <c r="Q139" i="1"/>
  <c r="Q142" i="1"/>
  <c r="Q144" i="1"/>
  <c r="Q143" i="1"/>
  <c r="Q169" i="1"/>
  <c r="Q566" i="1"/>
  <c r="Q217" i="1"/>
  <c r="D112" i="1"/>
  <c r="AE112" i="1" s="1"/>
  <c r="AA110" i="1"/>
  <c r="Q113" i="1"/>
  <c r="Q77" i="1"/>
  <c r="D114" i="1"/>
  <c r="AE114" i="1" s="1"/>
  <c r="Q583" i="1"/>
  <c r="AA114" i="1"/>
  <c r="Q420" i="1"/>
  <c r="Q561" i="1"/>
  <c r="D115" i="1"/>
  <c r="AE115" i="1" s="1"/>
  <c r="Q562" i="1"/>
  <c r="Q483" i="1"/>
  <c r="Q598" i="1"/>
  <c r="Q505" i="1"/>
  <c r="Q119" i="1"/>
  <c r="Q360" i="1"/>
  <c r="Q167" i="1"/>
  <c r="Q595" i="1"/>
  <c r="Q437" i="1"/>
  <c r="Q198" i="1"/>
  <c r="Q245" i="1"/>
  <c r="Q82" i="1"/>
  <c r="Q389" i="1"/>
  <c r="Q188" i="1"/>
  <c r="Q412" i="1"/>
  <c r="Q580" i="1"/>
  <c r="Q168" i="1"/>
  <c r="Q525" i="1"/>
  <c r="Q570" i="1"/>
  <c r="Q146" i="1"/>
  <c r="Q449" i="1"/>
  <c r="Q112" i="1"/>
  <c r="Q543" i="1"/>
  <c r="Q410" i="1"/>
  <c r="Q398" i="1"/>
  <c r="Q442" i="1"/>
  <c r="Q417" i="1"/>
  <c r="Q597" i="1"/>
  <c r="Q500" i="1"/>
  <c r="Q526" i="1"/>
  <c r="Q515" i="1"/>
  <c r="Q310" i="1"/>
  <c r="Q555" i="1"/>
  <c r="Q584" i="1"/>
  <c r="Q499" i="1"/>
  <c r="Q351" i="1"/>
  <c r="Q338" i="1"/>
  <c r="Q333" i="1"/>
  <c r="Q581" i="1"/>
  <c r="D110" i="1"/>
  <c r="AE110" i="1" s="1"/>
  <c r="Q80" i="1"/>
  <c r="Q98" i="1"/>
  <c r="Q456" i="1"/>
  <c r="Q385" i="1"/>
  <c r="Q569" i="1"/>
  <c r="Q233" i="1"/>
  <c r="Q101" i="1"/>
  <c r="Q446" i="1"/>
  <c r="Q229" i="1"/>
  <c r="Q397" i="1"/>
  <c r="Q151" i="1"/>
  <c r="Q559" i="1"/>
  <c r="Q335" i="1"/>
  <c r="Q199" i="1"/>
  <c r="Q120" i="1"/>
  <c r="Q238" i="1"/>
  <c r="Q312" i="1"/>
  <c r="Q155" i="1"/>
  <c r="Q560" i="1"/>
  <c r="Q383" i="1"/>
  <c r="Q578" i="1"/>
  <c r="Q87" i="1"/>
  <c r="Q90" i="1"/>
  <c r="Q100" i="1"/>
  <c r="Q421" i="1"/>
  <c r="Q365" i="1"/>
  <c r="Q308" i="1"/>
  <c r="Q479" i="1"/>
  <c r="Q557" i="1"/>
  <c r="Q104" i="1"/>
  <c r="Q602" i="1"/>
  <c r="Q102" i="1"/>
  <c r="Q197" i="1"/>
  <c r="Q524" i="1"/>
  <c r="Q371" i="1"/>
  <c r="Q419" i="1"/>
  <c r="Q577" i="1"/>
  <c r="Q72" i="1"/>
  <c r="Q76" i="1"/>
  <c r="Q518" i="1"/>
  <c r="Q145" i="1"/>
  <c r="Q105" i="1"/>
  <c r="Q136" i="1"/>
  <c r="Q200" i="1"/>
  <c r="Q551" i="1"/>
  <c r="Q220" i="1"/>
  <c r="Q458" i="1"/>
  <c r="Q161" i="1"/>
  <c r="Q400" i="1"/>
  <c r="Q444" i="1"/>
  <c r="Q93" i="1"/>
  <c r="Q358" i="1"/>
  <c r="Q372" i="1"/>
  <c r="Q159" i="1"/>
  <c r="Q350" i="1"/>
  <c r="Q441" i="1"/>
  <c r="Q345" i="1"/>
  <c r="Q439" i="1"/>
  <c r="Q460" i="1"/>
  <c r="Q418" i="1"/>
  <c r="Q348" i="1"/>
  <c r="Q575" i="1"/>
  <c r="Q109" i="1"/>
  <c r="Q586" i="1"/>
  <c r="Q187" i="1"/>
  <c r="Q374" i="1"/>
  <c r="Q122" i="1"/>
  <c r="Q396" i="1"/>
  <c r="Q484" i="1"/>
  <c r="Q342" i="1"/>
  <c r="AA109" i="1"/>
  <c r="Q129" i="1"/>
  <c r="Q516" i="1"/>
  <c r="Q504" i="1"/>
  <c r="Q517" i="1"/>
  <c r="Q388" i="1"/>
  <c r="Q320" i="1"/>
  <c r="Q127" i="1"/>
  <c r="Q326" i="1"/>
  <c r="Q86" i="1"/>
  <c r="Q137" i="1"/>
  <c r="Q165" i="1"/>
  <c r="Q240" i="1"/>
  <c r="Q513" i="1"/>
  <c r="D111" i="1"/>
  <c r="AE111" i="1" s="1"/>
  <c r="Q234" i="1"/>
  <c r="Q565" i="1"/>
  <c r="AA115" i="1"/>
  <c r="Q347" i="1"/>
  <c r="Q404" i="1"/>
  <c r="Q160" i="1"/>
  <c r="Q311" i="1"/>
  <c r="Q576" i="1"/>
  <c r="Q503" i="1"/>
  <c r="Q327" i="1"/>
  <c r="Q215" i="1"/>
  <c r="Q596" i="1"/>
  <c r="Q332" i="1"/>
  <c r="Q591" i="1"/>
  <c r="Q512" i="1"/>
  <c r="Q316" i="1"/>
  <c r="Q464" i="1"/>
  <c r="Q246" i="1"/>
  <c r="Q94" i="1"/>
  <c r="Q599" i="1"/>
  <c r="Q339" i="1"/>
  <c r="Q370" i="1"/>
  <c r="Q81" i="1"/>
  <c r="Q309" i="1"/>
  <c r="Q194" i="1"/>
  <c r="Q585" i="1"/>
  <c r="Q189" i="1"/>
  <c r="Q92" i="1"/>
  <c r="Q381" i="1"/>
  <c r="Q213" i="1"/>
  <c r="Q88" i="1"/>
  <c r="Q445" i="1"/>
  <c r="Q157" i="1"/>
  <c r="Q488" i="1"/>
  <c r="Q443" i="1"/>
  <c r="Q355" i="1"/>
  <c r="Q461" i="1"/>
  <c r="Q447" i="1"/>
  <c r="Q91" i="1"/>
  <c r="Q367" i="1"/>
  <c r="Q148" i="1"/>
  <c r="Q330" i="1"/>
  <c r="Q156" i="1"/>
  <c r="Q71" i="1"/>
  <c r="Q405" i="1"/>
  <c r="Q138" i="1"/>
  <c r="Q313" i="1"/>
  <c r="Q600" i="1"/>
  <c r="Q379" i="1"/>
  <c r="Q541" i="1"/>
  <c r="Q407" i="1"/>
  <c r="Q85" i="1"/>
  <c r="Q83" i="1"/>
  <c r="Q494" i="1"/>
  <c r="Q110" i="1"/>
  <c r="Q496" i="1"/>
  <c r="Q408" i="1"/>
  <c r="Q158" i="1"/>
  <c r="Q413" i="1"/>
  <c r="Q99" i="1"/>
  <c r="Q387" i="1"/>
  <c r="Q411" i="1"/>
  <c r="Q480" i="1"/>
  <c r="Q106" i="1"/>
  <c r="Q170" i="1"/>
  <c r="Q192" i="1"/>
  <c r="Q239" i="1"/>
  <c r="Q415" i="1"/>
  <c r="Q216" i="1"/>
  <c r="Q564" i="1"/>
  <c r="Q521" i="1"/>
  <c r="Q375" i="1"/>
  <c r="Q386" i="1"/>
  <c r="Q78" i="1"/>
  <c r="Q126" i="1"/>
  <c r="Q150" i="1"/>
  <c r="Q359" i="1"/>
  <c r="Q340" i="1"/>
  <c r="Q336" i="1"/>
  <c r="Q232" i="1"/>
  <c r="Q519" i="1"/>
  <c r="Q459" i="1"/>
  <c r="Q572" i="1"/>
  <c r="Q582" i="1"/>
  <c r="Q509" i="1"/>
  <c r="Q507" i="1"/>
  <c r="Q391" i="1"/>
  <c r="Q128" i="1"/>
  <c r="Q134" i="1"/>
  <c r="Q195" i="1"/>
  <c r="Q556" i="1"/>
  <c r="Q394" i="1"/>
  <c r="Q244" i="1"/>
  <c r="Q378" i="1"/>
  <c r="Q131" i="1"/>
  <c r="Q409" i="1"/>
  <c r="Q317" i="1"/>
  <c r="Q242" i="1"/>
  <c r="Q574" i="1"/>
  <c r="Q321" i="1"/>
  <c r="Q390" i="1"/>
  <c r="Q96" i="1"/>
  <c r="Q74" i="1"/>
  <c r="Q369" i="1"/>
  <c r="Q357" i="1"/>
  <c r="Q218" i="1"/>
  <c r="Q133" i="1"/>
  <c r="Q563" i="1"/>
  <c r="Q478" i="1"/>
  <c r="Q361" i="1"/>
  <c r="Q492" i="1"/>
  <c r="Q123" i="1"/>
  <c r="Q349" i="1"/>
  <c r="Q434" i="1"/>
  <c r="Q337" i="1"/>
  <c r="Q328" i="1"/>
  <c r="Q243" i="1"/>
  <c r="Q552" i="1"/>
  <c r="Q457" i="1"/>
  <c r="Q329" i="1"/>
  <c r="Q436" i="1"/>
  <c r="Q435" i="1"/>
  <c r="Q438" i="1"/>
  <c r="Q196" i="1"/>
  <c r="Q392" i="1"/>
  <c r="Q486" i="1"/>
  <c r="Q482" i="1"/>
  <c r="Q319" i="1"/>
  <c r="Q529" i="1"/>
  <c r="Q493" i="1"/>
  <c r="Q590" i="1"/>
  <c r="Q79" i="1"/>
  <c r="Q353" i="1"/>
  <c r="Q481" i="1"/>
  <c r="Q363" i="1"/>
  <c r="Q344" i="1"/>
  <c r="Q108" i="1"/>
  <c r="Q448" i="1"/>
  <c r="Q380" i="1"/>
  <c r="Q401" i="1"/>
  <c r="Q103" i="1"/>
  <c r="Q514" i="1"/>
  <c r="Q373" i="1"/>
  <c r="Q354" i="1"/>
  <c r="Q368" i="1"/>
  <c r="Q376" i="1"/>
  <c r="Q440" i="1"/>
  <c r="Q462" i="1"/>
  <c r="Q463" i="1"/>
  <c r="Q454" i="1"/>
  <c r="Q531" i="1"/>
  <c r="Q522" i="1"/>
  <c r="Q152" i="1"/>
  <c r="Q573" i="1"/>
  <c r="Q149" i="1"/>
  <c r="Q153" i="1"/>
  <c r="Q382" i="1"/>
  <c r="Q343" i="1"/>
  <c r="Q364" i="1"/>
  <c r="Q490" i="1"/>
  <c r="Q89" i="1"/>
  <c r="Q542" i="1"/>
  <c r="Q84" i="1"/>
  <c r="Q384" i="1"/>
  <c r="Q487" i="1"/>
  <c r="Q523" i="1"/>
  <c r="Q331" i="1"/>
  <c r="AA112" i="1"/>
  <c r="Q323" i="1"/>
  <c r="Q506" i="1"/>
  <c r="Q498" i="1"/>
  <c r="Q567" i="1"/>
  <c r="Q592" i="1"/>
  <c r="Q314" i="1"/>
  <c r="Q495" i="1"/>
  <c r="Q477" i="1"/>
  <c r="Q132" i="1"/>
  <c r="Q121" i="1"/>
  <c r="Q366" i="1"/>
  <c r="Q130" i="1"/>
  <c r="Q362" i="1"/>
  <c r="Q588" i="1"/>
  <c r="Q491" i="1"/>
  <c r="Q235" i="1"/>
  <c r="Q393" i="1"/>
  <c r="Q214" i="1"/>
  <c r="Q346" i="1"/>
  <c r="Q402" i="1"/>
  <c r="Q568" i="1"/>
  <c r="Q75" i="1"/>
  <c r="Q95" i="1"/>
  <c r="Q530" i="1"/>
  <c r="Q399" i="1"/>
  <c r="Q237" i="1"/>
  <c r="Q510" i="1"/>
  <c r="Q162" i="1"/>
  <c r="Q450" i="1"/>
  <c r="Q318" i="1"/>
  <c r="Q414" i="1"/>
  <c r="Q307" i="1"/>
  <c r="Q193" i="1"/>
  <c r="Q236" i="1"/>
  <c r="Q554" i="1"/>
  <c r="Q135" i="1"/>
  <c r="Q395" i="1"/>
  <c r="Q154" i="1"/>
  <c r="Q403" i="1"/>
  <c r="Q579" i="1"/>
  <c r="Q589" i="1"/>
  <c r="Q325" i="1"/>
  <c r="Q528" i="1"/>
  <c r="Q520" i="1"/>
  <c r="Q497" i="1"/>
  <c r="Q163" i="1"/>
  <c r="Q219" i="1"/>
  <c r="Q230" i="1"/>
  <c r="Q594" i="1"/>
  <c r="Q124" i="1"/>
  <c r="Q334" i="1"/>
  <c r="Q593" i="1"/>
  <c r="Q601" i="1"/>
  <c r="Q315" i="1"/>
  <c r="Q107" i="1"/>
  <c r="Q190" i="1"/>
  <c r="Q502" i="1"/>
  <c r="Q341" i="1"/>
  <c r="Q451" i="1"/>
  <c r="Q356" i="1"/>
  <c r="Q164" i="1"/>
  <c r="Q416" i="1"/>
  <c r="Q485" i="1"/>
  <c r="Q147" i="1"/>
  <c r="Q587" i="1"/>
  <c r="Q553" i="1"/>
  <c r="Q191" i="1"/>
  <c r="Q455" i="1"/>
  <c r="Q453" i="1"/>
  <c r="D109" i="1"/>
  <c r="AE109" i="1" s="1"/>
  <c r="Q212" i="1"/>
  <c r="Q111" i="1"/>
  <c r="Q377" i="1"/>
  <c r="Q489" i="1"/>
  <c r="Q501" i="1"/>
  <c r="Q118" i="1"/>
  <c r="Q73" i="1"/>
  <c r="Q406" i="1"/>
  <c r="Q527" i="1"/>
  <c r="Q117" i="1"/>
  <c r="Q166" i="1"/>
  <c r="Q571" i="1"/>
  <c r="Q125" i="1"/>
  <c r="Q352" i="1"/>
  <c r="Q511" i="1"/>
  <c r="Q97" i="1"/>
  <c r="Q324" i="1"/>
  <c r="Q508" i="1"/>
  <c r="Q116" i="1"/>
  <c r="Q322" i="1"/>
  <c r="Q241" i="1"/>
  <c r="Q452" i="1"/>
  <c r="Q558" i="1"/>
  <c r="N296" i="1" l="1"/>
  <c r="O295" i="1"/>
  <c r="E295" i="1" s="1"/>
  <c r="AA295" i="1" s="1"/>
  <c r="N297" i="1" l="1"/>
  <c r="O296" i="1"/>
  <c r="E296" i="1" s="1"/>
  <c r="AA296" i="1" s="1"/>
  <c r="N298" i="1" l="1"/>
  <c r="O297" i="1"/>
  <c r="E297" i="1" s="1"/>
  <c r="AA297" i="1" s="1"/>
  <c r="N299" i="1" l="1"/>
  <c r="O298" i="1"/>
  <c r="E298" i="1" s="1"/>
  <c r="AA298" i="1" s="1"/>
  <c r="O299" i="1" l="1"/>
  <c r="E299" i="1" s="1"/>
  <c r="AA299" i="1" s="1"/>
  <c r="N300" i="1"/>
  <c r="N301" i="1" l="1"/>
  <c r="O300" i="1"/>
  <c r="E300" i="1" s="1"/>
  <c r="AA300" i="1" s="1"/>
  <c r="N302" i="1" l="1"/>
  <c r="O301" i="1"/>
  <c r="E301" i="1" s="1"/>
  <c r="AA301" i="1" s="1"/>
  <c r="N303" i="1" l="1"/>
  <c r="O302" i="1"/>
  <c r="E302" i="1" s="1"/>
  <c r="AA302" i="1" s="1"/>
  <c r="N304" i="1" l="1"/>
  <c r="O303" i="1"/>
  <c r="E303" i="1" s="1"/>
  <c r="AA303" i="1" s="1"/>
  <c r="N305" i="1" l="1"/>
  <c r="O304" i="1"/>
  <c r="E304" i="1" s="1"/>
  <c r="AA304" i="1" s="1"/>
  <c r="N306" i="1" l="1"/>
  <c r="O305" i="1"/>
  <c r="E305" i="1" s="1"/>
  <c r="AA305" i="1" s="1"/>
  <c r="O306" i="1" l="1"/>
  <c r="E306" i="1" s="1"/>
  <c r="AA30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tc={368CD8F8-336A-45D4-A97C-D0193D061C06}</author>
    <author>Ben Larson</author>
  </authors>
  <commentList>
    <comment ref="M4" authorId="0" shapeId="0" xr:uid="{C6A5171F-DCFC-40EE-8799-D64327B5E8A3}">
      <text>
        <r>
          <rPr>
            <sz val="9"/>
            <color indexed="81"/>
            <rFont val="Tahoma"/>
            <charset val="1"/>
          </rPr>
          <t>added 01/29/24</t>
        </r>
      </text>
    </comment>
    <comment ref="M6" authorId="0" shapeId="0" xr:uid="{56DC8D48-98D1-46D3-95C1-4DBDB0904413}">
      <text>
        <r>
          <rPr>
            <sz val="9"/>
            <color indexed="81"/>
            <rFont val="Tahoma"/>
            <family val="2"/>
          </rPr>
          <t>added 12/11/20</t>
        </r>
      </text>
    </comment>
    <comment ref="M13" authorId="0" shapeId="0" xr:uid="{8742A63F-AF49-4C0A-AF44-C3C006CA8B4F}">
      <text>
        <r>
          <rPr>
            <sz val="9"/>
            <color indexed="81"/>
            <rFont val="Tahoma"/>
            <family val="2"/>
          </rPr>
          <t>added 12/11/20</t>
        </r>
      </text>
    </comment>
    <comment ref="M21" authorId="1" shapeId="0" xr:uid="{368CD8F8-336A-45D4-A97C-D0193D061C0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9/10/24</t>
      </text>
    </comment>
    <comment ref="C96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0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3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6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4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7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0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9" authorId="0" shapeId="0" xr:uid="{1756AA8A-3D5E-413C-90B5-EF243EB57AAC}">
      <text>
        <r>
          <rPr>
            <sz val="9"/>
            <color indexed="81"/>
            <rFont val="Tahoma"/>
            <family val="2"/>
          </rPr>
          <t>added 7/6/23</t>
        </r>
      </text>
    </comment>
    <comment ref="C145" authorId="0" shapeId="0" xr:uid="{0D79C3AF-40A1-4AE2-90F0-B1FBB8EAA71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6" authorId="0" shapeId="0" xr:uid="{4F6004F1-A339-4284-A4B1-9D0374941E39}">
      <text>
        <r>
          <rPr>
            <sz val="9"/>
            <color indexed="81"/>
            <rFont val="Tahoma"/>
            <family val="2"/>
          </rPr>
          <t>added 7/6/23</t>
        </r>
      </text>
    </comment>
    <comment ref="C147" authorId="0" shapeId="0" xr:uid="{FBB493AF-EEF0-4E99-9795-C825DDB0E4D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9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1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4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1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4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8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1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7" authorId="0" shapeId="0" xr:uid="{40CD7268-3817-4197-8F05-E00474A4C7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07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1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339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T3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T34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394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18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2" authorId="0" shapeId="0" xr:uid="{AFFADB41-6632-4BDC-9F57-DD331F9912B9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34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44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465" authorId="0" shapeId="0" xr:uid="{D180C0FC-2513-4F5F-9C9C-47A76B723B6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77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1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497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01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S523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562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5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8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93" authorId="0" shapeId="0" xr:uid="{DCC6893D-4A1B-4718-B026-AC78F0316B07}">
      <text>
        <r>
          <rPr>
            <sz val="9"/>
            <color indexed="81"/>
            <rFont val="Tahoma"/>
            <family val="2"/>
          </rPr>
          <t>04/24/24</t>
        </r>
      </text>
    </comment>
    <comment ref="C595" authorId="0" shapeId="0" xr:uid="{4A837E33-B97C-4706-901A-375C3B71FF15}">
      <text>
        <r>
          <rPr>
            <sz val="9"/>
            <color indexed="81"/>
            <rFont val="Tahoma"/>
            <family val="2"/>
          </rPr>
          <t>04/24/24</t>
        </r>
      </text>
    </comment>
  </commentList>
</comments>
</file>

<file path=xl/sharedStrings.xml><?xml version="1.0" encoding="utf-8"?>
<sst xmlns="http://schemas.openxmlformats.org/spreadsheetml/2006/main" count="3767" uniqueCount="1271">
  <si>
    <t>Product Tier</t>
  </si>
  <si>
    <t>Product Brand</t>
  </si>
  <si>
    <t>Model</t>
  </si>
  <si>
    <t>Volume (gallons)</t>
  </si>
  <si>
    <t>Maximum Recommended Household Size</t>
  </si>
  <si>
    <t>Qualified Date</t>
  </si>
  <si>
    <t>A. O. Smith</t>
  </si>
  <si>
    <t>HPTU 50 120</t>
  </si>
  <si>
    <t>2-3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</si>
  <si>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</si>
  <si>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</si>
  <si>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</si>
  <si>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</si>
  <si>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</si>
  <si>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</si>
  <si>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</si>
  <si>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</si>
  <si>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</si>
  <si>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</si>
  <si>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</si>
  <si>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</si>
  <si>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</si>
  <si>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</si>
  <si>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</si>
  <si>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</si>
  <si>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</si>
  <si>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</si>
  <si>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</si>
  <si>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</si>
  <si>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</si>
  <si>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</si>
  <si>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</si>
  <si>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</si>
  <si>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</si>
  <si>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</si>
  <si>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</si>
  <si>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</si>
  <si>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</si>
  <si>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</si>
  <si>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</si>
  <si>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</si>
  <si>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</si>
  <si>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</si>
  <si>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</si>
  <si>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</si>
  <si>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</si>
  <si>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</si>
  <si>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</si>
  <si>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</si>
  <si>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</si>
  <si>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</si>
  <si>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</si>
  <si>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</si>
  <si>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</si>
  <si>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</si>
  <si>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</si>
  <si>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</si>
  <si>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</si>
  <si>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</si>
  <si>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</si>
  <si>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</si>
  <si>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</si>
  <si>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</si>
  <si>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</si>
  <si>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</si>
  <si>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</si>
  <si>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</si>
  <si>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</si>
  <si>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</si>
  <si>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</si>
  <si>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</si>
  <si>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</si>
  <si>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</si>
  <si>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</si>
  <si>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</si>
  <si>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</si>
  <si>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</si>
  <si>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</si>
  <si>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</si>
  <si>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</si>
  <si>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</si>
  <si>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</si>
  <si>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</si>
  <si>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</si>
  <si>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</si>
  <si>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</si>
  <si>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</si>
  <si>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</si>
  <si>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</si>
  <si>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</si>
  <si>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</si>
  <si>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</si>
  <si>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</si>
  <si>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</si>
  <si>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</si>
  <si>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</si>
  <si>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</si>
  <si>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</si>
  <si>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</si>
  <si>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</si>
  <si>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</si>
  <si>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</si>
  <si>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</si>
  <si>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</si>
  <si>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</si>
  <si>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</si>
  <si>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</si>
  <si>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</si>
  <si>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</si>
  <si>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</si>
  <si>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</si>
  <si>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</si>
  <si>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</si>
  <si>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</si>
  <si>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</si>
  <si>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</si>
  <si>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</si>
  <si>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</si>
  <si>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</si>
  <si>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</si>
  <si>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</si>
  <si>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</si>
  <si>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</si>
  <si>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</si>
  <si>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</si>
  <si>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</si>
  <si>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</si>
  <si>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</si>
  <si>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</si>
  <si>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</si>
  <si>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</si>
  <si>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</si>
  <si>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</si>
  <si>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</si>
  <si>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</si>
  <si>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</si>
  <si>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</si>
  <si>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</si>
  <si>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</si>
  <si>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</si>
  <si>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</si>
  <si>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</si>
  <si>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</si>
  <si>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</si>
  <si>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</si>
  <si>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</si>
  <si>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</si>
  <si>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</si>
  <si>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</si>
  <si>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</si>
  <si>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</si>
  <si>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</si>
  <si>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</si>
  <si>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</si>
  <si>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</si>
  <si>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</si>
  <si>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</si>
  <si>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</si>
  <si>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</si>
  <si>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</si>
  <si>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</si>
  <si>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</si>
  <si>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</si>
  <si>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</si>
  <si>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</si>
  <si>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</si>
  <si>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</si>
  <si>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</si>
  <si>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</si>
  <si>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</si>
  <si>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</si>
  <si>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</si>
  <si>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</si>
  <si>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</si>
  <si>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</si>
  <si>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</si>
  <si>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</si>
  <si>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</si>
  <si>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</si>
  <si>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</si>
  <si>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</si>
  <si>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</si>
  <si>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</si>
  <si>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</si>
  <si>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</si>
  <si>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</si>
  <si>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</si>
  <si>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</si>
  <si>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</si>
  <si>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</si>
  <si>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</si>
  <si>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</si>
  <si>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</si>
  <si>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</si>
  <si>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</si>
  <si>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</si>
  <si>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</si>
  <si>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NEEA HPWH make/model data</t>
  </si>
  <si>
    <t>Created from file:  HPWH_models_list_2017-04d.xlsx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</si>
  <si>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</si>
  <si>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</si>
  <si>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</si>
  <si>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</si>
  <si>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</si>
  <si>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</si>
  <si>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</si>
  <si>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</si>
  <si>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</si>
  <si>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</si>
  <si>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</si>
  <si>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</si>
  <si>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</si>
  <si>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</si>
  <si>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</si>
  <si>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</si>
  <si>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</si>
  <si>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</si>
  <si>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</si>
  <si>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</si>
  <si>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</si>
  <si>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</si>
  <si>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</si>
  <si>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</si>
  <si>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</si>
  <si>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</si>
  <si>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</si>
  <si>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</si>
  <si>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</si>
  <si>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</si>
  <si>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</si>
  <si>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</si>
  <si>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</si>
  <si>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</si>
  <si>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</si>
  <si>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</si>
  <si>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</si>
  <si>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</si>
  <si>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</si>
  <si>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</si>
  <si>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</si>
  <si>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</si>
  <si>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</si>
  <si>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</si>
  <si>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</si>
  <si>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</si>
  <si>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</si>
  <si>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</si>
  <si>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</si>
  <si>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</si>
  <si>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</si>
  <si>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</si>
  <si>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</si>
  <si>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</si>
  <si>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</si>
  <si>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</si>
  <si>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</si>
  <si>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</si>
  <si>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</si>
  <si>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</si>
  <si>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</si>
  <si>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</si>
  <si>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</si>
  <si>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</si>
  <si>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</si>
  <si>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</si>
  <si>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</si>
  <si>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</si>
  <si>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</si>
  <si>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</si>
  <si>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</si>
  <si>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</si>
  <si>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</si>
  <si>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</si>
  <si>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</si>
  <si>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</si>
  <si>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</si>
  <si>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</si>
  <si>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</si>
  <si>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</si>
  <si>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</si>
  <si>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</si>
  <si>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</si>
  <si>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</si>
  <si>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</si>
  <si>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</si>
  <si>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</si>
  <si>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</si>
  <si>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</si>
  <si>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</si>
  <si>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</si>
  <si>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</si>
  <si>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</si>
  <si>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</si>
  <si>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</si>
  <si>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</si>
  <si>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</si>
  <si>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</si>
  <si>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</si>
  <si>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</si>
  <si>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</si>
  <si>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</si>
  <si>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</si>
  <si>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</si>
  <si>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</si>
  <si>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</si>
  <si>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</si>
  <si>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</si>
  <si>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</si>
  <si>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</si>
  <si>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</si>
  <si>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</si>
  <si>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</si>
  <si>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</si>
  <si>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</si>
  <si>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</si>
  <si>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</si>
  <si>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</si>
  <si>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</si>
  <si>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</si>
  <si>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</si>
  <si>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</si>
  <si>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</si>
  <si>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</si>
  <si>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</si>
  <si>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</si>
  <si>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</si>
  <si>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</si>
  <si>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</si>
  <si>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</si>
  <si>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</si>
  <si>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</si>
  <si>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</si>
  <si>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</si>
  <si>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</si>
  <si>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</si>
  <si>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</si>
  <si>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</si>
  <si>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</si>
  <si>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</si>
  <si>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</si>
  <si>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</si>
  <si>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</si>
  <si>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</si>
  <si>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</si>
  <si>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</si>
  <si>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</si>
  <si>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</si>
  <si>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</si>
  <si>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</si>
  <si>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</si>
  <si>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</si>
  <si>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</si>
  <si>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</si>
  <si>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</si>
  <si>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</si>
  <si>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</si>
  <si>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</si>
  <si>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</si>
  <si>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</si>
  <si>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</si>
  <si>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</si>
  <si>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</si>
  <si>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</si>
  <si>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</si>
  <si>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</si>
  <si>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</si>
  <si>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</si>
  <si>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</si>
  <si>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</si>
  <si>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</si>
  <si>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</si>
  <si>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</si>
  <si>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</si>
  <si>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</si>
  <si>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</si>
  <si>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</si>
  <si>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</si>
  <si>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</si>
  <si>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</si>
  <si>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</si>
  <si>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</si>
  <si>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</si>
  <si>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</si>
  <si>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</si>
  <si>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</si>
  <si>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</si>
  <si>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</si>
  <si>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</si>
  <si>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</si>
  <si>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</si>
  <si>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</si>
  <si>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</si>
  <si>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</si>
  <si>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</si>
  <si>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</si>
  <si>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</si>
  <si>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</si>
  <si>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</si>
  <si>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</si>
  <si>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</si>
  <si>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</si>
  <si>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</si>
  <si>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</si>
  <si>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</si>
  <si>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</si>
  <si>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</si>
  <si>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</si>
  <si>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</si>
  <si>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</si>
  <si>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</si>
  <si>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</si>
  <si>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</si>
  <si>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</si>
  <si>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</si>
  <si>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</si>
  <si>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</si>
  <si>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</si>
  <si>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</si>
  <si>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</si>
  <si>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</si>
  <si>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</si>
  <si>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</si>
  <si>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</si>
  <si>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</si>
  <si>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</si>
  <si>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</si>
  <si>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</si>
  <si>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</si>
  <si>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</si>
  <si>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</si>
  <si>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</si>
  <si>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</si>
  <si>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</si>
  <si>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</si>
  <si>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</si>
  <si>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</si>
  <si>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</si>
  <si>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</si>
  <si>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</si>
  <si>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</si>
  <si>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</si>
  <si>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</si>
  <si>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</si>
  <si>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</si>
  <si>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</si>
  <si>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</si>
  <si>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</si>
  <si>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</si>
  <si>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</si>
  <si>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</si>
  <si>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</si>
  <si>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</si>
  <si>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</si>
  <si>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</si>
  <si>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</si>
  <si>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</si>
  <si>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</si>
  <si>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</si>
  <si>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</si>
  <si>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</si>
  <si>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</si>
  <si>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</si>
  <si>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</si>
  <si>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</si>
  <si>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</si>
  <si>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</si>
  <si>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</si>
  <si>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</si>
  <si>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</si>
  <si>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</si>
  <si>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</si>
  <si>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</si>
  <si>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</si>
  <si>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</si>
  <si>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</si>
  <si>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</si>
  <si>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</si>
  <si>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</si>
  <si>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</si>
  <si>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</si>
  <si>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</si>
  <si>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</si>
  <si>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</si>
  <si>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</si>
  <si>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</si>
  <si>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</si>
  <si>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</si>
  <si>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</si>
  <si>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</si>
  <si>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</si>
  <si>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</si>
  <si>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</si>
  <si>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</si>
  <si>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</si>
  <si>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</si>
  <si>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</si>
  <si>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</si>
  <si>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</si>
  <si>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</si>
  <si>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</si>
  <si>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</si>
  <si>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</si>
  <si>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</si>
  <si>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</si>
  <si>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</si>
  <si>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</si>
  <si>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</si>
  <si>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</si>
  <si>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</si>
  <si>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</si>
  <si>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</si>
  <si>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</si>
  <si>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</si>
  <si>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</si>
  <si>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</si>
  <si>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</si>
  <si>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</si>
  <si>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</si>
  <si>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</si>
  <si>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</si>
  <si>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</si>
  <si>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</si>
  <si>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</si>
  <si>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</si>
  <si>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</si>
  <si>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</si>
  <si>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</si>
  <si>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</si>
  <si>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</si>
  <si>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</si>
  <si>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</si>
  <si>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</si>
  <si>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</si>
  <si>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</si>
  <si>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</si>
  <si>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</si>
  <si>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</si>
  <si>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</si>
  <si>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</si>
  <si>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</si>
  <si>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</si>
  <si>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</si>
  <si>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</si>
  <si>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</si>
  <si>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</si>
  <si>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</si>
  <si>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</si>
  <si>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</si>
  <si>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</si>
  <si>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</si>
  <si>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</si>
  <si>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</si>
  <si>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</si>
  <si>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</si>
  <si>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</si>
  <si>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</si>
  <si>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</si>
  <si>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</si>
  <si>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</si>
  <si>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RheemXE80T10</t>
  </si>
  <si>
    <t>RheemXE80T10H22U0</t>
  </si>
  <si>
    <t>RheemXE80T10H45U0</t>
  </si>
  <si>
    <t>RheemXE80T10HD22U0</t>
  </si>
  <si>
    <t>RheemXE80T10HS45U0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</si>
  <si>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</si>
  <si>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</si>
  <si>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</si>
  <si>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</si>
  <si>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</si>
  <si>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</si>
  <si>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</si>
  <si>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</si>
  <si>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</si>
  <si>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</si>
  <si>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</si>
  <si>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</si>
  <si>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</si>
  <si>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</si>
  <si>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</si>
  <si>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</si>
  <si>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</si>
  <si>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</si>
  <si>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</si>
  <si>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</si>
  <si>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</si>
  <si>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</si>
  <si>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</si>
  <si>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</si>
  <si>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</si>
  <si>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</si>
  <si>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</si>
  <si>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</si>
  <si>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</si>
  <si>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</si>
  <si>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</si>
  <si>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</si>
  <si>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</si>
  <si>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</si>
  <si>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</si>
  <si>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</si>
  <si>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</si>
  <si>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</si>
  <si>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</si>
  <si>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</si>
  <si>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</si>
  <si>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</si>
  <si>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</si>
  <si>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</si>
  <si>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</si>
  <si>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</si>
  <si>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</si>
  <si>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</si>
  <si>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</si>
  <si>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</si>
  <si>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</si>
  <si>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</si>
  <si>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</si>
  <si>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</si>
  <si>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</si>
  <si>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</si>
  <si>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</si>
  <si>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</si>
  <si>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</si>
  <si>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</si>
  <si>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</si>
  <si>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</si>
  <si>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</si>
  <si>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</si>
  <si>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</si>
  <si>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</si>
  <si>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</si>
  <si>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</si>
  <si>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</si>
  <si>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</si>
  <si>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</si>
  <si>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</si>
  <si>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</si>
  <si>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</si>
  <si>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</si>
  <si>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</si>
  <si>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</si>
  <si>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</si>
  <si>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</si>
  <si>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</si>
  <si>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</si>
  <si>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</si>
  <si>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</si>
  <si>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</si>
  <si>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</si>
  <si>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</si>
  <si>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</si>
  <si>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</si>
  <si>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</si>
  <si>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</si>
  <si>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</si>
  <si>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</si>
  <si>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</si>
  <si>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</si>
  <si>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</si>
  <si>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</si>
  <si>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</si>
  <si>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</si>
  <si>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</si>
  <si>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</si>
  <si>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</si>
  <si>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</si>
  <si>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</si>
  <si>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</si>
  <si>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</si>
  <si>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</si>
  <si>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</si>
  <si>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</si>
  <si>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</si>
  <si>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</si>
  <si>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</si>
  <si>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</si>
  <si>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</si>
  <si>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</si>
  <si>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</si>
  <si>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</si>
  <si>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</si>
  <si>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</si>
  <si>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</si>
  <si>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</si>
  <si>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</si>
  <si>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</si>
  <si>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</si>
  <si>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</si>
  <si>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</si>
  <si>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</si>
  <si>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</si>
  <si>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</si>
  <si>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</si>
  <si>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</si>
  <si>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</si>
  <si>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</si>
  <si>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</si>
  <si>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</si>
  <si>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</si>
  <si>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</si>
  <si>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</si>
  <si>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</si>
  <si>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</si>
  <si>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</si>
  <si>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</si>
  <si>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</si>
  <si>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</si>
  <si>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</si>
  <si>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</si>
  <si>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</si>
  <si>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</si>
  <si>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</si>
  <si>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</si>
  <si>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</si>
  <si>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</si>
  <si>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</si>
  <si>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</si>
  <si>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</si>
  <si>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</si>
  <si>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</si>
  <si>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</si>
  <si>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</si>
  <si>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</si>
  <si>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</si>
  <si>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</si>
  <si>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</si>
  <si>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</si>
  <si>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</si>
  <si>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</si>
  <si>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</si>
  <si>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</si>
  <si>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</si>
  <si>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</si>
  <si>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</si>
  <si>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</si>
  <si>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</si>
  <si>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</si>
  <si>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</si>
  <si>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</si>
  <si>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</si>
  <si>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</si>
  <si>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</si>
  <si>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</si>
  <si>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</si>
  <si>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</si>
  <si>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</si>
  <si>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</si>
  <si>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</si>
  <si>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</si>
  <si>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</si>
  <si>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</si>
  <si>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</si>
  <si>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</si>
  <si>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</si>
  <si>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</si>
  <si>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</si>
  <si>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</si>
  <si>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</si>
  <si>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</si>
  <si>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</si>
  <si>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</si>
  <si>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</si>
  <si>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</si>
  <si>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</si>
  <si>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</si>
  <si>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</si>
  <si>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</si>
  <si>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</si>
  <si>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</si>
  <si>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</si>
  <si>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</si>
  <si>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</si>
  <si>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</si>
  <si>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</si>
  <si>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</si>
  <si>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</si>
  <si>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</si>
  <si>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</si>
  <si>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</si>
  <si>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</si>
  <si>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</si>
  <si>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</si>
  <si>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</si>
  <si>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</si>
  <si>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</si>
  <si>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</si>
  <si>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</si>
  <si>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</si>
  <si>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</si>
  <si>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</si>
  <si>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</si>
  <si>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</si>
  <si>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</si>
  <si>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</si>
  <si>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</si>
  <si>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</si>
  <si>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</si>
  <si>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</si>
  <si>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</si>
  <si>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</si>
  <si>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</si>
  <si>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</si>
  <si>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</si>
  <si>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</si>
  <si>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</si>
  <si>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</si>
  <si>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</si>
  <si>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</si>
  <si>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</si>
  <si>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</si>
  <si>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</si>
  <si>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</si>
  <si>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</si>
  <si>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</si>
  <si>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</si>
  <si>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</si>
  <si>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</si>
  <si>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</si>
  <si>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</si>
  <si>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</si>
  <si>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</si>
  <si>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</si>
  <si>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</si>
  <si>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</si>
  <si>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</si>
  <si>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</si>
  <si>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</si>
  <si>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</si>
  <si>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</si>
  <si>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</si>
  <si>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</si>
  <si>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</si>
  <si>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</si>
  <si>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</si>
  <si>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</si>
  <si>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</si>
  <si>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</si>
  <si>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</si>
  <si>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</si>
  <si>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</si>
  <si>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</si>
  <si>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</si>
  <si>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</si>
  <si>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</si>
  <si>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</si>
  <si>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</si>
  <si>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</si>
  <si>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</si>
  <si>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</si>
  <si>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</si>
  <si>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</si>
  <si>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</si>
  <si>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</si>
  <si>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</si>
  <si>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</si>
  <si>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</si>
  <si>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</si>
  <si>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</si>
  <si>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</si>
  <si>
    <t>Tier3Generic40</t>
  </si>
  <si>
    <t>Tier3Generic50</t>
  </si>
  <si>
    <t>Tier3Generic65</t>
  </si>
  <si>
    <t>Tier3Generic80</t>
  </si>
  <si>
    <t>01/31/21 - SAC - added cold weather and commercial presets (no NEEA mods);  and updated demand responsive enum strings to include 'JA13'</t>
  </si>
  <si>
    <t xml:space="preserve">05/24/23 - RJH - 1. Deleted columns J (EF), K (UEF), AB (Energy Factor NC†), and AD (Uniform Energy Factor NC†) to avoid misinterpretation/misuse of these values; and 2. Edited RheemXE* enumeration values columns AI (now AC: CF1R T11_HeatPumpWaterHeaterModel) and, thereby, M (RptHPWHModel) </t>
  </si>
  <si>
    <t>RheemXE50T10HD50U1</t>
  </si>
  <si>
    <t>RheemXE65T10HD50U1</t>
  </si>
  <si>
    <t>RheemXE80T10HD50U1</t>
  </si>
  <si>
    <t>RE2H50S*-*****</t>
  </si>
  <si>
    <t>RE2H65T*-*****</t>
  </si>
  <si>
    <t>RE2H80T*-*****</t>
  </si>
  <si>
    <t>BradfordWhiteRE2H50S_Rheem2020Prem50</t>
  </si>
  <si>
    <t>BradfordWhiteRE2H65T_Rheem2020Prem65</t>
  </si>
  <si>
    <t>BradfordWhiteRE2H80T_Rheem2020Prem80</t>
  </si>
  <si>
    <t xml:space="preserve">07/06/23 - RJH - Added 3 new Bradford White models </t>
  </si>
  <si>
    <t>AquaThermAire</t>
  </si>
  <si>
    <t>CHT2021-36A</t>
  </si>
  <si>
    <t>CHT2021-36C</t>
  </si>
  <si>
    <t>CHT2021-48A</t>
  </si>
  <si>
    <t>CHT2021-48C</t>
  </si>
  <si>
    <t>AquaThermAireCHT202136A</t>
  </si>
  <si>
    <t>AquaThermAireCHT202136C</t>
  </si>
  <si>
    <t>AquaThermAireCHT202148A</t>
  </si>
  <si>
    <t>AquaThermAireCHT202148C</t>
  </si>
  <si>
    <t>01/29/24 - SAC - added AquaThermAire brand and 4 2-tier models</t>
  </si>
  <si>
    <t>AWHSTier4Generic40</t>
  </si>
  <si>
    <t>AWHSTier4Generic50</t>
  </si>
  <si>
    <t>AWHSTier4Generic65</t>
  </si>
  <si>
    <t>AWHSTier4Generic80</t>
  </si>
  <si>
    <t>GenericUEF217</t>
  </si>
  <si>
    <t>UEF 2.17</t>
  </si>
  <si>
    <t>tier 4</t>
  </si>
  <si>
    <t>Tier4Generic40</t>
  </si>
  <si>
    <t>Tier4Generic50</t>
  </si>
  <si>
    <t>Tier4Generic65</t>
  </si>
  <si>
    <t>Tier4Generic80</t>
  </si>
  <si>
    <t>04/24/24 - SAC - added new 'generic' Tier 4 and UEF 2.17 options / and updated Tier values throught (w/ data from BL)</t>
  </si>
  <si>
    <t>; note - IDs 91-96 reserved for CHPWH generics (5-45kW)</t>
  </si>
  <si>
    <t>SANCO2</t>
  </si>
  <si>
    <t>SANCO2 40</t>
  </si>
  <si>
    <t>SANCO2 80</t>
  </si>
  <si>
    <t>SANCO240</t>
  </si>
  <si>
    <t>SANCO280</t>
  </si>
  <si>
    <t>08/29/24 - RJH - Renamed "Sanden" to "SANCO2"</t>
  </si>
  <si>
    <t>SANCO2GS3_SAN43SSAQA</t>
  </si>
  <si>
    <t>SANCO2GS3_GAUS160QTA</t>
  </si>
  <si>
    <t>SANCO2GS3_SAN83SSAQA</t>
  </si>
  <si>
    <t>SANCO2GS3_GAUS315EQTD</t>
  </si>
  <si>
    <t>SANCO2GUS_SAN83SSAQA</t>
  </si>
  <si>
    <t>SANCO2GUS_GAUS315EQTD</t>
  </si>
  <si>
    <t>09/02/24 - RJH - Added new SANCO2 models</t>
  </si>
  <si>
    <t>GS4-45HPC &amp; SAN-43SSAQA</t>
  </si>
  <si>
    <t>SANCO2GS4_SAN43SSAQA</t>
  </si>
  <si>
    <t>GS4-45HPC &amp; SAN-83SSAQA</t>
  </si>
  <si>
    <t>SANCO2GS4_SAN83SSAQA</t>
  </si>
  <si>
    <t>GS4-45HPC &amp; SAN-119GLBK</t>
  </si>
  <si>
    <t>SANCO2GS4_SAN119GLBK</t>
  </si>
  <si>
    <t>09/10/24 - RJH - Added new SANCO2 simulation group (DHWHeater:ASHPType) 18 = SANCO2 120</t>
  </si>
  <si>
    <t>9/10/24 - RJH - added (passed to CSE as "Sanden120)</t>
  </si>
  <si>
    <t>9/2/24 - RJH - passed to CSE as "Sanden80</t>
  </si>
  <si>
    <t>9/2/24 - RJH - passed to CSE as "Sanden40</t>
  </si>
  <si>
    <t>SANCO2 120</t>
  </si>
  <si>
    <t>SANCO2120</t>
  </si>
  <si>
    <t>Harvest Thermal</t>
  </si>
  <si>
    <t>PD2A-10-43</t>
  </si>
  <si>
    <t>PD2A-10-83</t>
  </si>
  <si>
    <t>PD2A-10-119</t>
  </si>
  <si>
    <t>HarvestThermal_PD2A1043</t>
  </si>
  <si>
    <t>HarvestThermal_PD2A1083</t>
  </si>
  <si>
    <t>HarvestThermal_PD2A10119</t>
  </si>
  <si>
    <t>09/11/24 - RJH - Added new Harvest Thermal manufacturer/models (mapped to SANCO2 simulation groups)</t>
  </si>
  <si>
    <t>Friedrich</t>
  </si>
  <si>
    <t>LG</t>
  </si>
  <si>
    <t>AOSmithHPTS40</t>
  </si>
  <si>
    <t>LG_APHWC50</t>
  </si>
  <si>
    <t>LG_APHWC80</t>
  </si>
  <si>
    <t>HP1050H45DVCTA-130</t>
  </si>
  <si>
    <t>HP1080H45DVCTA-130</t>
  </si>
  <si>
    <t>HPA10-40H45DV 2**</t>
  </si>
  <si>
    <t>HPA10-50H45DV 2**</t>
  </si>
  <si>
    <t>HPA10-66H45DV 2**</t>
  </si>
  <si>
    <t>HPA10-80H45DV 2**</t>
  </si>
  <si>
    <t>HPTA-40 2**</t>
  </si>
  <si>
    <t>HPTA-50 2**</t>
  </si>
  <si>
    <t>HPTA-66 2**</t>
  </si>
  <si>
    <t>HPTA-80 2**</t>
  </si>
  <si>
    <t>HPTU-50CTA 130</t>
  </si>
  <si>
    <t>HPTU-66CTA 130</t>
  </si>
  <si>
    <t>HPTU-80CTA 130</t>
  </si>
  <si>
    <t>HPA10240H045DV 2**</t>
  </si>
  <si>
    <t>HPA10250H045DV 2**</t>
  </si>
  <si>
    <t>HPA10266H045DV 2**</t>
  </si>
  <si>
    <t>HPA10280H045DV 2**</t>
  </si>
  <si>
    <t>HPHE10250H045DVCTA-130</t>
  </si>
  <si>
    <t>HPHE10266H045DVCTA-130</t>
  </si>
  <si>
    <t>HPHE10280H045DVCTA-130</t>
  </si>
  <si>
    <t>RE2H50S10-1NCTT</t>
  </si>
  <si>
    <t>RE2H50S10-1NCTT-CON</t>
  </si>
  <si>
    <t>RE2H65T10-1NCTT</t>
  </si>
  <si>
    <t>RE2H65T10-1NCTT-CON</t>
  </si>
  <si>
    <t>RE2H80T10-1NCTT</t>
  </si>
  <si>
    <t>RE2H80T10-1NCTT-CON</t>
  </si>
  <si>
    <t>AOSmithHP1050H45DVCTA130</t>
  </si>
  <si>
    <t>AOSmithHP1080H45DVCTA130</t>
  </si>
  <si>
    <t>AOSmithHPTU50CTA130</t>
  </si>
  <si>
    <t>AOSmithHPTU66CTA130</t>
  </si>
  <si>
    <t>AOSmithHPTU80CTA130</t>
  </si>
  <si>
    <t>AmericanHPHE10250H045DVCTA130</t>
  </si>
  <si>
    <t>AmericanHPHE10266H045DVCTA130</t>
  </si>
  <si>
    <t>AmericanHPHE10280H045DVCTA130</t>
  </si>
  <si>
    <t>BradfordWhiteRE2H50S10_1NCTT</t>
  </si>
  <si>
    <t>BradfordWhiteRE2H50S10_1NCTT_CON</t>
  </si>
  <si>
    <t>BradfordWhiteRE2H65T10_1NCTT</t>
  </si>
  <si>
    <t>BradfordWhiteRE2H65T10_1NCTT_CON</t>
  </si>
  <si>
    <t>BradfordWhiteRE2H80T10_1NCTT</t>
  </si>
  <si>
    <t>BradfordWhiteRE2H80T10_1NCTT_CON</t>
  </si>
  <si>
    <t>PRO H40 T2 FD310UM</t>
  </si>
  <si>
    <t>PRO H50 T2 FD310UM</t>
  </si>
  <si>
    <t>PRO H65 T2 FD310UM</t>
  </si>
  <si>
    <t>PRO H80 T2 FD310UM</t>
  </si>
  <si>
    <t>PROH40 T2 FD400-30</t>
  </si>
  <si>
    <t>PROH40 T2 FD400-SO</t>
  </si>
  <si>
    <t>PROH50 T2 FD400-15</t>
  </si>
  <si>
    <t>PROH50 T2 FD400-30</t>
  </si>
  <si>
    <t>PROH50 T2 FD400-SO</t>
  </si>
  <si>
    <t>PROH65 T2 FD400-15</t>
  </si>
  <si>
    <t>PROH65 T2 FD400-30</t>
  </si>
  <si>
    <t>PROH65 T2 FD400-SO</t>
  </si>
  <si>
    <t>PROH80 T2 FD400-15</t>
  </si>
  <si>
    <t>PROH80 T2 FD400-30</t>
  </si>
  <si>
    <t>PROH80 T2 FD400-SO</t>
  </si>
  <si>
    <t>PROPH40 T2 FD400-15</t>
  </si>
  <si>
    <t>FriedrichPROH40T2FD310UM</t>
  </si>
  <si>
    <t>FriedrichPROH50T2FD310UM</t>
  </si>
  <si>
    <t>FriedrichPROH65T2FD310UM</t>
  </si>
  <si>
    <t>FriedrichPROH80T2FD310UM</t>
  </si>
  <si>
    <t>FriedrichPROH40T2FD400_30</t>
  </si>
  <si>
    <t>FriedrichPROH40T2FD400_SO</t>
  </si>
  <si>
    <t>FriedrichPROH50T2FD400_15</t>
  </si>
  <si>
    <t>FriedrichPROH50T2FD400_30</t>
  </si>
  <si>
    <t>FriedrichPROH50T2FD400_SO</t>
  </si>
  <si>
    <t>FriedrichPROH65T2FD400_15</t>
  </si>
  <si>
    <t>FriedrichPROH65T2FD400_30</t>
  </si>
  <si>
    <t>FriedrichPROH65T2FD400_SO</t>
  </si>
  <si>
    <t>FriedrichPROH80T2FD400_15</t>
  </si>
  <si>
    <t>FriedrichPROH80T2FD400_30</t>
  </si>
  <si>
    <t>FriedrichPROH80T2FD400_SO</t>
  </si>
  <si>
    <t>FriedrichPROPH40T2FD400_15</t>
  </si>
  <si>
    <t>10/29/24 - RJH - Removed "JA13" tag from all existing Models. Added Brands (Friedrich and LG) and Models from updated list.</t>
  </si>
  <si>
    <t>PD2A-SB-10-119</t>
  </si>
  <si>
    <t>PD2A-SB-10-43</t>
  </si>
  <si>
    <t>PD2A-SB-10-83</t>
  </si>
  <si>
    <t>PD2B-10-119</t>
  </si>
  <si>
    <t>PD2B-10-43</t>
  </si>
  <si>
    <t>PD2B-10-83</t>
  </si>
  <si>
    <t>PD2B-i-119</t>
  </si>
  <si>
    <t>PD2B-i-43</t>
  </si>
  <si>
    <t>PD2B-i-83</t>
  </si>
  <si>
    <t>HarvestThermal</t>
  </si>
  <si>
    <t>HarvestThermal_PD2ASB10119</t>
  </si>
  <si>
    <t>HarvestThermal_PD2ASB1043</t>
  </si>
  <si>
    <t>HarvestThermal_PD2ASB1083</t>
  </si>
  <si>
    <t>HarvestThermal_PD2B10119</t>
  </si>
  <si>
    <t>HarvestThermal_PD2B1043</t>
  </si>
  <si>
    <t>HarvestThermal_PD2B1083</t>
  </si>
  <si>
    <t>HarvestThermal_PD2Bi119</t>
  </si>
  <si>
    <t>HarvestThermal_PD2Bi43</t>
  </si>
  <si>
    <t>HarvestThermal_PD2Bi83</t>
  </si>
  <si>
    <t>APHWC501D</t>
  </si>
  <si>
    <t>APHWC501L</t>
  </si>
  <si>
    <t>APHWC501M</t>
  </si>
  <si>
    <t>APHWC801D</t>
  </si>
  <si>
    <t>APHWC801L</t>
  </si>
  <si>
    <t>APHWC801M</t>
  </si>
  <si>
    <t>R5TT20F-SA0</t>
  </si>
  <si>
    <t>10/29/24 - RJH - added from updated list</t>
  </si>
  <si>
    <t>LG_APHWC501D</t>
  </si>
  <si>
    <t>LG_APHWC501L</t>
  </si>
  <si>
    <t>LG_APHWC501M</t>
  </si>
  <si>
    <t>LG_APHWC801D</t>
  </si>
  <si>
    <t>LG_APHWC801L</t>
  </si>
  <si>
    <t>LG_APHWC801M</t>
  </si>
  <si>
    <t>LG_R5TT20F_SA0</t>
  </si>
  <si>
    <t>HPPA040KD 2**</t>
  </si>
  <si>
    <t>HPPA050KD 2**</t>
  </si>
  <si>
    <t>HPPA065KD 2**</t>
  </si>
  <si>
    <t>HPPA080KD 2**</t>
  </si>
  <si>
    <t>10-40-DHPTA 2**</t>
  </si>
  <si>
    <t>10-50-DHPHTCTA 130</t>
  </si>
  <si>
    <t>10-50-DHPTA 2**</t>
  </si>
  <si>
    <t>10-66-DHPHTCTA 130</t>
  </si>
  <si>
    <t>10-66-DHPHTNE ***</t>
  </si>
  <si>
    <t>10-66-DHPTA 2**</t>
  </si>
  <si>
    <t>10-80-DHPHTCTA 130</t>
  </si>
  <si>
    <t>10-80-DHPTA 2**</t>
  </si>
  <si>
    <t>Reliance10_50_DHPHTCTA130</t>
  </si>
  <si>
    <t>Reliance10_66_DHPHTCTA130</t>
  </si>
  <si>
    <t>Reliance10_80_DHPHTCTA130</t>
  </si>
  <si>
    <t>CPROPH40 T2 RH400-15</t>
  </si>
  <si>
    <t>CPROPH40 T2 RH400-30</t>
  </si>
  <si>
    <t>CPROPH40 T2 RH400-SO</t>
  </si>
  <si>
    <t>CPROPH50 T2 RH400-15</t>
  </si>
  <si>
    <t>CPROPH50 T2 RH400-30</t>
  </si>
  <si>
    <t>CPROPH50 T2 RH400-SO</t>
  </si>
  <si>
    <t>CPROPH65 T2 RH400-15</t>
  </si>
  <si>
    <t>CPROPH65 T2 RH400-30</t>
  </si>
  <si>
    <t>CPROPH65 T2 RH400-SO</t>
  </si>
  <si>
    <t>CPROPH80 T2 RH400-15</t>
  </si>
  <si>
    <t>CPROPH80 T2 RH400-30</t>
  </si>
  <si>
    <t>CPROPH80 T2 RH400-SO</t>
  </si>
  <si>
    <t>CXE40T10H22U1</t>
  </si>
  <si>
    <t>CXE40T10H45U1</t>
  </si>
  <si>
    <t>CXE40T10HS45U1</t>
  </si>
  <si>
    <t>CXE50T10H22U1</t>
  </si>
  <si>
    <t>CXE50T10H45U1</t>
  </si>
  <si>
    <t>CXE50T10HS45U1</t>
  </si>
  <si>
    <t>CXE65T10H22U1</t>
  </si>
  <si>
    <t>CXE65T10H45U1</t>
  </si>
  <si>
    <t>CXE65T10HS45U1</t>
  </si>
  <si>
    <t>CXE80T10H22U1</t>
  </si>
  <si>
    <t>CXE80T10H45U1</t>
  </si>
  <si>
    <t>CXE80T10HS45U1</t>
  </si>
  <si>
    <t>ECEPH40 T2 RH400-15</t>
  </si>
  <si>
    <t>ECEPH40 T2 RH400-30</t>
  </si>
  <si>
    <t>ECEPH40 T2 RH400-SO</t>
  </si>
  <si>
    <t>ECEPH50 T2 RH400-15</t>
  </si>
  <si>
    <t>ECEPH50 T2 RH400-30</t>
  </si>
  <si>
    <t>ECEPH50 T2 RH400-SO</t>
  </si>
  <si>
    <t>ECEPH65 T2 RH400-15</t>
  </si>
  <si>
    <t>ECEPH65 T2 RH400-30</t>
  </si>
  <si>
    <t>ECEPH65 T2 RH400-SO</t>
  </si>
  <si>
    <t>ECEPH80 T2 RH400-15</t>
  </si>
  <si>
    <t>ECEPH80 T2 RH400-30</t>
  </si>
  <si>
    <t>ECEPH80 T2 RH400-SO</t>
  </si>
  <si>
    <t>PROPH40 T2 RH400-15</t>
  </si>
  <si>
    <t>PROPH40 T2 RH400-30</t>
  </si>
  <si>
    <t>PROPH40 T2 RH400-SO</t>
  </si>
  <si>
    <t>PROPH50 T2 RH400-15</t>
  </si>
  <si>
    <t>PROPH50 T2 RH400-30</t>
  </si>
  <si>
    <t>PROPH50 T2 RH400-SO</t>
  </si>
  <si>
    <t>PROPH65 T2 RH400-15</t>
  </si>
  <si>
    <t>PROPH65 T2 RH400-30</t>
  </si>
  <si>
    <t>PROPH65 T2 RH400-SO</t>
  </si>
  <si>
    <t>PROPH80 T2 RH400-15</t>
  </si>
  <si>
    <t>PROPH80 T2 RH400-30</t>
  </si>
  <si>
    <t>PROPH80 T2 RH400-SO</t>
  </si>
  <si>
    <t>XE40T10H22U1</t>
  </si>
  <si>
    <t>XE40T10H45U1</t>
  </si>
  <si>
    <t>XE40T10HS45U1</t>
  </si>
  <si>
    <t>XE50T10H22U1</t>
  </si>
  <si>
    <t>XE50T10H45U1</t>
  </si>
  <si>
    <t>XE50T10HS45U1</t>
  </si>
  <si>
    <t>XE65T10H22U1</t>
  </si>
  <si>
    <t>XE65T10H45U1</t>
  </si>
  <si>
    <t>XE65T10HS45U1</t>
  </si>
  <si>
    <t>XE80T10H22U1</t>
  </si>
  <si>
    <t>XE80T10H45U1</t>
  </si>
  <si>
    <t>XE80T10HS45U1</t>
  </si>
  <si>
    <t>RheemCPROPH40T2RH40015</t>
  </si>
  <si>
    <t>RheemCPROPH40T2RH40030</t>
  </si>
  <si>
    <t>RheemCPROPH40T2RH400SO</t>
  </si>
  <si>
    <t>RheemCPROPH50T2RH40015</t>
  </si>
  <si>
    <t>RheemCPROPH50T2RH40030</t>
  </si>
  <si>
    <t>RheemCPROPH50T2RH400SO</t>
  </si>
  <si>
    <t>RheemCPROPH65T2RH40015</t>
  </si>
  <si>
    <t>RheemCPROPH65T2RH40030</t>
  </si>
  <si>
    <t>RheemCPROPH65T2RH400SO</t>
  </si>
  <si>
    <t>RheemCPROPH80T2RH40015</t>
  </si>
  <si>
    <t>RheemCPROPH80T2RH40030</t>
  </si>
  <si>
    <t>RheemCPROPH80T2RH400SO</t>
  </si>
  <si>
    <t>RheemCXE40T10H22U1</t>
  </si>
  <si>
    <t>RheemCXE40T10H45U1</t>
  </si>
  <si>
    <t>RheemCXE40T10HS45U1</t>
  </si>
  <si>
    <t>RheemCXE50T10H22U1</t>
  </si>
  <si>
    <t>RheemCXE50T10H45U1</t>
  </si>
  <si>
    <t>RheemCXE50T10HS45U1</t>
  </si>
  <si>
    <t>RheemCXE65T10H22U1</t>
  </si>
  <si>
    <t>RheemCXE65T10H45U1</t>
  </si>
  <si>
    <t>RheemCXE65T10HS45U1</t>
  </si>
  <si>
    <t>RheemCXE80T10H22U1</t>
  </si>
  <si>
    <t>RheemCXE80T10H45U1</t>
  </si>
  <si>
    <t>RheemCXE80T10HS45U1</t>
  </si>
  <si>
    <t>RheemECEPH40T2RH40015</t>
  </si>
  <si>
    <t>RheemECEPH40T2RH40030</t>
  </si>
  <si>
    <t>RheemECEPH40T2RH400SO</t>
  </si>
  <si>
    <t>RheemECEPH50T2RH40015</t>
  </si>
  <si>
    <t>RheemECEPH50T2RH40030</t>
  </si>
  <si>
    <t>RheemECEPH50T2RH400SO</t>
  </si>
  <si>
    <t>RheemECEPH65T2RH40015</t>
  </si>
  <si>
    <t>RheemECEPH65T2RH40030</t>
  </si>
  <si>
    <t>RheemECEPH65T2RH400SO</t>
  </si>
  <si>
    <t>RheemECEPH80T2RH40015</t>
  </si>
  <si>
    <t>RheemECEPH80T2RH40030</t>
  </si>
  <si>
    <t>RheemECEPH80T2RH400SO</t>
  </si>
  <si>
    <t>RheemPROPH40T2RH40015</t>
  </si>
  <si>
    <t>RheemPROPH40T2RH40030</t>
  </si>
  <si>
    <t>RheemPROPH40T2RH400SO</t>
  </si>
  <si>
    <t>RheemPROPH50T2RH40015</t>
  </si>
  <si>
    <t>RheemPROPH50T2RH40030</t>
  </si>
  <si>
    <t>RheemPROPH50T2RH400SO</t>
  </si>
  <si>
    <t>RheemPROPH65T2RH40015</t>
  </si>
  <si>
    <t>RheemPROPH65T2RH40030</t>
  </si>
  <si>
    <t>RheemPROPH65T2RH400SO</t>
  </si>
  <si>
    <t>RheemPROPH80T2RH40015</t>
  </si>
  <si>
    <t>RheemPROPH80T2RH40030</t>
  </si>
  <si>
    <t>RheemPROPH80T2RH400SO</t>
  </si>
  <si>
    <t>RheemXE40T10H22U1</t>
  </si>
  <si>
    <t>RheemXE40T10H45U1</t>
  </si>
  <si>
    <t>RheemXE40T10HS45U1</t>
  </si>
  <si>
    <t>RheemXE50T10H22U1</t>
  </si>
  <si>
    <t>RheemXE50T10H45U1</t>
  </si>
  <si>
    <t>RheemXE50T10HS45U1</t>
  </si>
  <si>
    <t>RheemXE65T10H22U1</t>
  </si>
  <si>
    <t>RheemXE65T10H45U1</t>
  </si>
  <si>
    <t>RheemXE65T10HS45U1</t>
  </si>
  <si>
    <t>RheemXE80T10H22U1</t>
  </si>
  <si>
    <t>RheemXE80T10H45U1</t>
  </si>
  <si>
    <t>RheemXE80T10HS45U1</t>
  </si>
  <si>
    <t>10E40-HP5U15</t>
  </si>
  <si>
    <t>10E40-HP5U30</t>
  </si>
  <si>
    <t>10E40-HP5US30</t>
  </si>
  <si>
    <t>10E50-HP5U15</t>
  </si>
  <si>
    <t>10E50-HP5U30</t>
  </si>
  <si>
    <t>10E50-HP5US30</t>
  </si>
  <si>
    <t>10E65-HP5U15</t>
  </si>
  <si>
    <t>10E65-HP5U30</t>
  </si>
  <si>
    <t>10E65-HP5US30</t>
  </si>
  <si>
    <t>10E80-HP5U15</t>
  </si>
  <si>
    <t>10E80-HP5U30</t>
  </si>
  <si>
    <t>10E80-HP5US30</t>
  </si>
  <si>
    <t>Richmond10E40HP5U15</t>
  </si>
  <si>
    <t>Richmond10E40HP5U30</t>
  </si>
  <si>
    <t>Richmond10E40HP5US30</t>
  </si>
  <si>
    <t>Richmond10E50HP5U15</t>
  </si>
  <si>
    <t>Richmond10E50HP5U30</t>
  </si>
  <si>
    <t>Richmond10E50HP5US30</t>
  </si>
  <si>
    <t>Richmond10E65HP5U15</t>
  </si>
  <si>
    <t>Richmond10E65HP5U30</t>
  </si>
  <si>
    <t>Richmond10E65HP5US30</t>
  </si>
  <si>
    <t>Richmond10E80HP5U15</t>
  </si>
  <si>
    <t>Richmond10E80HP5U30</t>
  </si>
  <si>
    <t>Richmond10E80HP5US30</t>
  </si>
  <si>
    <t>PROUH40 T2 RU400-15</t>
  </si>
  <si>
    <t>PROUH40 T2 RU400-30</t>
  </si>
  <si>
    <t>PROUH40 T2 RU400-SO</t>
  </si>
  <si>
    <t>PROUH50 T2 RU400-15</t>
  </si>
  <si>
    <t>PROUH50 T2 RU400-30</t>
  </si>
  <si>
    <t>PROUH50 T2 RU400-SO</t>
  </si>
  <si>
    <t>PROUH65 T2 RU400-15</t>
  </si>
  <si>
    <t>PROUH65 T2 RU400-30</t>
  </si>
  <si>
    <t>PROUH65 T2 RU400-SO</t>
  </si>
  <si>
    <t>PROUH80 T2 RU400-15</t>
  </si>
  <si>
    <t>PROUH80 T2 RU400-30</t>
  </si>
  <si>
    <t>PROUH80 T2 RU400-SO</t>
  </si>
  <si>
    <t>RuudPROUH40T2RU40015</t>
  </si>
  <si>
    <t>RuudPROUH40T2RU40030</t>
  </si>
  <si>
    <t>RuudPROUH40T2RU400SO</t>
  </si>
  <si>
    <t>RuudPROUH50T2RU40015</t>
  </si>
  <si>
    <t>RuudPROUH50T2RU40030</t>
  </si>
  <si>
    <t>RuudPROUH50T2RU400SO</t>
  </si>
  <si>
    <t>RuudPROUH65T2RU40015</t>
  </si>
  <si>
    <t>RuudPROUH65T2RU40030</t>
  </si>
  <si>
    <t>RuudPROUH65T2RU400SO</t>
  </si>
  <si>
    <t>RuudPROUH80T2RU40015</t>
  </si>
  <si>
    <t>RuudPROUH80T2RU40030</t>
  </si>
  <si>
    <t>RuudPROUH80T2RU400SO</t>
  </si>
  <si>
    <t>HPAX-40-DHPT 2**</t>
  </si>
  <si>
    <t>HPAX-50-DHPT 2**</t>
  </si>
  <si>
    <t>HPAX-66-DHPT 2**</t>
  </si>
  <si>
    <t>HPAX-80-DHPT 2**</t>
  </si>
  <si>
    <t>HPX-50-DHPTCTA 130</t>
  </si>
  <si>
    <t>HPX-66-DHPTCTA 130</t>
  </si>
  <si>
    <t>HPX-80-DHPTCTA 130</t>
  </si>
  <si>
    <t>StateHPX50DHPTCTA130</t>
  </si>
  <si>
    <t>StateHPX66DHPTCTA130</t>
  </si>
  <si>
    <t>StateHPX80DHPTCTA130</t>
  </si>
  <si>
    <t>StateHPAX80DHPT2xx</t>
  </si>
  <si>
    <t>StateHPAX66DHPT2xx</t>
  </si>
  <si>
    <t>StateHPAX50DHPT2xx</t>
  </si>
  <si>
    <t>StateHPAX40DHPT2xx</t>
  </si>
  <si>
    <t>Reliance10_80_DHPTA2xx</t>
  </si>
  <si>
    <t>Reliance10_66_DHPTA2xx</t>
  </si>
  <si>
    <t>Reliance10_66_DHPHTNExxx</t>
  </si>
  <si>
    <t>Reliance10_50_DHPTA2xx</t>
  </si>
  <si>
    <t>Reliance10_40_DHPTA2xx</t>
  </si>
  <si>
    <t>LochinvarHPPA080KD2xx</t>
  </si>
  <si>
    <t>LochinvarHPPA065KD2xx</t>
  </si>
  <si>
    <t>LochinvarHPPA050KD2xx</t>
  </si>
  <si>
    <t>LochinvarHPPA040KD2xx</t>
  </si>
  <si>
    <t>AmericanHPA10280H045DV2xx</t>
  </si>
  <si>
    <t>AmericanHPA10266H045DV2xx</t>
  </si>
  <si>
    <t>AmericanHPA10250H045DV2xx</t>
  </si>
  <si>
    <t>AmericanHPA10240H045DV2xx</t>
  </si>
  <si>
    <t>AOSmithHPTA802xx</t>
  </si>
  <si>
    <t>AOSmithHPTA662xx</t>
  </si>
  <si>
    <t>AOSmithHPTA502xx</t>
  </si>
  <si>
    <t>AOSmithHPTA402xx</t>
  </si>
  <si>
    <t>AOSmithHPA1080H45DV2xx</t>
  </si>
  <si>
    <t>AOSmithHPA1066H45DV2xx</t>
  </si>
  <si>
    <t>AOSmithHPA1050H45DV2xx</t>
  </si>
  <si>
    <t>AOSmithHPA1040H45DV2xx</t>
  </si>
  <si>
    <t>10/30/24 - RJH - Revised Model ID calculation to allow up to 1000 models per Brand</t>
  </si>
  <si>
    <t>11/08/24 - RJH - Changed enum number for DHWHeater:ASHPType = AeroTherm2023_50 to avoid duplication</t>
  </si>
  <si>
    <t>11/15/24 - RJH - Removed unnecessary Harvest Thermal ASHPType enums; changed new ASHPType enum values to avoid conflict with Central system enums</t>
  </si>
  <si>
    <t>11/15/24 - RJH</t>
  </si>
  <si>
    <t>11/15/24 - RJH - renumbered to avoid central enum conflicts</t>
  </si>
  <si>
    <t>BradfordWhiteAeroThermRE2H50</t>
  </si>
  <si>
    <t>BradfordWhiteAeroThermRE2H65</t>
  </si>
  <si>
    <t>BradfordWhiteAeroThermRE2H80</t>
  </si>
  <si>
    <t>12/18/24 - RJH - Modified ASHPTypes AeroTherm2023* to BradfordWhiteAeroThermRE2H to match CSE presets; renumbered BradfordWhiteAeroThermRE2H80 to avoid conflict with "WorstCaseMedium"</t>
  </si>
  <si>
    <t>12/19/24 - RJH - Restore the '+' in Column P formula for (generic) tier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</si>
</sst>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5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6" borderId="0" xfId="0" applyFill="1" applyAlignment="1">
      <alignment wrapText="1"/>
    </xf>
    <xf numFmtId="1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8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  <xf numFmtId="0" fontId="0" fillId="20" borderId="0" xfId="0" applyFill="1" applyAlignment="1">
      <alignment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horizontal="center" wrapText="1"/>
    </xf>
    <xf numFmtId="0" fontId="7" fillId="8" borderId="2" xfId="1" applyFont="1" applyFill="1" applyBorder="1" applyAlignment="1">
      <alignment horizontal="center" vertical="center" wrapText="1"/>
    </xf>
    <xf numFmtId="0" fontId="0" fillId="0" borderId="5" xfId="0" applyBorder="1"/>
    <xf numFmtId="0" fontId="24" fillId="8" borderId="2" xfId="1" applyFont="1" applyFill="1" applyBorder="1" applyAlignment="1">
      <alignment horizontal="center" vertical="center" wrapText="1"/>
    </xf>
    <xf numFmtId="0" fontId="16" fillId="0" borderId="0" xfId="0" applyFont="1"/>
    <xf numFmtId="0" fontId="7" fillId="0" borderId="3" xfId="0" applyFont="1" applyBorder="1"/>
    <xf numFmtId="0" fontId="12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1" fontId="9" fillId="0" borderId="0" xfId="1" applyNumberFormat="1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21" borderId="0" xfId="0" applyFill="1" applyAlignment="1">
      <alignment wrapText="1"/>
    </xf>
    <xf numFmtId="0" fontId="0" fillId="22" borderId="6" xfId="0" applyFill="1" applyBorder="1" applyAlignment="1">
      <alignment horizontal="center" wrapText="1"/>
    </xf>
    <xf numFmtId="0" fontId="0" fillId="22" borderId="0" xfId="0" applyFill="1" applyAlignment="1">
      <alignment wrapText="1"/>
    </xf>
    <xf numFmtId="0" fontId="0" fillId="22" borderId="5" xfId="0" applyFill="1" applyBorder="1"/>
    <xf numFmtId="0" fontId="0" fillId="22" borderId="0" xfId="0" applyFill="1" applyAlignment="1">
      <alignment horizontal="center" vertical="center" wrapText="1"/>
    </xf>
    <xf numFmtId="0" fontId="0" fillId="22" borderId="0" xfId="0" applyFill="1"/>
    <xf numFmtId="0" fontId="7" fillId="22" borderId="0" xfId="0" applyFont="1" applyFill="1"/>
    <xf numFmtId="0" fontId="0" fillId="22" borderId="0" xfId="0" applyFill="1" applyAlignment="1">
      <alignment horizontal="center" wrapText="1"/>
    </xf>
    <xf numFmtId="0" fontId="0" fillId="22" borderId="0" xfId="1" applyFont="1" applyFill="1" applyAlignment="1">
      <alignment vertical="center" wrapText="1"/>
    </xf>
    <xf numFmtId="0" fontId="12" fillId="22" borderId="2" xfId="1" applyFont="1" applyFill="1" applyBorder="1" applyAlignment="1">
      <alignment horizontal="center" vertical="center" wrapText="1"/>
    </xf>
    <xf numFmtId="0" fontId="13" fillId="22" borderId="0" xfId="1" applyFont="1" applyFill="1" applyAlignment="1">
      <alignment horizontal="center" vertical="center" wrapText="1"/>
    </xf>
    <xf numFmtId="0" fontId="0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horizontal="center"/>
    </xf>
    <xf numFmtId="0" fontId="9" fillId="22" borderId="0" xfId="0" applyFont="1" applyFill="1"/>
    <xf numFmtId="0" fontId="24" fillId="22" borderId="0" xfId="0" applyFont="1" applyFill="1"/>
    <xf numFmtId="0" fontId="8" fillId="22" borderId="0" xfId="0" applyFont="1" applyFill="1" applyAlignment="1">
      <alignment horizontal="center" wrapText="1"/>
    </xf>
    <xf numFmtId="0" fontId="8" fillId="22" borderId="2" xfId="0" applyFont="1" applyFill="1" applyBorder="1"/>
    <xf numFmtId="0" fontId="7" fillId="2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8" fillId="22" borderId="0" xfId="0" applyFont="1" applyFill="1"/>
    <xf numFmtId="0" fontId="13" fillId="23" borderId="0" xfId="0" applyFont="1" applyFill="1" applyAlignment="1">
      <alignment horizontal="center" wrapText="1"/>
    </xf>
    <xf numFmtId="0" fontId="12" fillId="22" borderId="0" xfId="1" applyFont="1" applyFill="1" applyAlignment="1">
      <alignment horizontal="center" vertical="center" wrapText="1"/>
    </xf>
    <xf numFmtId="0" fontId="0" fillId="22" borderId="2" xfId="0" applyFill="1" applyBorder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 applyAlignment="1">
      <alignment horizontal="left" vertical="center" wrapText="1"/>
    </xf>
    <xf numFmtId="0" fontId="27" fillId="22" borderId="0" xfId="0" applyFont="1" applyFill="1"/>
    <xf numFmtId="1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0" fillId="22" borderId="2" xfId="1" applyFont="1" applyFill="1" applyBorder="1" applyAlignment="1">
      <alignment vertical="center" wrapText="1"/>
    </xf>
    <xf numFmtId="0" fontId="20" fillId="22" borderId="15" xfId="0" applyFont="1" applyFill="1" applyBorder="1" applyAlignment="1">
      <alignment horizontal="center"/>
    </xf>
    <xf numFmtId="0" fontId="21" fillId="22" borderId="0" xfId="0" applyFont="1" applyFill="1"/>
    <xf numFmtId="0" fontId="0" fillId="22" borderId="0" xfId="1" applyFont="1" applyFill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/>
    <xf numFmtId="0" fontId="7" fillId="22" borderId="2" xfId="1" applyFont="1" applyFill="1" applyBorder="1" applyAlignment="1">
      <alignment vertical="center" wrapText="1"/>
    </xf>
    <xf numFmtId="0" fontId="7" fillId="22" borderId="0" xfId="1" applyFont="1" applyFill="1" applyAlignment="1">
      <alignment horizontal="left" vertical="center" wrapText="1"/>
    </xf>
    <xf numFmtId="0" fontId="7" fillId="22" borderId="0" xfId="0" applyFont="1" applyFill="1" applyAlignment="1">
      <alignment horizontal="left"/>
    </xf>
    <xf numFmtId="0" fontId="7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</row>
        <row r="19">
          <cell r="I19" t="str">
            <v>4+</v>
          </cell>
          <cell r="J19">
            <v>42775</v>
          </cell>
        </row>
        <row r="20">
          <cell r="I20" t="str">
            <v>2-3</v>
          </cell>
          <cell r="J20">
            <v>42621</v>
          </cell>
        </row>
        <row r="21">
          <cell r="I21" t="str">
            <v>4+</v>
          </cell>
          <cell r="J21">
            <v>42621</v>
          </cell>
        </row>
        <row r="22">
          <cell r="I22" t="str">
            <v>2-3</v>
          </cell>
          <cell r="J22">
            <v>42621</v>
          </cell>
        </row>
        <row r="23">
          <cell r="I23" t="str">
            <v>2-3</v>
          </cell>
          <cell r="J23">
            <v>42621</v>
          </cell>
        </row>
        <row r="24">
          <cell r="I24" t="str">
            <v>2-3</v>
          </cell>
          <cell r="J24">
            <v>42621</v>
          </cell>
        </row>
        <row r="25">
          <cell r="I25" t="str">
            <v>4+</v>
          </cell>
          <cell r="J25">
            <v>42621</v>
          </cell>
        </row>
        <row r="26">
          <cell r="I26" t="str">
            <v>4+</v>
          </cell>
          <cell r="J26">
            <v>42621</v>
          </cell>
        </row>
        <row r="27">
          <cell r="I27" t="str">
            <v>4+</v>
          </cell>
          <cell r="J27">
            <v>42621</v>
          </cell>
        </row>
        <row r="55">
          <cell r="I55" t="str">
            <v>2-3</v>
          </cell>
          <cell r="J55">
            <v>42667</v>
          </cell>
        </row>
        <row r="56">
          <cell r="I56" t="str">
            <v>2-3</v>
          </cell>
          <cell r="J56">
            <v>42667</v>
          </cell>
        </row>
        <row r="57">
          <cell r="I57">
            <v>4</v>
          </cell>
          <cell r="J57">
            <v>42667</v>
          </cell>
        </row>
        <row r="58">
          <cell r="I58" t="str">
            <v>2-3</v>
          </cell>
          <cell r="J58">
            <v>42667</v>
          </cell>
        </row>
        <row r="59">
          <cell r="I59" t="str">
            <v>2-3</v>
          </cell>
          <cell r="J59">
            <v>42667</v>
          </cell>
        </row>
        <row r="60">
          <cell r="I60">
            <v>4</v>
          </cell>
          <cell r="J60">
            <v>42667</v>
          </cell>
        </row>
        <row r="61">
          <cell r="I61" t="str">
            <v>2-3</v>
          </cell>
          <cell r="J61">
            <v>42667</v>
          </cell>
        </row>
        <row r="62">
          <cell r="I62" t="str">
            <v>2-3</v>
          </cell>
          <cell r="J62">
            <v>42667</v>
          </cell>
        </row>
        <row r="63">
          <cell r="I63">
            <v>4</v>
          </cell>
          <cell r="J63">
            <v>42667</v>
          </cell>
        </row>
        <row r="64">
          <cell r="I64" t="str">
            <v>2-3</v>
          </cell>
          <cell r="J64">
            <v>42667</v>
          </cell>
        </row>
        <row r="65">
          <cell r="I65" t="str">
            <v>2-3</v>
          </cell>
          <cell r="J65">
            <v>42667</v>
          </cell>
        </row>
        <row r="66">
          <cell r="I66">
            <v>4</v>
          </cell>
          <cell r="J66">
            <v>42667</v>
          </cell>
        </row>
        <row r="68">
          <cell r="I68">
            <v>3</v>
          </cell>
        </row>
        <row r="117">
          <cell r="I117" t="str">
            <v>4+</v>
          </cell>
          <cell r="J117">
            <v>42591</v>
          </cell>
        </row>
        <row r="140">
          <cell r="I140">
            <v>3</v>
          </cell>
          <cell r="J140">
            <v>42591</v>
          </cell>
        </row>
        <row r="141">
          <cell r="I141" t="str">
            <v>4+</v>
          </cell>
          <cell r="J141">
            <v>42591</v>
          </cell>
        </row>
        <row r="142">
          <cell r="I142" t="str">
            <v>4+</v>
          </cell>
          <cell r="J142">
            <v>42591</v>
          </cell>
        </row>
        <row r="143">
          <cell r="I143" t="str">
            <v>4+</v>
          </cell>
          <cell r="J143">
            <v>40857</v>
          </cell>
        </row>
        <row r="144">
          <cell r="I144" t="str">
            <v>2-3</v>
          </cell>
          <cell r="J144">
            <v>41379</v>
          </cell>
        </row>
        <row r="145">
          <cell r="I145" t="str">
            <v>1-2</v>
          </cell>
          <cell r="J145">
            <v>42505</v>
          </cell>
        </row>
        <row r="146">
          <cell r="I146">
            <v>3</v>
          </cell>
          <cell r="J146">
            <v>42505</v>
          </cell>
        </row>
        <row r="148">
          <cell r="I148" t="str">
            <v>1-2</v>
          </cell>
          <cell r="J148">
            <v>42505</v>
          </cell>
        </row>
        <row r="149">
          <cell r="I149">
            <v>3</v>
          </cell>
          <cell r="J149">
            <v>42505</v>
          </cell>
        </row>
        <row r="150">
          <cell r="I150">
            <v>3</v>
          </cell>
          <cell r="J150">
            <v>42402</v>
          </cell>
        </row>
        <row r="151">
          <cell r="I151">
            <v>3</v>
          </cell>
          <cell r="J151">
            <v>42505</v>
          </cell>
        </row>
        <row r="152">
          <cell r="I152" t="str">
            <v>1-2</v>
          </cell>
          <cell r="J152">
            <v>42505</v>
          </cell>
        </row>
        <row r="153">
          <cell r="I153">
            <v>3</v>
          </cell>
          <cell r="J153">
            <v>42505</v>
          </cell>
        </row>
        <row r="165">
          <cell r="I165" t="str">
            <v>4+</v>
          </cell>
          <cell r="J165">
            <v>42591</v>
          </cell>
        </row>
        <row r="166">
          <cell r="I166" t="str">
            <v>2-3</v>
          </cell>
          <cell r="J166">
            <v>41666</v>
          </cell>
        </row>
        <row r="180">
          <cell r="I180">
            <v>3</v>
          </cell>
          <cell r="J180">
            <v>42591</v>
          </cell>
        </row>
        <row r="181">
          <cell r="I181" t="str">
            <v>4+</v>
          </cell>
          <cell r="J181">
            <v>42591</v>
          </cell>
        </row>
        <row r="184">
          <cell r="I184" t="str">
            <v>2-3</v>
          </cell>
          <cell r="J184">
            <v>41666</v>
          </cell>
        </row>
        <row r="185">
          <cell r="I185" t="str">
            <v>2-3</v>
          </cell>
          <cell r="J185">
            <v>41666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b Hitchcock" id="{8690E47C-1686-4404-A626-BDF6DDA8891F}" userId="10fba932fabb4ec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1" dT="2024-09-10T21:32:07.22" personId="{8690E47C-1686-4404-A626-BDF6DDA8891F}" id="{368CD8F8-336A-45D4-A97C-D0193D061C06}">
    <text>Added 9/10/24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B611"/>
  <sheetViews>
    <sheetView tabSelected="1" zoomScaleNormal="100" workbookViewId="0">
      <selection activeCell="D9" sqref="D9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32" customWidth="1"/>
    <col min="8" max="8" width="7.5703125" customWidth="1"/>
    <col min="9" max="9" width="34.5703125" customWidth="1"/>
    <col min="10" max="10" width="3.140625" customWidth="1"/>
    <col min="11" max="11" width="7.5703125" style="36" customWidth="1"/>
    <col min="12" max="12" width="6.85546875" style="54" customWidth="1"/>
    <col min="13" max="13" width="24.85546875" style="17"/>
    <col min="14" max="14" width="5.85546875" style="54" customWidth="1"/>
    <col min="15" max="15" width="9.85546875" style="58" customWidth="1"/>
    <col min="16" max="16" width="37.140625" style="58" customWidth="1"/>
    <col min="17" max="17" width="13.42578125" style="58" customWidth="1"/>
    <col min="18" max="18" width="31.28515625" style="24" customWidth="1"/>
    <col min="19" max="19" width="8.85546875" style="8" customWidth="1"/>
    <col min="20" max="20" width="34.140625" style="48" customWidth="1"/>
    <col min="21" max="21" width="32.28515625" style="79" customWidth="1"/>
    <col min="22" max="22" width="31.7109375" style="79" customWidth="1"/>
    <col min="23" max="23" width="16.28515625" style="79" customWidth="1"/>
    <col min="24" max="25" width="24.85546875" style="38"/>
    <col min="26" max="26" width="24.85546875" style="39"/>
    <col min="27" max="27" width="67" bestFit="1" customWidth="1"/>
    <col min="28" max="28" width="16" customWidth="1"/>
    <col min="29" max="29" width="33.42578125" style="129" customWidth="1"/>
    <col min="30" max="30" width="20.5703125" style="129" customWidth="1"/>
    <col min="31" max="31" width="98.85546875" bestFit="1" customWidth="1"/>
    <col min="49" max="1042" width="24.85546875" style="17"/>
  </cols>
  <sheetData>
    <row r="1" spans="1:1042" x14ac:dyDescent="0.25">
      <c r="A1" s="110" t="s">
        <v>188</v>
      </c>
      <c r="B1" s="111" t="s">
        <v>189</v>
      </c>
      <c r="K1" s="55"/>
      <c r="L1"/>
      <c r="M1" s="69" t="s">
        <v>163</v>
      </c>
      <c r="N1" s="63"/>
      <c r="O1" s="6"/>
      <c r="P1" s="6"/>
      <c r="Q1" s="6"/>
      <c r="R1" s="70" t="s">
        <v>166</v>
      </c>
      <c r="S1" s="71"/>
      <c r="T1" s="69" t="s">
        <v>199</v>
      </c>
      <c r="U1" s="132" t="s">
        <v>714</v>
      </c>
      <c r="V1" s="78"/>
      <c r="W1" s="78"/>
      <c r="X1" s="56"/>
      <c r="Y1" s="56"/>
      <c r="Z1" s="57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</row>
    <row r="2" spans="1:1042" x14ac:dyDescent="0.25">
      <c r="A2" t="s">
        <v>188</v>
      </c>
      <c r="B2" s="112" t="s">
        <v>197</v>
      </c>
      <c r="K2" s="55"/>
      <c r="L2" s="55"/>
      <c r="M2" s="64" t="s">
        <v>6</v>
      </c>
      <c r="N2" s="65">
        <v>11</v>
      </c>
      <c r="O2" s="6"/>
      <c r="P2" s="6"/>
      <c r="Q2" s="6"/>
      <c r="R2" s="72" t="s">
        <v>104</v>
      </c>
      <c r="S2" s="73">
        <v>11</v>
      </c>
      <c r="T2" s="83" t="s">
        <v>174</v>
      </c>
      <c r="U2" s="133">
        <f t="shared" ref="U2:U33" si="0">COUNTIF($V$71:$V$602, T2)</f>
        <v>7</v>
      </c>
      <c r="V2" s="78"/>
      <c r="W2" s="78"/>
      <c r="X2" s="56"/>
      <c r="Y2" s="56"/>
      <c r="Z2" s="57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</row>
    <row r="3" spans="1:1042" x14ac:dyDescent="0.25">
      <c r="A3" t="s">
        <v>188</v>
      </c>
      <c r="B3" s="112"/>
      <c r="K3" s="55"/>
      <c r="L3" s="55"/>
      <c r="M3" s="66" t="s">
        <v>17</v>
      </c>
      <c r="N3" s="65">
        <f>N2+1</f>
        <v>12</v>
      </c>
      <c r="O3" s="6"/>
      <c r="P3" s="6"/>
      <c r="Q3" s="6"/>
      <c r="R3" s="72" t="s">
        <v>105</v>
      </c>
      <c r="S3" s="73">
        <v>12</v>
      </c>
      <c r="T3" s="83" t="s">
        <v>175</v>
      </c>
      <c r="U3" s="133">
        <f t="shared" si="0"/>
        <v>14</v>
      </c>
      <c r="V3" s="78"/>
      <c r="W3" s="78"/>
      <c r="X3" s="56"/>
      <c r="Y3" s="56"/>
      <c r="Z3" s="57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</row>
    <row r="4" spans="1:1042" x14ac:dyDescent="0.25">
      <c r="A4" t="s">
        <v>188</v>
      </c>
      <c r="B4" t="s">
        <v>190</v>
      </c>
      <c r="D4" t="s">
        <v>196</v>
      </c>
      <c r="K4" s="55"/>
      <c r="L4" s="55"/>
      <c r="M4" s="161" t="s">
        <v>875</v>
      </c>
      <c r="N4" s="162">
        <v>29</v>
      </c>
      <c r="O4" s="6"/>
      <c r="P4" s="6"/>
      <c r="Q4" s="6"/>
      <c r="R4" s="72" t="s">
        <v>106</v>
      </c>
      <c r="S4" s="73">
        <v>13</v>
      </c>
      <c r="T4" s="83" t="s">
        <v>176</v>
      </c>
      <c r="U4" s="133">
        <f t="shared" si="0"/>
        <v>31</v>
      </c>
      <c r="V4" s="78"/>
      <c r="W4" s="78"/>
      <c r="X4" s="56"/>
      <c r="Y4" s="56"/>
      <c r="Z4" s="57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</row>
    <row r="5" spans="1:1042" x14ac:dyDescent="0.25">
      <c r="A5" t="s">
        <v>188</v>
      </c>
      <c r="B5" t="s">
        <v>191</v>
      </c>
      <c r="D5" s="101" t="s">
        <v>1264</v>
      </c>
      <c r="E5" s="101"/>
      <c r="H5" s="101"/>
      <c r="I5" s="101"/>
      <c r="K5" s="55"/>
      <c r="L5" s="55"/>
      <c r="M5" s="67" t="s">
        <v>93</v>
      </c>
      <c r="N5" s="65">
        <f>N3+1</f>
        <v>13</v>
      </c>
      <c r="O5" s="6"/>
      <c r="P5" s="6"/>
      <c r="Q5" s="6"/>
      <c r="R5" s="72" t="s">
        <v>102</v>
      </c>
      <c r="S5" s="73">
        <v>14</v>
      </c>
      <c r="T5" s="83" t="s">
        <v>177</v>
      </c>
      <c r="U5" s="133">
        <f t="shared" si="0"/>
        <v>27</v>
      </c>
      <c r="V5" s="78"/>
      <c r="W5" s="78"/>
      <c r="X5" s="56"/>
      <c r="Y5" s="56"/>
      <c r="Z5" s="57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</row>
    <row r="6" spans="1:1042" x14ac:dyDescent="0.25">
      <c r="A6" t="s">
        <v>188</v>
      </c>
      <c r="K6" s="55"/>
      <c r="L6" s="55"/>
      <c r="M6" s="118" t="s">
        <v>346</v>
      </c>
      <c r="N6" s="119">
        <v>27</v>
      </c>
      <c r="O6" s="6"/>
      <c r="P6" s="6"/>
      <c r="Q6" s="6"/>
      <c r="R6" s="72" t="s">
        <v>103</v>
      </c>
      <c r="S6" s="73">
        <v>15</v>
      </c>
      <c r="T6" s="83" t="s">
        <v>178</v>
      </c>
      <c r="U6" s="133">
        <f t="shared" si="0"/>
        <v>30</v>
      </c>
      <c r="V6" s="78"/>
      <c r="W6" s="78"/>
      <c r="X6" s="56"/>
      <c r="Y6" s="56"/>
      <c r="Z6" s="57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</row>
    <row r="7" spans="1:1042" x14ac:dyDescent="0.25">
      <c r="A7" t="s">
        <v>188</v>
      </c>
      <c r="B7" t="s">
        <v>192</v>
      </c>
      <c r="D7" t="s">
        <v>198</v>
      </c>
      <c r="K7" s="55"/>
      <c r="L7" s="55"/>
      <c r="M7" s="67" t="s">
        <v>98</v>
      </c>
      <c r="N7" s="65">
        <f>N5+1</f>
        <v>14</v>
      </c>
      <c r="O7" s="6"/>
      <c r="P7" s="6"/>
      <c r="Q7" s="6"/>
      <c r="R7" s="76" t="s">
        <v>167</v>
      </c>
      <c r="S7" s="77">
        <v>31</v>
      </c>
      <c r="T7" s="84" t="s">
        <v>179</v>
      </c>
      <c r="U7" s="133">
        <f t="shared" si="0"/>
        <v>0</v>
      </c>
      <c r="V7" s="78"/>
      <c r="W7" s="78"/>
      <c r="X7" s="56"/>
      <c r="Y7" s="56"/>
      <c r="Z7" s="5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</row>
    <row r="8" spans="1:1042" x14ac:dyDescent="0.25">
      <c r="A8" t="s">
        <v>188</v>
      </c>
      <c r="K8" s="55"/>
      <c r="L8" s="55"/>
      <c r="M8" s="67" t="s">
        <v>94</v>
      </c>
      <c r="N8" s="65">
        <f t="shared" ref="N8:N23" si="1">N7+1</f>
        <v>15</v>
      </c>
      <c r="O8" s="6"/>
      <c r="P8" s="6"/>
      <c r="Q8" s="6"/>
      <c r="R8" s="72" t="s">
        <v>160</v>
      </c>
      <c r="S8" s="73">
        <v>32</v>
      </c>
      <c r="T8" s="83" t="s">
        <v>180</v>
      </c>
      <c r="U8" s="133">
        <f t="shared" si="0"/>
        <v>2</v>
      </c>
      <c r="V8" s="78"/>
      <c r="W8" s="78"/>
      <c r="X8" s="56"/>
      <c r="Y8" s="56"/>
      <c r="Z8" s="5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</row>
    <row r="9" spans="1:1042" x14ac:dyDescent="0.25">
      <c r="A9" t="s">
        <v>188</v>
      </c>
      <c r="B9" t="s">
        <v>193</v>
      </c>
      <c r="D9" t="s">
        <v>1270</v>
      </c>
      <c r="K9" s="55"/>
      <c r="L9" s="55"/>
      <c r="M9" s="66" t="s">
        <v>24</v>
      </c>
      <c r="N9" s="65">
        <f t="shared" si="1"/>
        <v>16</v>
      </c>
      <c r="O9" s="6"/>
      <c r="P9" s="6"/>
      <c r="Q9" s="6"/>
      <c r="R9" s="72" t="s">
        <v>168</v>
      </c>
      <c r="S9" s="73">
        <v>33</v>
      </c>
      <c r="T9" s="83" t="s">
        <v>181</v>
      </c>
      <c r="U9" s="133">
        <f t="shared" si="0"/>
        <v>0</v>
      </c>
      <c r="V9" s="78"/>
      <c r="W9" s="78"/>
      <c r="X9" s="56"/>
      <c r="Y9" s="56"/>
      <c r="Z9" s="5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</row>
    <row r="10" spans="1:1042" x14ac:dyDescent="0.25">
      <c r="A10" t="s">
        <v>188</v>
      </c>
      <c r="D10" t="s">
        <v>1269</v>
      </c>
      <c r="K10" s="55"/>
      <c r="L10" s="55"/>
      <c r="M10" s="66" t="s">
        <v>25</v>
      </c>
      <c r="N10" s="65">
        <f t="shared" si="1"/>
        <v>17</v>
      </c>
      <c r="O10" s="6"/>
      <c r="P10" s="6"/>
      <c r="Q10" s="6"/>
      <c r="R10" s="72" t="s">
        <v>161</v>
      </c>
      <c r="S10" s="73">
        <v>34</v>
      </c>
      <c r="T10" s="83" t="s">
        <v>182</v>
      </c>
      <c r="U10" s="133">
        <f t="shared" si="0"/>
        <v>5</v>
      </c>
      <c r="V10" s="78"/>
      <c r="W10" s="78"/>
      <c r="X10" s="56"/>
      <c r="Y10" s="56"/>
      <c r="Z10" s="57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</row>
    <row r="11" spans="1:1042" x14ac:dyDescent="0.25">
      <c r="A11" t="s">
        <v>188</v>
      </c>
      <c r="D11" t="s">
        <v>1263</v>
      </c>
      <c r="K11" s="55"/>
      <c r="L11" s="55"/>
      <c r="M11" s="66" t="s">
        <v>32</v>
      </c>
      <c r="N11" s="65">
        <f t="shared" si="1"/>
        <v>18</v>
      </c>
      <c r="O11" s="6"/>
      <c r="P11" s="6"/>
      <c r="Q11" s="6"/>
      <c r="R11" s="95" t="s">
        <v>169</v>
      </c>
      <c r="S11" s="96">
        <v>19</v>
      </c>
      <c r="T11" s="97" t="s">
        <v>187</v>
      </c>
      <c r="U11" s="133">
        <f t="shared" si="0"/>
        <v>7</v>
      </c>
      <c r="V11" s="78"/>
      <c r="W11" s="78"/>
      <c r="X11" s="56"/>
      <c r="Y11" s="56"/>
      <c r="Z11" s="5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</row>
    <row r="12" spans="1:1042" x14ac:dyDescent="0.25">
      <c r="A12" t="s">
        <v>188</v>
      </c>
      <c r="D12" t="s">
        <v>1262</v>
      </c>
      <c r="K12" s="55"/>
      <c r="L12" s="55"/>
      <c r="M12" s="67" t="s">
        <v>88</v>
      </c>
      <c r="N12" s="65">
        <f t="shared" si="1"/>
        <v>19</v>
      </c>
      <c r="O12" s="6"/>
      <c r="P12" s="6"/>
      <c r="Q12" s="6"/>
      <c r="R12" s="72" t="s">
        <v>170</v>
      </c>
      <c r="S12" s="73">
        <v>19</v>
      </c>
      <c r="T12" s="83" t="s">
        <v>187</v>
      </c>
      <c r="U12" s="133">
        <f t="shared" si="0"/>
        <v>7</v>
      </c>
      <c r="V12" s="78" t="s">
        <v>222</v>
      </c>
      <c r="W12" s="78"/>
      <c r="X12" s="56"/>
      <c r="Y12" s="56"/>
      <c r="Z12" s="57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</row>
    <row r="13" spans="1:1042" x14ac:dyDescent="0.25">
      <c r="A13" t="s">
        <v>188</v>
      </c>
      <c r="D13" t="s">
        <v>1261</v>
      </c>
      <c r="K13" s="55"/>
      <c r="L13" s="55"/>
      <c r="M13" s="118" t="s">
        <v>347</v>
      </c>
      <c r="N13" s="119">
        <v>28</v>
      </c>
      <c r="O13" s="6"/>
      <c r="P13" s="6"/>
      <c r="Q13" s="6"/>
      <c r="R13" s="95" t="s">
        <v>171</v>
      </c>
      <c r="S13" s="96">
        <v>23</v>
      </c>
      <c r="T13" s="97" t="s">
        <v>185</v>
      </c>
      <c r="U13" s="133">
        <f t="shared" si="0"/>
        <v>6</v>
      </c>
      <c r="V13" s="78"/>
      <c r="W13" s="78"/>
      <c r="X13" s="56"/>
      <c r="Y13" s="56"/>
      <c r="Z13" s="57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</row>
    <row r="14" spans="1:1042" x14ac:dyDescent="0.25">
      <c r="A14" t="s">
        <v>188</v>
      </c>
      <c r="D14" t="s">
        <v>1008</v>
      </c>
      <c r="J14" s="87"/>
      <c r="K14" s="55"/>
      <c r="L14" s="55"/>
      <c r="M14" s="67" t="s">
        <v>95</v>
      </c>
      <c r="N14" s="65">
        <f>N12+1</f>
        <v>20</v>
      </c>
      <c r="O14" s="6"/>
      <c r="P14" s="6"/>
      <c r="Q14" s="6"/>
      <c r="R14" s="72" t="s">
        <v>172</v>
      </c>
      <c r="S14" s="73">
        <v>23</v>
      </c>
      <c r="T14" s="83" t="s">
        <v>185</v>
      </c>
      <c r="U14" s="133">
        <f t="shared" si="0"/>
        <v>6</v>
      </c>
      <c r="V14" s="78" t="s">
        <v>223</v>
      </c>
      <c r="W14" s="78"/>
      <c r="X14" s="56"/>
      <c r="Y14" s="56"/>
      <c r="Z14" s="57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</row>
    <row r="15" spans="1:1042" x14ac:dyDescent="0.25">
      <c r="A15" t="s">
        <v>188</v>
      </c>
      <c r="D15" t="s">
        <v>930</v>
      </c>
      <c r="K15" s="55"/>
      <c r="L15" s="55"/>
      <c r="M15" s="67" t="s">
        <v>96</v>
      </c>
      <c r="N15" s="65">
        <f t="shared" si="1"/>
        <v>21</v>
      </c>
      <c r="O15" s="6"/>
      <c r="P15" s="6"/>
      <c r="Q15" s="6"/>
      <c r="R15" s="76" t="s">
        <v>173</v>
      </c>
      <c r="S15" s="77">
        <v>36</v>
      </c>
      <c r="T15" s="84" t="s">
        <v>186</v>
      </c>
      <c r="U15" s="133">
        <f t="shared" si="0"/>
        <v>0</v>
      </c>
      <c r="V15" s="78"/>
      <c r="W15" s="78"/>
      <c r="X15" s="56"/>
      <c r="Y15" s="56"/>
      <c r="Z15" s="57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</row>
    <row r="16" spans="1:1042" x14ac:dyDescent="0.25">
      <c r="A16" t="s">
        <v>188</v>
      </c>
      <c r="D16" t="s">
        <v>917</v>
      </c>
      <c r="K16" s="55"/>
      <c r="L16" s="55"/>
      <c r="M16" s="67" t="s">
        <v>898</v>
      </c>
      <c r="N16" s="65">
        <f t="shared" si="1"/>
        <v>22</v>
      </c>
      <c r="O16" s="6"/>
      <c r="P16" s="6"/>
      <c r="Q16" s="6"/>
      <c r="R16" s="72" t="s">
        <v>91</v>
      </c>
      <c r="S16" s="73">
        <v>21</v>
      </c>
      <c r="T16" s="83" t="s">
        <v>183</v>
      </c>
      <c r="U16" s="133">
        <f t="shared" si="0"/>
        <v>9</v>
      </c>
      <c r="V16" s="78"/>
      <c r="W16" s="78"/>
      <c r="X16" s="56"/>
      <c r="Y16" s="56"/>
      <c r="Z16" s="57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</row>
    <row r="17" spans="1:1042" x14ac:dyDescent="0.25">
      <c r="A17" t="s">
        <v>188</v>
      </c>
      <c r="D17" t="s">
        <v>910</v>
      </c>
      <c r="H17" s="87"/>
      <c r="I17" s="87"/>
      <c r="K17" s="55"/>
      <c r="L17" s="55"/>
      <c r="M17" s="66" t="s">
        <v>39</v>
      </c>
      <c r="N17" s="65">
        <f t="shared" si="1"/>
        <v>23</v>
      </c>
      <c r="O17" s="6"/>
      <c r="P17" s="6"/>
      <c r="Q17" s="6"/>
      <c r="R17" s="72" t="s">
        <v>899</v>
      </c>
      <c r="S17" s="73">
        <v>16</v>
      </c>
      <c r="T17" s="83" t="s">
        <v>901</v>
      </c>
      <c r="U17" s="133">
        <f t="shared" si="0"/>
        <v>7</v>
      </c>
      <c r="V17" s="167" t="s">
        <v>920</v>
      </c>
      <c r="W17" s="78"/>
      <c r="X17" s="56"/>
      <c r="Y17" s="56"/>
      <c r="Z17" s="57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</row>
    <row r="18" spans="1:1042" x14ac:dyDescent="0.25">
      <c r="A18" t="s">
        <v>188</v>
      </c>
      <c r="D18" t="s">
        <v>903</v>
      </c>
      <c r="K18" s="55"/>
      <c r="L18" s="55"/>
      <c r="M18" s="67" t="s">
        <v>89</v>
      </c>
      <c r="N18" s="65">
        <f t="shared" si="1"/>
        <v>24</v>
      </c>
      <c r="O18" s="6"/>
      <c r="P18" s="6"/>
      <c r="Q18" s="6"/>
      <c r="R18" s="72" t="s">
        <v>900</v>
      </c>
      <c r="S18" s="73">
        <v>17</v>
      </c>
      <c r="T18" s="83" t="s">
        <v>902</v>
      </c>
      <c r="U18" s="133">
        <f t="shared" si="0"/>
        <v>9</v>
      </c>
      <c r="V18" s="167" t="s">
        <v>919</v>
      </c>
      <c r="W18" s="78"/>
      <c r="X18" s="56"/>
      <c r="Y18" s="56"/>
      <c r="Z18" s="57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</row>
    <row r="19" spans="1:1042" x14ac:dyDescent="0.25">
      <c r="A19" t="s">
        <v>188</v>
      </c>
      <c r="D19" t="s">
        <v>896</v>
      </c>
      <c r="K19" s="55"/>
      <c r="L19" s="55"/>
      <c r="M19" s="66" t="s">
        <v>46</v>
      </c>
      <c r="N19" s="65">
        <f t="shared" si="1"/>
        <v>25</v>
      </c>
      <c r="O19" s="6"/>
      <c r="P19" s="6"/>
      <c r="Q19" s="6"/>
      <c r="R19" s="72" t="s">
        <v>921</v>
      </c>
      <c r="S19" s="73">
        <v>18</v>
      </c>
      <c r="T19" s="83" t="s">
        <v>922</v>
      </c>
      <c r="U19" s="133">
        <f t="shared" si="0"/>
        <v>5</v>
      </c>
      <c r="V19" s="167" t="s">
        <v>918</v>
      </c>
      <c r="W19" s="78"/>
      <c r="X19" s="56"/>
      <c r="Y19" s="56"/>
      <c r="Z19" s="57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</row>
    <row r="20" spans="1:1042" x14ac:dyDescent="0.25">
      <c r="A20" t="s">
        <v>188</v>
      </c>
      <c r="D20" t="s">
        <v>884</v>
      </c>
      <c r="K20" s="55"/>
      <c r="L20" s="55"/>
      <c r="M20" s="66" t="s">
        <v>50</v>
      </c>
      <c r="N20" s="65">
        <f t="shared" si="1"/>
        <v>26</v>
      </c>
      <c r="O20" s="6"/>
      <c r="P20" s="6"/>
      <c r="Q20" s="6"/>
      <c r="R20" s="72" t="s">
        <v>90</v>
      </c>
      <c r="S20" s="73">
        <v>22</v>
      </c>
      <c r="T20" s="83" t="s">
        <v>184</v>
      </c>
      <c r="U20" s="133">
        <f t="shared" si="0"/>
        <v>1</v>
      </c>
      <c r="V20" s="78"/>
      <c r="W20" s="78"/>
      <c r="X20" s="56"/>
      <c r="Y20" s="56"/>
      <c r="Z20" s="5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</row>
    <row r="21" spans="1:1042" x14ac:dyDescent="0.25">
      <c r="A21" t="s">
        <v>188</v>
      </c>
      <c r="D21" t="s">
        <v>874</v>
      </c>
      <c r="K21" s="55"/>
      <c r="L21" s="55"/>
      <c r="M21" s="17" t="s">
        <v>923</v>
      </c>
      <c r="N21" s="55">
        <v>30</v>
      </c>
      <c r="O21" s="6"/>
      <c r="P21" s="6"/>
      <c r="Q21" s="6"/>
      <c r="R21" s="72" t="s">
        <v>212</v>
      </c>
      <c r="S21" s="73">
        <v>38</v>
      </c>
      <c r="T21" s="83" t="s">
        <v>213</v>
      </c>
      <c r="U21" s="133">
        <f t="shared" si="0"/>
        <v>1</v>
      </c>
      <c r="V21" s="78"/>
      <c r="W21" s="78"/>
      <c r="X21" s="56"/>
      <c r="Y21" s="56"/>
      <c r="Z21" s="57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</row>
    <row r="22" spans="1:1042" x14ac:dyDescent="0.25">
      <c r="A22" t="s">
        <v>188</v>
      </c>
      <c r="D22" t="s">
        <v>864</v>
      </c>
      <c r="K22" s="55"/>
      <c r="L22" s="55"/>
      <c r="M22" s="174" t="s">
        <v>931</v>
      </c>
      <c r="N22" s="175">
        <f t="shared" si="1"/>
        <v>31</v>
      </c>
      <c r="O22" s="6"/>
      <c r="P22" s="6"/>
      <c r="Q22" s="6"/>
      <c r="R22" s="72" t="s">
        <v>259</v>
      </c>
      <c r="S22" s="14">
        <v>39</v>
      </c>
      <c r="T22" s="102" t="s">
        <v>256</v>
      </c>
      <c r="U22" s="133">
        <f t="shared" si="0"/>
        <v>9</v>
      </c>
      <c r="V22" s="78"/>
      <c r="W22" s="78"/>
      <c r="X22" s="56"/>
      <c r="Y22" s="56"/>
      <c r="Z22" s="57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</row>
    <row r="23" spans="1:1042" x14ac:dyDescent="0.25">
      <c r="A23" t="s">
        <v>188</v>
      </c>
      <c r="D23" t="s">
        <v>820</v>
      </c>
      <c r="K23" s="55"/>
      <c r="L23" s="55"/>
      <c r="M23" s="176" t="s">
        <v>932</v>
      </c>
      <c r="N23" s="175">
        <f t="shared" si="1"/>
        <v>32</v>
      </c>
      <c r="O23" s="6"/>
      <c r="P23" s="6"/>
      <c r="Q23" s="6"/>
      <c r="R23" s="72" t="s">
        <v>260</v>
      </c>
      <c r="S23" s="14">
        <v>40</v>
      </c>
      <c r="T23" s="103" t="s">
        <v>257</v>
      </c>
      <c r="U23" s="133">
        <f t="shared" si="0"/>
        <v>9</v>
      </c>
      <c r="V23" s="78"/>
      <c r="W23" s="78"/>
      <c r="X23" s="56"/>
      <c r="Y23" s="56"/>
      <c r="Z23" s="57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</row>
    <row r="24" spans="1:1042" x14ac:dyDescent="0.25">
      <c r="A24" t="s">
        <v>188</v>
      </c>
      <c r="D24" t="s">
        <v>816</v>
      </c>
      <c r="K24" s="55"/>
      <c r="L24" s="55"/>
      <c r="M24" s="94" t="s">
        <v>210</v>
      </c>
      <c r="N24" s="68">
        <v>99</v>
      </c>
      <c r="O24" s="6"/>
      <c r="P24" s="6"/>
      <c r="Q24" s="6"/>
      <c r="R24" s="72" t="s">
        <v>261</v>
      </c>
      <c r="S24" s="14">
        <v>41</v>
      </c>
      <c r="T24" s="103" t="s">
        <v>258</v>
      </c>
      <c r="U24" s="133">
        <f t="shared" si="0"/>
        <v>9</v>
      </c>
      <c r="V24" s="78"/>
      <c r="W24" s="78"/>
      <c r="X24" s="56"/>
      <c r="Y24" s="56"/>
      <c r="Z24" s="57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</row>
    <row r="25" spans="1:1042" x14ac:dyDescent="0.25">
      <c r="A25" t="s">
        <v>188</v>
      </c>
      <c r="D25" t="s">
        <v>725</v>
      </c>
      <c r="K25" s="55"/>
      <c r="L25" s="55"/>
      <c r="M25" s="6"/>
      <c r="N25" s="55"/>
      <c r="O25" s="6"/>
      <c r="P25" s="6"/>
      <c r="Q25" s="6"/>
      <c r="R25" s="72" t="s">
        <v>216</v>
      </c>
      <c r="S25" s="14">
        <v>42</v>
      </c>
      <c r="T25" s="103" t="s">
        <v>219</v>
      </c>
      <c r="U25" s="133">
        <f t="shared" si="0"/>
        <v>4</v>
      </c>
      <c r="V25" s="78"/>
      <c r="W25" s="78"/>
      <c r="X25" s="56"/>
      <c r="Y25" s="56"/>
      <c r="Z25" s="57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</row>
    <row r="26" spans="1:1042" x14ac:dyDescent="0.25">
      <c r="A26" t="s">
        <v>188</v>
      </c>
      <c r="D26" t="s">
        <v>722</v>
      </c>
      <c r="E26" s="87"/>
      <c r="K26" s="55"/>
      <c r="L26" s="55"/>
      <c r="M26" s="6"/>
      <c r="N26" s="55"/>
      <c r="O26" s="6"/>
      <c r="P26" s="6"/>
      <c r="Q26" s="6"/>
      <c r="R26" s="72" t="s">
        <v>217</v>
      </c>
      <c r="S26" s="14">
        <v>43</v>
      </c>
      <c r="T26" s="103" t="s">
        <v>220</v>
      </c>
      <c r="U26" s="133">
        <f t="shared" si="0"/>
        <v>4</v>
      </c>
      <c r="V26" s="78"/>
      <c r="W26" s="78"/>
      <c r="X26" s="56"/>
      <c r="Y26" s="56"/>
      <c r="Z26" s="5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</row>
    <row r="27" spans="1:1042" x14ac:dyDescent="0.25">
      <c r="A27" t="s">
        <v>188</v>
      </c>
      <c r="D27" t="s">
        <v>720</v>
      </c>
      <c r="K27" s="55"/>
      <c r="L27" s="55"/>
      <c r="M27" s="6"/>
      <c r="N27" s="55"/>
      <c r="O27" s="6"/>
      <c r="P27" s="6"/>
      <c r="Q27" s="6"/>
      <c r="R27" s="74" t="s">
        <v>218</v>
      </c>
      <c r="S27" s="98">
        <v>44</v>
      </c>
      <c r="T27" s="104" t="s">
        <v>221</v>
      </c>
      <c r="U27" s="133">
        <f t="shared" si="0"/>
        <v>4</v>
      </c>
      <c r="V27" s="78"/>
      <c r="W27" s="78"/>
      <c r="X27" s="56"/>
      <c r="Y27" s="56"/>
      <c r="Z27" s="57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</row>
    <row r="28" spans="1:1042" x14ac:dyDescent="0.25">
      <c r="A28" t="s">
        <v>188</v>
      </c>
      <c r="D28" t="s">
        <v>863</v>
      </c>
      <c r="K28" s="55"/>
      <c r="L28" s="55"/>
      <c r="M28" s="6"/>
      <c r="N28" s="55"/>
      <c r="O28" s="6"/>
      <c r="P28" s="6"/>
      <c r="Q28" s="6"/>
      <c r="R28" s="72" t="s">
        <v>281</v>
      </c>
      <c r="S28" s="14">
        <v>58</v>
      </c>
      <c r="T28" s="103" t="s">
        <v>264</v>
      </c>
      <c r="U28" s="133">
        <f t="shared" si="0"/>
        <v>2</v>
      </c>
      <c r="V28" s="131" t="s">
        <v>319</v>
      </c>
      <c r="W28" s="78"/>
      <c r="X28" s="56"/>
      <c r="Y28" s="56"/>
      <c r="Z28" s="57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</row>
    <row r="29" spans="1:1042" x14ac:dyDescent="0.25">
      <c r="A29" t="s">
        <v>188</v>
      </c>
      <c r="D29" t="s">
        <v>365</v>
      </c>
      <c r="K29" s="55"/>
      <c r="L29" s="55"/>
      <c r="M29" s="6"/>
      <c r="N29" s="55"/>
      <c r="O29" s="6"/>
      <c r="P29" s="6"/>
      <c r="Q29" s="6"/>
      <c r="R29" s="72" t="s">
        <v>273</v>
      </c>
      <c r="S29" s="14">
        <v>59</v>
      </c>
      <c r="T29" s="103" t="s">
        <v>265</v>
      </c>
      <c r="U29" s="133">
        <f t="shared" si="0"/>
        <v>47</v>
      </c>
      <c r="V29" s="78"/>
      <c r="W29" s="78"/>
      <c r="X29" s="56"/>
      <c r="Y29" s="56"/>
      <c r="Z29" s="5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</row>
    <row r="30" spans="1:1042" x14ac:dyDescent="0.25">
      <c r="A30" t="s">
        <v>188</v>
      </c>
      <c r="D30" t="s">
        <v>699</v>
      </c>
      <c r="K30" s="55"/>
      <c r="L30" s="55"/>
      <c r="M30" s="6"/>
      <c r="N30" s="55"/>
      <c r="O30" s="6"/>
      <c r="P30" s="6"/>
      <c r="Q30" s="6"/>
      <c r="R30" s="72" t="s">
        <v>274</v>
      </c>
      <c r="S30" s="14">
        <v>60</v>
      </c>
      <c r="T30" s="103" t="s">
        <v>266</v>
      </c>
      <c r="U30" s="133">
        <f t="shared" si="0"/>
        <v>48</v>
      </c>
      <c r="V30" s="78"/>
      <c r="W30" s="78"/>
      <c r="X30" s="56"/>
      <c r="Y30" s="56"/>
      <c r="Z30" s="5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</row>
    <row r="31" spans="1:1042" x14ac:dyDescent="0.25">
      <c r="A31" t="s">
        <v>188</v>
      </c>
      <c r="D31" t="s">
        <v>344</v>
      </c>
      <c r="K31" s="55"/>
      <c r="L31" s="55"/>
      <c r="M31" s="6"/>
      <c r="N31" s="55"/>
      <c r="O31" s="6"/>
      <c r="P31" s="6"/>
      <c r="Q31" s="6"/>
      <c r="R31" s="72" t="s">
        <v>275</v>
      </c>
      <c r="S31" s="14">
        <v>61</v>
      </c>
      <c r="T31" s="103" t="s">
        <v>267</v>
      </c>
      <c r="U31" s="133">
        <f t="shared" si="0"/>
        <v>48</v>
      </c>
      <c r="V31" s="78"/>
      <c r="W31" s="78"/>
      <c r="X31" s="56"/>
      <c r="Y31" s="56"/>
      <c r="Z31" s="5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</row>
    <row r="32" spans="1:1042" x14ac:dyDescent="0.25">
      <c r="A32" t="s">
        <v>188</v>
      </c>
      <c r="D32" t="s">
        <v>263</v>
      </c>
      <c r="K32" s="55"/>
      <c r="L32" s="55"/>
      <c r="M32" s="6"/>
      <c r="N32" s="55"/>
      <c r="O32" s="6"/>
      <c r="P32" s="6"/>
      <c r="Q32" s="6"/>
      <c r="R32" s="72" t="s">
        <v>276</v>
      </c>
      <c r="S32" s="14">
        <v>62</v>
      </c>
      <c r="T32" s="103" t="s">
        <v>268</v>
      </c>
      <c r="U32" s="133">
        <f t="shared" si="0"/>
        <v>48</v>
      </c>
      <c r="V32" s="78"/>
      <c r="W32" s="78"/>
      <c r="X32" s="56"/>
      <c r="Y32" s="56"/>
      <c r="Z32" s="57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</row>
    <row r="33" spans="1:1042" x14ac:dyDescent="0.25">
      <c r="A33" t="s">
        <v>188</v>
      </c>
      <c r="D33" t="s">
        <v>262</v>
      </c>
      <c r="K33" s="55"/>
      <c r="L33" s="55"/>
      <c r="M33" s="6"/>
      <c r="N33" s="55"/>
      <c r="O33" s="6"/>
      <c r="P33" s="6"/>
      <c r="Q33" s="6"/>
      <c r="R33" s="72" t="s">
        <v>277</v>
      </c>
      <c r="S33" s="14">
        <v>63</v>
      </c>
      <c r="T33" s="103" t="s">
        <v>269</v>
      </c>
      <c r="U33" s="133">
        <f t="shared" si="0"/>
        <v>7</v>
      </c>
      <c r="V33" s="78"/>
      <c r="W33" s="78"/>
      <c r="X33" s="56"/>
      <c r="Y33" s="56"/>
      <c r="Z33" s="57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</row>
    <row r="34" spans="1:1042" x14ac:dyDescent="0.25">
      <c r="A34" t="s">
        <v>188</v>
      </c>
      <c r="D34" t="s">
        <v>252</v>
      </c>
      <c r="K34" s="55"/>
      <c r="L34" s="55"/>
      <c r="M34" s="6"/>
      <c r="N34" s="55"/>
      <c r="O34" s="6"/>
      <c r="P34" s="6"/>
      <c r="Q34" s="6"/>
      <c r="R34" s="72" t="s">
        <v>278</v>
      </c>
      <c r="S34" s="14">
        <v>64</v>
      </c>
      <c r="T34" s="103" t="s">
        <v>270</v>
      </c>
      <c r="U34" s="133">
        <f t="shared" ref="U34:U62" si="2">COUNTIF($V$71:$V$602, T34)</f>
        <v>7</v>
      </c>
      <c r="V34" s="78"/>
      <c r="W34" s="78"/>
      <c r="X34" s="56"/>
      <c r="Y34" s="56"/>
      <c r="Z34" s="57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</row>
    <row r="35" spans="1:1042" x14ac:dyDescent="0.25">
      <c r="A35" t="s">
        <v>188</v>
      </c>
      <c r="D35" t="s">
        <v>215</v>
      </c>
      <c r="K35" s="55"/>
      <c r="L35" s="55"/>
      <c r="M35" s="6"/>
      <c r="N35" s="55"/>
      <c r="O35" s="6"/>
      <c r="P35" s="6"/>
      <c r="Q35" s="6"/>
      <c r="R35" s="72" t="s">
        <v>279</v>
      </c>
      <c r="S35" s="14">
        <v>65</v>
      </c>
      <c r="T35" s="103" t="s">
        <v>271</v>
      </c>
      <c r="U35" s="133">
        <f t="shared" si="2"/>
        <v>7</v>
      </c>
      <c r="V35" s="78"/>
      <c r="W35" s="78"/>
      <c r="X35" s="56"/>
      <c r="Y35" s="56"/>
      <c r="Z35" s="57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</row>
    <row r="36" spans="1:1042" x14ac:dyDescent="0.25">
      <c r="A36" t="s">
        <v>188</v>
      </c>
      <c r="D36" t="s">
        <v>209</v>
      </c>
      <c r="K36" s="55"/>
      <c r="L36" s="55"/>
      <c r="M36" s="6"/>
      <c r="N36" s="55"/>
      <c r="O36" s="6"/>
      <c r="P36" s="6"/>
      <c r="Q36" s="6"/>
      <c r="R36" s="74" t="s">
        <v>280</v>
      </c>
      <c r="S36" s="98">
        <v>66</v>
      </c>
      <c r="T36" s="104" t="s">
        <v>272</v>
      </c>
      <c r="U36" s="133">
        <f t="shared" si="2"/>
        <v>7</v>
      </c>
      <c r="V36" s="78"/>
      <c r="W36" s="78"/>
      <c r="X36" s="56"/>
      <c r="Y36" s="56"/>
      <c r="Z36" s="57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</row>
    <row r="37" spans="1:1042" x14ac:dyDescent="0.25">
      <c r="A37" t="s">
        <v>188</v>
      </c>
      <c r="K37" s="55"/>
      <c r="L37" s="55"/>
      <c r="M37" s="6"/>
      <c r="N37" s="55"/>
      <c r="O37" s="6"/>
      <c r="P37" s="6"/>
      <c r="Q37" s="6"/>
      <c r="R37" s="72" t="s">
        <v>700</v>
      </c>
      <c r="S37" s="14">
        <v>67</v>
      </c>
      <c r="T37" s="103" t="s">
        <v>707</v>
      </c>
      <c r="U37" s="133">
        <f t="shared" si="2"/>
        <v>0</v>
      </c>
      <c r="V37" s="131" t="s">
        <v>712</v>
      </c>
      <c r="W37" s="78"/>
      <c r="X37" s="56"/>
      <c r="Y37" s="56"/>
      <c r="Z37" s="57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</row>
    <row r="38" spans="1:1042" x14ac:dyDescent="0.25">
      <c r="A38" t="s">
        <v>188</v>
      </c>
      <c r="K38" s="55"/>
      <c r="L38" s="55"/>
      <c r="M38" s="6"/>
      <c r="N38" s="55"/>
      <c r="O38" s="6"/>
      <c r="P38" s="6"/>
      <c r="Q38" s="6"/>
      <c r="R38" s="72" t="s">
        <v>701</v>
      </c>
      <c r="S38" s="14">
        <v>68</v>
      </c>
      <c r="T38" s="103" t="s">
        <v>708</v>
      </c>
      <c r="U38" s="133">
        <f t="shared" si="2"/>
        <v>0</v>
      </c>
      <c r="V38" s="78"/>
      <c r="W38" s="78"/>
      <c r="X38" s="56"/>
      <c r="Y38" s="56"/>
      <c r="Z38" s="57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</row>
    <row r="39" spans="1:1042" x14ac:dyDescent="0.25">
      <c r="A39" t="s">
        <v>188</v>
      </c>
      <c r="K39" s="55"/>
      <c r="L39" s="55"/>
      <c r="M39" s="6"/>
      <c r="N39" s="55"/>
      <c r="O39" s="6"/>
      <c r="P39" s="6"/>
      <c r="Q39" s="6"/>
      <c r="R39" s="72" t="s">
        <v>702</v>
      </c>
      <c r="S39" s="14">
        <v>69</v>
      </c>
      <c r="T39" s="103" t="s">
        <v>709</v>
      </c>
      <c r="U39" s="133">
        <f t="shared" si="2"/>
        <v>0</v>
      </c>
      <c r="V39" s="78"/>
      <c r="W39" s="78"/>
      <c r="X39" s="56"/>
      <c r="Y39" s="56"/>
      <c r="Z39" s="57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</row>
    <row r="40" spans="1:1042" x14ac:dyDescent="0.25">
      <c r="A40" t="s">
        <v>188</v>
      </c>
      <c r="K40" s="55"/>
      <c r="L40" s="55"/>
      <c r="M40" s="6"/>
      <c r="N40" s="55"/>
      <c r="O40" s="6"/>
      <c r="P40" s="6"/>
      <c r="Q40" s="6"/>
      <c r="R40" s="72" t="s">
        <v>703</v>
      </c>
      <c r="S40" s="14">
        <v>70</v>
      </c>
      <c r="T40" s="103" t="s">
        <v>710</v>
      </c>
      <c r="U40" s="133">
        <f t="shared" si="2"/>
        <v>0</v>
      </c>
      <c r="V40" s="78"/>
      <c r="W40" s="78"/>
      <c r="X40" s="56"/>
      <c r="Y40" s="56"/>
      <c r="Z40" s="57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</row>
    <row r="41" spans="1:1042" x14ac:dyDescent="0.25">
      <c r="A41" t="s">
        <v>188</v>
      </c>
      <c r="K41" s="55"/>
      <c r="L41" s="55"/>
      <c r="M41" s="6"/>
      <c r="N41" s="55"/>
      <c r="O41" s="6"/>
      <c r="P41" s="6"/>
      <c r="Q41" s="6"/>
      <c r="R41" s="74" t="s">
        <v>704</v>
      </c>
      <c r="S41" s="98">
        <v>71</v>
      </c>
      <c r="T41" s="104" t="s">
        <v>711</v>
      </c>
      <c r="U41" s="133">
        <f t="shared" si="2"/>
        <v>0</v>
      </c>
      <c r="V41" s="78"/>
      <c r="W41" s="78"/>
      <c r="X41" s="56"/>
      <c r="Y41" s="56"/>
      <c r="Z41" s="57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</row>
    <row r="42" spans="1:1042" x14ac:dyDescent="0.25">
      <c r="A42" t="s">
        <v>188</v>
      </c>
      <c r="K42" s="55"/>
      <c r="L42" s="55"/>
      <c r="M42" s="6"/>
      <c r="N42" s="55"/>
      <c r="O42" s="6"/>
      <c r="P42" s="6"/>
      <c r="Q42" s="6"/>
      <c r="R42" s="134" t="s">
        <v>705</v>
      </c>
      <c r="S42" s="135">
        <v>72</v>
      </c>
      <c r="T42" s="136" t="s">
        <v>706</v>
      </c>
      <c r="U42" s="133">
        <f t="shared" si="2"/>
        <v>0</v>
      </c>
      <c r="V42" s="131" t="s">
        <v>713</v>
      </c>
      <c r="W42" s="78"/>
      <c r="X42" s="56"/>
      <c r="Y42" s="56"/>
      <c r="Z42" s="57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</row>
    <row r="43" spans="1:1042" x14ac:dyDescent="0.25">
      <c r="A43" t="s">
        <v>188</v>
      </c>
      <c r="K43" s="55"/>
      <c r="L43" s="55"/>
      <c r="M43" s="6"/>
      <c r="N43" s="55"/>
      <c r="O43" s="6"/>
      <c r="P43" s="6"/>
      <c r="Q43" s="6"/>
      <c r="R43" s="72" t="s">
        <v>715</v>
      </c>
      <c r="S43" s="14">
        <v>73</v>
      </c>
      <c r="T43" s="103" t="s">
        <v>715</v>
      </c>
      <c r="U43" s="133">
        <f t="shared" si="2"/>
        <v>1</v>
      </c>
      <c r="V43" s="131" t="s">
        <v>719</v>
      </c>
      <c r="W43" s="78"/>
      <c r="X43" s="56"/>
      <c r="Y43" s="56"/>
      <c r="Z43" s="57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</row>
    <row r="44" spans="1:1042" x14ac:dyDescent="0.25">
      <c r="A44" t="s">
        <v>188</v>
      </c>
      <c r="K44" s="55"/>
      <c r="L44" s="55"/>
      <c r="M44" s="6"/>
      <c r="N44" s="55"/>
      <c r="O44" s="6"/>
      <c r="P44" s="6"/>
      <c r="Q44" s="6"/>
      <c r="R44" s="72" t="s">
        <v>716</v>
      </c>
      <c r="S44" s="14">
        <v>74</v>
      </c>
      <c r="T44" s="103" t="s">
        <v>716</v>
      </c>
      <c r="U44" s="133">
        <f t="shared" si="2"/>
        <v>1</v>
      </c>
      <c r="V44" s="131"/>
      <c r="W44" s="78"/>
      <c r="X44" s="56"/>
      <c r="Y44" s="56"/>
      <c r="Z44" s="57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</row>
    <row r="45" spans="1:1042" x14ac:dyDescent="0.25">
      <c r="A45" t="s">
        <v>188</v>
      </c>
      <c r="K45" s="55"/>
      <c r="L45" s="55"/>
      <c r="M45" s="6"/>
      <c r="N45" s="55"/>
      <c r="O45" s="6"/>
      <c r="P45" s="6"/>
      <c r="Q45" s="6"/>
      <c r="R45" s="72" t="s">
        <v>717</v>
      </c>
      <c r="S45" s="14">
        <v>75</v>
      </c>
      <c r="T45" s="103" t="s">
        <v>717</v>
      </c>
      <c r="U45" s="133">
        <f t="shared" si="2"/>
        <v>1</v>
      </c>
      <c r="V45" s="131"/>
      <c r="W45" s="78"/>
      <c r="X45" s="56"/>
      <c r="Y45" s="56"/>
      <c r="Z45" s="57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</row>
    <row r="46" spans="1:1042" x14ac:dyDescent="0.25">
      <c r="A46" t="s">
        <v>188</v>
      </c>
      <c r="K46" s="55"/>
      <c r="L46" s="55"/>
      <c r="M46" s="6"/>
      <c r="N46" s="55"/>
      <c r="O46" s="6"/>
      <c r="P46" s="6"/>
      <c r="Q46" s="6"/>
      <c r="R46" s="72" t="s">
        <v>718</v>
      </c>
      <c r="S46" s="14">
        <v>76</v>
      </c>
      <c r="T46" s="103" t="s">
        <v>718</v>
      </c>
      <c r="U46" s="133">
        <f t="shared" si="2"/>
        <v>1</v>
      </c>
      <c r="V46" s="131"/>
      <c r="W46" s="78"/>
      <c r="X46" s="56"/>
      <c r="Y46" s="56"/>
      <c r="Z46" s="57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</row>
    <row r="47" spans="1:1042" x14ac:dyDescent="0.25">
      <c r="A47" t="s">
        <v>188</v>
      </c>
      <c r="K47" s="55"/>
      <c r="L47" s="55"/>
      <c r="M47" s="6"/>
      <c r="N47" s="55"/>
      <c r="O47" s="6"/>
      <c r="P47" s="6"/>
      <c r="Q47" s="6"/>
      <c r="R47" s="141" t="s">
        <v>726</v>
      </c>
      <c r="S47" s="142">
        <v>77</v>
      </c>
      <c r="T47" s="102" t="s">
        <v>726</v>
      </c>
      <c r="U47" s="133">
        <f t="shared" si="2"/>
        <v>8</v>
      </c>
      <c r="V47" s="131" t="s">
        <v>732</v>
      </c>
      <c r="W47" s="78"/>
      <c r="X47" s="56"/>
      <c r="Y47" s="56"/>
      <c r="Z47" s="57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</row>
    <row r="48" spans="1:1042" x14ac:dyDescent="0.25">
      <c r="A48" t="s">
        <v>188</v>
      </c>
      <c r="K48" s="55"/>
      <c r="L48" s="55"/>
      <c r="M48" s="6"/>
      <c r="N48" s="55"/>
      <c r="O48" s="6"/>
      <c r="P48" s="6"/>
      <c r="Q48" s="6"/>
      <c r="R48" s="72" t="s">
        <v>727</v>
      </c>
      <c r="S48" s="14">
        <v>78</v>
      </c>
      <c r="T48" s="103" t="s">
        <v>727</v>
      </c>
      <c r="U48" s="133">
        <f t="shared" si="2"/>
        <v>8</v>
      </c>
      <c r="V48" s="131"/>
      <c r="W48" s="78"/>
      <c r="X48" s="56"/>
      <c r="Y48" s="56"/>
      <c r="Z48" s="57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</row>
    <row r="49" spans="1:1042" x14ac:dyDescent="0.25">
      <c r="A49" t="s">
        <v>188</v>
      </c>
      <c r="K49" s="55"/>
      <c r="L49" s="55"/>
      <c r="M49" s="6"/>
      <c r="N49" s="55"/>
      <c r="O49" s="6"/>
      <c r="P49" s="6"/>
      <c r="Q49" s="6"/>
      <c r="R49" s="72" t="s">
        <v>728</v>
      </c>
      <c r="S49" s="14">
        <v>79</v>
      </c>
      <c r="T49" s="103" t="s">
        <v>728</v>
      </c>
      <c r="U49" s="133">
        <f t="shared" si="2"/>
        <v>8</v>
      </c>
      <c r="V49" s="131"/>
      <c r="W49" s="78"/>
      <c r="X49" s="56"/>
      <c r="Y49" s="56"/>
      <c r="Z49" s="57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</row>
    <row r="50" spans="1:1042" x14ac:dyDescent="0.25">
      <c r="A50" t="s">
        <v>188</v>
      </c>
      <c r="K50" s="55"/>
      <c r="L50" s="55"/>
      <c r="M50" s="6"/>
      <c r="N50" s="55"/>
      <c r="O50" s="6"/>
      <c r="P50" s="6"/>
      <c r="Q50" s="6"/>
      <c r="R50" s="72" t="s">
        <v>729</v>
      </c>
      <c r="S50" s="14">
        <v>80</v>
      </c>
      <c r="T50" s="103" t="s">
        <v>729</v>
      </c>
      <c r="U50" s="133">
        <f t="shared" si="2"/>
        <v>8</v>
      </c>
      <c r="V50" s="131"/>
      <c r="W50" s="78"/>
      <c r="X50" s="56"/>
      <c r="Y50" s="56"/>
      <c r="Z50" s="57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</row>
    <row r="51" spans="1:1042" x14ac:dyDescent="0.25">
      <c r="A51" t="s">
        <v>188</v>
      </c>
      <c r="K51" s="55"/>
      <c r="L51" s="55"/>
      <c r="M51" s="6"/>
      <c r="N51" s="55"/>
      <c r="O51" s="6"/>
      <c r="P51" s="6"/>
      <c r="Q51" s="6"/>
      <c r="R51" s="72" t="s">
        <v>730</v>
      </c>
      <c r="S51" s="14">
        <v>81</v>
      </c>
      <c r="T51" s="103" t="s">
        <v>730</v>
      </c>
      <c r="U51" s="133">
        <f t="shared" si="2"/>
        <v>4</v>
      </c>
      <c r="V51" s="131"/>
      <c r="W51" s="78"/>
      <c r="X51" s="56"/>
      <c r="Y51" s="56"/>
      <c r="Z51" s="57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</row>
    <row r="52" spans="1:1042" x14ac:dyDescent="0.25">
      <c r="A52" t="s">
        <v>188</v>
      </c>
      <c r="K52" s="55"/>
      <c r="L52" s="55"/>
      <c r="M52" s="6"/>
      <c r="N52" s="55"/>
      <c r="O52" s="6"/>
      <c r="P52" s="6"/>
      <c r="Q52" s="6"/>
      <c r="R52" s="72" t="s">
        <v>731</v>
      </c>
      <c r="S52" s="14">
        <v>82</v>
      </c>
      <c r="T52" s="103" t="s">
        <v>731</v>
      </c>
      <c r="U52" s="133">
        <f t="shared" si="2"/>
        <v>4</v>
      </c>
      <c r="V52" s="131"/>
      <c r="W52" s="78"/>
      <c r="X52" s="56"/>
      <c r="Y52" s="56"/>
      <c r="Z52" s="57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</row>
    <row r="53" spans="1:1042" x14ac:dyDescent="0.25">
      <c r="A53" t="s">
        <v>188</v>
      </c>
      <c r="K53" s="55"/>
      <c r="L53" s="55"/>
      <c r="M53" s="6"/>
      <c r="N53" s="55"/>
      <c r="O53" s="6"/>
      <c r="P53" s="6"/>
      <c r="Q53" s="6"/>
      <c r="R53" s="72" t="s">
        <v>817</v>
      </c>
      <c r="S53" s="14">
        <v>83</v>
      </c>
      <c r="T53" s="103" t="s">
        <v>817</v>
      </c>
      <c r="U53" s="133">
        <f t="shared" si="2"/>
        <v>13</v>
      </c>
      <c r="V53" s="131"/>
      <c r="W53" s="78"/>
      <c r="X53" s="56"/>
      <c r="Y53" s="56"/>
      <c r="Z53" s="57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</row>
    <row r="54" spans="1:1042" x14ac:dyDescent="0.25">
      <c r="A54" t="s">
        <v>188</v>
      </c>
      <c r="K54" s="55"/>
      <c r="L54" s="55"/>
      <c r="M54" s="6"/>
      <c r="N54" s="55"/>
      <c r="O54" s="6"/>
      <c r="P54" s="6"/>
      <c r="Q54" s="6"/>
      <c r="R54" s="72" t="s">
        <v>818</v>
      </c>
      <c r="S54" s="14">
        <v>84</v>
      </c>
      <c r="T54" s="103" t="s">
        <v>818</v>
      </c>
      <c r="U54" s="133">
        <f t="shared" si="2"/>
        <v>13</v>
      </c>
      <c r="V54" s="131"/>
      <c r="W54" s="78"/>
      <c r="X54" s="56"/>
      <c r="Y54" s="56"/>
      <c r="Z54" s="57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</row>
    <row r="55" spans="1:1042" x14ac:dyDescent="0.25">
      <c r="A55" t="s">
        <v>188</v>
      </c>
      <c r="K55" s="55"/>
      <c r="L55" s="55"/>
      <c r="M55" s="6"/>
      <c r="N55" s="55"/>
      <c r="O55" s="6"/>
      <c r="P55" s="6"/>
      <c r="Q55" s="6"/>
      <c r="R55" s="72" t="s">
        <v>819</v>
      </c>
      <c r="S55" s="14">
        <v>85</v>
      </c>
      <c r="T55" s="103" t="s">
        <v>819</v>
      </c>
      <c r="U55" s="133">
        <f t="shared" si="2"/>
        <v>13</v>
      </c>
      <c r="V55" s="131"/>
      <c r="W55" s="78"/>
      <c r="X55" s="56"/>
      <c r="Y55" s="56"/>
      <c r="Z55" s="57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</row>
    <row r="56" spans="1:1042" x14ac:dyDescent="0.25">
      <c r="A56" t="s">
        <v>188</v>
      </c>
      <c r="K56" s="55"/>
      <c r="L56" s="55"/>
      <c r="M56" s="6"/>
      <c r="N56" s="55"/>
      <c r="O56" s="6"/>
      <c r="P56" s="6"/>
      <c r="Q56" s="6"/>
      <c r="R56" s="134" t="s">
        <v>875</v>
      </c>
      <c r="S56" s="135">
        <v>86</v>
      </c>
      <c r="T56" s="136" t="s">
        <v>875</v>
      </c>
      <c r="U56" s="133">
        <f t="shared" si="2"/>
        <v>4</v>
      </c>
      <c r="V56" s="78"/>
      <c r="W56" s="78"/>
      <c r="X56" s="56"/>
      <c r="Y56" s="56"/>
      <c r="Z56" s="57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</row>
    <row r="57" spans="1:1042" x14ac:dyDescent="0.25">
      <c r="A57" t="s">
        <v>188</v>
      </c>
      <c r="K57" s="55"/>
      <c r="L57" s="55"/>
      <c r="M57" s="6"/>
      <c r="N57" s="55"/>
      <c r="O57" s="6"/>
      <c r="P57" s="6"/>
      <c r="Q57" s="6"/>
      <c r="R57" s="72" t="s">
        <v>885</v>
      </c>
      <c r="S57" s="14">
        <v>87</v>
      </c>
      <c r="T57" s="103" t="s">
        <v>885</v>
      </c>
      <c r="U57" s="133">
        <f t="shared" si="2"/>
        <v>1</v>
      </c>
      <c r="V57" s="78"/>
      <c r="W57" s="78"/>
      <c r="X57" s="56"/>
      <c r="Y57" s="56"/>
      <c r="Z57" s="57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</row>
    <row r="58" spans="1:1042" x14ac:dyDescent="0.25">
      <c r="A58" t="s">
        <v>188</v>
      </c>
      <c r="K58" s="55"/>
      <c r="L58" s="55"/>
      <c r="M58" s="6"/>
      <c r="N58" s="55"/>
      <c r="O58" s="6"/>
      <c r="P58" s="6"/>
      <c r="Q58" s="6"/>
      <c r="R58" s="72" t="s">
        <v>886</v>
      </c>
      <c r="S58" s="14">
        <v>88</v>
      </c>
      <c r="T58" s="103" t="s">
        <v>886</v>
      </c>
      <c r="U58" s="133">
        <f t="shared" si="2"/>
        <v>1</v>
      </c>
      <c r="V58" s="78"/>
      <c r="W58" s="78"/>
      <c r="X58" s="56"/>
      <c r="Y58" s="56"/>
      <c r="Z58" s="57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</row>
    <row r="59" spans="1:1042" x14ac:dyDescent="0.25">
      <c r="A59" t="s">
        <v>188</v>
      </c>
      <c r="K59" s="55"/>
      <c r="L59" s="55"/>
      <c r="M59" s="6"/>
      <c r="N59" s="55"/>
      <c r="O59" s="6"/>
      <c r="P59" s="6"/>
      <c r="Q59" s="6"/>
      <c r="R59" s="72" t="s">
        <v>887</v>
      </c>
      <c r="S59" s="14">
        <v>89</v>
      </c>
      <c r="T59" s="103" t="s">
        <v>887</v>
      </c>
      <c r="U59" s="133">
        <f t="shared" si="2"/>
        <v>1</v>
      </c>
      <c r="V59" s="78"/>
      <c r="W59" s="78"/>
      <c r="X59" s="56"/>
      <c r="Y59" s="56"/>
      <c r="Z59" s="57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</row>
    <row r="60" spans="1:1042" x14ac:dyDescent="0.25">
      <c r="A60" t="s">
        <v>188</v>
      </c>
      <c r="K60" s="55"/>
      <c r="L60" s="55"/>
      <c r="M60" s="6"/>
      <c r="N60" s="55"/>
      <c r="O60" s="6"/>
      <c r="P60" s="6"/>
      <c r="Q60" s="6"/>
      <c r="R60" s="72" t="s">
        <v>888</v>
      </c>
      <c r="S60" s="14">
        <v>90</v>
      </c>
      <c r="T60" s="103" t="s">
        <v>888</v>
      </c>
      <c r="U60" s="133">
        <f t="shared" si="2"/>
        <v>1</v>
      </c>
      <c r="V60" s="78"/>
      <c r="W60" s="78"/>
      <c r="X60" s="56"/>
      <c r="Y60" s="56"/>
      <c r="Z60" s="57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</row>
    <row r="61" spans="1:1042" x14ac:dyDescent="0.25">
      <c r="A61" t="s">
        <v>188</v>
      </c>
      <c r="K61" s="55"/>
      <c r="L61" s="55"/>
      <c r="M61" s="6"/>
      <c r="N61" s="55"/>
      <c r="O61" s="6"/>
      <c r="P61" s="6"/>
      <c r="Q61" s="6"/>
      <c r="R61" s="164" t="s">
        <v>889</v>
      </c>
      <c r="S61" s="14">
        <v>97</v>
      </c>
      <c r="T61" s="103" t="s">
        <v>889</v>
      </c>
      <c r="U61" s="133">
        <f t="shared" si="2"/>
        <v>1</v>
      </c>
      <c r="V61" s="166" t="s">
        <v>897</v>
      </c>
      <c r="W61" s="78"/>
      <c r="X61" s="56"/>
      <c r="Y61" s="56"/>
      <c r="Z61" s="57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</row>
    <row r="62" spans="1:1042" x14ac:dyDescent="0.25">
      <c r="A62" t="s">
        <v>188</v>
      </c>
      <c r="K62" s="55"/>
      <c r="L62" s="55"/>
      <c r="M62" s="6"/>
      <c r="N62" s="55"/>
      <c r="O62" s="6"/>
      <c r="P62" s="6"/>
      <c r="Q62" s="6"/>
      <c r="R62" s="177" t="s">
        <v>933</v>
      </c>
      <c r="S62" s="178">
        <v>20</v>
      </c>
      <c r="T62" s="177" t="s">
        <v>933</v>
      </c>
      <c r="U62" s="133">
        <f t="shared" si="2"/>
        <v>6</v>
      </c>
      <c r="V62" s="180" t="s">
        <v>1035</v>
      </c>
      <c r="W62" s="78"/>
      <c r="X62" s="56"/>
      <c r="Y62" s="56"/>
      <c r="Z62" s="57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</row>
    <row r="63" spans="1:1042" x14ac:dyDescent="0.25">
      <c r="A63" t="s">
        <v>188</v>
      </c>
      <c r="K63" s="55"/>
      <c r="L63" s="55"/>
      <c r="M63" s="6"/>
      <c r="N63" s="55"/>
      <c r="O63" s="6"/>
      <c r="P63" s="6"/>
      <c r="Q63" s="6"/>
      <c r="R63" s="179" t="s">
        <v>934</v>
      </c>
      <c r="S63" s="178">
        <v>24</v>
      </c>
      <c r="T63" s="179" t="s">
        <v>934</v>
      </c>
      <c r="U63" s="133">
        <f t="shared" ref="U63:U67" si="3">COUNTIF($V$71:$V$602, T63)</f>
        <v>4</v>
      </c>
      <c r="V63" s="180" t="s">
        <v>1265</v>
      </c>
      <c r="W63" s="78"/>
      <c r="X63" s="56"/>
      <c r="Y63" s="56"/>
      <c r="Z63" s="57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</row>
    <row r="64" spans="1:1042" x14ac:dyDescent="0.25">
      <c r="A64" t="s">
        <v>188</v>
      </c>
      <c r="K64" s="55"/>
      <c r="L64" s="55"/>
      <c r="M64" s="6"/>
      <c r="N64" s="55"/>
      <c r="O64" s="6"/>
      <c r="P64" s="6"/>
      <c r="Q64" s="6"/>
      <c r="R64" s="179" t="s">
        <v>935</v>
      </c>
      <c r="S64" s="178">
        <v>30</v>
      </c>
      <c r="T64" s="179" t="s">
        <v>935</v>
      </c>
      <c r="U64" s="133">
        <f t="shared" si="3"/>
        <v>3</v>
      </c>
      <c r="V64" s="129"/>
      <c r="W64" s="78"/>
      <c r="X64" s="56"/>
      <c r="Y64" s="56"/>
      <c r="Z64" s="57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</row>
    <row r="65" spans="1:1042" x14ac:dyDescent="0.25">
      <c r="A65" t="s">
        <v>188</v>
      </c>
      <c r="K65" s="55"/>
      <c r="L65" s="55"/>
      <c r="M65" s="6"/>
      <c r="N65" s="55"/>
      <c r="O65" s="6"/>
      <c r="P65" s="6"/>
      <c r="Q65" s="6"/>
      <c r="R65" s="179" t="s">
        <v>1266</v>
      </c>
      <c r="S65" s="178">
        <v>35</v>
      </c>
      <c r="T65" s="179" t="s">
        <v>1266</v>
      </c>
      <c r="U65" s="133">
        <f t="shared" si="3"/>
        <v>2</v>
      </c>
      <c r="V65" s="129"/>
      <c r="W65" s="78"/>
      <c r="X65" s="56"/>
      <c r="Y65" s="56"/>
      <c r="Z65" s="57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</row>
    <row r="66" spans="1:1042" x14ac:dyDescent="0.25">
      <c r="A66" t="s">
        <v>188</v>
      </c>
      <c r="K66" s="55"/>
      <c r="L66" s="55"/>
      <c r="M66" s="6"/>
      <c r="N66" s="55"/>
      <c r="O66" s="6"/>
      <c r="P66" s="6"/>
      <c r="Q66" s="6"/>
      <c r="R66" s="179" t="s">
        <v>1267</v>
      </c>
      <c r="S66" s="178">
        <v>98</v>
      </c>
      <c r="T66" s="179" t="s">
        <v>1267</v>
      </c>
      <c r="U66" s="133">
        <f t="shared" si="3"/>
        <v>2</v>
      </c>
      <c r="V66" s="129"/>
      <c r="W66" s="78"/>
      <c r="X66" s="56"/>
      <c r="Y66" s="56"/>
      <c r="Z66" s="57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  <c r="AMY66" s="6"/>
      <c r="AMZ66" s="6"/>
      <c r="ANA66" s="6"/>
      <c r="ANB66" s="6"/>
    </row>
    <row r="67" spans="1:1042" x14ac:dyDescent="0.25">
      <c r="A67" t="s">
        <v>188</v>
      </c>
      <c r="K67" s="55"/>
      <c r="L67" s="55"/>
      <c r="M67" s="6"/>
      <c r="N67" s="55"/>
      <c r="O67" s="6"/>
      <c r="P67" s="6"/>
      <c r="Q67" s="6"/>
      <c r="R67" s="179" t="s">
        <v>1268</v>
      </c>
      <c r="S67" s="178">
        <v>25</v>
      </c>
      <c r="T67" s="179" t="s">
        <v>1268</v>
      </c>
      <c r="U67" s="133">
        <f t="shared" si="3"/>
        <v>2</v>
      </c>
      <c r="V67" s="129"/>
      <c r="W67" s="78"/>
      <c r="X67" s="56"/>
      <c r="Y67" s="56"/>
      <c r="Z67" s="57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</row>
    <row r="68" spans="1:1042" x14ac:dyDescent="0.25">
      <c r="A68" t="s">
        <v>188</v>
      </c>
      <c r="K68" s="55"/>
      <c r="L68" s="55"/>
      <c r="M68" s="6"/>
      <c r="N68" s="55"/>
      <c r="O68" s="6"/>
      <c r="P68" s="6"/>
      <c r="Q68" s="6"/>
      <c r="R68" s="74"/>
      <c r="S68" s="98"/>
      <c r="T68" s="104"/>
      <c r="U68" s="133"/>
      <c r="V68" s="78"/>
      <c r="W68" s="78"/>
      <c r="X68" s="56"/>
      <c r="Y68" s="56"/>
      <c r="Z68" s="57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  <c r="AMY68" s="6"/>
      <c r="AMZ68" s="6"/>
      <c r="ANA68" s="6"/>
      <c r="ANB68" s="6"/>
    </row>
    <row r="69" spans="1:1042" x14ac:dyDescent="0.25">
      <c r="B69" s="88" t="s">
        <v>202</v>
      </c>
      <c r="C69" s="88"/>
      <c r="D69" s="138"/>
      <c r="E69" s="138"/>
      <c r="J69" s="89" t="s">
        <v>188</v>
      </c>
      <c r="K69" s="31" t="s">
        <v>159</v>
      </c>
      <c r="L69" s="50"/>
      <c r="W69" s="113"/>
    </row>
    <row r="70" spans="1:1042" s="17" customFormat="1" ht="45" x14ac:dyDescent="0.25">
      <c r="B70"/>
      <c r="C70" s="92" t="s">
        <v>99</v>
      </c>
      <c r="D70" s="92" t="s">
        <v>2</v>
      </c>
      <c r="E70" s="92" t="s">
        <v>813</v>
      </c>
      <c r="F70" s="92" t="s">
        <v>194</v>
      </c>
      <c r="G70" s="139" t="s">
        <v>723</v>
      </c>
      <c r="H70" s="92" t="s">
        <v>343</v>
      </c>
      <c r="I70" s="139" t="s">
        <v>814</v>
      </c>
      <c r="J70" s="90" t="s">
        <v>188</v>
      </c>
      <c r="K70" s="37" t="s">
        <v>0</v>
      </c>
      <c r="L70" s="81" t="s">
        <v>162</v>
      </c>
      <c r="M70" s="7" t="s">
        <v>1</v>
      </c>
      <c r="N70" s="51" t="s">
        <v>200</v>
      </c>
      <c r="O70" s="81" t="s">
        <v>164</v>
      </c>
      <c r="P70" s="81" t="s">
        <v>165</v>
      </c>
      <c r="Q70" s="51" t="s">
        <v>839</v>
      </c>
      <c r="R70" s="16" t="s">
        <v>2</v>
      </c>
      <c r="S70" s="15" t="s">
        <v>3</v>
      </c>
      <c r="T70" s="49" t="s">
        <v>79</v>
      </c>
      <c r="U70" s="82" t="s">
        <v>201</v>
      </c>
      <c r="V70" s="81" t="s">
        <v>199</v>
      </c>
      <c r="W70" s="114" t="s">
        <v>345</v>
      </c>
      <c r="X70" s="40" t="s">
        <v>4</v>
      </c>
      <c r="Y70" s="40" t="s">
        <v>5</v>
      </c>
      <c r="Z70" s="41" t="s">
        <v>78</v>
      </c>
      <c r="AA70" s="125" t="s">
        <v>366</v>
      </c>
      <c r="AB70" s="125" t="s">
        <v>425</v>
      </c>
      <c r="AC70" s="125" t="s">
        <v>424</v>
      </c>
      <c r="AD70" s="125" t="s">
        <v>846</v>
      </c>
      <c r="AE70" s="125" t="s">
        <v>467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1042" s="6" customFormat="1" ht="15" customHeight="1" x14ac:dyDescent="0.25">
      <c r="C71" s="6" t="str">
        <f>M71</f>
        <v>A. O. Smith</v>
      </c>
      <c r="D71" s="6" t="str">
        <f>P71</f>
        <v>HP1050H45DVCTA-130  (50 gal)</v>
      </c>
      <c r="E71" s="6">
        <f>O71</f>
        <v>1102513</v>
      </c>
      <c r="F71" s="55">
        <f>S71</f>
        <v>50</v>
      </c>
      <c r="G71" s="6" t="str">
        <f>V71</f>
        <v>AOSmithHPTU50</v>
      </c>
      <c r="H71" s="116">
        <f>W71</f>
        <v>0</v>
      </c>
      <c r="I71" s="154" t="str">
        <f>AC71</f>
        <v>AOSmithHP1050H45DVCTA130</v>
      </c>
      <c r="J71" s="91" t="s">
        <v>188</v>
      </c>
      <c r="K71" s="181"/>
      <c r="L71" s="133">
        <f>VLOOKUP( M71, $M$2:$N$24, 2, FALSE )</f>
        <v>11</v>
      </c>
      <c r="M71" s="182" t="s">
        <v>6</v>
      </c>
      <c r="N71" s="183">
        <v>25</v>
      </c>
      <c r="O71" s="169">
        <f t="shared" ref="O71:O134" si="4" xml:space="preserve"> (L71*100000) + (N71*100) + VLOOKUP( U71, $R$2:$T$67, 2, FALSE )</f>
        <v>1102513</v>
      </c>
      <c r="P71" s="9" t="str">
        <f>R71 &amp; "  (" &amp; S71 &amp; " gal)"</f>
        <v>HP1050H45DVCTA-130  (50 gal)</v>
      </c>
      <c r="Q71" s="11">
        <f t="shared" ref="Q71:Q134" si="5">COUNTIF(P$84:P$602, P71)</f>
        <v>0</v>
      </c>
      <c r="R71" s="179" t="s">
        <v>936</v>
      </c>
      <c r="S71" s="185">
        <v>50</v>
      </c>
      <c r="T71" s="179" t="s">
        <v>81</v>
      </c>
      <c r="U71" s="180" t="s">
        <v>106</v>
      </c>
      <c r="V71" s="131" t="str">
        <f t="shared" ref="V71:V134" si="6">VLOOKUP( U71, $R$2:$T$68, 3, FALSE )</f>
        <v>AOSmithHPTU50</v>
      </c>
      <c r="W71" s="186">
        <v>0</v>
      </c>
      <c r="X71" s="171"/>
      <c r="Y71" s="202"/>
      <c r="Z71" s="180"/>
      <c r="AA71" s="126" t="str">
        <f t="shared" ref="AA71" si="7">"2,     "&amp;E71&amp;",   """&amp;P71&amp;""""</f>
        <v>2,     1102513,   "HP1050H45DVCTA-130  (50 gal)"</v>
      </c>
      <c r="AB71" s="188" t="s">
        <v>426</v>
      </c>
      <c r="AC71" s="179" t="s">
        <v>962</v>
      </c>
      <c r="AD71" s="173">
        <f t="shared" ref="AD71:AD134" si="8">COUNTIF(AC$71:AC$602, AC71)</f>
        <v>1</v>
      </c>
      <c r="AE71" s="126" t="str">
        <f t="shared" ref="AE71" si="9">"          case  "&amp;D71&amp;"   :   """&amp;AC71&amp;""""</f>
        <v xml:space="preserve">          case  HP1050H45DVCTA-130  (50 gal)   :   "AOSmithHP1050H45DVCTA130"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1042" s="6" customFormat="1" ht="15" customHeight="1" x14ac:dyDescent="0.25">
      <c r="C72" s="6" t="str">
        <f>M72</f>
        <v>A. O. Smith</v>
      </c>
      <c r="D72" s="6" t="str">
        <f>P72</f>
        <v>HP1080H45DVCTA-130  (80 gal)</v>
      </c>
      <c r="E72" s="6">
        <f>O72</f>
        <v>1102615</v>
      </c>
      <c r="F72" s="55">
        <f>S72</f>
        <v>80</v>
      </c>
      <c r="G72" s="6" t="str">
        <f>V72</f>
        <v>AOSmithHPTU80</v>
      </c>
      <c r="H72" s="116">
        <f>W72</f>
        <v>0</v>
      </c>
      <c r="I72" s="154" t="str">
        <f>AC72</f>
        <v>AOSmithHP1080H45DVCTA130</v>
      </c>
      <c r="J72" s="91" t="s">
        <v>188</v>
      </c>
      <c r="K72" s="181"/>
      <c r="L72" s="133">
        <f>VLOOKUP( M72, $M$2:$N$24, 2, FALSE )</f>
        <v>11</v>
      </c>
      <c r="M72" s="182" t="s">
        <v>6</v>
      </c>
      <c r="N72" s="184">
        <f>N71+1</f>
        <v>26</v>
      </c>
      <c r="O72" s="169">
        <f t="shared" si="4"/>
        <v>1102615</v>
      </c>
      <c r="P72" s="9" t="str">
        <f>R72 &amp; "  (" &amp; S72 &amp; " gal)"</f>
        <v>HP1080H45DVCTA-130  (80 gal)</v>
      </c>
      <c r="Q72" s="11">
        <f t="shared" si="5"/>
        <v>0</v>
      </c>
      <c r="R72" s="179" t="s">
        <v>937</v>
      </c>
      <c r="S72" s="185">
        <v>80</v>
      </c>
      <c r="T72" s="179" t="s">
        <v>83</v>
      </c>
      <c r="U72" s="180" t="s">
        <v>103</v>
      </c>
      <c r="V72" s="131" t="str">
        <f t="shared" si="6"/>
        <v>AOSmithHPTU80</v>
      </c>
      <c r="W72" s="186">
        <v>0</v>
      </c>
      <c r="X72" s="171"/>
      <c r="Y72" s="202"/>
      <c r="Z72" s="180"/>
      <c r="AA72" s="126" t="str">
        <f t="shared" ref="AA72" si="10">"2,     "&amp;E72&amp;",   """&amp;P72&amp;""""</f>
        <v>2,     1102615,   "HP1080H45DVCTA-130  (80 gal)"</v>
      </c>
      <c r="AB72" s="188" t="s">
        <v>426</v>
      </c>
      <c r="AC72" s="179" t="s">
        <v>963</v>
      </c>
      <c r="AD72" s="173">
        <f t="shared" si="8"/>
        <v>1</v>
      </c>
      <c r="AE72" s="126" t="str">
        <f t="shared" ref="AE72" si="11">"          case  "&amp;D72&amp;"   :   """&amp;AC72&amp;""""</f>
        <v xml:space="preserve">          case  HP1080H45DVCTA-130  (80 gal)   :   "AOSmithHP1080H45DVCTA130"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1042" s="6" customFormat="1" ht="15" customHeight="1" x14ac:dyDescent="0.25">
      <c r="C73" s="6" t="str">
        <f t="shared" ref="C73:C83" si="12">M73</f>
        <v>A. O. Smith</v>
      </c>
      <c r="D73" s="6" t="str">
        <f t="shared" ref="D73:D83" si="13">P73</f>
        <v>HPA10-40H45DV 2**  (40 gal)</v>
      </c>
      <c r="E73" s="6">
        <f t="shared" ref="E73:E83" si="14">O73</f>
        <v>1102720</v>
      </c>
      <c r="F73" s="55">
        <f t="shared" ref="F73:F83" si="15">S73</f>
        <v>40</v>
      </c>
      <c r="G73" s="6" t="str">
        <f t="shared" ref="G73:G83" si="16">V73</f>
        <v>AOSmithHPTS40</v>
      </c>
      <c r="H73" s="116">
        <f t="shared" ref="H73:H83" si="17">W73</f>
        <v>0</v>
      </c>
      <c r="I73" s="154" t="str">
        <f t="shared" ref="I73:I83" si="18">AC73</f>
        <v>AOSmithHPA1040H45DV2xx</v>
      </c>
      <c r="J73" s="91" t="s">
        <v>188</v>
      </c>
      <c r="K73" s="181"/>
      <c r="L73" s="133">
        <f t="shared" ref="L73:L83" si="19">VLOOKUP( M73, $M$2:$N$24, 2, FALSE )</f>
        <v>11</v>
      </c>
      <c r="M73" s="182" t="s">
        <v>6</v>
      </c>
      <c r="N73" s="184">
        <f t="shared" ref="N73:N83" si="20">N72+1</f>
        <v>27</v>
      </c>
      <c r="O73" s="169">
        <f t="shared" si="4"/>
        <v>1102720</v>
      </c>
      <c r="P73" s="9" t="str">
        <f t="shared" ref="P73:P83" si="21">R73 &amp; "  (" &amp; S73 &amp; " gal)"</f>
        <v>HPA10-40H45DV 2**  (40 gal)</v>
      </c>
      <c r="Q73" s="11">
        <f t="shared" si="5"/>
        <v>0</v>
      </c>
      <c r="R73" s="179" t="s">
        <v>938</v>
      </c>
      <c r="S73" s="185">
        <v>40</v>
      </c>
      <c r="T73" s="179" t="s">
        <v>933</v>
      </c>
      <c r="U73" s="180" t="s">
        <v>933</v>
      </c>
      <c r="V73" s="131" t="str">
        <f t="shared" si="6"/>
        <v>AOSmithHPTS40</v>
      </c>
      <c r="W73" s="186">
        <v>0</v>
      </c>
      <c r="X73" s="171"/>
      <c r="Y73" s="202"/>
      <c r="Z73" s="180"/>
      <c r="AA73" s="126" t="str">
        <f t="shared" ref="AA73:AA83" si="22">"2,     "&amp;E73&amp;",   """&amp;P73&amp;""""</f>
        <v>2,     1102720,   "HPA10-40H45DV 2**  (40 gal)"</v>
      </c>
      <c r="AB73" s="188" t="s">
        <v>426</v>
      </c>
      <c r="AC73" s="179" t="s">
        <v>1260</v>
      </c>
      <c r="AD73" s="173">
        <f t="shared" si="8"/>
        <v>1</v>
      </c>
      <c r="AE73" s="126" t="str">
        <f t="shared" ref="AE73:AE83" si="23">"          case  "&amp;D73&amp;"   :   """&amp;AC73&amp;""""</f>
        <v xml:space="preserve">          case  HPA10-40H45DV 2**  (40 gal)   :   "AOSmithHPA1040H45DV2xx"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1042" s="6" customFormat="1" ht="15" customHeight="1" x14ac:dyDescent="0.25">
      <c r="C74" s="6" t="str">
        <f t="shared" si="12"/>
        <v>A. O. Smith</v>
      </c>
      <c r="D74" s="6" t="str">
        <f t="shared" si="13"/>
        <v>HPA10-50H45DV 2**  (50 gal)</v>
      </c>
      <c r="E74" s="6">
        <f t="shared" si="14"/>
        <v>1102883</v>
      </c>
      <c r="F74" s="55">
        <f t="shared" si="15"/>
        <v>50</v>
      </c>
      <c r="G74" s="6" t="str">
        <f t="shared" si="16"/>
        <v>AOSmithHPTS50</v>
      </c>
      <c r="H74" s="116">
        <f t="shared" si="17"/>
        <v>0</v>
      </c>
      <c r="I74" s="154" t="str">
        <f t="shared" si="18"/>
        <v>AOSmithHPA1050H45DV2xx</v>
      </c>
      <c r="J74" s="91" t="s">
        <v>188</v>
      </c>
      <c r="K74" s="181"/>
      <c r="L74" s="133">
        <f t="shared" si="19"/>
        <v>11</v>
      </c>
      <c r="M74" s="182" t="s">
        <v>6</v>
      </c>
      <c r="N74" s="184">
        <f t="shared" si="20"/>
        <v>28</v>
      </c>
      <c r="O74" s="169">
        <f t="shared" si="4"/>
        <v>1102883</v>
      </c>
      <c r="P74" s="9" t="str">
        <f t="shared" si="21"/>
        <v>HPA10-50H45DV 2**  (50 gal)</v>
      </c>
      <c r="Q74" s="11">
        <f t="shared" si="5"/>
        <v>0</v>
      </c>
      <c r="R74" s="179" t="s">
        <v>939</v>
      </c>
      <c r="S74" s="185">
        <v>50</v>
      </c>
      <c r="T74" s="179" t="s">
        <v>817</v>
      </c>
      <c r="U74" s="180" t="s">
        <v>817</v>
      </c>
      <c r="V74" s="131" t="str">
        <f t="shared" si="6"/>
        <v>AOSmithHPTS50</v>
      </c>
      <c r="W74" s="186">
        <v>0</v>
      </c>
      <c r="X74" s="171"/>
      <c r="Y74" s="202"/>
      <c r="Z74" s="180"/>
      <c r="AA74" s="126" t="str">
        <f t="shared" si="22"/>
        <v>2,     1102883,   "HPA10-50H45DV 2**  (50 gal)"</v>
      </c>
      <c r="AB74" s="188" t="s">
        <v>426</v>
      </c>
      <c r="AC74" s="179" t="s">
        <v>1259</v>
      </c>
      <c r="AD74" s="173">
        <f t="shared" si="8"/>
        <v>1</v>
      </c>
      <c r="AE74" s="126" t="str">
        <f t="shared" si="23"/>
        <v xml:space="preserve">          case  HPA10-50H45DV 2**  (50 gal)   :   "AOSmithHPA1050H45DV2xx"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1042" s="6" customFormat="1" ht="15" customHeight="1" x14ac:dyDescent="0.25">
      <c r="C75" s="6" t="str">
        <f t="shared" si="12"/>
        <v>A. O. Smith</v>
      </c>
      <c r="D75" s="6" t="str">
        <f t="shared" si="13"/>
        <v>HPA10-66H45DV 2**  (66 gal)</v>
      </c>
      <c r="E75" s="6">
        <f t="shared" si="14"/>
        <v>1102984</v>
      </c>
      <c r="F75" s="55">
        <f t="shared" si="15"/>
        <v>66</v>
      </c>
      <c r="G75" s="6" t="str">
        <f t="shared" si="16"/>
        <v>AOSmithHPTS66</v>
      </c>
      <c r="H75" s="116">
        <f t="shared" si="17"/>
        <v>0</v>
      </c>
      <c r="I75" s="154" t="str">
        <f t="shared" si="18"/>
        <v>AOSmithHPA1066H45DV2xx</v>
      </c>
      <c r="J75" s="91" t="s">
        <v>188</v>
      </c>
      <c r="K75" s="181"/>
      <c r="L75" s="133">
        <f t="shared" si="19"/>
        <v>11</v>
      </c>
      <c r="M75" s="182" t="s">
        <v>6</v>
      </c>
      <c r="N75" s="184">
        <f t="shared" si="20"/>
        <v>29</v>
      </c>
      <c r="O75" s="169">
        <f t="shared" si="4"/>
        <v>1102984</v>
      </c>
      <c r="P75" s="9" t="str">
        <f t="shared" si="21"/>
        <v>HPA10-66H45DV 2**  (66 gal)</v>
      </c>
      <c r="Q75" s="11">
        <f t="shared" si="5"/>
        <v>0</v>
      </c>
      <c r="R75" s="179" t="s">
        <v>940</v>
      </c>
      <c r="S75" s="185">
        <v>66</v>
      </c>
      <c r="T75" s="179" t="s">
        <v>818</v>
      </c>
      <c r="U75" s="179" t="s">
        <v>818</v>
      </c>
      <c r="V75" s="131" t="str">
        <f t="shared" si="6"/>
        <v>AOSmithHPTS66</v>
      </c>
      <c r="W75" s="186">
        <v>0</v>
      </c>
      <c r="X75" s="171"/>
      <c r="Y75" s="202"/>
      <c r="Z75" s="180"/>
      <c r="AA75" s="126" t="str">
        <f t="shared" si="22"/>
        <v>2,     1102984,   "HPA10-66H45DV 2**  (66 gal)"</v>
      </c>
      <c r="AB75" s="188" t="s">
        <v>426</v>
      </c>
      <c r="AC75" s="179" t="s">
        <v>1258</v>
      </c>
      <c r="AD75" s="173">
        <f t="shared" si="8"/>
        <v>1</v>
      </c>
      <c r="AE75" s="126" t="str">
        <f t="shared" si="23"/>
        <v xml:space="preserve">          case  HPA10-66H45DV 2**  (66 gal)   :   "AOSmithHPA1066H45DV2xx"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1042" s="6" customFormat="1" ht="15" customHeight="1" x14ac:dyDescent="0.25">
      <c r="C76" s="6" t="str">
        <f t="shared" si="12"/>
        <v>A. O. Smith</v>
      </c>
      <c r="D76" s="6" t="str">
        <f t="shared" si="13"/>
        <v>HPA10-80H45DV 2**  (80 gal)</v>
      </c>
      <c r="E76" s="6">
        <f t="shared" si="14"/>
        <v>1103085</v>
      </c>
      <c r="F76" s="55">
        <f t="shared" si="15"/>
        <v>80</v>
      </c>
      <c r="G76" s="6" t="str">
        <f t="shared" si="16"/>
        <v>AOSmithHPTS80</v>
      </c>
      <c r="H76" s="116">
        <f t="shared" si="17"/>
        <v>0</v>
      </c>
      <c r="I76" s="154" t="str">
        <f t="shared" si="18"/>
        <v>AOSmithHPA1080H45DV2xx</v>
      </c>
      <c r="J76" s="91" t="s">
        <v>188</v>
      </c>
      <c r="K76" s="181"/>
      <c r="L76" s="133">
        <f t="shared" si="19"/>
        <v>11</v>
      </c>
      <c r="M76" s="182" t="s">
        <v>6</v>
      </c>
      <c r="N76" s="184">
        <f t="shared" si="20"/>
        <v>30</v>
      </c>
      <c r="O76" s="169">
        <f t="shared" si="4"/>
        <v>1103085</v>
      </c>
      <c r="P76" s="9" t="str">
        <f t="shared" si="21"/>
        <v>HPA10-80H45DV 2**  (80 gal)</v>
      </c>
      <c r="Q76" s="11">
        <f t="shared" si="5"/>
        <v>0</v>
      </c>
      <c r="R76" s="179" t="s">
        <v>941</v>
      </c>
      <c r="S76" s="185">
        <v>80</v>
      </c>
      <c r="T76" s="179" t="s">
        <v>819</v>
      </c>
      <c r="U76" s="179" t="s">
        <v>819</v>
      </c>
      <c r="V76" s="131" t="str">
        <f t="shared" si="6"/>
        <v>AOSmithHPTS80</v>
      </c>
      <c r="W76" s="186">
        <v>0</v>
      </c>
      <c r="X76" s="171"/>
      <c r="Y76" s="202"/>
      <c r="Z76" s="180"/>
      <c r="AA76" s="126" t="str">
        <f t="shared" si="22"/>
        <v>2,     1103085,   "HPA10-80H45DV 2**  (80 gal)"</v>
      </c>
      <c r="AB76" s="188" t="s">
        <v>426</v>
      </c>
      <c r="AC76" s="179" t="s">
        <v>1257</v>
      </c>
      <c r="AD76" s="173">
        <f t="shared" si="8"/>
        <v>1</v>
      </c>
      <c r="AE76" s="126" t="str">
        <f t="shared" si="23"/>
        <v xml:space="preserve">          case  HPA10-80H45DV 2**  (80 gal)   :   "AOSmithHPA1080H45DV2xx"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1042" s="6" customFormat="1" ht="15" customHeight="1" x14ac:dyDescent="0.25">
      <c r="C77" s="6" t="str">
        <f t="shared" si="12"/>
        <v>A. O. Smith</v>
      </c>
      <c r="D77" s="6" t="str">
        <f t="shared" si="13"/>
        <v>HPTA-40 2**  (40 gal)</v>
      </c>
      <c r="E77" s="6">
        <f t="shared" si="14"/>
        <v>1103120</v>
      </c>
      <c r="F77" s="55">
        <f t="shared" si="15"/>
        <v>40</v>
      </c>
      <c r="G77" s="6" t="str">
        <f t="shared" si="16"/>
        <v>AOSmithHPTS40</v>
      </c>
      <c r="H77" s="116">
        <f t="shared" si="17"/>
        <v>0</v>
      </c>
      <c r="I77" s="154" t="str">
        <f t="shared" si="18"/>
        <v>AOSmithHPTA402xx</v>
      </c>
      <c r="J77" s="91" t="s">
        <v>188</v>
      </c>
      <c r="K77" s="181"/>
      <c r="L77" s="133">
        <f t="shared" si="19"/>
        <v>11</v>
      </c>
      <c r="M77" s="182" t="s">
        <v>6</v>
      </c>
      <c r="N77" s="184">
        <f t="shared" si="20"/>
        <v>31</v>
      </c>
      <c r="O77" s="169">
        <f t="shared" si="4"/>
        <v>1103120</v>
      </c>
      <c r="P77" s="9" t="str">
        <f t="shared" si="21"/>
        <v>HPTA-40 2**  (40 gal)</v>
      </c>
      <c r="Q77" s="11">
        <f t="shared" si="5"/>
        <v>0</v>
      </c>
      <c r="R77" s="179" t="s">
        <v>942</v>
      </c>
      <c r="S77" s="185">
        <v>40</v>
      </c>
      <c r="T77" s="179" t="s">
        <v>933</v>
      </c>
      <c r="U77" s="180" t="s">
        <v>933</v>
      </c>
      <c r="V77" s="131" t="str">
        <f t="shared" si="6"/>
        <v>AOSmithHPTS40</v>
      </c>
      <c r="W77" s="186">
        <v>0</v>
      </c>
      <c r="X77" s="171"/>
      <c r="Y77" s="202"/>
      <c r="Z77" s="180"/>
      <c r="AA77" s="126" t="str">
        <f t="shared" si="22"/>
        <v>2,     1103120,   "HPTA-40 2**  (40 gal)"</v>
      </c>
      <c r="AB77" s="188" t="s">
        <v>426</v>
      </c>
      <c r="AC77" s="179" t="s">
        <v>1256</v>
      </c>
      <c r="AD77" s="173">
        <f t="shared" si="8"/>
        <v>1</v>
      </c>
      <c r="AE77" s="126" t="str">
        <f t="shared" si="23"/>
        <v xml:space="preserve">          case  HPTA-40 2**  (40 gal)   :   "AOSmithHPTA402xx"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1042" s="6" customFormat="1" ht="15" customHeight="1" x14ac:dyDescent="0.25">
      <c r="C78" s="6" t="str">
        <f t="shared" si="12"/>
        <v>A. O. Smith</v>
      </c>
      <c r="D78" s="6" t="str">
        <f t="shared" si="13"/>
        <v>HPTA-50 2**  (50 gal)</v>
      </c>
      <c r="E78" s="6">
        <f t="shared" si="14"/>
        <v>1103283</v>
      </c>
      <c r="F78" s="55">
        <f t="shared" si="15"/>
        <v>50</v>
      </c>
      <c r="G78" s="6" t="str">
        <f t="shared" si="16"/>
        <v>AOSmithHPTS50</v>
      </c>
      <c r="H78" s="116">
        <f t="shared" si="17"/>
        <v>0</v>
      </c>
      <c r="I78" s="154" t="str">
        <f t="shared" si="18"/>
        <v>AOSmithHPTA502xx</v>
      </c>
      <c r="J78" s="91" t="s">
        <v>188</v>
      </c>
      <c r="K78" s="181"/>
      <c r="L78" s="133">
        <f t="shared" si="19"/>
        <v>11</v>
      </c>
      <c r="M78" s="182" t="s">
        <v>6</v>
      </c>
      <c r="N78" s="184">
        <f t="shared" si="20"/>
        <v>32</v>
      </c>
      <c r="O78" s="169">
        <f t="shared" si="4"/>
        <v>1103283</v>
      </c>
      <c r="P78" s="9" t="str">
        <f t="shared" si="21"/>
        <v>HPTA-50 2**  (50 gal)</v>
      </c>
      <c r="Q78" s="11">
        <f t="shared" si="5"/>
        <v>0</v>
      </c>
      <c r="R78" s="179" t="s">
        <v>943</v>
      </c>
      <c r="S78" s="185">
        <v>50</v>
      </c>
      <c r="T78" s="179" t="s">
        <v>817</v>
      </c>
      <c r="U78" s="179" t="s">
        <v>817</v>
      </c>
      <c r="V78" s="131" t="str">
        <f t="shared" si="6"/>
        <v>AOSmithHPTS50</v>
      </c>
      <c r="W78" s="186">
        <v>0</v>
      </c>
      <c r="X78" s="171"/>
      <c r="Y78" s="202"/>
      <c r="Z78" s="180"/>
      <c r="AA78" s="126" t="str">
        <f t="shared" si="22"/>
        <v>2,     1103283,   "HPTA-50 2**  (50 gal)"</v>
      </c>
      <c r="AB78" s="188" t="s">
        <v>426</v>
      </c>
      <c r="AC78" s="179" t="s">
        <v>1255</v>
      </c>
      <c r="AD78" s="173">
        <f t="shared" si="8"/>
        <v>1</v>
      </c>
      <c r="AE78" s="126" t="str">
        <f t="shared" si="23"/>
        <v xml:space="preserve">          case  HPTA-50 2**  (50 gal)   :   "AOSmithHPTA502xx"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1042" s="6" customFormat="1" ht="15" customHeight="1" x14ac:dyDescent="0.25">
      <c r="C79" s="6" t="str">
        <f t="shared" si="12"/>
        <v>A. O. Smith</v>
      </c>
      <c r="D79" s="6" t="str">
        <f t="shared" si="13"/>
        <v>HPTA-66 2**  (66 gal)</v>
      </c>
      <c r="E79" s="6">
        <f t="shared" si="14"/>
        <v>1103384</v>
      </c>
      <c r="F79" s="55">
        <f t="shared" si="15"/>
        <v>66</v>
      </c>
      <c r="G79" s="6" t="str">
        <f t="shared" si="16"/>
        <v>AOSmithHPTS66</v>
      </c>
      <c r="H79" s="116">
        <f t="shared" si="17"/>
        <v>0</v>
      </c>
      <c r="I79" s="154" t="str">
        <f t="shared" si="18"/>
        <v>AOSmithHPTA662xx</v>
      </c>
      <c r="J79" s="91" t="s">
        <v>188</v>
      </c>
      <c r="K79" s="181"/>
      <c r="L79" s="133">
        <f t="shared" si="19"/>
        <v>11</v>
      </c>
      <c r="M79" s="182" t="s">
        <v>6</v>
      </c>
      <c r="N79" s="184">
        <f t="shared" si="20"/>
        <v>33</v>
      </c>
      <c r="O79" s="169">
        <f t="shared" si="4"/>
        <v>1103384</v>
      </c>
      <c r="P79" s="9" t="str">
        <f t="shared" si="21"/>
        <v>HPTA-66 2**  (66 gal)</v>
      </c>
      <c r="Q79" s="11">
        <f t="shared" si="5"/>
        <v>0</v>
      </c>
      <c r="R79" s="179" t="s">
        <v>944</v>
      </c>
      <c r="S79" s="185">
        <v>66</v>
      </c>
      <c r="T79" s="179" t="s">
        <v>818</v>
      </c>
      <c r="U79" s="179" t="s">
        <v>818</v>
      </c>
      <c r="V79" s="131" t="str">
        <f t="shared" si="6"/>
        <v>AOSmithHPTS66</v>
      </c>
      <c r="W79" s="186">
        <v>0</v>
      </c>
      <c r="X79" s="171"/>
      <c r="Y79" s="202"/>
      <c r="Z79" s="180"/>
      <c r="AA79" s="126" t="str">
        <f t="shared" si="22"/>
        <v>2,     1103384,   "HPTA-66 2**  (66 gal)"</v>
      </c>
      <c r="AB79" s="188" t="s">
        <v>426</v>
      </c>
      <c r="AC79" s="179" t="s">
        <v>1254</v>
      </c>
      <c r="AD79" s="173">
        <f t="shared" si="8"/>
        <v>1</v>
      </c>
      <c r="AE79" s="126" t="str">
        <f t="shared" si="23"/>
        <v xml:space="preserve">          case  HPTA-66 2**  (66 gal)   :   "AOSmithHPTA662xx"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1042" s="6" customFormat="1" ht="15" customHeight="1" x14ac:dyDescent="0.25">
      <c r="C80" s="6" t="str">
        <f t="shared" si="12"/>
        <v>A. O. Smith</v>
      </c>
      <c r="D80" s="6" t="str">
        <f t="shared" si="13"/>
        <v>HPTA-80 2**  (80 gal)</v>
      </c>
      <c r="E80" s="6">
        <f t="shared" si="14"/>
        <v>1103485</v>
      </c>
      <c r="F80" s="55">
        <f t="shared" si="15"/>
        <v>80</v>
      </c>
      <c r="G80" s="6" t="str">
        <f t="shared" si="16"/>
        <v>AOSmithHPTS80</v>
      </c>
      <c r="H80" s="116">
        <f t="shared" si="17"/>
        <v>0</v>
      </c>
      <c r="I80" s="154" t="str">
        <f t="shared" si="18"/>
        <v>AOSmithHPTA802xx</v>
      </c>
      <c r="J80" s="91" t="s">
        <v>188</v>
      </c>
      <c r="K80" s="181"/>
      <c r="L80" s="133">
        <f t="shared" si="19"/>
        <v>11</v>
      </c>
      <c r="M80" s="182" t="s">
        <v>6</v>
      </c>
      <c r="N80" s="184">
        <f t="shared" si="20"/>
        <v>34</v>
      </c>
      <c r="O80" s="169">
        <f t="shared" si="4"/>
        <v>1103485</v>
      </c>
      <c r="P80" s="9" t="str">
        <f t="shared" si="21"/>
        <v>HPTA-80 2**  (80 gal)</v>
      </c>
      <c r="Q80" s="11">
        <f t="shared" si="5"/>
        <v>0</v>
      </c>
      <c r="R80" s="179" t="s">
        <v>945</v>
      </c>
      <c r="S80" s="185">
        <v>80</v>
      </c>
      <c r="T80" s="179" t="s">
        <v>819</v>
      </c>
      <c r="U80" s="179" t="s">
        <v>819</v>
      </c>
      <c r="V80" s="131" t="str">
        <f t="shared" si="6"/>
        <v>AOSmithHPTS80</v>
      </c>
      <c r="W80" s="186">
        <v>0</v>
      </c>
      <c r="X80" s="171"/>
      <c r="Y80" s="202"/>
      <c r="Z80" s="180"/>
      <c r="AA80" s="126" t="str">
        <f t="shared" si="22"/>
        <v>2,     1103485,   "HPTA-80 2**  (80 gal)"</v>
      </c>
      <c r="AB80" s="188" t="s">
        <v>426</v>
      </c>
      <c r="AC80" s="179" t="s">
        <v>1253</v>
      </c>
      <c r="AD80" s="173">
        <f t="shared" si="8"/>
        <v>1</v>
      </c>
      <c r="AE80" s="126" t="str">
        <f t="shared" si="23"/>
        <v xml:space="preserve">          case  HPTA-80 2**  (80 gal)   :   "AOSmithHPTA802xx"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3:1039" s="6" customFormat="1" ht="15" customHeight="1" x14ac:dyDescent="0.25">
      <c r="C81" s="6" t="str">
        <f t="shared" si="12"/>
        <v>A. O. Smith</v>
      </c>
      <c r="D81" s="6" t="str">
        <f t="shared" si="13"/>
        <v>HPTU-50CTA 130  (50 gal)</v>
      </c>
      <c r="E81" s="6">
        <f t="shared" si="14"/>
        <v>1103513</v>
      </c>
      <c r="F81" s="55">
        <f t="shared" si="15"/>
        <v>50</v>
      </c>
      <c r="G81" s="6" t="str">
        <f t="shared" si="16"/>
        <v>AOSmithHPTU50</v>
      </c>
      <c r="H81" s="116">
        <f t="shared" si="17"/>
        <v>0</v>
      </c>
      <c r="I81" s="154" t="str">
        <f t="shared" si="18"/>
        <v>AOSmithHPTU50CTA130</v>
      </c>
      <c r="J81" s="91" t="s">
        <v>188</v>
      </c>
      <c r="K81" s="181"/>
      <c r="L81" s="133">
        <f t="shared" si="19"/>
        <v>11</v>
      </c>
      <c r="M81" s="182" t="s">
        <v>6</v>
      </c>
      <c r="N81" s="184">
        <f t="shared" si="20"/>
        <v>35</v>
      </c>
      <c r="O81" s="169">
        <f t="shared" si="4"/>
        <v>1103513</v>
      </c>
      <c r="P81" s="9" t="str">
        <f t="shared" si="21"/>
        <v>HPTU-50CTA 130  (50 gal)</v>
      </c>
      <c r="Q81" s="11">
        <f t="shared" si="5"/>
        <v>0</v>
      </c>
      <c r="R81" s="179" t="s">
        <v>946</v>
      </c>
      <c r="S81" s="185">
        <v>50</v>
      </c>
      <c r="T81" s="179" t="s">
        <v>106</v>
      </c>
      <c r="U81" s="179" t="s">
        <v>106</v>
      </c>
      <c r="V81" s="131" t="str">
        <f t="shared" si="6"/>
        <v>AOSmithHPTU50</v>
      </c>
      <c r="W81" s="186">
        <v>0</v>
      </c>
      <c r="X81" s="171"/>
      <c r="Y81" s="202"/>
      <c r="Z81" s="180"/>
      <c r="AA81" s="126" t="str">
        <f t="shared" si="22"/>
        <v>2,     1103513,   "HPTU-50CTA 130  (50 gal)"</v>
      </c>
      <c r="AB81" s="188" t="s">
        <v>426</v>
      </c>
      <c r="AC81" s="179" t="s">
        <v>964</v>
      </c>
      <c r="AD81" s="173">
        <f t="shared" si="8"/>
        <v>1</v>
      </c>
      <c r="AE81" s="126" t="str">
        <f t="shared" si="23"/>
        <v xml:space="preserve">          case  HPTU-50CTA 130  (50 gal)   :   "AOSmithHPTU50CTA130"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3:1039" s="6" customFormat="1" ht="15" customHeight="1" x14ac:dyDescent="0.25">
      <c r="C82" s="6" t="str">
        <f t="shared" si="12"/>
        <v>A. O. Smith</v>
      </c>
      <c r="D82" s="6" t="str">
        <f t="shared" si="13"/>
        <v>HPTU-66CTA 130  (66 gal)</v>
      </c>
      <c r="E82" s="6">
        <f t="shared" si="14"/>
        <v>1103614</v>
      </c>
      <c r="F82" s="55">
        <f t="shared" si="15"/>
        <v>66</v>
      </c>
      <c r="G82" s="6" t="str">
        <f t="shared" si="16"/>
        <v>AOSmithHPTU66</v>
      </c>
      <c r="H82" s="116">
        <f t="shared" si="17"/>
        <v>0</v>
      </c>
      <c r="I82" s="154" t="str">
        <f t="shared" si="18"/>
        <v>AOSmithHPTU66CTA130</v>
      </c>
      <c r="J82" s="91" t="s">
        <v>188</v>
      </c>
      <c r="K82" s="181"/>
      <c r="L82" s="133">
        <f t="shared" si="19"/>
        <v>11</v>
      </c>
      <c r="M82" s="182" t="s">
        <v>6</v>
      </c>
      <c r="N82" s="184">
        <f t="shared" si="20"/>
        <v>36</v>
      </c>
      <c r="O82" s="169">
        <f t="shared" si="4"/>
        <v>1103614</v>
      </c>
      <c r="P82" s="9" t="str">
        <f t="shared" si="21"/>
        <v>HPTU-66CTA 130  (66 gal)</v>
      </c>
      <c r="Q82" s="11">
        <f t="shared" si="5"/>
        <v>0</v>
      </c>
      <c r="R82" s="179" t="s">
        <v>947</v>
      </c>
      <c r="S82" s="185">
        <v>66</v>
      </c>
      <c r="T82" s="179" t="s">
        <v>102</v>
      </c>
      <c r="U82" s="179" t="s">
        <v>102</v>
      </c>
      <c r="V82" s="131" t="str">
        <f t="shared" si="6"/>
        <v>AOSmithHPTU66</v>
      </c>
      <c r="W82" s="186">
        <v>0</v>
      </c>
      <c r="X82" s="171"/>
      <c r="Y82" s="202"/>
      <c r="Z82" s="180"/>
      <c r="AA82" s="126" t="str">
        <f t="shared" si="22"/>
        <v>2,     1103614,   "HPTU-66CTA 130  (66 gal)"</v>
      </c>
      <c r="AB82" s="188" t="s">
        <v>426</v>
      </c>
      <c r="AC82" s="179" t="s">
        <v>965</v>
      </c>
      <c r="AD82" s="173">
        <f t="shared" si="8"/>
        <v>1</v>
      </c>
      <c r="AE82" s="126" t="str">
        <f t="shared" si="23"/>
        <v xml:space="preserve">          case  HPTU-66CTA 130  (66 gal)   :   "AOSmithHPTU66CTA130"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3:1039" s="6" customFormat="1" ht="15" customHeight="1" x14ac:dyDescent="0.25">
      <c r="C83" s="6" t="str">
        <f t="shared" si="12"/>
        <v>A. O. Smith</v>
      </c>
      <c r="D83" s="6" t="str">
        <f t="shared" si="13"/>
        <v>HPTU-80CTA 130  (80 gal)</v>
      </c>
      <c r="E83" s="6">
        <f t="shared" si="14"/>
        <v>1103715</v>
      </c>
      <c r="F83" s="55">
        <f t="shared" si="15"/>
        <v>80</v>
      </c>
      <c r="G83" s="6" t="str">
        <f t="shared" si="16"/>
        <v>AOSmithHPTU80</v>
      </c>
      <c r="H83" s="116">
        <f t="shared" si="17"/>
        <v>0</v>
      </c>
      <c r="I83" s="154" t="str">
        <f t="shared" si="18"/>
        <v>AOSmithHPTU80CTA130</v>
      </c>
      <c r="J83" s="91" t="s">
        <v>188</v>
      </c>
      <c r="K83" s="181"/>
      <c r="L83" s="133">
        <f t="shared" si="19"/>
        <v>11</v>
      </c>
      <c r="M83" s="182" t="s">
        <v>6</v>
      </c>
      <c r="N83" s="184">
        <f t="shared" si="20"/>
        <v>37</v>
      </c>
      <c r="O83" s="169">
        <f t="shared" si="4"/>
        <v>1103715</v>
      </c>
      <c r="P83" s="9" t="str">
        <f t="shared" si="21"/>
        <v>HPTU-80CTA 130  (80 gal)</v>
      </c>
      <c r="Q83" s="11">
        <f t="shared" si="5"/>
        <v>0</v>
      </c>
      <c r="R83" s="179" t="s">
        <v>948</v>
      </c>
      <c r="S83" s="185">
        <v>80</v>
      </c>
      <c r="T83" s="179" t="s">
        <v>103</v>
      </c>
      <c r="U83" s="179" t="s">
        <v>103</v>
      </c>
      <c r="V83" s="131" t="str">
        <f t="shared" si="6"/>
        <v>AOSmithHPTU80</v>
      </c>
      <c r="W83" s="186">
        <v>0</v>
      </c>
      <c r="X83" s="171"/>
      <c r="Y83" s="202"/>
      <c r="Z83" s="180"/>
      <c r="AA83" s="126" t="str">
        <f t="shared" si="22"/>
        <v>2,     1103715,   "HPTU-80CTA 130  (80 gal)"</v>
      </c>
      <c r="AB83" s="188" t="s">
        <v>426</v>
      </c>
      <c r="AC83" s="179" t="s">
        <v>966</v>
      </c>
      <c r="AD83" s="173">
        <f t="shared" si="8"/>
        <v>1</v>
      </c>
      <c r="AE83" s="126" t="str">
        <f t="shared" si="23"/>
        <v xml:space="preserve">          case  HPTU-80CTA 130  (80 gal)   :   "AOSmithHPTU80CTA130"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3:1039" s="6" customFormat="1" ht="15" customHeight="1" x14ac:dyDescent="0.25">
      <c r="C84" s="149" t="str">
        <f>M84</f>
        <v>A. O. Smith</v>
      </c>
      <c r="D84" s="149" t="str">
        <f>P84</f>
        <v>HPTS-50 2**  (50 gal)</v>
      </c>
      <c r="E84" s="149">
        <f>O84</f>
        <v>1102083</v>
      </c>
      <c r="F84" s="55">
        <f>S84</f>
        <v>50</v>
      </c>
      <c r="G84" s="6" t="str">
        <f>V84</f>
        <v>AOSmithHPTS50</v>
      </c>
      <c r="H84" s="116">
        <f>W84</f>
        <v>1</v>
      </c>
      <c r="I84" s="154" t="str">
        <f>AC84</f>
        <v>AOSmithHPTS502xx</v>
      </c>
      <c r="J84" s="91" t="s">
        <v>188</v>
      </c>
      <c r="K84" s="32">
        <v>4</v>
      </c>
      <c r="L84" s="75">
        <f t="shared" ref="L84:L110" si="24">VLOOKUP( M84, $M$2:$N$24, 2, FALSE )</f>
        <v>11</v>
      </c>
      <c r="M84" s="9" t="s">
        <v>6</v>
      </c>
      <c r="N84" s="61">
        <v>20</v>
      </c>
      <c r="O84" s="169">
        <f t="shared" si="4"/>
        <v>1102083</v>
      </c>
      <c r="P84" s="59" t="str">
        <f>R84 &amp; "  (" &amp; S84 &amp; " gal)"</f>
        <v>HPTS-50 2**  (50 gal)</v>
      </c>
      <c r="Q84" s="153">
        <f t="shared" si="5"/>
        <v>1</v>
      </c>
      <c r="R84" s="10" t="s">
        <v>821</v>
      </c>
      <c r="S84" s="11">
        <v>50</v>
      </c>
      <c r="T84" s="30" t="s">
        <v>817</v>
      </c>
      <c r="U84" s="80" t="s">
        <v>817</v>
      </c>
      <c r="V84" s="85" t="str">
        <f t="shared" si="6"/>
        <v>AOSmithHPTS50</v>
      </c>
      <c r="W84" s="117">
        <v>1</v>
      </c>
      <c r="X84" s="42" t="s">
        <v>8</v>
      </c>
      <c r="Y84" s="43">
        <v>44728</v>
      </c>
      <c r="Z84" s="44" t="s">
        <v>80</v>
      </c>
      <c r="AA84" s="126" t="str">
        <f t="shared" ref="AA84:AA167" si="25">"2,     "&amp;E84&amp;",   """&amp;P84&amp;""""</f>
        <v>2,     1102083,   "HPTS-50 2**  (50 gal)"</v>
      </c>
      <c r="AB84" s="127" t="s">
        <v>426</v>
      </c>
      <c r="AC84" s="148" t="s">
        <v>830</v>
      </c>
      <c r="AD84" s="173">
        <f t="shared" si="8"/>
        <v>1</v>
      </c>
      <c r="AE84" s="126" t="str">
        <f t="shared" ref="AE84:AE167" si="26">"          case  "&amp;D84&amp;"   :   """&amp;AC84&amp;""""</f>
        <v xml:space="preserve">          case  HPTS-50 2**  (50 gal)   :   "AOSmithHPTS502xx"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3:1039" s="6" customFormat="1" ht="15" customHeight="1" x14ac:dyDescent="0.25">
      <c r="C85" s="149" t="str">
        <f t="shared" ref="C85:C89" si="27">M85</f>
        <v>A. O. Smith</v>
      </c>
      <c r="D85" s="149" t="str">
        <f t="shared" ref="D85:D89" si="28">P85</f>
        <v>HPS10-50H45DV 2**  (50 gal)</v>
      </c>
      <c r="E85" s="149">
        <f t="shared" ref="E85:E89" si="29">O85</f>
        <v>1102183</v>
      </c>
      <c r="F85" s="55">
        <f t="shared" ref="F85:F89" si="30">S85</f>
        <v>50</v>
      </c>
      <c r="G85" s="6" t="str">
        <f t="shared" ref="G85:G89" si="31">V85</f>
        <v>AOSmithHPTS50</v>
      </c>
      <c r="H85" s="116">
        <f t="shared" ref="H85:H89" si="32">W85</f>
        <v>1</v>
      </c>
      <c r="I85" s="154" t="str">
        <f t="shared" ref="I85:I89" si="33">AC85</f>
        <v>AOSmithHPS1050H45DV2xx</v>
      </c>
      <c r="J85" s="91" t="s">
        <v>188</v>
      </c>
      <c r="K85" s="32">
        <v>4</v>
      </c>
      <c r="L85" s="75">
        <f t="shared" si="24"/>
        <v>11</v>
      </c>
      <c r="M85" s="9" t="s">
        <v>6</v>
      </c>
      <c r="N85" s="62">
        <f>N84+1</f>
        <v>21</v>
      </c>
      <c r="O85" s="169">
        <f t="shared" si="4"/>
        <v>1102183</v>
      </c>
      <c r="P85" s="59" t="str">
        <f t="shared" ref="P85:P161" si="34">R85 &amp; "  (" &amp; S85 &amp; " gal)"</f>
        <v>HPS10-50H45DV 2**  (50 gal)</v>
      </c>
      <c r="Q85" s="153">
        <f t="shared" si="5"/>
        <v>1</v>
      </c>
      <c r="R85" s="10" t="s">
        <v>822</v>
      </c>
      <c r="S85" s="11">
        <v>50</v>
      </c>
      <c r="T85" s="30" t="s">
        <v>817</v>
      </c>
      <c r="U85" s="80" t="s">
        <v>817</v>
      </c>
      <c r="V85" s="85" t="str">
        <f t="shared" si="6"/>
        <v>AOSmithHPTS50</v>
      </c>
      <c r="W85" s="117">
        <v>1</v>
      </c>
      <c r="X85" s="42" t="s">
        <v>8</v>
      </c>
      <c r="Y85" s="43">
        <v>44728</v>
      </c>
      <c r="Z85" s="44" t="s">
        <v>80</v>
      </c>
      <c r="AA85" s="126" t="str">
        <f t="shared" si="25"/>
        <v>2,     1102183,   "HPS10-50H45DV 2**  (50 gal)"</v>
      </c>
      <c r="AB85" s="128" t="str">
        <f>AB84</f>
        <v>AOSmith</v>
      </c>
      <c r="AC85" s="148" t="s">
        <v>831</v>
      </c>
      <c r="AD85" s="173">
        <f t="shared" si="8"/>
        <v>1</v>
      </c>
      <c r="AE85" s="126" t="str">
        <f t="shared" si="26"/>
        <v xml:space="preserve">          case  HPS10-50H45DV 2**  (50 gal)   :   "AOSmithHPS1050H45DV2xx"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3:1039" s="6" customFormat="1" ht="15" customHeight="1" x14ac:dyDescent="0.25">
      <c r="C86" s="149" t="str">
        <f t="shared" si="27"/>
        <v>A. O. Smith</v>
      </c>
      <c r="D86" s="149" t="str">
        <f t="shared" si="28"/>
        <v>HPTS-66 2**  (66 gal)</v>
      </c>
      <c r="E86" s="149">
        <f t="shared" si="29"/>
        <v>1102284</v>
      </c>
      <c r="F86" s="55">
        <f t="shared" si="30"/>
        <v>66</v>
      </c>
      <c r="G86" s="6" t="str">
        <f t="shared" si="31"/>
        <v>AOSmithHPTS66</v>
      </c>
      <c r="H86" s="116">
        <f t="shared" si="32"/>
        <v>1</v>
      </c>
      <c r="I86" s="154" t="str">
        <f t="shared" si="33"/>
        <v>AOSmithHPTS662xx</v>
      </c>
      <c r="J86" s="91" t="s">
        <v>188</v>
      </c>
      <c r="K86" s="32">
        <v>4</v>
      </c>
      <c r="L86" s="75">
        <f t="shared" si="24"/>
        <v>11</v>
      </c>
      <c r="M86" s="9" t="s">
        <v>6</v>
      </c>
      <c r="N86" s="62">
        <f t="shared" ref="N86:N89" si="35">N85+1</f>
        <v>22</v>
      </c>
      <c r="O86" s="169">
        <f t="shared" si="4"/>
        <v>1102284</v>
      </c>
      <c r="P86" s="59" t="str">
        <f t="shared" si="34"/>
        <v>HPTS-66 2**  (66 gal)</v>
      </c>
      <c r="Q86" s="153">
        <f t="shared" si="5"/>
        <v>1</v>
      </c>
      <c r="R86" s="10" t="s">
        <v>823</v>
      </c>
      <c r="S86" s="11">
        <v>66</v>
      </c>
      <c r="T86" s="30" t="s">
        <v>818</v>
      </c>
      <c r="U86" s="80" t="s">
        <v>818</v>
      </c>
      <c r="V86" s="85" t="str">
        <f t="shared" si="6"/>
        <v>AOSmithHPTS66</v>
      </c>
      <c r="W86" s="117">
        <v>1</v>
      </c>
      <c r="X86" s="42">
        <v>3</v>
      </c>
      <c r="Y86" s="43">
        <v>44728</v>
      </c>
      <c r="Z86" s="44" t="s">
        <v>80</v>
      </c>
      <c r="AA86" s="126" t="str">
        <f t="shared" si="25"/>
        <v>2,     1102284,   "HPTS-66 2**  (66 gal)"</v>
      </c>
      <c r="AB86" s="128" t="str">
        <f t="shared" ref="AB86:AB89" si="36">AB85</f>
        <v>AOSmith</v>
      </c>
      <c r="AC86" s="148" t="s">
        <v>832</v>
      </c>
      <c r="AD86" s="173">
        <f t="shared" si="8"/>
        <v>1</v>
      </c>
      <c r="AE86" s="126" t="str">
        <f t="shared" si="26"/>
        <v xml:space="preserve">          case  HPTS-66 2**  (66 gal)   :   "AOSmithHPTS662xx"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3:1039" s="6" customFormat="1" ht="15" customHeight="1" x14ac:dyDescent="0.25">
      <c r="C87" s="149" t="str">
        <f t="shared" si="27"/>
        <v>A. O. Smith</v>
      </c>
      <c r="D87" s="149" t="str">
        <f t="shared" si="28"/>
        <v>HPS10-66H45DV 2**  (66 gal)</v>
      </c>
      <c r="E87" s="149">
        <f t="shared" si="29"/>
        <v>1102384</v>
      </c>
      <c r="F87" s="55">
        <f t="shared" si="30"/>
        <v>66</v>
      </c>
      <c r="G87" s="6" t="str">
        <f t="shared" si="31"/>
        <v>AOSmithHPTS66</v>
      </c>
      <c r="H87" s="116">
        <f t="shared" si="32"/>
        <v>1</v>
      </c>
      <c r="I87" s="154" t="str">
        <f t="shared" si="33"/>
        <v>AOSmithHPS1066H45DV2xx</v>
      </c>
      <c r="J87" s="91" t="s">
        <v>188</v>
      </c>
      <c r="K87" s="32">
        <v>4</v>
      </c>
      <c r="L87" s="75">
        <f t="shared" si="24"/>
        <v>11</v>
      </c>
      <c r="M87" s="9" t="s">
        <v>6</v>
      </c>
      <c r="N87" s="62">
        <f t="shared" si="35"/>
        <v>23</v>
      </c>
      <c r="O87" s="169">
        <f t="shared" si="4"/>
        <v>1102384</v>
      </c>
      <c r="P87" s="59" t="str">
        <f t="shared" si="34"/>
        <v>HPS10-66H45DV 2**  (66 gal)</v>
      </c>
      <c r="Q87" s="153">
        <f t="shared" si="5"/>
        <v>1</v>
      </c>
      <c r="R87" s="10" t="s">
        <v>824</v>
      </c>
      <c r="S87" s="11">
        <v>66</v>
      </c>
      <c r="T87" s="30" t="s">
        <v>818</v>
      </c>
      <c r="U87" s="80" t="s">
        <v>818</v>
      </c>
      <c r="V87" s="85" t="str">
        <f t="shared" si="6"/>
        <v>AOSmithHPTS66</v>
      </c>
      <c r="W87" s="117">
        <v>1</v>
      </c>
      <c r="X87" s="42">
        <v>3</v>
      </c>
      <c r="Y87" s="43">
        <v>44728</v>
      </c>
      <c r="Z87" s="44" t="s">
        <v>80</v>
      </c>
      <c r="AA87" s="126" t="str">
        <f t="shared" si="25"/>
        <v>2,     1102384,   "HPS10-66H45DV 2**  (66 gal)"</v>
      </c>
      <c r="AB87" s="128" t="str">
        <f t="shared" si="36"/>
        <v>AOSmith</v>
      </c>
      <c r="AC87" s="148" t="s">
        <v>833</v>
      </c>
      <c r="AD87" s="173">
        <f t="shared" si="8"/>
        <v>1</v>
      </c>
      <c r="AE87" s="126" t="str">
        <f t="shared" si="26"/>
        <v xml:space="preserve">          case  HPS10-66H45DV 2**  (66 gal)   :   "AOSmithHPS1066H45DV2xx"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3:1039" s="6" customFormat="1" ht="15" customHeight="1" x14ac:dyDescent="0.25">
      <c r="C88" s="149" t="str">
        <f t="shared" si="27"/>
        <v>A. O. Smith</v>
      </c>
      <c r="D88" s="149" t="str">
        <f t="shared" si="28"/>
        <v>HPTS-80 2**  (80 gal)</v>
      </c>
      <c r="E88" s="149">
        <f t="shared" si="29"/>
        <v>1102485</v>
      </c>
      <c r="F88" s="55">
        <f t="shared" si="30"/>
        <v>80</v>
      </c>
      <c r="G88" s="6" t="str">
        <f t="shared" si="31"/>
        <v>AOSmithHPTS80</v>
      </c>
      <c r="H88" s="116">
        <f t="shared" si="32"/>
        <v>1</v>
      </c>
      <c r="I88" s="154" t="str">
        <f t="shared" si="33"/>
        <v>AOSmithHPTS802xx</v>
      </c>
      <c r="J88" s="91" t="s">
        <v>188</v>
      </c>
      <c r="K88" s="32">
        <v>4</v>
      </c>
      <c r="L88" s="75">
        <f t="shared" si="24"/>
        <v>11</v>
      </c>
      <c r="M88" s="25" t="s">
        <v>6</v>
      </c>
      <c r="N88" s="62">
        <f t="shared" si="35"/>
        <v>24</v>
      </c>
      <c r="O88" s="169">
        <f t="shared" si="4"/>
        <v>1102485</v>
      </c>
      <c r="P88" s="59" t="str">
        <f t="shared" si="34"/>
        <v>HPTS-80 2**  (80 gal)</v>
      </c>
      <c r="Q88" s="153">
        <f t="shared" si="5"/>
        <v>1</v>
      </c>
      <c r="R88" s="26" t="s">
        <v>825</v>
      </c>
      <c r="S88" s="27">
        <v>80</v>
      </c>
      <c r="T88" s="30" t="s">
        <v>819</v>
      </c>
      <c r="U88" s="80" t="s">
        <v>819</v>
      </c>
      <c r="V88" s="85" t="str">
        <f t="shared" si="6"/>
        <v>AOSmithHPTS80</v>
      </c>
      <c r="W88" s="117">
        <v>1</v>
      </c>
      <c r="X88" s="42">
        <v>4</v>
      </c>
      <c r="Y88" s="43">
        <v>44728</v>
      </c>
      <c r="Z88" s="44" t="s">
        <v>80</v>
      </c>
      <c r="AA88" s="126" t="str">
        <f t="shared" si="25"/>
        <v>2,     1102485,   "HPTS-80 2**  (80 gal)"</v>
      </c>
      <c r="AB88" s="128" t="str">
        <f t="shared" si="36"/>
        <v>AOSmith</v>
      </c>
      <c r="AC88" s="148" t="s">
        <v>834</v>
      </c>
      <c r="AD88" s="173">
        <f t="shared" si="8"/>
        <v>1</v>
      </c>
      <c r="AE88" s="126" t="str">
        <f t="shared" si="26"/>
        <v xml:space="preserve">          case  HPTS-80 2**  (80 gal)   :   "AOSmithHPTS802xx"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</row>
    <row r="89" spans="3:1039" s="6" customFormat="1" ht="15" customHeight="1" x14ac:dyDescent="0.25">
      <c r="C89" s="149" t="str">
        <f t="shared" si="27"/>
        <v>A. O. Smith</v>
      </c>
      <c r="D89" s="149" t="str">
        <f t="shared" si="28"/>
        <v>HPS10-80H45DV 2**  (80 gal)</v>
      </c>
      <c r="E89" s="149">
        <f t="shared" si="29"/>
        <v>1102585</v>
      </c>
      <c r="F89" s="55">
        <f t="shared" si="30"/>
        <v>80</v>
      </c>
      <c r="G89" s="6" t="str">
        <f t="shared" si="31"/>
        <v>AOSmithHPTS80</v>
      </c>
      <c r="H89" s="116">
        <f t="shared" si="32"/>
        <v>1</v>
      </c>
      <c r="I89" s="154" t="str">
        <f t="shared" si="33"/>
        <v>AOSmithHPS1080H45DV2xx</v>
      </c>
      <c r="J89" s="91" t="s">
        <v>188</v>
      </c>
      <c r="K89" s="32">
        <v>4</v>
      </c>
      <c r="L89" s="75">
        <f t="shared" si="24"/>
        <v>11</v>
      </c>
      <c r="M89" s="25" t="s">
        <v>6</v>
      </c>
      <c r="N89" s="62">
        <f t="shared" si="35"/>
        <v>25</v>
      </c>
      <c r="O89" s="169">
        <f t="shared" si="4"/>
        <v>1102585</v>
      </c>
      <c r="P89" s="59" t="str">
        <f t="shared" si="34"/>
        <v>HPS10-80H45DV 2**  (80 gal)</v>
      </c>
      <c r="Q89" s="153">
        <f t="shared" si="5"/>
        <v>1</v>
      </c>
      <c r="R89" s="26" t="s">
        <v>826</v>
      </c>
      <c r="S89" s="27">
        <v>80</v>
      </c>
      <c r="T89" s="30" t="s">
        <v>819</v>
      </c>
      <c r="U89" s="80" t="s">
        <v>819</v>
      </c>
      <c r="V89" s="85" t="str">
        <f t="shared" si="6"/>
        <v>AOSmithHPTS80</v>
      </c>
      <c r="W89" s="117">
        <v>1</v>
      </c>
      <c r="X89" s="42">
        <v>4</v>
      </c>
      <c r="Y89" s="43">
        <v>44728</v>
      </c>
      <c r="Z89" s="44" t="s">
        <v>80</v>
      </c>
      <c r="AA89" s="126" t="str">
        <f t="shared" si="25"/>
        <v>2,     1102585,   "HPS10-80H45DV 2**  (80 gal)"</v>
      </c>
      <c r="AB89" s="128" t="str">
        <f t="shared" si="36"/>
        <v>AOSmith</v>
      </c>
      <c r="AC89" s="148" t="s">
        <v>835</v>
      </c>
      <c r="AD89" s="173">
        <f t="shared" si="8"/>
        <v>1</v>
      </c>
      <c r="AE89" s="126" t="str">
        <f t="shared" si="26"/>
        <v xml:space="preserve">          case  HPS10-80H45DV 2**  (80 gal)   :   "AOSmithHPS1080H45DV2xx"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</row>
    <row r="90" spans="3:1039" s="6" customFormat="1" ht="15" customHeight="1" x14ac:dyDescent="0.25">
      <c r="C90" s="6" t="str">
        <f>M90</f>
        <v>A. O. Smith</v>
      </c>
      <c r="D90" s="6" t="str">
        <f>P90</f>
        <v>FPTU 50 120  (50 gal)</v>
      </c>
      <c r="E90" s="6">
        <f>O90</f>
        <v>1100113</v>
      </c>
      <c r="F90" s="55">
        <f>S90</f>
        <v>50</v>
      </c>
      <c r="G90" s="6" t="str">
        <f>V90</f>
        <v>AOSmithHPTU50</v>
      </c>
      <c r="H90" s="116">
        <f>W90</f>
        <v>0</v>
      </c>
      <c r="I90" s="154" t="str">
        <f>AC90</f>
        <v>AOSmithFPTU50</v>
      </c>
      <c r="J90" s="91" t="s">
        <v>188</v>
      </c>
      <c r="K90" s="32">
        <v>1</v>
      </c>
      <c r="L90" s="75">
        <f t="shared" si="24"/>
        <v>11</v>
      </c>
      <c r="M90" s="9" t="s">
        <v>6</v>
      </c>
      <c r="N90" s="109">
        <v>1</v>
      </c>
      <c r="O90" s="169">
        <f t="shared" si="4"/>
        <v>1100113</v>
      </c>
      <c r="P90" s="59" t="str">
        <f t="shared" si="34"/>
        <v>FPTU 50 120  (50 gal)</v>
      </c>
      <c r="Q90" s="153">
        <f t="shared" si="5"/>
        <v>1</v>
      </c>
      <c r="R90" s="10" t="s">
        <v>58</v>
      </c>
      <c r="S90" s="11">
        <v>50</v>
      </c>
      <c r="T90" s="30" t="s">
        <v>81</v>
      </c>
      <c r="U90" s="80" t="s">
        <v>106</v>
      </c>
      <c r="V90" s="85" t="str">
        <f t="shared" si="6"/>
        <v>AOSmithHPTU50</v>
      </c>
      <c r="W90" s="115">
        <v>0</v>
      </c>
      <c r="X90" s="42" t="s">
        <v>8</v>
      </c>
      <c r="Y90" s="43">
        <v>42591</v>
      </c>
      <c r="Z90" s="44" t="s">
        <v>80</v>
      </c>
      <c r="AA90" s="126" t="str">
        <f t="shared" si="25"/>
        <v>2,     1100113,   "FPTU 50 120  (50 gal)"</v>
      </c>
      <c r="AB90" s="127" t="s">
        <v>426</v>
      </c>
      <c r="AC90" s="129" t="s">
        <v>432</v>
      </c>
      <c r="AD90" s="173">
        <f t="shared" si="8"/>
        <v>1</v>
      </c>
      <c r="AE90" s="126" t="str">
        <f t="shared" si="26"/>
        <v xml:space="preserve">          case  FPTU 50 120  (50 gal)   :   "AOSmithFPTU50"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3:1039" s="6" customFormat="1" ht="15" customHeight="1" x14ac:dyDescent="0.25">
      <c r="C91" s="6" t="str">
        <f t="shared" ref="C91:C193" si="37">M91</f>
        <v>A. O. Smith</v>
      </c>
      <c r="D91" s="6" t="str">
        <f t="shared" ref="D91:D193" si="38">P91</f>
        <v>FPTU 66 120  (66 gal)</v>
      </c>
      <c r="E91" s="6">
        <f t="shared" ref="E91:E193" si="39">O91</f>
        <v>1100214</v>
      </c>
      <c r="F91" s="55">
        <f t="shared" ref="F91:F345" si="40">S91</f>
        <v>66</v>
      </c>
      <c r="G91" s="6" t="str">
        <f t="shared" ref="G91:G193" si="41">V91</f>
        <v>AOSmithHPTU66</v>
      </c>
      <c r="H91" s="116">
        <f t="shared" ref="H91:H245" si="42">W91</f>
        <v>0</v>
      </c>
      <c r="I91" s="154" t="str">
        <f t="shared" ref="I91:I193" si="43">AC91</f>
        <v>AOSmithFPTU66</v>
      </c>
      <c r="J91" s="91" t="s">
        <v>188</v>
      </c>
      <c r="K91" s="32">
        <v>1</v>
      </c>
      <c r="L91" s="75">
        <f t="shared" si="24"/>
        <v>11</v>
      </c>
      <c r="M91" s="9" t="s">
        <v>6</v>
      </c>
      <c r="N91" s="62">
        <f>N90+1</f>
        <v>2</v>
      </c>
      <c r="O91" s="169">
        <f t="shared" si="4"/>
        <v>1100214</v>
      </c>
      <c r="P91" s="59" t="str">
        <f t="shared" si="34"/>
        <v>FPTU 66 120  (66 gal)</v>
      </c>
      <c r="Q91" s="153">
        <f t="shared" si="5"/>
        <v>1</v>
      </c>
      <c r="R91" s="10" t="s">
        <v>59</v>
      </c>
      <c r="S91" s="11">
        <v>66</v>
      </c>
      <c r="T91" s="30" t="s">
        <v>82</v>
      </c>
      <c r="U91" s="80" t="s">
        <v>102</v>
      </c>
      <c r="V91" s="85" t="str">
        <f t="shared" si="6"/>
        <v>AOSmithHPTU66</v>
      </c>
      <c r="W91" s="115">
        <v>0</v>
      </c>
      <c r="X91" s="42">
        <v>3</v>
      </c>
      <c r="Y91" s="43">
        <v>42591</v>
      </c>
      <c r="Z91" s="44" t="s">
        <v>80</v>
      </c>
      <c r="AA91" s="126" t="str">
        <f t="shared" si="25"/>
        <v>2,     1100214,   "FPTU 66 120  (66 gal)"</v>
      </c>
      <c r="AB91" s="128" t="str">
        <f>AB90</f>
        <v>AOSmith</v>
      </c>
      <c r="AC91" s="129" t="s">
        <v>433</v>
      </c>
      <c r="AD91" s="173">
        <f t="shared" si="8"/>
        <v>1</v>
      </c>
      <c r="AE91" s="126" t="str">
        <f t="shared" si="26"/>
        <v xml:space="preserve">          case  FPTU 66 120  (66 gal)   :   "AOSmithFPTU66"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3:1039" s="6" customFormat="1" ht="15" customHeight="1" x14ac:dyDescent="0.25">
      <c r="C92" s="6" t="str">
        <f t="shared" si="37"/>
        <v>A. O. Smith</v>
      </c>
      <c r="D92" s="6" t="str">
        <f t="shared" si="38"/>
        <v>FPTU 80 120  (80 gal)</v>
      </c>
      <c r="E92" s="6">
        <f t="shared" si="39"/>
        <v>1100315</v>
      </c>
      <c r="F92" s="55">
        <f t="shared" si="40"/>
        <v>80</v>
      </c>
      <c r="G92" s="6" t="str">
        <f t="shared" si="41"/>
        <v>AOSmithHPTU80</v>
      </c>
      <c r="H92" s="116">
        <f t="shared" si="42"/>
        <v>0</v>
      </c>
      <c r="I92" s="154" t="str">
        <f t="shared" si="43"/>
        <v>AOSmithFPTU80</v>
      </c>
      <c r="J92" s="91" t="s">
        <v>188</v>
      </c>
      <c r="K92" s="32">
        <v>1</v>
      </c>
      <c r="L92" s="75">
        <f t="shared" si="24"/>
        <v>11</v>
      </c>
      <c r="M92" s="9" t="s">
        <v>6</v>
      </c>
      <c r="N92" s="62">
        <f t="shared" ref="N92:N108" si="44">N91+1</f>
        <v>3</v>
      </c>
      <c r="O92" s="169">
        <f t="shared" si="4"/>
        <v>1100315</v>
      </c>
      <c r="P92" s="59" t="str">
        <f t="shared" si="34"/>
        <v>FPTU 80 120  (80 gal)</v>
      </c>
      <c r="Q92" s="153">
        <f t="shared" si="5"/>
        <v>1</v>
      </c>
      <c r="R92" s="10" t="s">
        <v>60</v>
      </c>
      <c r="S92" s="11">
        <v>80</v>
      </c>
      <c r="T92" s="30" t="s">
        <v>83</v>
      </c>
      <c r="U92" s="80" t="s">
        <v>103</v>
      </c>
      <c r="V92" s="85" t="str">
        <f t="shared" si="6"/>
        <v>AOSmithHPTU80</v>
      </c>
      <c r="W92" s="115">
        <v>0</v>
      </c>
      <c r="X92" s="42" t="s">
        <v>13</v>
      </c>
      <c r="Y92" s="43">
        <v>42591</v>
      </c>
      <c r="Z92" s="44" t="s">
        <v>80</v>
      </c>
      <c r="AA92" s="126" t="str">
        <f t="shared" si="25"/>
        <v>2,     1100315,   "FPTU 80 120  (80 gal)"</v>
      </c>
      <c r="AB92" s="128" t="str">
        <f t="shared" ref="AB92:AB108" si="45">AB91</f>
        <v>AOSmith</v>
      </c>
      <c r="AC92" s="129" t="s">
        <v>434</v>
      </c>
      <c r="AD92" s="173">
        <f t="shared" si="8"/>
        <v>1</v>
      </c>
      <c r="AE92" s="126" t="str">
        <f t="shared" si="26"/>
        <v xml:space="preserve">          case  FPTU 80 120  (80 gal)   :   "AOSmithFPTU80"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3:1039" s="6" customFormat="1" ht="15" customHeight="1" x14ac:dyDescent="0.25">
      <c r="C93" s="6" t="str">
        <f t="shared" si="37"/>
        <v>A. O. Smith</v>
      </c>
      <c r="D93" s="6" t="str">
        <f t="shared" si="38"/>
        <v>HHPT 80 102  (80 gal)</v>
      </c>
      <c r="E93" s="6">
        <f t="shared" si="39"/>
        <v>1100412</v>
      </c>
      <c r="F93" s="55">
        <f t="shared" si="40"/>
        <v>80</v>
      </c>
      <c r="G93" s="6" t="str">
        <f t="shared" si="41"/>
        <v>AOSmithPHPT80</v>
      </c>
      <c r="H93" s="116">
        <f t="shared" si="42"/>
        <v>0</v>
      </c>
      <c r="I93" s="154" t="str">
        <f t="shared" si="43"/>
        <v>AOSmithHHPT80Res</v>
      </c>
      <c r="J93" s="91" t="s">
        <v>188</v>
      </c>
      <c r="K93" s="32">
        <v>1</v>
      </c>
      <c r="L93" s="75">
        <f t="shared" si="24"/>
        <v>11</v>
      </c>
      <c r="M93" s="9" t="s">
        <v>6</v>
      </c>
      <c r="N93" s="62">
        <f t="shared" si="44"/>
        <v>4</v>
      </c>
      <c r="O93" s="169">
        <f t="shared" si="4"/>
        <v>1100412</v>
      </c>
      <c r="P93" s="59" t="str">
        <f t="shared" si="34"/>
        <v>HHPT 80 102  (80 gal)</v>
      </c>
      <c r="Q93" s="153">
        <f t="shared" si="5"/>
        <v>1</v>
      </c>
      <c r="R93" s="10" t="s">
        <v>61</v>
      </c>
      <c r="S93" s="11">
        <v>80</v>
      </c>
      <c r="T93" s="30" t="s">
        <v>87</v>
      </c>
      <c r="U93" s="80" t="s">
        <v>105</v>
      </c>
      <c r="V93" s="85" t="str">
        <f t="shared" si="6"/>
        <v>AOSmithPHPT80</v>
      </c>
      <c r="W93" s="115">
        <v>0</v>
      </c>
      <c r="X93" s="42" t="s">
        <v>13</v>
      </c>
      <c r="Y93" s="43">
        <v>40857</v>
      </c>
      <c r="Z93" s="44" t="s">
        <v>80</v>
      </c>
      <c r="AA93" s="126" t="str">
        <f t="shared" si="25"/>
        <v>2,     1100412,   "HHPT 80 102  (80 gal)"</v>
      </c>
      <c r="AB93" s="128" t="str">
        <f t="shared" si="45"/>
        <v>AOSmith</v>
      </c>
      <c r="AC93" s="129" t="s">
        <v>435</v>
      </c>
      <c r="AD93" s="173">
        <f t="shared" si="8"/>
        <v>1</v>
      </c>
      <c r="AE93" s="126" t="str">
        <f t="shared" si="26"/>
        <v xml:space="preserve">          case  HHPT 80 102  (80 gal)   :   "AOSmithHHPT80Res"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3:1039" s="6" customFormat="1" ht="15" customHeight="1" x14ac:dyDescent="0.25">
      <c r="C94" s="6" t="str">
        <f t="shared" si="37"/>
        <v>A. O. Smith</v>
      </c>
      <c r="D94" s="6" t="str">
        <f t="shared" si="38"/>
        <v>HP10-50H45DV  (50 gal)</v>
      </c>
      <c r="E94" s="6">
        <f t="shared" si="39"/>
        <v>1100513</v>
      </c>
      <c r="F94" s="55">
        <f t="shared" si="40"/>
        <v>50</v>
      </c>
      <c r="G94" s="6" t="str">
        <f t="shared" si="41"/>
        <v>AOSmithHPTU50</v>
      </c>
      <c r="H94" s="116">
        <f t="shared" si="42"/>
        <v>0</v>
      </c>
      <c r="I94" s="154" t="str">
        <f t="shared" si="43"/>
        <v>AOSmithHP1050</v>
      </c>
      <c r="J94" s="91" t="s">
        <v>188</v>
      </c>
      <c r="K94" s="32">
        <v>3</v>
      </c>
      <c r="L94" s="75">
        <f t="shared" si="24"/>
        <v>11</v>
      </c>
      <c r="M94" s="25" t="s">
        <v>6</v>
      </c>
      <c r="N94" s="62">
        <f t="shared" si="44"/>
        <v>5</v>
      </c>
      <c r="O94" s="169">
        <f t="shared" si="4"/>
        <v>1100513</v>
      </c>
      <c r="P94" s="59" t="str">
        <f t="shared" si="34"/>
        <v>HP10-50H45DV  (50 gal)</v>
      </c>
      <c r="Q94" s="153">
        <f t="shared" si="5"/>
        <v>1</v>
      </c>
      <c r="R94" s="26" t="s">
        <v>15</v>
      </c>
      <c r="S94" s="27">
        <v>50</v>
      </c>
      <c r="T94" s="30" t="s">
        <v>81</v>
      </c>
      <c r="U94" s="80" t="s">
        <v>106</v>
      </c>
      <c r="V94" s="85" t="str">
        <f t="shared" si="6"/>
        <v>AOSmithHPTU50</v>
      </c>
      <c r="W94" s="115">
        <v>0</v>
      </c>
      <c r="X94" s="42" t="s">
        <v>8</v>
      </c>
      <c r="Y94" s="43">
        <v>42808</v>
      </c>
      <c r="Z94" s="44" t="s">
        <v>80</v>
      </c>
      <c r="AA94" s="126" t="str">
        <f t="shared" si="25"/>
        <v>2,     1100513,   "HP10-50H45DV  (50 gal)"</v>
      </c>
      <c r="AB94" s="128" t="str">
        <f t="shared" si="45"/>
        <v>AOSmith</v>
      </c>
      <c r="AC94" s="129" t="s">
        <v>436</v>
      </c>
      <c r="AD94" s="173">
        <f t="shared" si="8"/>
        <v>1</v>
      </c>
      <c r="AE94" s="126" t="str">
        <f t="shared" si="26"/>
        <v xml:space="preserve">          case  HP10-50H45DV  (50 gal)   :   "AOSmithHP1050"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</row>
    <row r="95" spans="3:1039" s="6" customFormat="1" ht="15" customHeight="1" x14ac:dyDescent="0.25">
      <c r="C95" s="6" t="str">
        <f t="shared" si="37"/>
        <v>A. O. Smith</v>
      </c>
      <c r="D95" s="6" t="str">
        <f t="shared" si="38"/>
        <v>HP10-80H45DV  (80 gal)</v>
      </c>
      <c r="E95" s="6">
        <f t="shared" si="39"/>
        <v>1100615</v>
      </c>
      <c r="F95" s="55">
        <f t="shared" si="40"/>
        <v>80</v>
      </c>
      <c r="G95" s="6" t="str">
        <f t="shared" si="41"/>
        <v>AOSmithHPTU80</v>
      </c>
      <c r="H95" s="116">
        <f t="shared" si="42"/>
        <v>0</v>
      </c>
      <c r="I95" s="154" t="str">
        <f t="shared" si="43"/>
        <v>AOSmithHP1080</v>
      </c>
      <c r="J95" s="91" t="s">
        <v>188</v>
      </c>
      <c r="K95" s="32">
        <v>3</v>
      </c>
      <c r="L95" s="75">
        <f t="shared" si="24"/>
        <v>11</v>
      </c>
      <c r="M95" s="25" t="s">
        <v>6</v>
      </c>
      <c r="N95" s="62">
        <f t="shared" si="44"/>
        <v>6</v>
      </c>
      <c r="O95" s="169">
        <f t="shared" si="4"/>
        <v>1100615</v>
      </c>
      <c r="P95" s="59" t="str">
        <f t="shared" si="34"/>
        <v>HP10-80H45DV  (80 gal)</v>
      </c>
      <c r="Q95" s="153">
        <f t="shared" si="5"/>
        <v>1</v>
      </c>
      <c r="R95" s="26" t="s">
        <v>16</v>
      </c>
      <c r="S95" s="27">
        <v>80</v>
      </c>
      <c r="T95" s="30" t="s">
        <v>83</v>
      </c>
      <c r="U95" s="80" t="s">
        <v>103</v>
      </c>
      <c r="V95" s="85" t="str">
        <f t="shared" si="6"/>
        <v>AOSmithHPTU80</v>
      </c>
      <c r="W95" s="115">
        <v>0</v>
      </c>
      <c r="X95" s="42" t="s">
        <v>13</v>
      </c>
      <c r="Y95" s="43">
        <v>42808</v>
      </c>
      <c r="Z95" s="44" t="s">
        <v>80</v>
      </c>
      <c r="AA95" s="126" t="str">
        <f t="shared" si="25"/>
        <v>2,     1100615,   "HP10-80H45DV  (80 gal)"</v>
      </c>
      <c r="AB95" s="128" t="str">
        <f t="shared" si="45"/>
        <v>AOSmith</v>
      </c>
      <c r="AC95" s="129" t="s">
        <v>437</v>
      </c>
      <c r="AD95" s="173">
        <f t="shared" si="8"/>
        <v>1</v>
      </c>
      <c r="AE95" s="126" t="str">
        <f t="shared" si="26"/>
        <v xml:space="preserve">          case  HP10-80H45DV  (80 gal)   :   "AOSmithHP1080"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</row>
    <row r="96" spans="3:1039" s="6" customFormat="1" ht="15" customHeight="1" x14ac:dyDescent="0.25">
      <c r="C96" s="120" t="str">
        <f t="shared" si="37"/>
        <v>A. O. Smith</v>
      </c>
      <c r="D96" s="120" t="str">
        <f t="shared" si="38"/>
        <v>HP1050H45DVDR 130  (50 gal)</v>
      </c>
      <c r="E96" s="120">
        <f t="shared" si="39"/>
        <v>1101513</v>
      </c>
      <c r="F96" s="55">
        <f t="shared" ref="F96:F97" si="46">S96</f>
        <v>50</v>
      </c>
      <c r="G96" s="6" t="str">
        <f t="shared" si="41"/>
        <v>AOSmithHPTU50</v>
      </c>
      <c r="H96" s="116">
        <f t="shared" ref="H96:H97" si="47">W96</f>
        <v>1</v>
      </c>
      <c r="I96" s="154" t="str">
        <f t="shared" si="43"/>
        <v>AOSmithHP1050DR</v>
      </c>
      <c r="J96" s="91" t="s">
        <v>188</v>
      </c>
      <c r="K96" s="32">
        <v>3</v>
      </c>
      <c r="L96" s="75">
        <f t="shared" si="24"/>
        <v>11</v>
      </c>
      <c r="M96" s="25" t="s">
        <v>6</v>
      </c>
      <c r="N96" s="121">
        <v>15</v>
      </c>
      <c r="O96" s="169">
        <f t="shared" si="4"/>
        <v>1101513</v>
      </c>
      <c r="P96" s="59" t="str">
        <f t="shared" si="34"/>
        <v>HP1050H45DVDR 130  (50 gal)</v>
      </c>
      <c r="Q96" s="153">
        <f t="shared" si="5"/>
        <v>1</v>
      </c>
      <c r="R96" s="26" t="s">
        <v>350</v>
      </c>
      <c r="S96" s="27">
        <v>50</v>
      </c>
      <c r="T96" s="30" t="s">
        <v>81</v>
      </c>
      <c r="U96" s="80" t="s">
        <v>106</v>
      </c>
      <c r="V96" s="85" t="str">
        <f t="shared" si="6"/>
        <v>AOSmithHPTU50</v>
      </c>
      <c r="W96" s="117">
        <v>1</v>
      </c>
      <c r="X96" s="42" t="s">
        <v>8</v>
      </c>
      <c r="Y96" s="43">
        <v>44118</v>
      </c>
      <c r="Z96" s="44" t="s">
        <v>80</v>
      </c>
      <c r="AA96" s="126" t="str">
        <f t="shared" si="25"/>
        <v>2,     1101513,   "HP1050H45DVDR 130  (50 gal)"</v>
      </c>
      <c r="AB96" s="128" t="str">
        <f t="shared" si="45"/>
        <v>AOSmith</v>
      </c>
      <c r="AC96" s="130" t="s">
        <v>441</v>
      </c>
      <c r="AD96" s="173">
        <f t="shared" si="8"/>
        <v>1</v>
      </c>
      <c r="AE96" s="126" t="str">
        <f t="shared" si="26"/>
        <v xml:space="preserve">          case  HP1050H45DVDR 130  (50 gal)   :   "AOSmithHP1050DR"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</row>
    <row r="97" spans="3:1042" s="6" customFormat="1" ht="15" customHeight="1" x14ac:dyDescent="0.25">
      <c r="C97" s="120" t="str">
        <f t="shared" si="37"/>
        <v>A. O. Smith</v>
      </c>
      <c r="D97" s="120" t="str">
        <f t="shared" si="38"/>
        <v>HP1080H45DVDR 130  (80 gal)</v>
      </c>
      <c r="E97" s="120">
        <f t="shared" si="39"/>
        <v>1101615</v>
      </c>
      <c r="F97" s="55">
        <f t="shared" si="46"/>
        <v>80</v>
      </c>
      <c r="G97" s="6" t="str">
        <f t="shared" si="41"/>
        <v>AOSmithHPTU80</v>
      </c>
      <c r="H97" s="116">
        <f t="shared" si="47"/>
        <v>1</v>
      </c>
      <c r="I97" s="154" t="str">
        <f t="shared" si="43"/>
        <v>AOSmithHP1080DR</v>
      </c>
      <c r="J97" s="91" t="s">
        <v>188</v>
      </c>
      <c r="K97" s="32">
        <v>3</v>
      </c>
      <c r="L97" s="75">
        <f t="shared" si="24"/>
        <v>11</v>
      </c>
      <c r="M97" s="25" t="s">
        <v>6</v>
      </c>
      <c r="N97" s="62">
        <f t="shared" si="44"/>
        <v>16</v>
      </c>
      <c r="O97" s="169">
        <f t="shared" si="4"/>
        <v>1101615</v>
      </c>
      <c r="P97" s="59" t="str">
        <f t="shared" si="34"/>
        <v>HP1080H45DVDR 130  (80 gal)</v>
      </c>
      <c r="Q97" s="153">
        <f t="shared" si="5"/>
        <v>1</v>
      </c>
      <c r="R97" s="26" t="s">
        <v>351</v>
      </c>
      <c r="S97" s="27">
        <v>80</v>
      </c>
      <c r="T97" s="30" t="s">
        <v>83</v>
      </c>
      <c r="U97" s="80" t="s">
        <v>103</v>
      </c>
      <c r="V97" s="85" t="str">
        <f t="shared" si="6"/>
        <v>AOSmithHPTU80</v>
      </c>
      <c r="W97" s="117">
        <v>1</v>
      </c>
      <c r="X97" s="42" t="s">
        <v>13</v>
      </c>
      <c r="Y97" s="43">
        <v>44118</v>
      </c>
      <c r="Z97" s="44" t="s">
        <v>80</v>
      </c>
      <c r="AA97" s="126" t="str">
        <f t="shared" si="25"/>
        <v>2,     1101615,   "HP1080H45DVDR 130  (80 gal)"</v>
      </c>
      <c r="AB97" s="128" t="str">
        <f t="shared" si="45"/>
        <v>AOSmith</v>
      </c>
      <c r="AC97" s="130" t="s">
        <v>442</v>
      </c>
      <c r="AD97" s="173">
        <f t="shared" si="8"/>
        <v>1</v>
      </c>
      <c r="AE97" s="126" t="str">
        <f t="shared" si="26"/>
        <v xml:space="preserve">          case  HP1080H45DVDR 130  (80 gal)   :   "AOSmithHP1080DR"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</row>
    <row r="98" spans="3:1042" s="6" customFormat="1" ht="15" customHeight="1" x14ac:dyDescent="0.25">
      <c r="C98" s="6" t="str">
        <f t="shared" si="37"/>
        <v>A. O. Smith</v>
      </c>
      <c r="D98" s="6" t="str">
        <f t="shared" si="38"/>
        <v>HPTU 50 120  (50 gal)</v>
      </c>
      <c r="E98" s="6">
        <f t="shared" si="39"/>
        <v>1100713</v>
      </c>
      <c r="F98" s="55">
        <f t="shared" si="40"/>
        <v>50</v>
      </c>
      <c r="G98" s="6" t="str">
        <f t="shared" si="41"/>
        <v>AOSmithHPTU50</v>
      </c>
      <c r="H98" s="116">
        <f t="shared" si="42"/>
        <v>0</v>
      </c>
      <c r="I98" s="154" t="str">
        <f t="shared" si="43"/>
        <v>AOSmithHPTU50</v>
      </c>
      <c r="J98" s="91" t="s">
        <v>188</v>
      </c>
      <c r="K98" s="32">
        <v>3</v>
      </c>
      <c r="L98" s="75">
        <f t="shared" si="24"/>
        <v>11</v>
      </c>
      <c r="M98" s="9" t="s">
        <v>6</v>
      </c>
      <c r="N98" s="122">
        <f>N95+1</f>
        <v>7</v>
      </c>
      <c r="O98" s="169">
        <f t="shared" si="4"/>
        <v>1100713</v>
      </c>
      <c r="P98" s="59" t="str">
        <f t="shared" si="34"/>
        <v>HPTU 50 120  (50 gal)</v>
      </c>
      <c r="Q98" s="153">
        <f t="shared" si="5"/>
        <v>1</v>
      </c>
      <c r="R98" s="10" t="s">
        <v>7</v>
      </c>
      <c r="S98" s="11">
        <v>50</v>
      </c>
      <c r="T98" s="30" t="s">
        <v>81</v>
      </c>
      <c r="U98" s="80" t="s">
        <v>106</v>
      </c>
      <c r="V98" s="85" t="str">
        <f t="shared" si="6"/>
        <v>AOSmithHPTU50</v>
      </c>
      <c r="W98" s="115">
        <v>0</v>
      </c>
      <c r="X98" s="42" t="s">
        <v>8</v>
      </c>
      <c r="Y98" s="43">
        <v>42545</v>
      </c>
      <c r="Z98" s="44" t="s">
        <v>80</v>
      </c>
      <c r="AA98" s="126" t="str">
        <f t="shared" si="25"/>
        <v>2,     1100713,   "HPTU 50 120  (50 gal)"</v>
      </c>
      <c r="AB98" s="128" t="str">
        <f t="shared" si="45"/>
        <v>AOSmith</v>
      </c>
      <c r="AC98" s="129" t="s">
        <v>176</v>
      </c>
      <c r="AD98" s="173">
        <f t="shared" si="8"/>
        <v>1</v>
      </c>
      <c r="AE98" s="126" t="str">
        <f t="shared" si="26"/>
        <v xml:space="preserve">          case  HPTU 50 120  (50 gal)   :   "AOSmithHPTU50"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</row>
    <row r="99" spans="3:1042" s="6" customFormat="1" ht="15" customHeight="1" x14ac:dyDescent="0.25">
      <c r="C99" s="6" t="str">
        <f t="shared" si="37"/>
        <v>A. O. Smith</v>
      </c>
      <c r="D99" s="6" t="str">
        <f t="shared" si="38"/>
        <v>HPTU 50N 120  (50 gal)</v>
      </c>
      <c r="E99" s="6">
        <f t="shared" si="39"/>
        <v>1100813</v>
      </c>
      <c r="F99" s="55">
        <f t="shared" si="40"/>
        <v>50</v>
      </c>
      <c r="G99" s="6" t="str">
        <f t="shared" si="41"/>
        <v>AOSmithHPTU50</v>
      </c>
      <c r="H99" s="116">
        <f t="shared" si="42"/>
        <v>0</v>
      </c>
      <c r="I99" s="154" t="str">
        <f t="shared" si="43"/>
        <v>AOSmithHPTU50N</v>
      </c>
      <c r="J99" s="91" t="s">
        <v>188</v>
      </c>
      <c r="K99" s="32">
        <v>3</v>
      </c>
      <c r="L99" s="75">
        <f t="shared" si="24"/>
        <v>11</v>
      </c>
      <c r="M99" s="9" t="s">
        <v>6</v>
      </c>
      <c r="N99" s="62">
        <f t="shared" si="44"/>
        <v>8</v>
      </c>
      <c r="O99" s="169">
        <f t="shared" si="4"/>
        <v>1100813</v>
      </c>
      <c r="P99" s="59" t="str">
        <f t="shared" si="34"/>
        <v>HPTU 50N 120  (50 gal)</v>
      </c>
      <c r="Q99" s="153">
        <f t="shared" si="5"/>
        <v>1</v>
      </c>
      <c r="R99" s="10" t="s">
        <v>9</v>
      </c>
      <c r="S99" s="11">
        <v>50</v>
      </c>
      <c r="T99" s="30" t="s">
        <v>81</v>
      </c>
      <c r="U99" s="80" t="s">
        <v>106</v>
      </c>
      <c r="V99" s="85" t="str">
        <f t="shared" si="6"/>
        <v>AOSmithHPTU50</v>
      </c>
      <c r="W99" s="115">
        <v>0</v>
      </c>
      <c r="X99" s="42" t="s">
        <v>8</v>
      </c>
      <c r="Y99" s="43">
        <v>42545</v>
      </c>
      <c r="Z99" s="44" t="s">
        <v>80</v>
      </c>
      <c r="AA99" s="126" t="str">
        <f t="shared" si="25"/>
        <v>2,     1100813,   "HPTU 50N 120  (50 gal)"</v>
      </c>
      <c r="AB99" s="128" t="str">
        <f t="shared" si="45"/>
        <v>AOSmith</v>
      </c>
      <c r="AC99" s="129" t="s">
        <v>438</v>
      </c>
      <c r="AD99" s="173">
        <f t="shared" si="8"/>
        <v>1</v>
      </c>
      <c r="AE99" s="126" t="str">
        <f t="shared" si="26"/>
        <v xml:space="preserve">          case  HPTU 50N 120  (50 gal)   :   "AOSmithHPTU50N"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</row>
    <row r="100" spans="3:1042" s="6" customFormat="1" ht="15" customHeight="1" x14ac:dyDescent="0.25">
      <c r="C100" s="120" t="str">
        <f t="shared" si="37"/>
        <v>A. O. Smith</v>
      </c>
      <c r="D100" s="120" t="str">
        <f t="shared" si="38"/>
        <v>HPTU-50DR 130  (50 gal)</v>
      </c>
      <c r="E100" s="120">
        <f t="shared" si="39"/>
        <v>1101713</v>
      </c>
      <c r="F100" s="55">
        <f t="shared" ref="F100" si="48">S100</f>
        <v>50</v>
      </c>
      <c r="G100" s="6" t="str">
        <f t="shared" si="41"/>
        <v>AOSmithHPTU50</v>
      </c>
      <c r="H100" s="116">
        <f t="shared" ref="H100" si="49">W100</f>
        <v>1</v>
      </c>
      <c r="I100" s="154" t="str">
        <f t="shared" si="43"/>
        <v>AOSmithHPTU50DR</v>
      </c>
      <c r="J100" s="91" t="s">
        <v>188</v>
      </c>
      <c r="K100" s="32">
        <v>3</v>
      </c>
      <c r="L100" s="75">
        <f t="shared" si="24"/>
        <v>11</v>
      </c>
      <c r="M100" s="9" t="s">
        <v>6</v>
      </c>
      <c r="N100" s="121">
        <v>17</v>
      </c>
      <c r="O100" s="169">
        <f t="shared" si="4"/>
        <v>1101713</v>
      </c>
      <c r="P100" s="59" t="str">
        <f t="shared" si="34"/>
        <v>HPTU-50DR 130  (50 gal)</v>
      </c>
      <c r="Q100" s="153">
        <f t="shared" si="5"/>
        <v>1</v>
      </c>
      <c r="R100" s="10" t="s">
        <v>352</v>
      </c>
      <c r="S100" s="11">
        <v>50</v>
      </c>
      <c r="T100" s="30" t="s">
        <v>81</v>
      </c>
      <c r="U100" s="80" t="s">
        <v>106</v>
      </c>
      <c r="V100" s="85" t="str">
        <f t="shared" si="6"/>
        <v>AOSmithHPTU50</v>
      </c>
      <c r="W100" s="117">
        <v>1</v>
      </c>
      <c r="X100" s="42" t="s">
        <v>8</v>
      </c>
      <c r="Y100" s="43">
        <v>44118</v>
      </c>
      <c r="Z100" s="44" t="s">
        <v>80</v>
      </c>
      <c r="AA100" s="126" t="str">
        <f t="shared" si="25"/>
        <v>2,     1101713,   "HPTU-50DR 130  (50 gal)"</v>
      </c>
      <c r="AB100" s="128" t="str">
        <f t="shared" si="45"/>
        <v>AOSmith</v>
      </c>
      <c r="AC100" s="130" t="s">
        <v>443</v>
      </c>
      <c r="AD100" s="173">
        <f t="shared" si="8"/>
        <v>1</v>
      </c>
      <c r="AE100" s="126" t="str">
        <f t="shared" si="26"/>
        <v xml:space="preserve">          case  HPTU-50DR 130  (50 gal)   :   "AOSmithHPTU50DR"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</row>
    <row r="101" spans="3:1042" s="6" customFormat="1" ht="15" customHeight="1" x14ac:dyDescent="0.25">
      <c r="C101" s="6" t="str">
        <f t="shared" si="37"/>
        <v>A. O. Smith</v>
      </c>
      <c r="D101" s="6" t="str">
        <f t="shared" si="38"/>
        <v>HPTU 66 120  (66 gal)</v>
      </c>
      <c r="E101" s="6">
        <f t="shared" si="39"/>
        <v>1100914</v>
      </c>
      <c r="F101" s="55">
        <f t="shared" si="40"/>
        <v>66</v>
      </c>
      <c r="G101" s="6" t="str">
        <f t="shared" si="41"/>
        <v>AOSmithHPTU66</v>
      </c>
      <c r="H101" s="116">
        <f t="shared" si="42"/>
        <v>0</v>
      </c>
      <c r="I101" s="154" t="str">
        <f t="shared" si="43"/>
        <v>AOSmithHPTU66</v>
      </c>
      <c r="J101" s="91" t="s">
        <v>188</v>
      </c>
      <c r="K101" s="32">
        <v>3</v>
      </c>
      <c r="L101" s="75">
        <f t="shared" si="24"/>
        <v>11</v>
      </c>
      <c r="M101" s="9" t="s">
        <v>6</v>
      </c>
      <c r="N101" s="122">
        <f>N99+1</f>
        <v>9</v>
      </c>
      <c r="O101" s="169">
        <f t="shared" si="4"/>
        <v>1100914</v>
      </c>
      <c r="P101" s="59" t="str">
        <f t="shared" si="34"/>
        <v>HPTU 66 120  (66 gal)</v>
      </c>
      <c r="Q101" s="153">
        <f t="shared" si="5"/>
        <v>1</v>
      </c>
      <c r="R101" s="10" t="s">
        <v>10</v>
      </c>
      <c r="S101" s="11">
        <v>66</v>
      </c>
      <c r="T101" s="30" t="s">
        <v>82</v>
      </c>
      <c r="U101" s="80" t="s">
        <v>102</v>
      </c>
      <c r="V101" s="85" t="str">
        <f t="shared" si="6"/>
        <v>AOSmithHPTU66</v>
      </c>
      <c r="W101" s="115">
        <v>0</v>
      </c>
      <c r="X101" s="42">
        <v>3</v>
      </c>
      <c r="Y101" s="43">
        <v>42545</v>
      </c>
      <c r="Z101" s="44" t="s">
        <v>80</v>
      </c>
      <c r="AA101" s="126" t="str">
        <f t="shared" si="25"/>
        <v>2,     1100914,   "HPTU 66 120  (66 gal)"</v>
      </c>
      <c r="AB101" s="128" t="str">
        <f t="shared" si="45"/>
        <v>AOSmith</v>
      </c>
      <c r="AC101" s="129" t="s">
        <v>177</v>
      </c>
      <c r="AD101" s="173">
        <f t="shared" si="8"/>
        <v>1</v>
      </c>
      <c r="AE101" s="126" t="str">
        <f t="shared" si="26"/>
        <v xml:space="preserve">          case  HPTU 66 120  (66 gal)   :   "AOSmithHPTU66"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</row>
    <row r="102" spans="3:1042" s="6" customFormat="1" ht="15" customHeight="1" x14ac:dyDescent="0.25">
      <c r="C102" s="6" t="str">
        <f t="shared" si="37"/>
        <v>A. O. Smith</v>
      </c>
      <c r="D102" s="6" t="str">
        <f t="shared" si="38"/>
        <v>HPTU 66N 120  (66 gal)</v>
      </c>
      <c r="E102" s="6">
        <f t="shared" si="39"/>
        <v>1101014</v>
      </c>
      <c r="F102" s="55">
        <f t="shared" si="40"/>
        <v>66</v>
      </c>
      <c r="G102" s="6" t="str">
        <f t="shared" si="41"/>
        <v>AOSmithHPTU66</v>
      </c>
      <c r="H102" s="116">
        <f t="shared" si="42"/>
        <v>0</v>
      </c>
      <c r="I102" s="154" t="str">
        <f t="shared" si="43"/>
        <v>AOSmithHPTU66N</v>
      </c>
      <c r="J102" s="91" t="s">
        <v>188</v>
      </c>
      <c r="K102" s="32">
        <v>3</v>
      </c>
      <c r="L102" s="75">
        <f t="shared" si="24"/>
        <v>11</v>
      </c>
      <c r="M102" s="9" t="s">
        <v>6</v>
      </c>
      <c r="N102" s="62">
        <f t="shared" si="44"/>
        <v>10</v>
      </c>
      <c r="O102" s="169">
        <f t="shared" si="4"/>
        <v>1101014</v>
      </c>
      <c r="P102" s="59" t="str">
        <f t="shared" si="34"/>
        <v>HPTU 66N 120  (66 gal)</v>
      </c>
      <c r="Q102" s="153">
        <f t="shared" si="5"/>
        <v>1</v>
      </c>
      <c r="R102" s="10" t="s">
        <v>11</v>
      </c>
      <c r="S102" s="11">
        <v>66</v>
      </c>
      <c r="T102" s="30" t="s">
        <v>82</v>
      </c>
      <c r="U102" s="80" t="s">
        <v>102</v>
      </c>
      <c r="V102" s="85" t="str">
        <f t="shared" si="6"/>
        <v>AOSmithHPTU66</v>
      </c>
      <c r="W102" s="115">
        <v>0</v>
      </c>
      <c r="X102" s="42">
        <v>3</v>
      </c>
      <c r="Y102" s="43">
        <v>42545</v>
      </c>
      <c r="Z102" s="44" t="s">
        <v>80</v>
      </c>
      <c r="AA102" s="126" t="str">
        <f t="shared" si="25"/>
        <v>2,     1101014,   "HPTU 66N 120  (66 gal)"</v>
      </c>
      <c r="AB102" s="128" t="str">
        <f t="shared" si="45"/>
        <v>AOSmith</v>
      </c>
      <c r="AC102" s="129" t="s">
        <v>439</v>
      </c>
      <c r="AD102" s="173">
        <f t="shared" si="8"/>
        <v>1</v>
      </c>
      <c r="AE102" s="126" t="str">
        <f t="shared" si="26"/>
        <v xml:space="preserve">          case  HPTU 66N 120  (66 gal)   :   "AOSmithHPTU66N"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</row>
    <row r="103" spans="3:1042" s="6" customFormat="1" ht="15" customHeight="1" x14ac:dyDescent="0.25">
      <c r="C103" s="120" t="str">
        <f t="shared" si="37"/>
        <v>A. O. Smith</v>
      </c>
      <c r="D103" s="120" t="str">
        <f t="shared" si="38"/>
        <v>HPTU-66DR 130  (66 gal)</v>
      </c>
      <c r="E103" s="120">
        <f t="shared" si="39"/>
        <v>1101814</v>
      </c>
      <c r="F103" s="55">
        <f t="shared" ref="F103" si="50">S103</f>
        <v>66</v>
      </c>
      <c r="G103" s="6" t="str">
        <f t="shared" si="41"/>
        <v>AOSmithHPTU66</v>
      </c>
      <c r="H103" s="116">
        <f t="shared" ref="H103" si="51">W103</f>
        <v>1</v>
      </c>
      <c r="I103" s="154" t="str">
        <f t="shared" si="43"/>
        <v>AOSmithHPTU66DR</v>
      </c>
      <c r="J103" s="91" t="s">
        <v>188</v>
      </c>
      <c r="K103" s="32">
        <v>3</v>
      </c>
      <c r="L103" s="75">
        <f t="shared" si="24"/>
        <v>11</v>
      </c>
      <c r="M103" s="9" t="s">
        <v>6</v>
      </c>
      <c r="N103" s="121">
        <v>18</v>
      </c>
      <c r="O103" s="169">
        <f t="shared" si="4"/>
        <v>1101814</v>
      </c>
      <c r="P103" s="59" t="str">
        <f t="shared" si="34"/>
        <v>HPTU-66DR 130  (66 gal)</v>
      </c>
      <c r="Q103" s="153">
        <f t="shared" si="5"/>
        <v>1</v>
      </c>
      <c r="R103" s="10" t="s">
        <v>353</v>
      </c>
      <c r="S103" s="11">
        <v>66</v>
      </c>
      <c r="T103" s="30" t="s">
        <v>82</v>
      </c>
      <c r="U103" s="80" t="s">
        <v>102</v>
      </c>
      <c r="V103" s="85" t="str">
        <f t="shared" si="6"/>
        <v>AOSmithHPTU66</v>
      </c>
      <c r="W103" s="117">
        <v>1</v>
      </c>
      <c r="X103" s="42">
        <v>3</v>
      </c>
      <c r="Y103" s="43">
        <v>44118</v>
      </c>
      <c r="Z103" s="44" t="s">
        <v>80</v>
      </c>
      <c r="AA103" s="126" t="str">
        <f t="shared" si="25"/>
        <v>2,     1101814,   "HPTU-66DR 130  (66 gal)"</v>
      </c>
      <c r="AB103" s="128" t="str">
        <f t="shared" si="45"/>
        <v>AOSmith</v>
      </c>
      <c r="AC103" s="130" t="s">
        <v>444</v>
      </c>
      <c r="AD103" s="173">
        <f t="shared" si="8"/>
        <v>1</v>
      </c>
      <c r="AE103" s="126" t="str">
        <f t="shared" si="26"/>
        <v xml:space="preserve">          case  HPTU-66DR 130  (66 gal)   :   "AOSmithHPTU66DR"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</row>
    <row r="104" spans="3:1042" s="6" customFormat="1" ht="15" customHeight="1" x14ac:dyDescent="0.25">
      <c r="C104" s="6" t="str">
        <f t="shared" si="37"/>
        <v>A. O. Smith</v>
      </c>
      <c r="D104" s="6" t="str">
        <f t="shared" si="38"/>
        <v>HPTU 80 120  (80 gal)</v>
      </c>
      <c r="E104" s="6">
        <f t="shared" si="39"/>
        <v>1101115</v>
      </c>
      <c r="F104" s="55">
        <f t="shared" si="40"/>
        <v>80</v>
      </c>
      <c r="G104" s="6" t="str">
        <f t="shared" si="41"/>
        <v>AOSmithHPTU80</v>
      </c>
      <c r="H104" s="116">
        <f t="shared" si="42"/>
        <v>0</v>
      </c>
      <c r="I104" s="154" t="str">
        <f t="shared" si="43"/>
        <v>AOSmithHPTU80</v>
      </c>
      <c r="J104" s="91" t="s">
        <v>188</v>
      </c>
      <c r="K104" s="32">
        <v>3</v>
      </c>
      <c r="L104" s="75">
        <f t="shared" si="24"/>
        <v>11</v>
      </c>
      <c r="M104" s="9" t="s">
        <v>6</v>
      </c>
      <c r="N104" s="122">
        <f>N102+1</f>
        <v>11</v>
      </c>
      <c r="O104" s="169">
        <f t="shared" si="4"/>
        <v>1101115</v>
      </c>
      <c r="P104" s="59" t="str">
        <f t="shared" si="34"/>
        <v>HPTU 80 120  (80 gal)</v>
      </c>
      <c r="Q104" s="153">
        <f t="shared" si="5"/>
        <v>1</v>
      </c>
      <c r="R104" s="10" t="s">
        <v>12</v>
      </c>
      <c r="S104" s="11">
        <v>80</v>
      </c>
      <c r="T104" s="30" t="s">
        <v>83</v>
      </c>
      <c r="U104" s="80" t="s">
        <v>103</v>
      </c>
      <c r="V104" s="85" t="str">
        <f t="shared" si="6"/>
        <v>AOSmithHPTU80</v>
      </c>
      <c r="W104" s="115">
        <v>0</v>
      </c>
      <c r="X104" s="42" t="s">
        <v>13</v>
      </c>
      <c r="Y104" s="43">
        <v>42545</v>
      </c>
      <c r="Z104" s="44" t="s">
        <v>80</v>
      </c>
      <c r="AA104" s="126" t="str">
        <f t="shared" si="25"/>
        <v>2,     1101115,   "HPTU 80 120  (80 gal)"</v>
      </c>
      <c r="AB104" s="128" t="str">
        <f t="shared" si="45"/>
        <v>AOSmith</v>
      </c>
      <c r="AC104" s="129" t="s">
        <v>178</v>
      </c>
      <c r="AD104" s="173">
        <f t="shared" si="8"/>
        <v>1</v>
      </c>
      <c r="AE104" s="126" t="str">
        <f t="shared" si="26"/>
        <v xml:space="preserve">          case  HPTU 80 120  (80 gal)   :   "AOSmithHPTU80"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</row>
    <row r="105" spans="3:1042" s="6" customFormat="1" ht="15" customHeight="1" x14ac:dyDescent="0.25">
      <c r="C105" s="6" t="str">
        <f t="shared" si="37"/>
        <v>A. O. Smith</v>
      </c>
      <c r="D105" s="6" t="str">
        <f t="shared" si="38"/>
        <v>HPTU 80N 120  (80 gal)</v>
      </c>
      <c r="E105" s="6">
        <f t="shared" si="39"/>
        <v>1101215</v>
      </c>
      <c r="F105" s="55">
        <f t="shared" si="40"/>
        <v>80</v>
      </c>
      <c r="G105" s="6" t="str">
        <f t="shared" si="41"/>
        <v>AOSmithHPTU80</v>
      </c>
      <c r="H105" s="116">
        <f t="shared" si="42"/>
        <v>0</v>
      </c>
      <c r="I105" s="154" t="str">
        <f t="shared" si="43"/>
        <v>AOSmithHPTU80N</v>
      </c>
      <c r="J105" s="91" t="s">
        <v>188</v>
      </c>
      <c r="K105" s="32">
        <v>3</v>
      </c>
      <c r="L105" s="75">
        <f t="shared" si="24"/>
        <v>11</v>
      </c>
      <c r="M105" s="9" t="s">
        <v>6</v>
      </c>
      <c r="N105" s="62">
        <f t="shared" si="44"/>
        <v>12</v>
      </c>
      <c r="O105" s="169">
        <f t="shared" si="4"/>
        <v>1101215</v>
      </c>
      <c r="P105" s="59" t="str">
        <f t="shared" si="34"/>
        <v>HPTU 80N 120  (80 gal)</v>
      </c>
      <c r="Q105" s="153">
        <f t="shared" si="5"/>
        <v>1</v>
      </c>
      <c r="R105" s="10" t="s">
        <v>14</v>
      </c>
      <c r="S105" s="11">
        <v>80</v>
      </c>
      <c r="T105" s="30" t="s">
        <v>83</v>
      </c>
      <c r="U105" s="80" t="s">
        <v>103</v>
      </c>
      <c r="V105" s="85" t="str">
        <f t="shared" si="6"/>
        <v>AOSmithHPTU80</v>
      </c>
      <c r="W105" s="115">
        <v>0</v>
      </c>
      <c r="X105" s="42" t="s">
        <v>13</v>
      </c>
      <c r="Y105" s="43">
        <v>42545</v>
      </c>
      <c r="Z105" s="44" t="s">
        <v>80</v>
      </c>
      <c r="AA105" s="126" t="str">
        <f t="shared" si="25"/>
        <v>2,     1101215,   "HPTU 80N 120  (80 gal)"</v>
      </c>
      <c r="AB105" s="128" t="str">
        <f t="shared" si="45"/>
        <v>AOSmith</v>
      </c>
      <c r="AC105" s="129" t="s">
        <v>440</v>
      </c>
      <c r="AD105" s="173">
        <f t="shared" si="8"/>
        <v>1</v>
      </c>
      <c r="AE105" s="126" t="str">
        <f t="shared" si="26"/>
        <v xml:space="preserve">          case  HPTU 80N 120  (80 gal)   :   "AOSmithHPTU80N"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</row>
    <row r="106" spans="3:1042" s="6" customFormat="1" ht="15" customHeight="1" x14ac:dyDescent="0.25">
      <c r="C106" s="120" t="str">
        <f t="shared" si="37"/>
        <v>A. O. Smith</v>
      </c>
      <c r="D106" s="120" t="str">
        <f t="shared" si="38"/>
        <v>HPTU-80DR 130  (80 gal)</v>
      </c>
      <c r="E106" s="120">
        <f t="shared" si="39"/>
        <v>1101915</v>
      </c>
      <c r="F106" s="55">
        <f t="shared" ref="F106" si="52">S106</f>
        <v>80</v>
      </c>
      <c r="G106" s="6" t="str">
        <f t="shared" si="41"/>
        <v>AOSmithHPTU80</v>
      </c>
      <c r="H106" s="116">
        <f t="shared" ref="H106" si="53">W106</f>
        <v>1</v>
      </c>
      <c r="I106" s="154" t="str">
        <f t="shared" si="43"/>
        <v>AOSmithHPTU80DR</v>
      </c>
      <c r="J106" s="91" t="s">
        <v>188</v>
      </c>
      <c r="K106" s="32">
        <v>3</v>
      </c>
      <c r="L106" s="75">
        <f t="shared" si="24"/>
        <v>11</v>
      </c>
      <c r="M106" s="9" t="s">
        <v>6</v>
      </c>
      <c r="N106" s="121">
        <v>19</v>
      </c>
      <c r="O106" s="169">
        <f t="shared" si="4"/>
        <v>1101915</v>
      </c>
      <c r="P106" s="59" t="str">
        <f t="shared" si="34"/>
        <v>HPTU-80DR 130  (80 gal)</v>
      </c>
      <c r="Q106" s="153">
        <f t="shared" si="5"/>
        <v>1</v>
      </c>
      <c r="R106" s="10" t="s">
        <v>354</v>
      </c>
      <c r="S106" s="11">
        <v>80</v>
      </c>
      <c r="T106" s="30" t="s">
        <v>83</v>
      </c>
      <c r="U106" s="80" t="s">
        <v>103</v>
      </c>
      <c r="V106" s="85" t="str">
        <f t="shared" si="6"/>
        <v>AOSmithHPTU80</v>
      </c>
      <c r="W106" s="117">
        <v>1</v>
      </c>
      <c r="X106" s="42" t="s">
        <v>13</v>
      </c>
      <c r="Y106" s="43">
        <v>44118</v>
      </c>
      <c r="Z106" s="44" t="s">
        <v>80</v>
      </c>
      <c r="AA106" s="126" t="str">
        <f t="shared" si="25"/>
        <v>2,     1101915,   "HPTU-80DR 130  (80 gal)"</v>
      </c>
      <c r="AB106" s="128" t="str">
        <f t="shared" si="45"/>
        <v>AOSmith</v>
      </c>
      <c r="AC106" s="130" t="s">
        <v>179</v>
      </c>
      <c r="AD106" s="173">
        <f t="shared" si="8"/>
        <v>1</v>
      </c>
      <c r="AE106" s="126" t="str">
        <f t="shared" si="26"/>
        <v xml:space="preserve">          case  HPTU-80DR 130  (80 gal)   :   "AOSmithHPTU80DR"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</row>
    <row r="107" spans="3:1042" s="6" customFormat="1" ht="15" customHeight="1" x14ac:dyDescent="0.25">
      <c r="C107" s="6" t="str">
        <f t="shared" si="37"/>
        <v>A. O. Smith</v>
      </c>
      <c r="D107" s="6" t="str">
        <f t="shared" si="38"/>
        <v>PHPT 60  (60 gal)</v>
      </c>
      <c r="E107" s="6">
        <f t="shared" si="39"/>
        <v>1101311</v>
      </c>
      <c r="F107" s="55">
        <f t="shared" si="40"/>
        <v>60</v>
      </c>
      <c r="G107" s="6" t="str">
        <f t="shared" si="41"/>
        <v>AOSmithPHPT60</v>
      </c>
      <c r="H107" s="116">
        <f t="shared" si="42"/>
        <v>0</v>
      </c>
      <c r="I107" s="154" t="str">
        <f t="shared" si="43"/>
        <v>AOSmithPHPT60</v>
      </c>
      <c r="J107" s="91" t="s">
        <v>188</v>
      </c>
      <c r="K107" s="33">
        <v>1</v>
      </c>
      <c r="L107" s="75">
        <f t="shared" si="24"/>
        <v>11</v>
      </c>
      <c r="M107" s="18" t="s">
        <v>6</v>
      </c>
      <c r="N107" s="122">
        <f>N105+1</f>
        <v>13</v>
      </c>
      <c r="O107" s="169">
        <f t="shared" si="4"/>
        <v>1101311</v>
      </c>
      <c r="P107" s="59" t="str">
        <f t="shared" si="34"/>
        <v>PHPT 60  (60 gal)</v>
      </c>
      <c r="Q107" s="153">
        <f t="shared" si="5"/>
        <v>1</v>
      </c>
      <c r="R107" s="19" t="s">
        <v>107</v>
      </c>
      <c r="S107" s="20">
        <v>60</v>
      </c>
      <c r="T107" s="31" t="s">
        <v>104</v>
      </c>
      <c r="U107" s="80" t="s">
        <v>104</v>
      </c>
      <c r="V107" s="85" t="str">
        <f t="shared" si="6"/>
        <v>AOSmithPHPT60</v>
      </c>
      <c r="W107" s="115">
        <v>0</v>
      </c>
      <c r="X107" s="45"/>
      <c r="Y107" s="45"/>
      <c r="Z107" s="44"/>
      <c r="AA107" s="126" t="str">
        <f t="shared" si="25"/>
        <v>2,     1101311,   "PHPT 60  (60 gal)"</v>
      </c>
      <c r="AB107" s="128" t="str">
        <f t="shared" si="45"/>
        <v>AOSmith</v>
      </c>
      <c r="AC107" s="129" t="s">
        <v>174</v>
      </c>
      <c r="AD107" s="173">
        <f t="shared" si="8"/>
        <v>1</v>
      </c>
      <c r="AE107" s="126" t="str">
        <f t="shared" si="26"/>
        <v xml:space="preserve">          case  PHPT 60  (60 gal)   :   "AOSmithPHPT60"</v>
      </c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  <c r="AMK107" s="28"/>
      <c r="AML107" s="28"/>
      <c r="AMM107" s="28"/>
      <c r="AMN107" s="28"/>
      <c r="AMO107" s="28"/>
      <c r="AMP107" s="28"/>
      <c r="AMQ107" s="28"/>
      <c r="AMR107" s="28"/>
      <c r="AMS107" s="28"/>
      <c r="AMT107" s="28"/>
      <c r="AMU107" s="28"/>
      <c r="AMV107" s="28"/>
      <c r="AMW107" s="28"/>
      <c r="AMX107" s="28"/>
      <c r="AMY107" s="28"/>
      <c r="AMZ107" s="28"/>
      <c r="ANA107" s="28"/>
      <c r="ANB107" s="28"/>
    </row>
    <row r="108" spans="3:1042" s="6" customFormat="1" ht="15" customHeight="1" x14ac:dyDescent="0.25">
      <c r="C108" s="6" t="str">
        <f t="shared" si="37"/>
        <v>A. O. Smith</v>
      </c>
      <c r="D108" s="6" t="str">
        <f t="shared" si="38"/>
        <v>PHPT 80  (80 gal)</v>
      </c>
      <c r="E108" s="6">
        <f t="shared" si="39"/>
        <v>1101412</v>
      </c>
      <c r="F108" s="55">
        <f t="shared" si="40"/>
        <v>80</v>
      </c>
      <c r="G108" s="6" t="str">
        <f t="shared" si="41"/>
        <v>AOSmithPHPT80</v>
      </c>
      <c r="H108" s="116">
        <f t="shared" si="42"/>
        <v>0</v>
      </c>
      <c r="I108" s="154" t="str">
        <f t="shared" si="43"/>
        <v>AOSmithPHPT80</v>
      </c>
      <c r="J108" s="91" t="s">
        <v>188</v>
      </c>
      <c r="K108" s="33">
        <v>1</v>
      </c>
      <c r="L108" s="75">
        <f t="shared" si="24"/>
        <v>11</v>
      </c>
      <c r="M108" s="18" t="s">
        <v>6</v>
      </c>
      <c r="N108" s="62">
        <f t="shared" si="44"/>
        <v>14</v>
      </c>
      <c r="O108" s="169">
        <f t="shared" si="4"/>
        <v>1101412</v>
      </c>
      <c r="P108" s="59" t="str">
        <f t="shared" si="34"/>
        <v>PHPT 80  (80 gal)</v>
      </c>
      <c r="Q108" s="153">
        <f t="shared" si="5"/>
        <v>1</v>
      </c>
      <c r="R108" s="19" t="s">
        <v>87</v>
      </c>
      <c r="S108" s="20">
        <v>80</v>
      </c>
      <c r="T108" s="31" t="s">
        <v>105</v>
      </c>
      <c r="U108" s="80" t="s">
        <v>105</v>
      </c>
      <c r="V108" s="85" t="str">
        <f t="shared" si="6"/>
        <v>AOSmithPHPT80</v>
      </c>
      <c r="W108" s="115">
        <v>0</v>
      </c>
      <c r="X108" s="45"/>
      <c r="Y108" s="45"/>
      <c r="Z108" s="44"/>
      <c r="AA108" s="126" t="str">
        <f t="shared" si="25"/>
        <v>2,     1101412,   "PHPT 80  (80 gal)"</v>
      </c>
      <c r="AB108" s="128" t="str">
        <f t="shared" si="45"/>
        <v>AOSmith</v>
      </c>
      <c r="AC108" s="129" t="s">
        <v>175</v>
      </c>
      <c r="AD108" s="173">
        <f t="shared" si="8"/>
        <v>1</v>
      </c>
      <c r="AE108" s="126" t="str">
        <f t="shared" si="26"/>
        <v xml:space="preserve">          case  PHPT 80  (80 gal)   :   "AOSmithPHPT80"</v>
      </c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  <c r="AMK108" s="28"/>
      <c r="AML108" s="28"/>
      <c r="AMM108" s="28"/>
      <c r="AMN108" s="28"/>
      <c r="AMO108" s="28"/>
      <c r="AMP108" s="28"/>
      <c r="AMQ108" s="28"/>
      <c r="AMR108" s="28"/>
      <c r="AMS108" s="28"/>
      <c r="AMT108" s="28"/>
      <c r="AMU108" s="28"/>
      <c r="AMV108" s="28"/>
      <c r="AMW108" s="28"/>
      <c r="AMX108" s="28"/>
      <c r="AMY108" s="28"/>
      <c r="AMZ108" s="28"/>
      <c r="ANA108" s="28"/>
      <c r="ANB108" s="28"/>
    </row>
    <row r="109" spans="3:1042" s="6" customFormat="1" ht="15" customHeight="1" x14ac:dyDescent="0.25">
      <c r="C109" s="6" t="str">
        <f t="shared" si="37"/>
        <v>American</v>
      </c>
      <c r="D109" s="6" t="str">
        <f t="shared" si="38"/>
        <v>HPA10240H045DV 2**  (40 gal)</v>
      </c>
      <c r="E109" s="6">
        <f t="shared" si="39"/>
        <v>1202020</v>
      </c>
      <c r="F109" s="55">
        <f>S109</f>
        <v>40</v>
      </c>
      <c r="G109" s="6" t="str">
        <f t="shared" si="41"/>
        <v>AOSmithHPTS40</v>
      </c>
      <c r="H109" s="116">
        <f t="shared" si="42"/>
        <v>0</v>
      </c>
      <c r="I109" s="154" t="str">
        <f>AC109</f>
        <v>AmericanHPA10240H045DV2xx</v>
      </c>
      <c r="J109" s="91" t="s">
        <v>188</v>
      </c>
      <c r="K109" s="189"/>
      <c r="L109" s="133">
        <f t="shared" si="24"/>
        <v>12</v>
      </c>
      <c r="M109" s="190" t="s">
        <v>17</v>
      </c>
      <c r="N109" s="183">
        <v>20</v>
      </c>
      <c r="O109" s="169">
        <f t="shared" si="4"/>
        <v>1202020</v>
      </c>
      <c r="P109" s="9" t="str">
        <f t="shared" ref="P109:P115" si="54">R109 &amp; "  (" &amp; S109 &amp; " gal)"</f>
        <v>HPA10240H045DV 2**  (40 gal)</v>
      </c>
      <c r="Q109" s="11">
        <f t="shared" si="5"/>
        <v>1</v>
      </c>
      <c r="R109" s="179" t="s">
        <v>949</v>
      </c>
      <c r="S109" s="191">
        <v>40</v>
      </c>
      <c r="T109" s="179" t="s">
        <v>933</v>
      </c>
      <c r="U109" s="180" t="s">
        <v>933</v>
      </c>
      <c r="V109" s="131" t="str">
        <f t="shared" si="6"/>
        <v>AOSmithHPTS40</v>
      </c>
      <c r="W109" s="186">
        <v>0</v>
      </c>
      <c r="X109" s="171"/>
      <c r="Y109" s="202"/>
      <c r="Z109" s="187"/>
      <c r="AA109" s="126" t="str">
        <f t="shared" ref="AA109:AA115" si="55">"2,     "&amp;E109&amp;",   """&amp;P109&amp;""""</f>
        <v>2,     1202020,   "HPA10240H045DV 2**  (40 gal)"</v>
      </c>
      <c r="AB109" s="188" t="s">
        <v>17</v>
      </c>
      <c r="AC109" s="180" t="s">
        <v>1252</v>
      </c>
      <c r="AD109" s="173">
        <f t="shared" si="8"/>
        <v>1</v>
      </c>
      <c r="AE109" s="126" t="str">
        <f t="shared" ref="AE109:AE115" si="56">"          case  "&amp;D109&amp;"   :   """&amp;AC109&amp;""""</f>
        <v xml:space="preserve">          case  HPA10240H045DV 2**  (40 gal)   :   "AmericanHPA10240H045DV2xx"</v>
      </c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8"/>
      <c r="IZ109" s="28"/>
      <c r="JA109" s="28"/>
      <c r="JB109" s="28"/>
      <c r="JC109" s="28"/>
      <c r="JD109" s="28"/>
      <c r="JE109" s="28"/>
      <c r="JF109" s="28"/>
      <c r="JG109" s="28"/>
      <c r="JH109" s="28"/>
      <c r="JI109" s="28"/>
      <c r="JJ109" s="28"/>
      <c r="JK109" s="28"/>
      <c r="JL109" s="28"/>
      <c r="JM109" s="28"/>
      <c r="JN109" s="28"/>
      <c r="JO109" s="28"/>
      <c r="JP109" s="28"/>
      <c r="JQ109" s="28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8"/>
      <c r="KD109" s="28"/>
      <c r="KE109" s="28"/>
      <c r="KF109" s="28"/>
      <c r="KG109" s="28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KT109" s="28"/>
      <c r="KU109" s="28"/>
      <c r="KV109" s="28"/>
      <c r="KW109" s="28"/>
      <c r="KX109" s="28"/>
      <c r="KY109" s="28"/>
      <c r="KZ109" s="28"/>
      <c r="LA109" s="28"/>
      <c r="LB109" s="28"/>
      <c r="LC109" s="28"/>
      <c r="LD109" s="28"/>
      <c r="LE109" s="28"/>
      <c r="LF109" s="28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28"/>
      <c r="LX109" s="28"/>
      <c r="LY109" s="28"/>
      <c r="LZ109" s="28"/>
      <c r="MA109" s="28"/>
      <c r="MB109" s="28"/>
      <c r="MC109" s="28"/>
      <c r="MD109" s="28"/>
      <c r="ME109" s="28"/>
      <c r="MF109" s="28"/>
      <c r="MG109" s="28"/>
      <c r="MH109" s="28"/>
      <c r="MI109" s="28"/>
      <c r="MJ109" s="28"/>
      <c r="MK109" s="28"/>
      <c r="ML109" s="28"/>
      <c r="MM109" s="28"/>
      <c r="MN109" s="28"/>
      <c r="MO109" s="28"/>
      <c r="MP109" s="28"/>
      <c r="MQ109" s="28"/>
      <c r="MR109" s="28"/>
      <c r="MS109" s="28"/>
      <c r="MT109" s="28"/>
      <c r="MU109" s="28"/>
      <c r="MV109" s="28"/>
      <c r="MW109" s="28"/>
      <c r="MX109" s="28"/>
      <c r="MY109" s="28"/>
      <c r="MZ109" s="28"/>
      <c r="NA109" s="28"/>
      <c r="NB109" s="28"/>
      <c r="NC109" s="28"/>
      <c r="ND109" s="28"/>
      <c r="NE109" s="28"/>
      <c r="NF109" s="28"/>
      <c r="NG109" s="28"/>
      <c r="NH109" s="28"/>
      <c r="NI109" s="28"/>
      <c r="NJ109" s="28"/>
      <c r="NK109" s="28"/>
      <c r="NL109" s="28"/>
      <c r="NM109" s="28"/>
      <c r="NN109" s="28"/>
      <c r="NO109" s="28"/>
      <c r="NP109" s="28"/>
      <c r="NQ109" s="28"/>
      <c r="NR109" s="28"/>
      <c r="NS109" s="28"/>
      <c r="NT109" s="28"/>
      <c r="NU109" s="28"/>
      <c r="NV109" s="28"/>
      <c r="NW109" s="28"/>
      <c r="NX109" s="28"/>
      <c r="NY109" s="28"/>
      <c r="NZ109" s="28"/>
      <c r="OA109" s="28"/>
      <c r="OB109" s="28"/>
      <c r="OC109" s="28"/>
      <c r="OD109" s="28"/>
      <c r="OE109" s="28"/>
      <c r="OF109" s="28"/>
      <c r="OG109" s="28"/>
      <c r="OH109" s="28"/>
      <c r="OI109" s="28"/>
      <c r="OJ109" s="28"/>
      <c r="OK109" s="28"/>
      <c r="OL109" s="28"/>
      <c r="OM109" s="28"/>
      <c r="ON109" s="28"/>
      <c r="OO109" s="28"/>
      <c r="OP109" s="28"/>
      <c r="OQ109" s="28"/>
      <c r="OR109" s="28"/>
      <c r="OS109" s="28"/>
      <c r="OT109" s="28"/>
      <c r="OU109" s="28"/>
      <c r="OV109" s="28"/>
      <c r="OW109" s="28"/>
      <c r="OX109" s="28"/>
      <c r="OY109" s="28"/>
      <c r="OZ109" s="28"/>
      <c r="PA109" s="28"/>
      <c r="PB109" s="28"/>
      <c r="PC109" s="28"/>
      <c r="PD109" s="28"/>
      <c r="PE109" s="28"/>
      <c r="PF109" s="28"/>
      <c r="PG109" s="28"/>
      <c r="PH109" s="28"/>
      <c r="PI109" s="28"/>
      <c r="PJ109" s="28"/>
      <c r="PK109" s="28"/>
      <c r="PL109" s="28"/>
      <c r="PM109" s="28"/>
      <c r="PN109" s="28"/>
      <c r="PO109" s="28"/>
      <c r="PP109" s="28"/>
      <c r="PQ109" s="28"/>
      <c r="PR109" s="28"/>
      <c r="PS109" s="28"/>
      <c r="PT109" s="28"/>
      <c r="PU109" s="28"/>
      <c r="PV109" s="28"/>
      <c r="PW109" s="28"/>
      <c r="PX109" s="28"/>
      <c r="PY109" s="28"/>
      <c r="PZ109" s="28"/>
      <c r="QA109" s="28"/>
      <c r="QB109" s="28"/>
      <c r="QC109" s="28"/>
      <c r="QD109" s="28"/>
      <c r="QE109" s="28"/>
      <c r="QF109" s="28"/>
      <c r="QG109" s="28"/>
      <c r="QH109" s="28"/>
      <c r="QI109" s="28"/>
      <c r="QJ109" s="28"/>
      <c r="QK109" s="28"/>
      <c r="QL109" s="28"/>
      <c r="QM109" s="28"/>
      <c r="QN109" s="28"/>
      <c r="QO109" s="28"/>
      <c r="QP109" s="28"/>
      <c r="QQ109" s="28"/>
      <c r="QR109" s="28"/>
      <c r="QS109" s="28"/>
      <c r="QT109" s="28"/>
      <c r="QU109" s="28"/>
      <c r="QV109" s="28"/>
      <c r="QW109" s="28"/>
      <c r="QX109" s="28"/>
      <c r="QY109" s="28"/>
      <c r="QZ109" s="28"/>
      <c r="RA109" s="28"/>
      <c r="RB109" s="28"/>
      <c r="RC109" s="28"/>
      <c r="RD109" s="28"/>
      <c r="RE109" s="28"/>
      <c r="RF109" s="28"/>
      <c r="RG109" s="28"/>
      <c r="RH109" s="28"/>
      <c r="RI109" s="28"/>
      <c r="RJ109" s="28"/>
      <c r="RK109" s="28"/>
      <c r="RL109" s="28"/>
      <c r="RM109" s="28"/>
      <c r="RN109" s="28"/>
      <c r="RO109" s="28"/>
      <c r="RP109" s="28"/>
      <c r="RQ109" s="28"/>
      <c r="RR109" s="28"/>
      <c r="RS109" s="28"/>
      <c r="RT109" s="28"/>
      <c r="RU109" s="28"/>
      <c r="RV109" s="28"/>
      <c r="RW109" s="28"/>
      <c r="RX109" s="28"/>
      <c r="RY109" s="28"/>
      <c r="RZ109" s="28"/>
      <c r="SA109" s="28"/>
      <c r="SB109" s="28"/>
      <c r="SC109" s="28"/>
      <c r="SD109" s="28"/>
      <c r="SE109" s="28"/>
      <c r="SF109" s="28"/>
      <c r="SG109" s="28"/>
      <c r="SH109" s="28"/>
      <c r="SI109" s="28"/>
      <c r="SJ109" s="28"/>
      <c r="SK109" s="28"/>
      <c r="SL109" s="28"/>
      <c r="SM109" s="28"/>
      <c r="SN109" s="28"/>
      <c r="SO109" s="28"/>
      <c r="SP109" s="28"/>
      <c r="SQ109" s="28"/>
      <c r="SR109" s="28"/>
      <c r="SS109" s="28"/>
      <c r="ST109" s="28"/>
      <c r="SU109" s="28"/>
      <c r="SV109" s="28"/>
      <c r="SW109" s="28"/>
      <c r="SX109" s="28"/>
      <c r="SY109" s="28"/>
      <c r="SZ109" s="28"/>
      <c r="TA109" s="28"/>
      <c r="TB109" s="28"/>
      <c r="TC109" s="28"/>
      <c r="TD109" s="28"/>
      <c r="TE109" s="28"/>
      <c r="TF109" s="28"/>
      <c r="TG109" s="28"/>
      <c r="TH109" s="28"/>
      <c r="TI109" s="28"/>
      <c r="TJ109" s="28"/>
      <c r="TK109" s="28"/>
      <c r="TL109" s="28"/>
      <c r="TM109" s="28"/>
      <c r="TN109" s="28"/>
      <c r="TO109" s="28"/>
      <c r="TP109" s="28"/>
      <c r="TQ109" s="28"/>
      <c r="TR109" s="28"/>
      <c r="TS109" s="28"/>
      <c r="TT109" s="28"/>
      <c r="TU109" s="28"/>
      <c r="TV109" s="28"/>
      <c r="TW109" s="28"/>
      <c r="TX109" s="28"/>
      <c r="TY109" s="28"/>
      <c r="TZ109" s="28"/>
      <c r="UA109" s="28"/>
      <c r="UB109" s="28"/>
      <c r="UC109" s="28"/>
      <c r="UD109" s="28"/>
      <c r="UE109" s="28"/>
      <c r="UF109" s="28"/>
      <c r="UG109" s="28"/>
      <c r="UH109" s="28"/>
      <c r="UI109" s="28"/>
      <c r="UJ109" s="28"/>
      <c r="UK109" s="28"/>
      <c r="UL109" s="28"/>
      <c r="UM109" s="28"/>
      <c r="UN109" s="28"/>
      <c r="UO109" s="28"/>
      <c r="UP109" s="28"/>
      <c r="UQ109" s="28"/>
      <c r="UR109" s="28"/>
      <c r="US109" s="28"/>
      <c r="UT109" s="28"/>
      <c r="UU109" s="28"/>
      <c r="UV109" s="28"/>
      <c r="UW109" s="28"/>
      <c r="UX109" s="28"/>
      <c r="UY109" s="28"/>
      <c r="UZ109" s="28"/>
      <c r="VA109" s="28"/>
      <c r="VB109" s="28"/>
      <c r="VC109" s="28"/>
      <c r="VD109" s="28"/>
      <c r="VE109" s="28"/>
      <c r="VF109" s="28"/>
      <c r="VG109" s="28"/>
      <c r="VH109" s="28"/>
      <c r="VI109" s="28"/>
      <c r="VJ109" s="28"/>
      <c r="VK109" s="28"/>
      <c r="VL109" s="28"/>
      <c r="VM109" s="28"/>
      <c r="VN109" s="28"/>
      <c r="VO109" s="28"/>
      <c r="VP109" s="28"/>
      <c r="VQ109" s="28"/>
      <c r="VR109" s="28"/>
      <c r="VS109" s="28"/>
      <c r="VT109" s="28"/>
      <c r="VU109" s="28"/>
      <c r="VV109" s="28"/>
      <c r="VW109" s="28"/>
      <c r="VX109" s="28"/>
      <c r="VY109" s="28"/>
      <c r="VZ109" s="28"/>
      <c r="WA109" s="28"/>
      <c r="WB109" s="28"/>
      <c r="WC109" s="28"/>
      <c r="WD109" s="28"/>
      <c r="WE109" s="28"/>
      <c r="WF109" s="28"/>
      <c r="WG109" s="28"/>
      <c r="WH109" s="28"/>
      <c r="WI109" s="28"/>
      <c r="WJ109" s="28"/>
      <c r="WK109" s="28"/>
      <c r="WL109" s="28"/>
      <c r="WM109" s="28"/>
      <c r="WN109" s="28"/>
      <c r="WO109" s="28"/>
      <c r="WP109" s="28"/>
      <c r="WQ109" s="28"/>
      <c r="WR109" s="28"/>
      <c r="WS109" s="28"/>
      <c r="WT109" s="28"/>
      <c r="WU109" s="28"/>
      <c r="WV109" s="28"/>
      <c r="WW109" s="28"/>
      <c r="WX109" s="28"/>
      <c r="WY109" s="28"/>
      <c r="WZ109" s="28"/>
      <c r="XA109" s="28"/>
      <c r="XB109" s="28"/>
      <c r="XC109" s="28"/>
      <c r="XD109" s="28"/>
      <c r="XE109" s="28"/>
      <c r="XF109" s="28"/>
      <c r="XG109" s="28"/>
      <c r="XH109" s="28"/>
      <c r="XI109" s="28"/>
      <c r="XJ109" s="28"/>
      <c r="XK109" s="28"/>
      <c r="XL109" s="28"/>
      <c r="XM109" s="28"/>
      <c r="XN109" s="28"/>
      <c r="XO109" s="28"/>
      <c r="XP109" s="28"/>
      <c r="XQ109" s="28"/>
      <c r="XR109" s="28"/>
      <c r="XS109" s="28"/>
      <c r="XT109" s="28"/>
      <c r="XU109" s="28"/>
      <c r="XV109" s="28"/>
      <c r="XW109" s="28"/>
      <c r="XX109" s="28"/>
      <c r="XY109" s="28"/>
      <c r="XZ109" s="28"/>
      <c r="YA109" s="28"/>
      <c r="YB109" s="28"/>
      <c r="YC109" s="28"/>
      <c r="YD109" s="28"/>
      <c r="YE109" s="28"/>
      <c r="YF109" s="28"/>
      <c r="YG109" s="28"/>
      <c r="YH109" s="28"/>
      <c r="YI109" s="28"/>
      <c r="YJ109" s="28"/>
      <c r="YK109" s="28"/>
      <c r="YL109" s="28"/>
      <c r="YM109" s="28"/>
      <c r="YN109" s="28"/>
      <c r="YO109" s="28"/>
      <c r="YP109" s="28"/>
      <c r="YQ109" s="28"/>
      <c r="YR109" s="28"/>
      <c r="YS109" s="28"/>
      <c r="YT109" s="28"/>
      <c r="YU109" s="28"/>
      <c r="YV109" s="28"/>
      <c r="YW109" s="28"/>
      <c r="YX109" s="28"/>
      <c r="YY109" s="28"/>
      <c r="YZ109" s="28"/>
      <c r="ZA109" s="28"/>
      <c r="ZB109" s="28"/>
      <c r="ZC109" s="28"/>
      <c r="ZD109" s="28"/>
      <c r="ZE109" s="28"/>
      <c r="ZF109" s="28"/>
      <c r="ZG109" s="28"/>
      <c r="ZH109" s="28"/>
      <c r="ZI109" s="28"/>
      <c r="ZJ109" s="28"/>
      <c r="ZK109" s="28"/>
      <c r="ZL109" s="28"/>
      <c r="ZM109" s="28"/>
      <c r="ZN109" s="28"/>
      <c r="ZO109" s="28"/>
      <c r="ZP109" s="28"/>
      <c r="ZQ109" s="28"/>
      <c r="ZR109" s="28"/>
      <c r="ZS109" s="28"/>
      <c r="ZT109" s="28"/>
      <c r="ZU109" s="28"/>
      <c r="ZV109" s="28"/>
      <c r="ZW109" s="28"/>
      <c r="ZX109" s="28"/>
      <c r="ZY109" s="28"/>
      <c r="ZZ109" s="28"/>
      <c r="AAA109" s="28"/>
      <c r="AAB109" s="28"/>
      <c r="AAC109" s="28"/>
      <c r="AAD109" s="28"/>
      <c r="AAE109" s="28"/>
      <c r="AAF109" s="28"/>
      <c r="AAG109" s="28"/>
      <c r="AAH109" s="28"/>
      <c r="AAI109" s="28"/>
      <c r="AAJ109" s="28"/>
      <c r="AAK109" s="28"/>
      <c r="AAL109" s="28"/>
      <c r="AAM109" s="28"/>
      <c r="AAN109" s="28"/>
      <c r="AAO109" s="28"/>
      <c r="AAP109" s="28"/>
      <c r="AAQ109" s="28"/>
      <c r="AAR109" s="28"/>
      <c r="AAS109" s="28"/>
      <c r="AAT109" s="28"/>
      <c r="AAU109" s="28"/>
      <c r="AAV109" s="28"/>
      <c r="AAW109" s="28"/>
      <c r="AAX109" s="28"/>
      <c r="AAY109" s="28"/>
      <c r="AAZ109" s="28"/>
      <c r="ABA109" s="28"/>
      <c r="ABB109" s="28"/>
      <c r="ABC109" s="28"/>
      <c r="ABD109" s="28"/>
      <c r="ABE109" s="28"/>
      <c r="ABF109" s="28"/>
      <c r="ABG109" s="28"/>
      <c r="ABH109" s="28"/>
      <c r="ABI109" s="28"/>
      <c r="ABJ109" s="28"/>
      <c r="ABK109" s="28"/>
      <c r="ABL109" s="28"/>
      <c r="ABM109" s="28"/>
      <c r="ABN109" s="28"/>
      <c r="ABO109" s="28"/>
      <c r="ABP109" s="28"/>
      <c r="ABQ109" s="28"/>
      <c r="ABR109" s="28"/>
      <c r="ABS109" s="28"/>
      <c r="ABT109" s="28"/>
      <c r="ABU109" s="28"/>
      <c r="ABV109" s="28"/>
      <c r="ABW109" s="28"/>
      <c r="ABX109" s="28"/>
      <c r="ABY109" s="28"/>
      <c r="ABZ109" s="28"/>
      <c r="ACA109" s="28"/>
      <c r="ACB109" s="28"/>
      <c r="ACC109" s="28"/>
      <c r="ACD109" s="28"/>
      <c r="ACE109" s="28"/>
      <c r="ACF109" s="28"/>
      <c r="ACG109" s="28"/>
      <c r="ACH109" s="28"/>
      <c r="ACI109" s="28"/>
      <c r="ACJ109" s="28"/>
      <c r="ACK109" s="28"/>
      <c r="ACL109" s="28"/>
      <c r="ACM109" s="28"/>
      <c r="ACN109" s="28"/>
      <c r="ACO109" s="28"/>
      <c r="ACP109" s="28"/>
      <c r="ACQ109" s="28"/>
      <c r="ACR109" s="28"/>
      <c r="ACS109" s="28"/>
      <c r="ACT109" s="28"/>
      <c r="ACU109" s="28"/>
      <c r="ACV109" s="28"/>
      <c r="ACW109" s="28"/>
      <c r="ACX109" s="28"/>
      <c r="ACY109" s="28"/>
      <c r="ACZ109" s="28"/>
      <c r="ADA109" s="28"/>
      <c r="ADB109" s="28"/>
      <c r="ADC109" s="28"/>
      <c r="ADD109" s="28"/>
      <c r="ADE109" s="28"/>
      <c r="ADF109" s="28"/>
      <c r="ADG109" s="28"/>
      <c r="ADH109" s="28"/>
      <c r="ADI109" s="28"/>
      <c r="ADJ109" s="28"/>
      <c r="ADK109" s="28"/>
      <c r="ADL109" s="28"/>
      <c r="ADM109" s="28"/>
      <c r="ADN109" s="28"/>
      <c r="ADO109" s="28"/>
      <c r="ADP109" s="28"/>
      <c r="ADQ109" s="28"/>
      <c r="ADR109" s="28"/>
      <c r="ADS109" s="28"/>
      <c r="ADT109" s="28"/>
      <c r="ADU109" s="28"/>
      <c r="ADV109" s="28"/>
      <c r="ADW109" s="28"/>
      <c r="ADX109" s="28"/>
      <c r="ADY109" s="28"/>
      <c r="ADZ109" s="28"/>
      <c r="AEA109" s="28"/>
      <c r="AEB109" s="28"/>
      <c r="AEC109" s="28"/>
      <c r="AED109" s="28"/>
      <c r="AEE109" s="28"/>
      <c r="AEF109" s="28"/>
      <c r="AEG109" s="28"/>
      <c r="AEH109" s="28"/>
      <c r="AEI109" s="28"/>
      <c r="AEJ109" s="28"/>
      <c r="AEK109" s="28"/>
      <c r="AEL109" s="28"/>
      <c r="AEM109" s="28"/>
      <c r="AEN109" s="28"/>
      <c r="AEO109" s="28"/>
      <c r="AEP109" s="28"/>
      <c r="AEQ109" s="28"/>
      <c r="AER109" s="28"/>
      <c r="AES109" s="28"/>
      <c r="AET109" s="28"/>
      <c r="AEU109" s="28"/>
      <c r="AEV109" s="28"/>
      <c r="AEW109" s="28"/>
      <c r="AEX109" s="28"/>
      <c r="AEY109" s="28"/>
      <c r="AEZ109" s="28"/>
      <c r="AFA109" s="28"/>
      <c r="AFB109" s="28"/>
      <c r="AFC109" s="28"/>
      <c r="AFD109" s="28"/>
      <c r="AFE109" s="28"/>
      <c r="AFF109" s="28"/>
      <c r="AFG109" s="28"/>
      <c r="AFH109" s="28"/>
      <c r="AFI109" s="28"/>
      <c r="AFJ109" s="28"/>
      <c r="AFK109" s="28"/>
      <c r="AFL109" s="28"/>
      <c r="AFM109" s="28"/>
      <c r="AFN109" s="28"/>
      <c r="AFO109" s="28"/>
      <c r="AFP109" s="28"/>
      <c r="AFQ109" s="28"/>
      <c r="AFR109" s="28"/>
      <c r="AFS109" s="28"/>
      <c r="AFT109" s="28"/>
      <c r="AFU109" s="28"/>
      <c r="AFV109" s="28"/>
      <c r="AFW109" s="28"/>
      <c r="AFX109" s="28"/>
      <c r="AFY109" s="28"/>
      <c r="AFZ109" s="28"/>
      <c r="AGA109" s="28"/>
      <c r="AGB109" s="28"/>
      <c r="AGC109" s="28"/>
      <c r="AGD109" s="28"/>
      <c r="AGE109" s="28"/>
      <c r="AGF109" s="28"/>
      <c r="AGG109" s="28"/>
      <c r="AGH109" s="28"/>
      <c r="AGI109" s="28"/>
      <c r="AGJ109" s="28"/>
      <c r="AGK109" s="28"/>
      <c r="AGL109" s="28"/>
      <c r="AGM109" s="28"/>
      <c r="AGN109" s="28"/>
      <c r="AGO109" s="28"/>
      <c r="AGP109" s="28"/>
      <c r="AGQ109" s="28"/>
      <c r="AGR109" s="28"/>
      <c r="AGS109" s="28"/>
      <c r="AGT109" s="28"/>
      <c r="AGU109" s="28"/>
      <c r="AGV109" s="28"/>
      <c r="AGW109" s="28"/>
      <c r="AGX109" s="28"/>
      <c r="AGY109" s="28"/>
      <c r="AGZ109" s="28"/>
      <c r="AHA109" s="28"/>
      <c r="AHB109" s="28"/>
      <c r="AHC109" s="28"/>
      <c r="AHD109" s="28"/>
      <c r="AHE109" s="28"/>
      <c r="AHF109" s="28"/>
      <c r="AHG109" s="28"/>
      <c r="AHH109" s="28"/>
      <c r="AHI109" s="28"/>
      <c r="AHJ109" s="28"/>
      <c r="AHK109" s="28"/>
      <c r="AHL109" s="28"/>
      <c r="AHM109" s="28"/>
      <c r="AHN109" s="28"/>
      <c r="AHO109" s="28"/>
      <c r="AHP109" s="28"/>
      <c r="AHQ109" s="28"/>
      <c r="AHR109" s="28"/>
      <c r="AHS109" s="28"/>
      <c r="AHT109" s="28"/>
      <c r="AHU109" s="28"/>
      <c r="AHV109" s="28"/>
      <c r="AHW109" s="28"/>
      <c r="AHX109" s="28"/>
      <c r="AHY109" s="28"/>
      <c r="AHZ109" s="28"/>
      <c r="AIA109" s="28"/>
      <c r="AIB109" s="28"/>
      <c r="AIC109" s="28"/>
      <c r="AID109" s="28"/>
      <c r="AIE109" s="28"/>
      <c r="AIF109" s="28"/>
      <c r="AIG109" s="28"/>
      <c r="AIH109" s="28"/>
      <c r="AII109" s="28"/>
      <c r="AIJ109" s="28"/>
      <c r="AIK109" s="28"/>
      <c r="AIL109" s="28"/>
      <c r="AIM109" s="28"/>
      <c r="AIN109" s="28"/>
      <c r="AIO109" s="28"/>
      <c r="AIP109" s="28"/>
      <c r="AIQ109" s="28"/>
      <c r="AIR109" s="28"/>
      <c r="AIS109" s="28"/>
      <c r="AIT109" s="28"/>
      <c r="AIU109" s="28"/>
      <c r="AIV109" s="28"/>
      <c r="AIW109" s="28"/>
      <c r="AIX109" s="28"/>
      <c r="AIY109" s="28"/>
      <c r="AIZ109" s="28"/>
      <c r="AJA109" s="28"/>
      <c r="AJB109" s="28"/>
      <c r="AJC109" s="28"/>
      <c r="AJD109" s="28"/>
      <c r="AJE109" s="28"/>
      <c r="AJF109" s="28"/>
      <c r="AJG109" s="28"/>
      <c r="AJH109" s="28"/>
      <c r="AJI109" s="28"/>
      <c r="AJJ109" s="28"/>
      <c r="AJK109" s="28"/>
      <c r="AJL109" s="28"/>
      <c r="AJM109" s="28"/>
      <c r="AJN109" s="28"/>
      <c r="AJO109" s="28"/>
      <c r="AJP109" s="28"/>
      <c r="AJQ109" s="28"/>
      <c r="AJR109" s="28"/>
      <c r="AJS109" s="28"/>
      <c r="AJT109" s="28"/>
      <c r="AJU109" s="28"/>
      <c r="AJV109" s="28"/>
      <c r="AJW109" s="28"/>
      <c r="AJX109" s="28"/>
      <c r="AJY109" s="28"/>
      <c r="AJZ109" s="28"/>
      <c r="AKA109" s="28"/>
      <c r="AKB109" s="28"/>
      <c r="AKC109" s="28"/>
      <c r="AKD109" s="28"/>
      <c r="AKE109" s="28"/>
      <c r="AKF109" s="28"/>
      <c r="AKG109" s="28"/>
      <c r="AKH109" s="28"/>
      <c r="AKI109" s="28"/>
      <c r="AKJ109" s="28"/>
      <c r="AKK109" s="28"/>
      <c r="AKL109" s="28"/>
      <c r="AKM109" s="28"/>
      <c r="AKN109" s="28"/>
      <c r="AKO109" s="28"/>
      <c r="AKP109" s="28"/>
      <c r="AKQ109" s="28"/>
      <c r="AKR109" s="28"/>
      <c r="AKS109" s="28"/>
      <c r="AKT109" s="28"/>
      <c r="AKU109" s="28"/>
      <c r="AKV109" s="28"/>
      <c r="AKW109" s="28"/>
      <c r="AKX109" s="28"/>
      <c r="AKY109" s="28"/>
      <c r="AKZ109" s="28"/>
      <c r="ALA109" s="28"/>
      <c r="ALB109" s="28"/>
      <c r="ALC109" s="28"/>
      <c r="ALD109" s="28"/>
      <c r="ALE109" s="28"/>
      <c r="ALF109" s="28"/>
      <c r="ALG109" s="28"/>
      <c r="ALH109" s="28"/>
      <c r="ALI109" s="28"/>
      <c r="ALJ109" s="28"/>
      <c r="ALK109" s="28"/>
      <c r="ALL109" s="28"/>
      <c r="ALM109" s="28"/>
      <c r="ALN109" s="28"/>
      <c r="ALO109" s="28"/>
      <c r="ALP109" s="28"/>
      <c r="ALQ109" s="28"/>
      <c r="ALR109" s="28"/>
      <c r="ALS109" s="28"/>
      <c r="ALT109" s="28"/>
      <c r="ALU109" s="28"/>
      <c r="ALV109" s="28"/>
      <c r="ALW109" s="28"/>
      <c r="ALX109" s="28"/>
      <c r="ALY109" s="28"/>
      <c r="ALZ109" s="28"/>
      <c r="AMA109" s="28"/>
      <c r="AMB109" s="28"/>
      <c r="AMC109" s="28"/>
      <c r="AMD109" s="28"/>
      <c r="AME109" s="28"/>
      <c r="AMF109" s="28"/>
      <c r="AMG109" s="28"/>
      <c r="AMH109" s="28"/>
      <c r="AMI109" s="28"/>
      <c r="AMJ109" s="28"/>
      <c r="AMK109" s="28"/>
      <c r="AML109" s="28"/>
      <c r="AMM109" s="28"/>
      <c r="AMN109" s="28"/>
      <c r="AMO109" s="28"/>
      <c r="AMP109" s="28"/>
      <c r="AMQ109" s="28"/>
      <c r="AMR109" s="28"/>
      <c r="AMS109" s="28"/>
      <c r="AMT109" s="28"/>
      <c r="AMU109" s="28"/>
      <c r="AMV109" s="28"/>
      <c r="AMW109" s="28"/>
      <c r="AMX109" s="28"/>
      <c r="AMY109" s="28"/>
      <c r="AMZ109" s="28"/>
      <c r="ANA109" s="28"/>
      <c r="ANB109" s="28"/>
    </row>
    <row r="110" spans="3:1042" s="6" customFormat="1" ht="15" customHeight="1" x14ac:dyDescent="0.25">
      <c r="C110" s="6" t="str">
        <f t="shared" si="37"/>
        <v>American</v>
      </c>
      <c r="D110" s="6" t="str">
        <f t="shared" si="38"/>
        <v>HPA10250H045DV 2**  (50 gal)</v>
      </c>
      <c r="E110" s="6">
        <f t="shared" si="39"/>
        <v>1202183</v>
      </c>
      <c r="F110" s="55">
        <f>S110</f>
        <v>50</v>
      </c>
      <c r="G110" s="6" t="str">
        <f t="shared" si="41"/>
        <v>AOSmithHPTS50</v>
      </c>
      <c r="H110" s="116">
        <f t="shared" si="42"/>
        <v>0</v>
      </c>
      <c r="I110" s="154" t="str">
        <f>AC110</f>
        <v>AmericanHPA10250H045DV2xx</v>
      </c>
      <c r="J110" s="91" t="s">
        <v>188</v>
      </c>
      <c r="K110" s="189"/>
      <c r="L110" s="133">
        <f t="shared" si="24"/>
        <v>12</v>
      </c>
      <c r="M110" s="193" t="s">
        <v>17</v>
      </c>
      <c r="N110" s="184">
        <f t="shared" ref="N110:N115" si="57">N109+1</f>
        <v>21</v>
      </c>
      <c r="O110" s="169">
        <f t="shared" si="4"/>
        <v>1202183</v>
      </c>
      <c r="P110" s="9" t="str">
        <f t="shared" si="54"/>
        <v>HPA10250H045DV 2**  (50 gal)</v>
      </c>
      <c r="Q110" s="11">
        <f t="shared" si="5"/>
        <v>1</v>
      </c>
      <c r="R110" s="179" t="s">
        <v>950</v>
      </c>
      <c r="S110" s="191">
        <v>50</v>
      </c>
      <c r="T110" s="179" t="s">
        <v>817</v>
      </c>
      <c r="U110" s="179" t="s">
        <v>817</v>
      </c>
      <c r="V110" s="131" t="str">
        <f t="shared" si="6"/>
        <v>AOSmithHPTS50</v>
      </c>
      <c r="W110" s="186">
        <v>0</v>
      </c>
      <c r="X110" s="171"/>
      <c r="Y110" s="202"/>
      <c r="Z110" s="187"/>
      <c r="AA110" s="126" t="str">
        <f t="shared" si="55"/>
        <v>2,     1202183,   "HPA10250H045DV 2**  (50 gal)"</v>
      </c>
      <c r="AB110" s="188" t="s">
        <v>17</v>
      </c>
      <c r="AC110" s="180" t="s">
        <v>1251</v>
      </c>
      <c r="AD110" s="173">
        <f t="shared" si="8"/>
        <v>1</v>
      </c>
      <c r="AE110" s="126" t="str">
        <f t="shared" si="56"/>
        <v xml:space="preserve">          case  HPA10250H045DV 2**  (50 gal)   :   "AmericanHPA10250H045DV2xx"</v>
      </c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8"/>
      <c r="UX110" s="28"/>
      <c r="UY110" s="28"/>
      <c r="UZ110" s="28"/>
      <c r="VA110" s="28"/>
      <c r="VB110" s="28"/>
      <c r="VC110" s="28"/>
      <c r="VD110" s="28"/>
      <c r="VE110" s="28"/>
      <c r="VF110" s="28"/>
      <c r="VG110" s="28"/>
      <c r="VH110" s="28"/>
      <c r="VI110" s="28"/>
      <c r="VJ110" s="28"/>
      <c r="VK110" s="28"/>
      <c r="VL110" s="28"/>
      <c r="VM110" s="28"/>
      <c r="VN110" s="28"/>
      <c r="VO110" s="28"/>
      <c r="VP110" s="28"/>
      <c r="VQ110" s="28"/>
      <c r="VR110" s="28"/>
      <c r="VS110" s="28"/>
      <c r="VT110" s="28"/>
      <c r="VU110" s="28"/>
      <c r="VV110" s="28"/>
      <c r="VW110" s="28"/>
      <c r="VX110" s="28"/>
      <c r="VY110" s="28"/>
      <c r="VZ110" s="28"/>
      <c r="WA110" s="28"/>
      <c r="WB110" s="28"/>
      <c r="WC110" s="28"/>
      <c r="WD110" s="28"/>
      <c r="WE110" s="28"/>
      <c r="WF110" s="28"/>
      <c r="WG110" s="28"/>
      <c r="WH110" s="28"/>
      <c r="WI110" s="28"/>
      <c r="WJ110" s="28"/>
      <c r="WK110" s="28"/>
      <c r="WL110" s="28"/>
      <c r="WM110" s="28"/>
      <c r="WN110" s="28"/>
      <c r="WO110" s="28"/>
      <c r="WP110" s="28"/>
      <c r="WQ110" s="28"/>
      <c r="WR110" s="28"/>
      <c r="WS110" s="28"/>
      <c r="WT110" s="28"/>
      <c r="WU110" s="28"/>
      <c r="WV110" s="28"/>
      <c r="WW110" s="28"/>
      <c r="WX110" s="28"/>
      <c r="WY110" s="28"/>
      <c r="WZ110" s="28"/>
      <c r="XA110" s="28"/>
      <c r="XB110" s="28"/>
      <c r="XC110" s="28"/>
      <c r="XD110" s="28"/>
      <c r="XE110" s="28"/>
      <c r="XF110" s="28"/>
      <c r="XG110" s="28"/>
      <c r="XH110" s="28"/>
      <c r="XI110" s="28"/>
      <c r="XJ110" s="28"/>
      <c r="XK110" s="28"/>
      <c r="XL110" s="28"/>
      <c r="XM110" s="28"/>
      <c r="XN110" s="28"/>
      <c r="XO110" s="28"/>
      <c r="XP110" s="28"/>
      <c r="XQ110" s="28"/>
      <c r="XR110" s="28"/>
      <c r="XS110" s="28"/>
      <c r="XT110" s="28"/>
      <c r="XU110" s="28"/>
      <c r="XV110" s="28"/>
      <c r="XW110" s="28"/>
      <c r="XX110" s="28"/>
      <c r="XY110" s="28"/>
      <c r="XZ110" s="28"/>
      <c r="YA110" s="28"/>
      <c r="YB110" s="28"/>
      <c r="YC110" s="28"/>
      <c r="YD110" s="28"/>
      <c r="YE110" s="28"/>
      <c r="YF110" s="28"/>
      <c r="YG110" s="28"/>
      <c r="YH110" s="28"/>
      <c r="YI110" s="28"/>
      <c r="YJ110" s="28"/>
      <c r="YK110" s="28"/>
      <c r="YL110" s="28"/>
      <c r="YM110" s="28"/>
      <c r="YN110" s="28"/>
      <c r="YO110" s="28"/>
      <c r="YP110" s="28"/>
      <c r="YQ110" s="28"/>
      <c r="YR110" s="28"/>
      <c r="YS110" s="28"/>
      <c r="YT110" s="28"/>
      <c r="YU110" s="28"/>
      <c r="YV110" s="28"/>
      <c r="YW110" s="28"/>
      <c r="YX110" s="28"/>
      <c r="YY110" s="28"/>
      <c r="YZ110" s="28"/>
      <c r="ZA110" s="28"/>
      <c r="ZB110" s="28"/>
      <c r="ZC110" s="28"/>
      <c r="ZD110" s="28"/>
      <c r="ZE110" s="28"/>
      <c r="ZF110" s="28"/>
      <c r="ZG110" s="28"/>
      <c r="ZH110" s="28"/>
      <c r="ZI110" s="28"/>
      <c r="ZJ110" s="28"/>
      <c r="ZK110" s="28"/>
      <c r="ZL110" s="28"/>
      <c r="ZM110" s="28"/>
      <c r="ZN110" s="28"/>
      <c r="ZO110" s="28"/>
      <c r="ZP110" s="28"/>
      <c r="ZQ110" s="28"/>
      <c r="ZR110" s="28"/>
      <c r="ZS110" s="28"/>
      <c r="ZT110" s="28"/>
      <c r="ZU110" s="28"/>
      <c r="ZV110" s="28"/>
      <c r="ZW110" s="28"/>
      <c r="ZX110" s="28"/>
      <c r="ZY110" s="28"/>
      <c r="ZZ110" s="28"/>
      <c r="AAA110" s="28"/>
      <c r="AAB110" s="28"/>
      <c r="AAC110" s="28"/>
      <c r="AAD110" s="28"/>
      <c r="AAE110" s="28"/>
      <c r="AAF110" s="28"/>
      <c r="AAG110" s="28"/>
      <c r="AAH110" s="28"/>
      <c r="AAI110" s="28"/>
      <c r="AAJ110" s="28"/>
      <c r="AAK110" s="28"/>
      <c r="AAL110" s="28"/>
      <c r="AAM110" s="28"/>
      <c r="AAN110" s="28"/>
      <c r="AAO110" s="28"/>
      <c r="AAP110" s="28"/>
      <c r="AAQ110" s="28"/>
      <c r="AAR110" s="28"/>
      <c r="AAS110" s="28"/>
      <c r="AAT110" s="28"/>
      <c r="AAU110" s="28"/>
      <c r="AAV110" s="28"/>
      <c r="AAW110" s="28"/>
      <c r="AAX110" s="28"/>
      <c r="AAY110" s="28"/>
      <c r="AAZ110" s="28"/>
      <c r="ABA110" s="28"/>
      <c r="ABB110" s="28"/>
      <c r="ABC110" s="28"/>
      <c r="ABD110" s="28"/>
      <c r="ABE110" s="28"/>
      <c r="ABF110" s="28"/>
      <c r="ABG110" s="28"/>
      <c r="ABH110" s="28"/>
      <c r="ABI110" s="28"/>
      <c r="ABJ110" s="28"/>
      <c r="ABK110" s="28"/>
      <c r="ABL110" s="28"/>
      <c r="ABM110" s="28"/>
      <c r="ABN110" s="28"/>
      <c r="ABO110" s="28"/>
      <c r="ABP110" s="28"/>
      <c r="ABQ110" s="28"/>
      <c r="ABR110" s="28"/>
      <c r="ABS110" s="28"/>
      <c r="ABT110" s="28"/>
      <c r="ABU110" s="28"/>
      <c r="ABV110" s="28"/>
      <c r="ABW110" s="28"/>
      <c r="ABX110" s="28"/>
      <c r="ABY110" s="28"/>
      <c r="ABZ110" s="28"/>
      <c r="ACA110" s="28"/>
      <c r="ACB110" s="28"/>
      <c r="ACC110" s="28"/>
      <c r="ACD110" s="28"/>
      <c r="ACE110" s="28"/>
      <c r="ACF110" s="28"/>
      <c r="ACG110" s="28"/>
      <c r="ACH110" s="28"/>
      <c r="ACI110" s="28"/>
      <c r="ACJ110" s="28"/>
      <c r="ACK110" s="28"/>
      <c r="ACL110" s="28"/>
      <c r="ACM110" s="28"/>
      <c r="ACN110" s="28"/>
      <c r="ACO110" s="28"/>
      <c r="ACP110" s="28"/>
      <c r="ACQ110" s="28"/>
      <c r="ACR110" s="28"/>
      <c r="ACS110" s="28"/>
      <c r="ACT110" s="28"/>
      <c r="ACU110" s="28"/>
      <c r="ACV110" s="28"/>
      <c r="ACW110" s="28"/>
      <c r="ACX110" s="28"/>
      <c r="ACY110" s="28"/>
      <c r="ACZ110" s="28"/>
      <c r="ADA110" s="28"/>
      <c r="ADB110" s="28"/>
      <c r="ADC110" s="28"/>
      <c r="ADD110" s="28"/>
      <c r="ADE110" s="28"/>
      <c r="ADF110" s="28"/>
      <c r="ADG110" s="28"/>
      <c r="ADH110" s="28"/>
      <c r="ADI110" s="28"/>
      <c r="ADJ110" s="28"/>
      <c r="ADK110" s="28"/>
      <c r="ADL110" s="28"/>
      <c r="ADM110" s="28"/>
      <c r="ADN110" s="28"/>
      <c r="ADO110" s="28"/>
      <c r="ADP110" s="28"/>
      <c r="ADQ110" s="28"/>
      <c r="ADR110" s="28"/>
      <c r="ADS110" s="28"/>
      <c r="ADT110" s="28"/>
      <c r="ADU110" s="28"/>
      <c r="ADV110" s="28"/>
      <c r="ADW110" s="28"/>
      <c r="ADX110" s="28"/>
      <c r="ADY110" s="28"/>
      <c r="ADZ110" s="28"/>
      <c r="AEA110" s="28"/>
      <c r="AEB110" s="28"/>
      <c r="AEC110" s="28"/>
      <c r="AED110" s="28"/>
      <c r="AEE110" s="28"/>
      <c r="AEF110" s="28"/>
      <c r="AEG110" s="28"/>
      <c r="AEH110" s="28"/>
      <c r="AEI110" s="28"/>
      <c r="AEJ110" s="28"/>
      <c r="AEK110" s="28"/>
      <c r="AEL110" s="28"/>
      <c r="AEM110" s="28"/>
      <c r="AEN110" s="28"/>
      <c r="AEO110" s="28"/>
      <c r="AEP110" s="28"/>
      <c r="AEQ110" s="28"/>
      <c r="AER110" s="28"/>
      <c r="AES110" s="28"/>
      <c r="AET110" s="28"/>
      <c r="AEU110" s="28"/>
      <c r="AEV110" s="28"/>
      <c r="AEW110" s="28"/>
      <c r="AEX110" s="28"/>
      <c r="AEY110" s="28"/>
      <c r="AEZ110" s="28"/>
      <c r="AFA110" s="28"/>
      <c r="AFB110" s="28"/>
      <c r="AFC110" s="28"/>
      <c r="AFD110" s="28"/>
      <c r="AFE110" s="28"/>
      <c r="AFF110" s="28"/>
      <c r="AFG110" s="28"/>
      <c r="AFH110" s="28"/>
      <c r="AFI110" s="28"/>
      <c r="AFJ110" s="28"/>
      <c r="AFK110" s="28"/>
      <c r="AFL110" s="28"/>
      <c r="AFM110" s="28"/>
      <c r="AFN110" s="28"/>
      <c r="AFO110" s="28"/>
      <c r="AFP110" s="28"/>
      <c r="AFQ110" s="28"/>
      <c r="AFR110" s="28"/>
      <c r="AFS110" s="28"/>
      <c r="AFT110" s="28"/>
      <c r="AFU110" s="28"/>
      <c r="AFV110" s="28"/>
      <c r="AFW110" s="28"/>
      <c r="AFX110" s="28"/>
      <c r="AFY110" s="28"/>
      <c r="AFZ110" s="28"/>
      <c r="AGA110" s="28"/>
      <c r="AGB110" s="28"/>
      <c r="AGC110" s="28"/>
      <c r="AGD110" s="28"/>
      <c r="AGE110" s="28"/>
      <c r="AGF110" s="28"/>
      <c r="AGG110" s="28"/>
      <c r="AGH110" s="28"/>
      <c r="AGI110" s="28"/>
      <c r="AGJ110" s="28"/>
      <c r="AGK110" s="28"/>
      <c r="AGL110" s="28"/>
      <c r="AGM110" s="28"/>
      <c r="AGN110" s="28"/>
      <c r="AGO110" s="28"/>
      <c r="AGP110" s="28"/>
      <c r="AGQ110" s="28"/>
      <c r="AGR110" s="28"/>
      <c r="AGS110" s="28"/>
      <c r="AGT110" s="28"/>
      <c r="AGU110" s="28"/>
      <c r="AGV110" s="28"/>
      <c r="AGW110" s="28"/>
      <c r="AGX110" s="28"/>
      <c r="AGY110" s="28"/>
      <c r="AGZ110" s="28"/>
      <c r="AHA110" s="28"/>
      <c r="AHB110" s="28"/>
      <c r="AHC110" s="28"/>
      <c r="AHD110" s="28"/>
      <c r="AHE110" s="28"/>
      <c r="AHF110" s="28"/>
      <c r="AHG110" s="28"/>
      <c r="AHH110" s="28"/>
      <c r="AHI110" s="28"/>
      <c r="AHJ110" s="28"/>
      <c r="AHK110" s="28"/>
      <c r="AHL110" s="28"/>
      <c r="AHM110" s="28"/>
      <c r="AHN110" s="28"/>
      <c r="AHO110" s="28"/>
      <c r="AHP110" s="28"/>
      <c r="AHQ110" s="28"/>
      <c r="AHR110" s="28"/>
      <c r="AHS110" s="28"/>
      <c r="AHT110" s="28"/>
      <c r="AHU110" s="28"/>
      <c r="AHV110" s="28"/>
      <c r="AHW110" s="28"/>
      <c r="AHX110" s="28"/>
      <c r="AHY110" s="28"/>
      <c r="AHZ110" s="28"/>
      <c r="AIA110" s="28"/>
      <c r="AIB110" s="28"/>
      <c r="AIC110" s="28"/>
      <c r="AID110" s="28"/>
      <c r="AIE110" s="28"/>
      <c r="AIF110" s="28"/>
      <c r="AIG110" s="28"/>
      <c r="AIH110" s="28"/>
      <c r="AII110" s="28"/>
      <c r="AIJ110" s="28"/>
      <c r="AIK110" s="28"/>
      <c r="AIL110" s="28"/>
      <c r="AIM110" s="28"/>
      <c r="AIN110" s="28"/>
      <c r="AIO110" s="28"/>
      <c r="AIP110" s="28"/>
      <c r="AIQ110" s="28"/>
      <c r="AIR110" s="28"/>
      <c r="AIS110" s="28"/>
      <c r="AIT110" s="28"/>
      <c r="AIU110" s="28"/>
      <c r="AIV110" s="28"/>
      <c r="AIW110" s="28"/>
      <c r="AIX110" s="28"/>
      <c r="AIY110" s="28"/>
      <c r="AIZ110" s="28"/>
      <c r="AJA110" s="28"/>
      <c r="AJB110" s="28"/>
      <c r="AJC110" s="28"/>
      <c r="AJD110" s="28"/>
      <c r="AJE110" s="28"/>
      <c r="AJF110" s="28"/>
      <c r="AJG110" s="28"/>
      <c r="AJH110" s="28"/>
      <c r="AJI110" s="28"/>
      <c r="AJJ110" s="28"/>
      <c r="AJK110" s="28"/>
      <c r="AJL110" s="28"/>
      <c r="AJM110" s="28"/>
      <c r="AJN110" s="28"/>
      <c r="AJO110" s="28"/>
      <c r="AJP110" s="28"/>
      <c r="AJQ110" s="28"/>
      <c r="AJR110" s="28"/>
      <c r="AJS110" s="28"/>
      <c r="AJT110" s="28"/>
      <c r="AJU110" s="28"/>
      <c r="AJV110" s="28"/>
      <c r="AJW110" s="28"/>
      <c r="AJX110" s="28"/>
      <c r="AJY110" s="28"/>
      <c r="AJZ110" s="28"/>
      <c r="AKA110" s="28"/>
      <c r="AKB110" s="28"/>
      <c r="AKC110" s="28"/>
      <c r="AKD110" s="28"/>
      <c r="AKE110" s="28"/>
      <c r="AKF110" s="28"/>
      <c r="AKG110" s="28"/>
      <c r="AKH110" s="28"/>
      <c r="AKI110" s="28"/>
      <c r="AKJ110" s="28"/>
      <c r="AKK110" s="28"/>
      <c r="AKL110" s="28"/>
      <c r="AKM110" s="28"/>
      <c r="AKN110" s="28"/>
      <c r="AKO110" s="28"/>
      <c r="AKP110" s="28"/>
      <c r="AKQ110" s="28"/>
      <c r="AKR110" s="28"/>
      <c r="AKS110" s="28"/>
      <c r="AKT110" s="28"/>
      <c r="AKU110" s="28"/>
      <c r="AKV110" s="28"/>
      <c r="AKW110" s="28"/>
      <c r="AKX110" s="28"/>
      <c r="AKY110" s="28"/>
      <c r="AKZ110" s="28"/>
      <c r="ALA110" s="28"/>
      <c r="ALB110" s="28"/>
      <c r="ALC110" s="28"/>
      <c r="ALD110" s="28"/>
      <c r="ALE110" s="28"/>
      <c r="ALF110" s="28"/>
      <c r="ALG110" s="28"/>
      <c r="ALH110" s="28"/>
      <c r="ALI110" s="28"/>
      <c r="ALJ110" s="28"/>
      <c r="ALK110" s="28"/>
      <c r="ALL110" s="28"/>
      <c r="ALM110" s="28"/>
      <c r="ALN110" s="28"/>
      <c r="ALO110" s="28"/>
      <c r="ALP110" s="28"/>
      <c r="ALQ110" s="28"/>
      <c r="ALR110" s="28"/>
      <c r="ALS110" s="28"/>
      <c r="ALT110" s="28"/>
      <c r="ALU110" s="28"/>
      <c r="ALV110" s="28"/>
      <c r="ALW110" s="28"/>
      <c r="ALX110" s="28"/>
      <c r="ALY110" s="28"/>
      <c r="ALZ110" s="28"/>
      <c r="AMA110" s="28"/>
      <c r="AMB110" s="28"/>
      <c r="AMC110" s="28"/>
      <c r="AMD110" s="28"/>
      <c r="AME110" s="28"/>
      <c r="AMF110" s="28"/>
      <c r="AMG110" s="28"/>
      <c r="AMH110" s="28"/>
      <c r="AMI110" s="28"/>
      <c r="AMJ110" s="28"/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</row>
    <row r="111" spans="3:1042" s="6" customFormat="1" ht="15" customHeight="1" x14ac:dyDescent="0.25">
      <c r="C111" s="6" t="str">
        <f t="shared" si="37"/>
        <v>American</v>
      </c>
      <c r="D111" s="6" t="str">
        <f t="shared" si="38"/>
        <v>HPA10266H045DV 2**  (66 gal)</v>
      </c>
      <c r="E111" s="6">
        <f t="shared" si="39"/>
        <v>1202284</v>
      </c>
      <c r="F111" s="55">
        <f t="shared" ref="F111:F115" si="58">S111</f>
        <v>66</v>
      </c>
      <c r="G111" s="6" t="str">
        <f t="shared" si="41"/>
        <v>AOSmithHPTS66</v>
      </c>
      <c r="H111" s="116">
        <f t="shared" si="42"/>
        <v>0</v>
      </c>
      <c r="I111" s="154" t="str">
        <f t="shared" ref="I111:I115" si="59">AC111</f>
        <v>AmericanHPA10266H045DV2xx</v>
      </c>
      <c r="J111" s="91" t="s">
        <v>188</v>
      </c>
      <c r="K111" s="189"/>
      <c r="L111" s="133">
        <f t="shared" ref="L111:L115" si="60">VLOOKUP( M111, $M$2:$N$24, 2, FALSE )</f>
        <v>12</v>
      </c>
      <c r="M111" s="193" t="s">
        <v>17</v>
      </c>
      <c r="N111" s="184">
        <f t="shared" si="57"/>
        <v>22</v>
      </c>
      <c r="O111" s="169">
        <f t="shared" si="4"/>
        <v>1202284</v>
      </c>
      <c r="P111" s="9" t="str">
        <f t="shared" si="54"/>
        <v>HPA10266H045DV 2**  (66 gal)</v>
      </c>
      <c r="Q111" s="11">
        <f t="shared" si="5"/>
        <v>1</v>
      </c>
      <c r="R111" s="179" t="s">
        <v>951</v>
      </c>
      <c r="S111" s="191">
        <v>66</v>
      </c>
      <c r="T111" s="179" t="s">
        <v>818</v>
      </c>
      <c r="U111" s="179" t="s">
        <v>818</v>
      </c>
      <c r="V111" s="131" t="str">
        <f t="shared" si="6"/>
        <v>AOSmithHPTS66</v>
      </c>
      <c r="W111" s="186">
        <v>0</v>
      </c>
      <c r="X111" s="171"/>
      <c r="Y111" s="202"/>
      <c r="Z111" s="187"/>
      <c r="AA111" s="126" t="str">
        <f t="shared" si="55"/>
        <v>2,     1202284,   "HPA10266H045DV 2**  (66 gal)"</v>
      </c>
      <c r="AB111" s="188" t="s">
        <v>17</v>
      </c>
      <c r="AC111" s="180" t="s">
        <v>1250</v>
      </c>
      <c r="AD111" s="173">
        <f t="shared" si="8"/>
        <v>1</v>
      </c>
      <c r="AE111" s="126" t="str">
        <f t="shared" si="56"/>
        <v xml:space="preserve">          case  HPA10266H045DV 2**  (66 gal)   :   "AmericanHPA10266H045DV2xx"</v>
      </c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  <c r="AMY111" s="28"/>
      <c r="AMZ111" s="28"/>
      <c r="ANA111" s="28"/>
      <c r="ANB111" s="28"/>
    </row>
    <row r="112" spans="3:1042" s="6" customFormat="1" ht="15" customHeight="1" x14ac:dyDescent="0.25">
      <c r="C112" s="6" t="str">
        <f t="shared" si="37"/>
        <v>American</v>
      </c>
      <c r="D112" s="6" t="str">
        <f t="shared" si="38"/>
        <v>HPA10280H045DV 2**  (80 gal)</v>
      </c>
      <c r="E112" s="6">
        <f t="shared" si="39"/>
        <v>1202385</v>
      </c>
      <c r="F112" s="55">
        <f t="shared" si="58"/>
        <v>80</v>
      </c>
      <c r="G112" s="6" t="str">
        <f t="shared" si="41"/>
        <v>AOSmithHPTS80</v>
      </c>
      <c r="H112" s="116">
        <f t="shared" si="42"/>
        <v>0</v>
      </c>
      <c r="I112" s="154" t="str">
        <f t="shared" si="59"/>
        <v>AmericanHPA10280H045DV2xx</v>
      </c>
      <c r="J112" s="91" t="s">
        <v>188</v>
      </c>
      <c r="K112" s="189"/>
      <c r="L112" s="133">
        <f t="shared" si="60"/>
        <v>12</v>
      </c>
      <c r="M112" s="193" t="s">
        <v>17</v>
      </c>
      <c r="N112" s="184">
        <f t="shared" si="57"/>
        <v>23</v>
      </c>
      <c r="O112" s="169">
        <f t="shared" si="4"/>
        <v>1202385</v>
      </c>
      <c r="P112" s="9" t="str">
        <f t="shared" si="54"/>
        <v>HPA10280H045DV 2**  (80 gal)</v>
      </c>
      <c r="Q112" s="11">
        <f t="shared" si="5"/>
        <v>1</v>
      </c>
      <c r="R112" s="179" t="s">
        <v>952</v>
      </c>
      <c r="S112" s="191">
        <v>80</v>
      </c>
      <c r="T112" s="179" t="s">
        <v>819</v>
      </c>
      <c r="U112" s="179" t="s">
        <v>819</v>
      </c>
      <c r="V112" s="131" t="str">
        <f t="shared" si="6"/>
        <v>AOSmithHPTS80</v>
      </c>
      <c r="W112" s="186">
        <v>0</v>
      </c>
      <c r="X112" s="171"/>
      <c r="Y112" s="202"/>
      <c r="Z112" s="187"/>
      <c r="AA112" s="126" t="str">
        <f t="shared" si="55"/>
        <v>2,     1202385,   "HPA10280H045DV 2**  (80 gal)"</v>
      </c>
      <c r="AB112" s="188" t="s">
        <v>17</v>
      </c>
      <c r="AC112" s="180" t="s">
        <v>1249</v>
      </c>
      <c r="AD112" s="173">
        <f t="shared" si="8"/>
        <v>1</v>
      </c>
      <c r="AE112" s="126" t="str">
        <f t="shared" si="56"/>
        <v xml:space="preserve">          case  HPA10280H045DV 2**  (80 gal)   :   "AmericanHPA10280H045DV2xx"</v>
      </c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  <c r="ML112" s="28"/>
      <c r="MM112" s="28"/>
      <c r="MN112" s="28"/>
      <c r="MO112" s="28"/>
      <c r="MP112" s="28"/>
      <c r="MQ112" s="28"/>
      <c r="MR112" s="28"/>
      <c r="MS112" s="28"/>
      <c r="MT112" s="28"/>
      <c r="MU112" s="28"/>
      <c r="MV112" s="28"/>
      <c r="MW112" s="28"/>
      <c r="MX112" s="28"/>
      <c r="MY112" s="28"/>
      <c r="MZ112" s="28"/>
      <c r="NA112" s="28"/>
      <c r="NB112" s="28"/>
      <c r="NC112" s="28"/>
      <c r="ND112" s="28"/>
      <c r="NE112" s="28"/>
      <c r="NF112" s="28"/>
      <c r="NG112" s="28"/>
      <c r="NH112" s="28"/>
      <c r="NI112" s="28"/>
      <c r="NJ112" s="28"/>
      <c r="NK112" s="28"/>
      <c r="NL112" s="28"/>
      <c r="NM112" s="28"/>
      <c r="NN112" s="28"/>
      <c r="NO112" s="28"/>
      <c r="NP112" s="28"/>
      <c r="NQ112" s="28"/>
      <c r="NR112" s="28"/>
      <c r="NS112" s="28"/>
      <c r="NT112" s="28"/>
      <c r="NU112" s="28"/>
      <c r="NV112" s="28"/>
      <c r="NW112" s="28"/>
      <c r="NX112" s="28"/>
      <c r="NY112" s="28"/>
      <c r="NZ112" s="28"/>
      <c r="OA112" s="28"/>
      <c r="OB112" s="28"/>
      <c r="OC112" s="28"/>
      <c r="OD112" s="28"/>
      <c r="OE112" s="28"/>
      <c r="OF112" s="28"/>
      <c r="OG112" s="28"/>
      <c r="OH112" s="28"/>
      <c r="OI112" s="28"/>
      <c r="OJ112" s="28"/>
      <c r="OK112" s="28"/>
      <c r="OL112" s="28"/>
      <c r="OM112" s="28"/>
      <c r="ON112" s="28"/>
      <c r="OO112" s="28"/>
      <c r="OP112" s="28"/>
      <c r="OQ112" s="28"/>
      <c r="OR112" s="28"/>
      <c r="OS112" s="28"/>
      <c r="OT112" s="28"/>
      <c r="OU112" s="28"/>
      <c r="OV112" s="28"/>
      <c r="OW112" s="28"/>
      <c r="OX112" s="28"/>
      <c r="OY112" s="28"/>
      <c r="OZ112" s="28"/>
      <c r="PA112" s="28"/>
      <c r="PB112" s="28"/>
      <c r="PC112" s="28"/>
      <c r="PD112" s="28"/>
      <c r="PE112" s="28"/>
      <c r="PF112" s="28"/>
      <c r="PG112" s="28"/>
      <c r="PH112" s="28"/>
      <c r="PI112" s="28"/>
      <c r="PJ112" s="28"/>
      <c r="PK112" s="28"/>
      <c r="PL112" s="28"/>
      <c r="PM112" s="28"/>
      <c r="PN112" s="28"/>
      <c r="PO112" s="28"/>
      <c r="PP112" s="28"/>
      <c r="PQ112" s="28"/>
      <c r="PR112" s="28"/>
      <c r="PS112" s="28"/>
      <c r="PT112" s="28"/>
      <c r="PU112" s="28"/>
      <c r="PV112" s="28"/>
      <c r="PW112" s="28"/>
      <c r="PX112" s="28"/>
      <c r="PY112" s="28"/>
      <c r="PZ112" s="28"/>
      <c r="QA112" s="28"/>
      <c r="QB112" s="28"/>
      <c r="QC112" s="28"/>
      <c r="QD112" s="28"/>
      <c r="QE112" s="28"/>
      <c r="QF112" s="28"/>
      <c r="QG112" s="28"/>
      <c r="QH112" s="28"/>
      <c r="QI112" s="28"/>
      <c r="QJ112" s="28"/>
      <c r="QK112" s="28"/>
      <c r="QL112" s="28"/>
      <c r="QM112" s="28"/>
      <c r="QN112" s="28"/>
      <c r="QO112" s="28"/>
      <c r="QP112" s="28"/>
      <c r="QQ112" s="28"/>
      <c r="QR112" s="28"/>
      <c r="QS112" s="28"/>
      <c r="QT112" s="28"/>
      <c r="QU112" s="28"/>
      <c r="QV112" s="28"/>
      <c r="QW112" s="28"/>
      <c r="QX112" s="28"/>
      <c r="QY112" s="28"/>
      <c r="QZ112" s="28"/>
      <c r="RA112" s="28"/>
      <c r="RB112" s="28"/>
      <c r="RC112" s="28"/>
      <c r="RD112" s="28"/>
      <c r="RE112" s="28"/>
      <c r="RF112" s="28"/>
      <c r="RG112" s="28"/>
      <c r="RH112" s="28"/>
      <c r="RI112" s="28"/>
      <c r="RJ112" s="28"/>
      <c r="RK112" s="28"/>
      <c r="RL112" s="28"/>
      <c r="RM112" s="28"/>
      <c r="RN112" s="28"/>
      <c r="RO112" s="28"/>
      <c r="RP112" s="28"/>
      <c r="RQ112" s="28"/>
      <c r="RR112" s="28"/>
      <c r="RS112" s="28"/>
      <c r="RT112" s="28"/>
      <c r="RU112" s="28"/>
      <c r="RV112" s="28"/>
      <c r="RW112" s="28"/>
      <c r="RX112" s="28"/>
      <c r="RY112" s="28"/>
      <c r="RZ112" s="28"/>
      <c r="SA112" s="28"/>
      <c r="SB112" s="28"/>
      <c r="SC112" s="28"/>
      <c r="SD112" s="28"/>
      <c r="SE112" s="28"/>
      <c r="SF112" s="28"/>
      <c r="SG112" s="28"/>
      <c r="SH112" s="28"/>
      <c r="SI112" s="28"/>
      <c r="SJ112" s="28"/>
      <c r="SK112" s="28"/>
      <c r="SL112" s="28"/>
      <c r="SM112" s="28"/>
      <c r="SN112" s="28"/>
      <c r="SO112" s="28"/>
      <c r="SP112" s="28"/>
      <c r="SQ112" s="28"/>
      <c r="SR112" s="28"/>
      <c r="SS112" s="28"/>
      <c r="ST112" s="28"/>
      <c r="SU112" s="28"/>
      <c r="SV112" s="28"/>
      <c r="SW112" s="28"/>
      <c r="SX112" s="28"/>
      <c r="SY112" s="28"/>
      <c r="SZ112" s="28"/>
      <c r="TA112" s="28"/>
      <c r="TB112" s="28"/>
      <c r="TC112" s="28"/>
      <c r="TD112" s="28"/>
      <c r="TE112" s="28"/>
      <c r="TF112" s="28"/>
      <c r="TG112" s="28"/>
      <c r="TH112" s="28"/>
      <c r="TI112" s="28"/>
      <c r="TJ112" s="28"/>
      <c r="TK112" s="28"/>
      <c r="TL112" s="28"/>
      <c r="TM112" s="28"/>
      <c r="TN112" s="28"/>
      <c r="TO112" s="28"/>
      <c r="TP112" s="28"/>
      <c r="TQ112" s="28"/>
      <c r="TR112" s="28"/>
      <c r="TS112" s="28"/>
      <c r="TT112" s="28"/>
      <c r="TU112" s="28"/>
      <c r="TV112" s="28"/>
      <c r="TW112" s="28"/>
      <c r="TX112" s="28"/>
      <c r="TY112" s="28"/>
      <c r="TZ112" s="28"/>
      <c r="UA112" s="28"/>
      <c r="UB112" s="28"/>
      <c r="UC112" s="28"/>
      <c r="UD112" s="28"/>
      <c r="UE112" s="28"/>
      <c r="UF112" s="28"/>
      <c r="UG112" s="28"/>
      <c r="UH112" s="28"/>
      <c r="UI112" s="28"/>
      <c r="UJ112" s="28"/>
      <c r="UK112" s="28"/>
      <c r="UL112" s="28"/>
      <c r="UM112" s="28"/>
      <c r="UN112" s="28"/>
      <c r="UO112" s="28"/>
      <c r="UP112" s="28"/>
      <c r="UQ112" s="28"/>
      <c r="UR112" s="28"/>
      <c r="US112" s="28"/>
      <c r="UT112" s="28"/>
      <c r="UU112" s="28"/>
      <c r="UV112" s="28"/>
      <c r="UW112" s="28"/>
      <c r="UX112" s="28"/>
      <c r="UY112" s="28"/>
      <c r="UZ112" s="28"/>
      <c r="VA112" s="28"/>
      <c r="VB112" s="28"/>
      <c r="VC112" s="28"/>
      <c r="VD112" s="28"/>
      <c r="VE112" s="28"/>
      <c r="VF112" s="28"/>
      <c r="VG112" s="28"/>
      <c r="VH112" s="28"/>
      <c r="VI112" s="28"/>
      <c r="VJ112" s="28"/>
      <c r="VK112" s="28"/>
      <c r="VL112" s="28"/>
      <c r="VM112" s="28"/>
      <c r="VN112" s="28"/>
      <c r="VO112" s="28"/>
      <c r="VP112" s="28"/>
      <c r="VQ112" s="28"/>
      <c r="VR112" s="28"/>
      <c r="VS112" s="28"/>
      <c r="VT112" s="28"/>
      <c r="VU112" s="28"/>
      <c r="VV112" s="28"/>
      <c r="VW112" s="28"/>
      <c r="VX112" s="28"/>
      <c r="VY112" s="28"/>
      <c r="VZ112" s="28"/>
      <c r="WA112" s="28"/>
      <c r="WB112" s="28"/>
      <c r="WC112" s="28"/>
      <c r="WD112" s="28"/>
      <c r="WE112" s="28"/>
      <c r="WF112" s="28"/>
      <c r="WG112" s="28"/>
      <c r="WH112" s="28"/>
      <c r="WI112" s="28"/>
      <c r="WJ112" s="28"/>
      <c r="WK112" s="28"/>
      <c r="WL112" s="28"/>
      <c r="WM112" s="28"/>
      <c r="WN112" s="28"/>
      <c r="WO112" s="28"/>
      <c r="WP112" s="28"/>
      <c r="WQ112" s="28"/>
      <c r="WR112" s="28"/>
      <c r="WS112" s="28"/>
      <c r="WT112" s="28"/>
      <c r="WU112" s="28"/>
      <c r="WV112" s="28"/>
      <c r="WW112" s="28"/>
      <c r="WX112" s="28"/>
      <c r="WY112" s="28"/>
      <c r="WZ112" s="28"/>
      <c r="XA112" s="28"/>
      <c r="XB112" s="28"/>
      <c r="XC112" s="28"/>
      <c r="XD112" s="28"/>
      <c r="XE112" s="28"/>
      <c r="XF112" s="28"/>
      <c r="XG112" s="28"/>
      <c r="XH112" s="28"/>
      <c r="XI112" s="28"/>
      <c r="XJ112" s="28"/>
      <c r="XK112" s="28"/>
      <c r="XL112" s="28"/>
      <c r="XM112" s="28"/>
      <c r="XN112" s="28"/>
      <c r="XO112" s="28"/>
      <c r="XP112" s="28"/>
      <c r="XQ112" s="28"/>
      <c r="XR112" s="28"/>
      <c r="XS112" s="28"/>
      <c r="XT112" s="28"/>
      <c r="XU112" s="28"/>
      <c r="XV112" s="28"/>
      <c r="XW112" s="28"/>
      <c r="XX112" s="28"/>
      <c r="XY112" s="28"/>
      <c r="XZ112" s="28"/>
      <c r="YA112" s="28"/>
      <c r="YB112" s="28"/>
      <c r="YC112" s="28"/>
      <c r="YD112" s="28"/>
      <c r="YE112" s="28"/>
      <c r="YF112" s="28"/>
      <c r="YG112" s="28"/>
      <c r="YH112" s="28"/>
      <c r="YI112" s="28"/>
      <c r="YJ112" s="28"/>
      <c r="YK112" s="28"/>
      <c r="YL112" s="28"/>
      <c r="YM112" s="28"/>
      <c r="YN112" s="28"/>
      <c r="YO112" s="28"/>
      <c r="YP112" s="28"/>
      <c r="YQ112" s="28"/>
      <c r="YR112" s="28"/>
      <c r="YS112" s="28"/>
      <c r="YT112" s="28"/>
      <c r="YU112" s="28"/>
      <c r="YV112" s="28"/>
      <c r="YW112" s="28"/>
      <c r="YX112" s="28"/>
      <c r="YY112" s="28"/>
      <c r="YZ112" s="28"/>
      <c r="ZA112" s="28"/>
      <c r="ZB112" s="28"/>
      <c r="ZC112" s="28"/>
      <c r="ZD112" s="28"/>
      <c r="ZE112" s="28"/>
      <c r="ZF112" s="28"/>
      <c r="ZG112" s="28"/>
      <c r="ZH112" s="28"/>
      <c r="ZI112" s="28"/>
      <c r="ZJ112" s="28"/>
      <c r="ZK112" s="28"/>
      <c r="ZL112" s="28"/>
      <c r="ZM112" s="28"/>
      <c r="ZN112" s="28"/>
      <c r="ZO112" s="28"/>
      <c r="ZP112" s="28"/>
      <c r="ZQ112" s="28"/>
      <c r="ZR112" s="28"/>
      <c r="ZS112" s="28"/>
      <c r="ZT112" s="28"/>
      <c r="ZU112" s="28"/>
      <c r="ZV112" s="28"/>
      <c r="ZW112" s="28"/>
      <c r="ZX112" s="28"/>
      <c r="ZY112" s="28"/>
      <c r="ZZ112" s="28"/>
      <c r="AAA112" s="28"/>
      <c r="AAB112" s="28"/>
      <c r="AAC112" s="28"/>
      <c r="AAD112" s="28"/>
      <c r="AAE112" s="28"/>
      <c r="AAF112" s="28"/>
      <c r="AAG112" s="28"/>
      <c r="AAH112" s="28"/>
      <c r="AAI112" s="28"/>
      <c r="AAJ112" s="28"/>
      <c r="AAK112" s="28"/>
      <c r="AAL112" s="28"/>
      <c r="AAM112" s="28"/>
      <c r="AAN112" s="28"/>
      <c r="AAO112" s="28"/>
      <c r="AAP112" s="28"/>
      <c r="AAQ112" s="28"/>
      <c r="AAR112" s="28"/>
      <c r="AAS112" s="28"/>
      <c r="AAT112" s="28"/>
      <c r="AAU112" s="28"/>
      <c r="AAV112" s="28"/>
      <c r="AAW112" s="28"/>
      <c r="AAX112" s="28"/>
      <c r="AAY112" s="28"/>
      <c r="AAZ112" s="28"/>
      <c r="ABA112" s="28"/>
      <c r="ABB112" s="28"/>
      <c r="ABC112" s="28"/>
      <c r="ABD112" s="28"/>
      <c r="ABE112" s="28"/>
      <c r="ABF112" s="28"/>
      <c r="ABG112" s="28"/>
      <c r="ABH112" s="28"/>
      <c r="ABI112" s="28"/>
      <c r="ABJ112" s="28"/>
      <c r="ABK112" s="28"/>
      <c r="ABL112" s="28"/>
      <c r="ABM112" s="28"/>
      <c r="ABN112" s="28"/>
      <c r="ABO112" s="28"/>
      <c r="ABP112" s="28"/>
      <c r="ABQ112" s="28"/>
      <c r="ABR112" s="28"/>
      <c r="ABS112" s="28"/>
      <c r="ABT112" s="28"/>
      <c r="ABU112" s="28"/>
      <c r="ABV112" s="28"/>
      <c r="ABW112" s="28"/>
      <c r="ABX112" s="28"/>
      <c r="ABY112" s="28"/>
      <c r="ABZ112" s="28"/>
      <c r="ACA112" s="28"/>
      <c r="ACB112" s="28"/>
      <c r="ACC112" s="28"/>
      <c r="ACD112" s="28"/>
      <c r="ACE112" s="28"/>
      <c r="ACF112" s="28"/>
      <c r="ACG112" s="28"/>
      <c r="ACH112" s="28"/>
      <c r="ACI112" s="28"/>
      <c r="ACJ112" s="28"/>
      <c r="ACK112" s="28"/>
      <c r="ACL112" s="28"/>
      <c r="ACM112" s="28"/>
      <c r="ACN112" s="28"/>
      <c r="ACO112" s="28"/>
      <c r="ACP112" s="28"/>
      <c r="ACQ112" s="28"/>
      <c r="ACR112" s="28"/>
      <c r="ACS112" s="28"/>
      <c r="ACT112" s="28"/>
      <c r="ACU112" s="28"/>
      <c r="ACV112" s="28"/>
      <c r="ACW112" s="28"/>
      <c r="ACX112" s="28"/>
      <c r="ACY112" s="28"/>
      <c r="ACZ112" s="28"/>
      <c r="ADA112" s="28"/>
      <c r="ADB112" s="28"/>
      <c r="ADC112" s="28"/>
      <c r="ADD112" s="28"/>
      <c r="ADE112" s="28"/>
      <c r="ADF112" s="28"/>
      <c r="ADG112" s="28"/>
      <c r="ADH112" s="28"/>
      <c r="ADI112" s="28"/>
      <c r="ADJ112" s="28"/>
      <c r="ADK112" s="28"/>
      <c r="ADL112" s="28"/>
      <c r="ADM112" s="28"/>
      <c r="ADN112" s="28"/>
      <c r="ADO112" s="28"/>
      <c r="ADP112" s="28"/>
      <c r="ADQ112" s="28"/>
      <c r="ADR112" s="28"/>
      <c r="ADS112" s="28"/>
      <c r="ADT112" s="28"/>
      <c r="ADU112" s="28"/>
      <c r="ADV112" s="28"/>
      <c r="ADW112" s="28"/>
      <c r="ADX112" s="28"/>
      <c r="ADY112" s="28"/>
      <c r="ADZ112" s="28"/>
      <c r="AEA112" s="28"/>
      <c r="AEB112" s="28"/>
      <c r="AEC112" s="28"/>
      <c r="AED112" s="28"/>
      <c r="AEE112" s="28"/>
      <c r="AEF112" s="28"/>
      <c r="AEG112" s="28"/>
      <c r="AEH112" s="28"/>
      <c r="AEI112" s="28"/>
      <c r="AEJ112" s="28"/>
      <c r="AEK112" s="28"/>
      <c r="AEL112" s="28"/>
      <c r="AEM112" s="28"/>
      <c r="AEN112" s="28"/>
      <c r="AEO112" s="28"/>
      <c r="AEP112" s="28"/>
      <c r="AEQ112" s="28"/>
      <c r="AER112" s="28"/>
      <c r="AES112" s="28"/>
      <c r="AET112" s="28"/>
      <c r="AEU112" s="28"/>
      <c r="AEV112" s="28"/>
      <c r="AEW112" s="28"/>
      <c r="AEX112" s="28"/>
      <c r="AEY112" s="28"/>
      <c r="AEZ112" s="28"/>
      <c r="AFA112" s="28"/>
      <c r="AFB112" s="28"/>
      <c r="AFC112" s="28"/>
      <c r="AFD112" s="28"/>
      <c r="AFE112" s="28"/>
      <c r="AFF112" s="28"/>
      <c r="AFG112" s="28"/>
      <c r="AFH112" s="28"/>
      <c r="AFI112" s="28"/>
      <c r="AFJ112" s="28"/>
      <c r="AFK112" s="28"/>
      <c r="AFL112" s="28"/>
      <c r="AFM112" s="28"/>
      <c r="AFN112" s="28"/>
      <c r="AFO112" s="28"/>
      <c r="AFP112" s="28"/>
      <c r="AFQ112" s="28"/>
      <c r="AFR112" s="28"/>
      <c r="AFS112" s="28"/>
      <c r="AFT112" s="28"/>
      <c r="AFU112" s="28"/>
      <c r="AFV112" s="28"/>
      <c r="AFW112" s="28"/>
      <c r="AFX112" s="28"/>
      <c r="AFY112" s="28"/>
      <c r="AFZ112" s="28"/>
      <c r="AGA112" s="28"/>
      <c r="AGB112" s="28"/>
      <c r="AGC112" s="28"/>
      <c r="AGD112" s="28"/>
      <c r="AGE112" s="28"/>
      <c r="AGF112" s="28"/>
      <c r="AGG112" s="28"/>
      <c r="AGH112" s="28"/>
      <c r="AGI112" s="28"/>
      <c r="AGJ112" s="28"/>
      <c r="AGK112" s="28"/>
      <c r="AGL112" s="28"/>
      <c r="AGM112" s="28"/>
      <c r="AGN112" s="28"/>
      <c r="AGO112" s="28"/>
      <c r="AGP112" s="28"/>
      <c r="AGQ112" s="28"/>
      <c r="AGR112" s="28"/>
      <c r="AGS112" s="28"/>
      <c r="AGT112" s="28"/>
      <c r="AGU112" s="28"/>
      <c r="AGV112" s="28"/>
      <c r="AGW112" s="28"/>
      <c r="AGX112" s="28"/>
      <c r="AGY112" s="28"/>
      <c r="AGZ112" s="28"/>
      <c r="AHA112" s="28"/>
      <c r="AHB112" s="28"/>
      <c r="AHC112" s="28"/>
      <c r="AHD112" s="28"/>
      <c r="AHE112" s="28"/>
      <c r="AHF112" s="28"/>
      <c r="AHG112" s="28"/>
      <c r="AHH112" s="28"/>
      <c r="AHI112" s="28"/>
      <c r="AHJ112" s="28"/>
      <c r="AHK112" s="28"/>
      <c r="AHL112" s="28"/>
      <c r="AHM112" s="28"/>
      <c r="AHN112" s="28"/>
      <c r="AHO112" s="28"/>
      <c r="AHP112" s="28"/>
      <c r="AHQ112" s="28"/>
      <c r="AHR112" s="28"/>
      <c r="AHS112" s="28"/>
      <c r="AHT112" s="28"/>
      <c r="AHU112" s="28"/>
      <c r="AHV112" s="28"/>
      <c r="AHW112" s="28"/>
      <c r="AHX112" s="28"/>
      <c r="AHY112" s="28"/>
      <c r="AHZ112" s="28"/>
      <c r="AIA112" s="28"/>
      <c r="AIB112" s="28"/>
      <c r="AIC112" s="28"/>
      <c r="AID112" s="28"/>
      <c r="AIE112" s="28"/>
      <c r="AIF112" s="28"/>
      <c r="AIG112" s="28"/>
      <c r="AIH112" s="28"/>
      <c r="AII112" s="28"/>
      <c r="AIJ112" s="28"/>
      <c r="AIK112" s="28"/>
      <c r="AIL112" s="28"/>
      <c r="AIM112" s="28"/>
      <c r="AIN112" s="28"/>
      <c r="AIO112" s="28"/>
      <c r="AIP112" s="28"/>
      <c r="AIQ112" s="28"/>
      <c r="AIR112" s="28"/>
      <c r="AIS112" s="28"/>
      <c r="AIT112" s="28"/>
      <c r="AIU112" s="28"/>
      <c r="AIV112" s="28"/>
      <c r="AIW112" s="28"/>
      <c r="AIX112" s="28"/>
      <c r="AIY112" s="28"/>
      <c r="AIZ112" s="28"/>
      <c r="AJA112" s="28"/>
      <c r="AJB112" s="28"/>
      <c r="AJC112" s="28"/>
      <c r="AJD112" s="28"/>
      <c r="AJE112" s="28"/>
      <c r="AJF112" s="28"/>
      <c r="AJG112" s="28"/>
      <c r="AJH112" s="28"/>
      <c r="AJI112" s="28"/>
      <c r="AJJ112" s="28"/>
      <c r="AJK112" s="28"/>
      <c r="AJL112" s="28"/>
      <c r="AJM112" s="28"/>
      <c r="AJN112" s="28"/>
      <c r="AJO112" s="28"/>
      <c r="AJP112" s="28"/>
      <c r="AJQ112" s="28"/>
      <c r="AJR112" s="28"/>
      <c r="AJS112" s="28"/>
      <c r="AJT112" s="28"/>
      <c r="AJU112" s="28"/>
      <c r="AJV112" s="28"/>
      <c r="AJW112" s="28"/>
      <c r="AJX112" s="28"/>
      <c r="AJY112" s="28"/>
      <c r="AJZ112" s="28"/>
      <c r="AKA112" s="28"/>
      <c r="AKB112" s="28"/>
      <c r="AKC112" s="28"/>
      <c r="AKD112" s="28"/>
      <c r="AKE112" s="28"/>
      <c r="AKF112" s="28"/>
      <c r="AKG112" s="28"/>
      <c r="AKH112" s="28"/>
      <c r="AKI112" s="28"/>
      <c r="AKJ112" s="28"/>
      <c r="AKK112" s="28"/>
      <c r="AKL112" s="28"/>
      <c r="AKM112" s="28"/>
      <c r="AKN112" s="28"/>
      <c r="AKO112" s="28"/>
      <c r="AKP112" s="28"/>
      <c r="AKQ112" s="28"/>
      <c r="AKR112" s="28"/>
      <c r="AKS112" s="28"/>
      <c r="AKT112" s="28"/>
      <c r="AKU112" s="28"/>
      <c r="AKV112" s="28"/>
      <c r="AKW112" s="28"/>
      <c r="AKX112" s="28"/>
      <c r="AKY112" s="28"/>
      <c r="AKZ112" s="28"/>
      <c r="ALA112" s="28"/>
      <c r="ALB112" s="28"/>
      <c r="ALC112" s="28"/>
      <c r="ALD112" s="28"/>
      <c r="ALE112" s="28"/>
      <c r="ALF112" s="28"/>
      <c r="ALG112" s="28"/>
      <c r="ALH112" s="28"/>
      <c r="ALI112" s="28"/>
      <c r="ALJ112" s="28"/>
      <c r="ALK112" s="28"/>
      <c r="ALL112" s="28"/>
      <c r="ALM112" s="28"/>
      <c r="ALN112" s="28"/>
      <c r="ALO112" s="28"/>
      <c r="ALP112" s="28"/>
      <c r="ALQ112" s="28"/>
      <c r="ALR112" s="28"/>
      <c r="ALS112" s="28"/>
      <c r="ALT112" s="28"/>
      <c r="ALU112" s="28"/>
      <c r="ALV112" s="28"/>
      <c r="ALW112" s="28"/>
      <c r="ALX112" s="28"/>
      <c r="ALY112" s="28"/>
      <c r="ALZ112" s="28"/>
      <c r="AMA112" s="28"/>
      <c r="AMB112" s="28"/>
      <c r="AMC112" s="28"/>
      <c r="AMD112" s="28"/>
      <c r="AME112" s="28"/>
      <c r="AMF112" s="28"/>
      <c r="AMG112" s="28"/>
      <c r="AMH112" s="28"/>
      <c r="AMI112" s="28"/>
      <c r="AMJ112" s="28"/>
      <c r="AMK112" s="28"/>
      <c r="AML112" s="28"/>
      <c r="AMM112" s="28"/>
      <c r="AMN112" s="28"/>
      <c r="AMO112" s="28"/>
      <c r="AMP112" s="28"/>
      <c r="AMQ112" s="28"/>
      <c r="AMR112" s="28"/>
      <c r="AMS112" s="28"/>
      <c r="AMT112" s="28"/>
      <c r="AMU112" s="28"/>
      <c r="AMV112" s="28"/>
      <c r="AMW112" s="28"/>
      <c r="AMX112" s="28"/>
      <c r="AMY112" s="28"/>
      <c r="AMZ112" s="28"/>
      <c r="ANA112" s="28"/>
      <c r="ANB112" s="28"/>
    </row>
    <row r="113" spans="3:1042" s="6" customFormat="1" ht="15" customHeight="1" x14ac:dyDescent="0.25">
      <c r="C113" s="6" t="str">
        <f t="shared" si="37"/>
        <v>American</v>
      </c>
      <c r="D113" s="6" t="str">
        <f t="shared" si="38"/>
        <v>HPHE10250H045DVCTA-130  (50 gal)</v>
      </c>
      <c r="E113" s="6">
        <f t="shared" si="39"/>
        <v>1202483</v>
      </c>
      <c r="F113" s="55">
        <f t="shared" si="58"/>
        <v>50</v>
      </c>
      <c r="G113" s="6" t="str">
        <f t="shared" si="41"/>
        <v>AOSmithHPTS50</v>
      </c>
      <c r="H113" s="116">
        <f t="shared" si="42"/>
        <v>0</v>
      </c>
      <c r="I113" s="154" t="str">
        <f t="shared" si="59"/>
        <v>AmericanHPHE10250H045DVCTA130</v>
      </c>
      <c r="J113" s="91" t="s">
        <v>188</v>
      </c>
      <c r="K113" s="189"/>
      <c r="L113" s="133">
        <f t="shared" si="60"/>
        <v>12</v>
      </c>
      <c r="M113" s="193" t="s">
        <v>17</v>
      </c>
      <c r="N113" s="184">
        <f t="shared" si="57"/>
        <v>24</v>
      </c>
      <c r="O113" s="169">
        <f t="shared" si="4"/>
        <v>1202483</v>
      </c>
      <c r="P113" s="9" t="str">
        <f t="shared" si="54"/>
        <v>HPHE10250H045DVCTA-130  (50 gal)</v>
      </c>
      <c r="Q113" s="11">
        <f t="shared" si="5"/>
        <v>1</v>
      </c>
      <c r="R113" s="179" t="s">
        <v>953</v>
      </c>
      <c r="S113" s="191">
        <v>50</v>
      </c>
      <c r="T113" s="179" t="s">
        <v>817</v>
      </c>
      <c r="U113" s="180" t="s">
        <v>817</v>
      </c>
      <c r="V113" s="131" t="str">
        <f t="shared" si="6"/>
        <v>AOSmithHPTS50</v>
      </c>
      <c r="W113" s="186">
        <v>0</v>
      </c>
      <c r="X113" s="171"/>
      <c r="Y113" s="202"/>
      <c r="Z113" s="187"/>
      <c r="AA113" s="126" t="str">
        <f t="shared" si="55"/>
        <v>2,     1202483,   "HPHE10250H045DVCTA-130  (50 gal)"</v>
      </c>
      <c r="AB113" s="188" t="s">
        <v>17</v>
      </c>
      <c r="AC113" s="180" t="s">
        <v>967</v>
      </c>
      <c r="AD113" s="173">
        <f t="shared" si="8"/>
        <v>1</v>
      </c>
      <c r="AE113" s="126" t="str">
        <f t="shared" si="56"/>
        <v xml:space="preserve">          case  HPHE10250H045DVCTA-130  (50 gal)   :   "AmericanHPHE10250H045DVCTA130"</v>
      </c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8"/>
      <c r="NF113" s="28"/>
      <c r="NG113" s="28"/>
      <c r="NH113" s="28"/>
      <c r="NI113" s="28"/>
      <c r="NJ113" s="28"/>
      <c r="NK113" s="28"/>
      <c r="NL113" s="28"/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8"/>
      <c r="RX113" s="28"/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8"/>
      <c r="TN113" s="28"/>
      <c r="TO113" s="28"/>
      <c r="TP113" s="28"/>
      <c r="TQ113" s="28"/>
      <c r="TR113" s="28"/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28"/>
      <c r="UX113" s="28"/>
      <c r="UY113" s="28"/>
      <c r="UZ113" s="28"/>
      <c r="VA113" s="28"/>
      <c r="VB113" s="28"/>
      <c r="VC113" s="28"/>
      <c r="VD113" s="28"/>
      <c r="VE113" s="28"/>
      <c r="VF113" s="28"/>
      <c r="VG113" s="28"/>
      <c r="VH113" s="28"/>
      <c r="VI113" s="28"/>
      <c r="VJ113" s="28"/>
      <c r="VK113" s="28"/>
      <c r="VL113" s="28"/>
      <c r="VM113" s="28"/>
      <c r="VN113" s="28"/>
      <c r="VO113" s="28"/>
      <c r="VP113" s="28"/>
      <c r="VQ113" s="28"/>
      <c r="VR113" s="28"/>
      <c r="VS113" s="28"/>
      <c r="VT113" s="28"/>
      <c r="VU113" s="28"/>
      <c r="VV113" s="28"/>
      <c r="VW113" s="28"/>
      <c r="VX113" s="28"/>
      <c r="VY113" s="28"/>
      <c r="VZ113" s="28"/>
      <c r="WA113" s="28"/>
      <c r="WB113" s="28"/>
      <c r="WC113" s="28"/>
      <c r="WD113" s="28"/>
      <c r="WE113" s="28"/>
      <c r="WF113" s="28"/>
      <c r="WG113" s="28"/>
      <c r="WH113" s="28"/>
      <c r="WI113" s="28"/>
      <c r="WJ113" s="28"/>
      <c r="WK113" s="28"/>
      <c r="WL113" s="28"/>
      <c r="WM113" s="28"/>
      <c r="WN113" s="28"/>
      <c r="WO113" s="28"/>
      <c r="WP113" s="28"/>
      <c r="WQ113" s="28"/>
      <c r="WR113" s="28"/>
      <c r="WS113" s="28"/>
      <c r="WT113" s="28"/>
      <c r="WU113" s="28"/>
      <c r="WV113" s="28"/>
      <c r="WW113" s="28"/>
      <c r="WX113" s="28"/>
      <c r="WY113" s="28"/>
      <c r="WZ113" s="28"/>
      <c r="XA113" s="28"/>
      <c r="XB113" s="28"/>
      <c r="XC113" s="28"/>
      <c r="XD113" s="28"/>
      <c r="XE113" s="28"/>
      <c r="XF113" s="28"/>
      <c r="XG113" s="28"/>
      <c r="XH113" s="28"/>
      <c r="XI113" s="28"/>
      <c r="XJ113" s="28"/>
      <c r="XK113" s="28"/>
      <c r="XL113" s="28"/>
      <c r="XM113" s="28"/>
      <c r="XN113" s="28"/>
      <c r="XO113" s="28"/>
      <c r="XP113" s="28"/>
      <c r="XQ113" s="28"/>
      <c r="XR113" s="28"/>
      <c r="XS113" s="28"/>
      <c r="XT113" s="28"/>
      <c r="XU113" s="28"/>
      <c r="XV113" s="28"/>
      <c r="XW113" s="28"/>
      <c r="XX113" s="28"/>
      <c r="XY113" s="28"/>
      <c r="XZ113" s="28"/>
      <c r="YA113" s="28"/>
      <c r="YB113" s="28"/>
      <c r="YC113" s="28"/>
      <c r="YD113" s="28"/>
      <c r="YE113" s="28"/>
      <c r="YF113" s="28"/>
      <c r="YG113" s="28"/>
      <c r="YH113" s="28"/>
      <c r="YI113" s="28"/>
      <c r="YJ113" s="28"/>
      <c r="YK113" s="28"/>
      <c r="YL113" s="28"/>
      <c r="YM113" s="28"/>
      <c r="YN113" s="28"/>
      <c r="YO113" s="28"/>
      <c r="YP113" s="28"/>
      <c r="YQ113" s="28"/>
      <c r="YR113" s="28"/>
      <c r="YS113" s="28"/>
      <c r="YT113" s="28"/>
      <c r="YU113" s="28"/>
      <c r="YV113" s="28"/>
      <c r="YW113" s="28"/>
      <c r="YX113" s="28"/>
      <c r="YY113" s="28"/>
      <c r="YZ113" s="28"/>
      <c r="ZA113" s="28"/>
      <c r="ZB113" s="28"/>
      <c r="ZC113" s="28"/>
      <c r="ZD113" s="28"/>
      <c r="ZE113" s="28"/>
      <c r="ZF113" s="28"/>
      <c r="ZG113" s="28"/>
      <c r="ZH113" s="28"/>
      <c r="ZI113" s="28"/>
      <c r="ZJ113" s="28"/>
      <c r="ZK113" s="28"/>
      <c r="ZL113" s="28"/>
      <c r="ZM113" s="28"/>
      <c r="ZN113" s="28"/>
      <c r="ZO113" s="28"/>
      <c r="ZP113" s="28"/>
      <c r="ZQ113" s="28"/>
      <c r="ZR113" s="28"/>
      <c r="ZS113" s="28"/>
      <c r="ZT113" s="28"/>
      <c r="ZU113" s="28"/>
      <c r="ZV113" s="28"/>
      <c r="ZW113" s="28"/>
      <c r="ZX113" s="28"/>
      <c r="ZY113" s="28"/>
      <c r="ZZ113" s="28"/>
      <c r="AAA113" s="28"/>
      <c r="AAB113" s="28"/>
      <c r="AAC113" s="28"/>
      <c r="AAD113" s="28"/>
      <c r="AAE113" s="28"/>
      <c r="AAF113" s="28"/>
      <c r="AAG113" s="28"/>
      <c r="AAH113" s="28"/>
      <c r="AAI113" s="28"/>
      <c r="AAJ113" s="28"/>
      <c r="AAK113" s="28"/>
      <c r="AAL113" s="28"/>
      <c r="AAM113" s="28"/>
      <c r="AAN113" s="28"/>
      <c r="AAO113" s="28"/>
      <c r="AAP113" s="28"/>
      <c r="AAQ113" s="28"/>
      <c r="AAR113" s="28"/>
      <c r="AAS113" s="28"/>
      <c r="AAT113" s="28"/>
      <c r="AAU113" s="28"/>
      <c r="AAV113" s="28"/>
      <c r="AAW113" s="28"/>
      <c r="AAX113" s="28"/>
      <c r="AAY113" s="28"/>
      <c r="AAZ113" s="28"/>
      <c r="ABA113" s="28"/>
      <c r="ABB113" s="28"/>
      <c r="ABC113" s="28"/>
      <c r="ABD113" s="28"/>
      <c r="ABE113" s="28"/>
      <c r="ABF113" s="28"/>
      <c r="ABG113" s="28"/>
      <c r="ABH113" s="28"/>
      <c r="ABI113" s="28"/>
      <c r="ABJ113" s="28"/>
      <c r="ABK113" s="28"/>
      <c r="ABL113" s="28"/>
      <c r="ABM113" s="28"/>
      <c r="ABN113" s="28"/>
      <c r="ABO113" s="28"/>
      <c r="ABP113" s="28"/>
      <c r="ABQ113" s="28"/>
      <c r="ABR113" s="28"/>
      <c r="ABS113" s="28"/>
      <c r="ABT113" s="28"/>
      <c r="ABU113" s="28"/>
      <c r="ABV113" s="28"/>
      <c r="ABW113" s="28"/>
      <c r="ABX113" s="28"/>
      <c r="ABY113" s="28"/>
      <c r="ABZ113" s="28"/>
      <c r="ACA113" s="28"/>
      <c r="ACB113" s="28"/>
      <c r="ACC113" s="28"/>
      <c r="ACD113" s="28"/>
      <c r="ACE113" s="28"/>
      <c r="ACF113" s="28"/>
      <c r="ACG113" s="28"/>
      <c r="ACH113" s="28"/>
      <c r="ACI113" s="28"/>
      <c r="ACJ113" s="28"/>
      <c r="ACK113" s="28"/>
      <c r="ACL113" s="28"/>
      <c r="ACM113" s="28"/>
      <c r="ACN113" s="28"/>
      <c r="ACO113" s="28"/>
      <c r="ACP113" s="28"/>
      <c r="ACQ113" s="28"/>
      <c r="ACR113" s="28"/>
      <c r="ACS113" s="28"/>
      <c r="ACT113" s="28"/>
      <c r="ACU113" s="28"/>
      <c r="ACV113" s="28"/>
      <c r="ACW113" s="28"/>
      <c r="ACX113" s="28"/>
      <c r="ACY113" s="28"/>
      <c r="ACZ113" s="28"/>
      <c r="ADA113" s="28"/>
      <c r="ADB113" s="28"/>
      <c r="ADC113" s="28"/>
      <c r="ADD113" s="28"/>
      <c r="ADE113" s="28"/>
      <c r="ADF113" s="28"/>
      <c r="ADG113" s="28"/>
      <c r="ADH113" s="28"/>
      <c r="ADI113" s="28"/>
      <c r="ADJ113" s="28"/>
      <c r="ADK113" s="28"/>
      <c r="ADL113" s="28"/>
      <c r="ADM113" s="28"/>
      <c r="ADN113" s="28"/>
      <c r="ADO113" s="28"/>
      <c r="ADP113" s="28"/>
      <c r="ADQ113" s="28"/>
      <c r="ADR113" s="28"/>
      <c r="ADS113" s="28"/>
      <c r="ADT113" s="28"/>
      <c r="ADU113" s="28"/>
      <c r="ADV113" s="28"/>
      <c r="ADW113" s="28"/>
      <c r="ADX113" s="28"/>
      <c r="ADY113" s="28"/>
      <c r="ADZ113" s="28"/>
      <c r="AEA113" s="28"/>
      <c r="AEB113" s="28"/>
      <c r="AEC113" s="28"/>
      <c r="AED113" s="28"/>
      <c r="AEE113" s="28"/>
      <c r="AEF113" s="28"/>
      <c r="AEG113" s="28"/>
      <c r="AEH113" s="28"/>
      <c r="AEI113" s="28"/>
      <c r="AEJ113" s="28"/>
      <c r="AEK113" s="28"/>
      <c r="AEL113" s="28"/>
      <c r="AEM113" s="28"/>
      <c r="AEN113" s="28"/>
      <c r="AEO113" s="28"/>
      <c r="AEP113" s="28"/>
      <c r="AEQ113" s="28"/>
      <c r="AER113" s="28"/>
      <c r="AES113" s="28"/>
      <c r="AET113" s="28"/>
      <c r="AEU113" s="28"/>
      <c r="AEV113" s="28"/>
      <c r="AEW113" s="28"/>
      <c r="AEX113" s="28"/>
      <c r="AEY113" s="28"/>
      <c r="AEZ113" s="28"/>
      <c r="AFA113" s="28"/>
      <c r="AFB113" s="28"/>
      <c r="AFC113" s="28"/>
      <c r="AFD113" s="28"/>
      <c r="AFE113" s="28"/>
      <c r="AFF113" s="28"/>
      <c r="AFG113" s="28"/>
      <c r="AFH113" s="28"/>
      <c r="AFI113" s="28"/>
      <c r="AFJ113" s="28"/>
      <c r="AFK113" s="28"/>
      <c r="AFL113" s="28"/>
      <c r="AFM113" s="28"/>
      <c r="AFN113" s="28"/>
      <c r="AFO113" s="28"/>
      <c r="AFP113" s="28"/>
      <c r="AFQ113" s="28"/>
      <c r="AFR113" s="28"/>
      <c r="AFS113" s="28"/>
      <c r="AFT113" s="28"/>
      <c r="AFU113" s="28"/>
      <c r="AFV113" s="28"/>
      <c r="AFW113" s="28"/>
      <c r="AFX113" s="28"/>
      <c r="AFY113" s="28"/>
      <c r="AFZ113" s="28"/>
      <c r="AGA113" s="28"/>
      <c r="AGB113" s="28"/>
      <c r="AGC113" s="28"/>
      <c r="AGD113" s="28"/>
      <c r="AGE113" s="28"/>
      <c r="AGF113" s="28"/>
      <c r="AGG113" s="28"/>
      <c r="AGH113" s="28"/>
      <c r="AGI113" s="28"/>
      <c r="AGJ113" s="28"/>
      <c r="AGK113" s="28"/>
      <c r="AGL113" s="28"/>
      <c r="AGM113" s="28"/>
      <c r="AGN113" s="28"/>
      <c r="AGO113" s="28"/>
      <c r="AGP113" s="28"/>
      <c r="AGQ113" s="28"/>
      <c r="AGR113" s="28"/>
      <c r="AGS113" s="28"/>
      <c r="AGT113" s="28"/>
      <c r="AGU113" s="28"/>
      <c r="AGV113" s="28"/>
      <c r="AGW113" s="28"/>
      <c r="AGX113" s="28"/>
      <c r="AGY113" s="28"/>
      <c r="AGZ113" s="28"/>
      <c r="AHA113" s="28"/>
      <c r="AHB113" s="28"/>
      <c r="AHC113" s="28"/>
      <c r="AHD113" s="28"/>
      <c r="AHE113" s="28"/>
      <c r="AHF113" s="28"/>
      <c r="AHG113" s="28"/>
      <c r="AHH113" s="28"/>
      <c r="AHI113" s="28"/>
      <c r="AHJ113" s="28"/>
      <c r="AHK113" s="28"/>
      <c r="AHL113" s="28"/>
      <c r="AHM113" s="28"/>
      <c r="AHN113" s="28"/>
      <c r="AHO113" s="28"/>
      <c r="AHP113" s="28"/>
      <c r="AHQ113" s="28"/>
      <c r="AHR113" s="28"/>
      <c r="AHS113" s="28"/>
      <c r="AHT113" s="28"/>
      <c r="AHU113" s="28"/>
      <c r="AHV113" s="28"/>
      <c r="AHW113" s="28"/>
      <c r="AHX113" s="28"/>
      <c r="AHY113" s="28"/>
      <c r="AHZ113" s="28"/>
      <c r="AIA113" s="28"/>
      <c r="AIB113" s="28"/>
      <c r="AIC113" s="28"/>
      <c r="AID113" s="28"/>
      <c r="AIE113" s="28"/>
      <c r="AIF113" s="28"/>
      <c r="AIG113" s="28"/>
      <c r="AIH113" s="28"/>
      <c r="AII113" s="28"/>
      <c r="AIJ113" s="28"/>
      <c r="AIK113" s="28"/>
      <c r="AIL113" s="28"/>
      <c r="AIM113" s="28"/>
      <c r="AIN113" s="28"/>
      <c r="AIO113" s="28"/>
      <c r="AIP113" s="28"/>
      <c r="AIQ113" s="28"/>
      <c r="AIR113" s="28"/>
      <c r="AIS113" s="28"/>
      <c r="AIT113" s="28"/>
      <c r="AIU113" s="28"/>
      <c r="AIV113" s="28"/>
      <c r="AIW113" s="28"/>
      <c r="AIX113" s="28"/>
      <c r="AIY113" s="28"/>
      <c r="AIZ113" s="28"/>
      <c r="AJA113" s="28"/>
      <c r="AJB113" s="28"/>
      <c r="AJC113" s="28"/>
      <c r="AJD113" s="28"/>
      <c r="AJE113" s="28"/>
      <c r="AJF113" s="28"/>
      <c r="AJG113" s="28"/>
      <c r="AJH113" s="28"/>
      <c r="AJI113" s="28"/>
      <c r="AJJ113" s="28"/>
      <c r="AJK113" s="28"/>
      <c r="AJL113" s="28"/>
      <c r="AJM113" s="28"/>
      <c r="AJN113" s="28"/>
      <c r="AJO113" s="28"/>
      <c r="AJP113" s="28"/>
      <c r="AJQ113" s="28"/>
      <c r="AJR113" s="28"/>
      <c r="AJS113" s="28"/>
      <c r="AJT113" s="28"/>
      <c r="AJU113" s="28"/>
      <c r="AJV113" s="28"/>
      <c r="AJW113" s="28"/>
      <c r="AJX113" s="28"/>
      <c r="AJY113" s="28"/>
      <c r="AJZ113" s="28"/>
      <c r="AKA113" s="28"/>
      <c r="AKB113" s="28"/>
      <c r="AKC113" s="28"/>
      <c r="AKD113" s="28"/>
      <c r="AKE113" s="28"/>
      <c r="AKF113" s="28"/>
      <c r="AKG113" s="28"/>
      <c r="AKH113" s="28"/>
      <c r="AKI113" s="28"/>
      <c r="AKJ113" s="28"/>
      <c r="AKK113" s="28"/>
      <c r="AKL113" s="28"/>
      <c r="AKM113" s="28"/>
      <c r="AKN113" s="28"/>
      <c r="AKO113" s="28"/>
      <c r="AKP113" s="28"/>
      <c r="AKQ113" s="28"/>
      <c r="AKR113" s="28"/>
      <c r="AKS113" s="28"/>
      <c r="AKT113" s="28"/>
      <c r="AKU113" s="28"/>
      <c r="AKV113" s="28"/>
      <c r="AKW113" s="28"/>
      <c r="AKX113" s="28"/>
      <c r="AKY113" s="28"/>
      <c r="AKZ113" s="28"/>
      <c r="ALA113" s="28"/>
      <c r="ALB113" s="28"/>
      <c r="ALC113" s="28"/>
      <c r="ALD113" s="28"/>
      <c r="ALE113" s="28"/>
      <c r="ALF113" s="28"/>
      <c r="ALG113" s="28"/>
      <c r="ALH113" s="28"/>
      <c r="ALI113" s="28"/>
      <c r="ALJ113" s="28"/>
      <c r="ALK113" s="28"/>
      <c r="ALL113" s="28"/>
      <c r="ALM113" s="28"/>
      <c r="ALN113" s="28"/>
      <c r="ALO113" s="28"/>
      <c r="ALP113" s="28"/>
      <c r="ALQ113" s="28"/>
      <c r="ALR113" s="28"/>
      <c r="ALS113" s="28"/>
      <c r="ALT113" s="28"/>
      <c r="ALU113" s="28"/>
      <c r="ALV113" s="28"/>
      <c r="ALW113" s="28"/>
      <c r="ALX113" s="28"/>
      <c r="ALY113" s="28"/>
      <c r="ALZ113" s="28"/>
      <c r="AMA113" s="28"/>
      <c r="AMB113" s="28"/>
      <c r="AMC113" s="28"/>
      <c r="AMD113" s="28"/>
      <c r="AME113" s="28"/>
      <c r="AMF113" s="28"/>
      <c r="AMG113" s="28"/>
      <c r="AMH113" s="28"/>
      <c r="AMI113" s="28"/>
      <c r="AMJ113" s="28"/>
      <c r="AMK113" s="28"/>
      <c r="AML113" s="28"/>
      <c r="AMM113" s="28"/>
      <c r="AMN113" s="28"/>
      <c r="AMO113" s="28"/>
      <c r="AMP113" s="28"/>
      <c r="AMQ113" s="28"/>
      <c r="AMR113" s="28"/>
      <c r="AMS113" s="28"/>
      <c r="AMT113" s="28"/>
      <c r="AMU113" s="28"/>
      <c r="AMV113" s="28"/>
      <c r="AMW113" s="28"/>
      <c r="AMX113" s="28"/>
      <c r="AMY113" s="28"/>
      <c r="AMZ113" s="28"/>
      <c r="ANA113" s="28"/>
      <c r="ANB113" s="28"/>
    </row>
    <row r="114" spans="3:1042" s="6" customFormat="1" ht="15" customHeight="1" x14ac:dyDescent="0.25">
      <c r="C114" s="6" t="str">
        <f t="shared" si="37"/>
        <v>American</v>
      </c>
      <c r="D114" s="6" t="str">
        <f t="shared" si="38"/>
        <v>HPHE10266H045DVCTA-130  (66 gal)</v>
      </c>
      <c r="E114" s="6">
        <f t="shared" si="39"/>
        <v>1202584</v>
      </c>
      <c r="F114" s="55">
        <f t="shared" si="58"/>
        <v>66</v>
      </c>
      <c r="G114" s="6" t="str">
        <f t="shared" si="41"/>
        <v>AOSmithHPTS66</v>
      </c>
      <c r="H114" s="116">
        <f t="shared" si="42"/>
        <v>0</v>
      </c>
      <c r="I114" s="154" t="str">
        <f t="shared" si="59"/>
        <v>AmericanHPHE10266H045DVCTA130</v>
      </c>
      <c r="J114" s="91" t="s">
        <v>188</v>
      </c>
      <c r="K114" s="189"/>
      <c r="L114" s="133">
        <f t="shared" si="60"/>
        <v>12</v>
      </c>
      <c r="M114" s="193" t="s">
        <v>17</v>
      </c>
      <c r="N114" s="184">
        <f t="shared" si="57"/>
        <v>25</v>
      </c>
      <c r="O114" s="169">
        <f t="shared" si="4"/>
        <v>1202584</v>
      </c>
      <c r="P114" s="9" t="str">
        <f t="shared" si="54"/>
        <v>HPHE10266H045DVCTA-130  (66 gal)</v>
      </c>
      <c r="Q114" s="11">
        <f t="shared" si="5"/>
        <v>1</v>
      </c>
      <c r="R114" s="179" t="s">
        <v>954</v>
      </c>
      <c r="S114" s="191">
        <v>66</v>
      </c>
      <c r="T114" s="179" t="s">
        <v>818</v>
      </c>
      <c r="U114" s="179" t="s">
        <v>818</v>
      </c>
      <c r="V114" s="131" t="str">
        <f t="shared" si="6"/>
        <v>AOSmithHPTS66</v>
      </c>
      <c r="W114" s="186">
        <v>0</v>
      </c>
      <c r="X114" s="171"/>
      <c r="Y114" s="202"/>
      <c r="Z114" s="187"/>
      <c r="AA114" s="126" t="str">
        <f t="shared" si="55"/>
        <v>2,     1202584,   "HPHE10266H045DVCTA-130  (66 gal)"</v>
      </c>
      <c r="AB114" s="188" t="s">
        <v>17</v>
      </c>
      <c r="AC114" s="180" t="s">
        <v>968</v>
      </c>
      <c r="AD114" s="173">
        <f t="shared" si="8"/>
        <v>1</v>
      </c>
      <c r="AE114" s="126" t="str">
        <f t="shared" si="56"/>
        <v xml:space="preserve">          case  HPHE10266H045DVCTA-130  (66 gal)   :   "AmericanHPHE10266H045DVCTA130"</v>
      </c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  <c r="ML114" s="28"/>
      <c r="MM114" s="28"/>
      <c r="MN114" s="28"/>
      <c r="MO114" s="28"/>
      <c r="MP114" s="28"/>
      <c r="MQ114" s="28"/>
      <c r="MR114" s="28"/>
      <c r="MS114" s="28"/>
      <c r="MT114" s="28"/>
      <c r="MU114" s="28"/>
      <c r="MV114" s="28"/>
      <c r="MW114" s="28"/>
      <c r="MX114" s="28"/>
      <c r="MY114" s="28"/>
      <c r="MZ114" s="28"/>
      <c r="NA114" s="28"/>
      <c r="NB114" s="28"/>
      <c r="NC114" s="28"/>
      <c r="ND114" s="28"/>
      <c r="NE114" s="28"/>
      <c r="NF114" s="28"/>
      <c r="NG114" s="28"/>
      <c r="NH114" s="28"/>
      <c r="NI114" s="28"/>
      <c r="NJ114" s="28"/>
      <c r="NK114" s="28"/>
      <c r="NL114" s="28"/>
      <c r="NM114" s="28"/>
      <c r="NN114" s="28"/>
      <c r="NO114" s="28"/>
      <c r="NP114" s="28"/>
      <c r="NQ114" s="28"/>
      <c r="NR114" s="28"/>
      <c r="NS114" s="28"/>
      <c r="NT114" s="28"/>
      <c r="NU114" s="28"/>
      <c r="NV114" s="28"/>
      <c r="NW114" s="28"/>
      <c r="NX114" s="28"/>
      <c r="NY114" s="28"/>
      <c r="NZ114" s="28"/>
      <c r="OA114" s="28"/>
      <c r="OB114" s="28"/>
      <c r="OC114" s="28"/>
      <c r="OD114" s="28"/>
      <c r="OE114" s="28"/>
      <c r="OF114" s="28"/>
      <c r="OG114" s="28"/>
      <c r="OH114" s="28"/>
      <c r="OI114" s="28"/>
      <c r="OJ114" s="28"/>
      <c r="OK114" s="28"/>
      <c r="OL114" s="28"/>
      <c r="OM114" s="28"/>
      <c r="ON114" s="28"/>
      <c r="OO114" s="28"/>
      <c r="OP114" s="28"/>
      <c r="OQ114" s="28"/>
      <c r="OR114" s="28"/>
      <c r="OS114" s="28"/>
      <c r="OT114" s="28"/>
      <c r="OU114" s="28"/>
      <c r="OV114" s="28"/>
      <c r="OW114" s="28"/>
      <c r="OX114" s="28"/>
      <c r="OY114" s="28"/>
      <c r="OZ114" s="28"/>
      <c r="PA114" s="28"/>
      <c r="PB114" s="28"/>
      <c r="PC114" s="28"/>
      <c r="PD114" s="28"/>
      <c r="PE114" s="28"/>
      <c r="PF114" s="28"/>
      <c r="PG114" s="28"/>
      <c r="PH114" s="28"/>
      <c r="PI114" s="28"/>
      <c r="PJ114" s="28"/>
      <c r="PK114" s="28"/>
      <c r="PL114" s="28"/>
      <c r="PM114" s="28"/>
      <c r="PN114" s="28"/>
      <c r="PO114" s="28"/>
      <c r="PP114" s="28"/>
      <c r="PQ114" s="28"/>
      <c r="PR114" s="28"/>
      <c r="PS114" s="28"/>
      <c r="PT114" s="28"/>
      <c r="PU114" s="28"/>
      <c r="PV114" s="28"/>
      <c r="PW114" s="28"/>
      <c r="PX114" s="28"/>
      <c r="PY114" s="28"/>
      <c r="PZ114" s="28"/>
      <c r="QA114" s="28"/>
      <c r="QB114" s="28"/>
      <c r="QC114" s="28"/>
      <c r="QD114" s="28"/>
      <c r="QE114" s="28"/>
      <c r="QF114" s="28"/>
      <c r="QG114" s="28"/>
      <c r="QH114" s="28"/>
      <c r="QI114" s="28"/>
      <c r="QJ114" s="28"/>
      <c r="QK114" s="28"/>
      <c r="QL114" s="28"/>
      <c r="QM114" s="28"/>
      <c r="QN114" s="28"/>
      <c r="QO114" s="28"/>
      <c r="QP114" s="28"/>
      <c r="QQ114" s="28"/>
      <c r="QR114" s="28"/>
      <c r="QS114" s="28"/>
      <c r="QT114" s="28"/>
      <c r="QU114" s="28"/>
      <c r="QV114" s="28"/>
      <c r="QW114" s="28"/>
      <c r="QX114" s="28"/>
      <c r="QY114" s="28"/>
      <c r="QZ114" s="28"/>
      <c r="RA114" s="28"/>
      <c r="RB114" s="28"/>
      <c r="RC114" s="28"/>
      <c r="RD114" s="28"/>
      <c r="RE114" s="28"/>
      <c r="RF114" s="28"/>
      <c r="RG114" s="28"/>
      <c r="RH114" s="28"/>
      <c r="RI114" s="28"/>
      <c r="RJ114" s="28"/>
      <c r="RK114" s="28"/>
      <c r="RL114" s="28"/>
      <c r="RM114" s="28"/>
      <c r="RN114" s="28"/>
      <c r="RO114" s="28"/>
      <c r="RP114" s="28"/>
      <c r="RQ114" s="28"/>
      <c r="RR114" s="28"/>
      <c r="RS114" s="28"/>
      <c r="RT114" s="28"/>
      <c r="RU114" s="28"/>
      <c r="RV114" s="28"/>
      <c r="RW114" s="28"/>
      <c r="RX114" s="28"/>
      <c r="RY114" s="28"/>
      <c r="RZ114" s="28"/>
      <c r="SA114" s="28"/>
      <c r="SB114" s="28"/>
      <c r="SC114" s="28"/>
      <c r="SD114" s="28"/>
      <c r="SE114" s="28"/>
      <c r="SF114" s="28"/>
      <c r="SG114" s="28"/>
      <c r="SH114" s="28"/>
      <c r="SI114" s="28"/>
      <c r="SJ114" s="28"/>
      <c r="SK114" s="28"/>
      <c r="SL114" s="28"/>
      <c r="SM114" s="28"/>
      <c r="SN114" s="28"/>
      <c r="SO114" s="28"/>
      <c r="SP114" s="28"/>
      <c r="SQ114" s="28"/>
      <c r="SR114" s="28"/>
      <c r="SS114" s="28"/>
      <c r="ST114" s="28"/>
      <c r="SU114" s="28"/>
      <c r="SV114" s="28"/>
      <c r="SW114" s="28"/>
      <c r="SX114" s="28"/>
      <c r="SY114" s="28"/>
      <c r="SZ114" s="28"/>
      <c r="TA114" s="28"/>
      <c r="TB114" s="28"/>
      <c r="TC114" s="28"/>
      <c r="TD114" s="28"/>
      <c r="TE114" s="28"/>
      <c r="TF114" s="28"/>
      <c r="TG114" s="28"/>
      <c r="TH114" s="28"/>
      <c r="TI114" s="28"/>
      <c r="TJ114" s="28"/>
      <c r="TK114" s="28"/>
      <c r="TL114" s="28"/>
      <c r="TM114" s="28"/>
      <c r="TN114" s="28"/>
      <c r="TO114" s="28"/>
      <c r="TP114" s="28"/>
      <c r="TQ114" s="28"/>
      <c r="TR114" s="28"/>
      <c r="TS114" s="28"/>
      <c r="TT114" s="28"/>
      <c r="TU114" s="28"/>
      <c r="TV114" s="28"/>
      <c r="TW114" s="28"/>
      <c r="TX114" s="28"/>
      <c r="TY114" s="28"/>
      <c r="TZ114" s="28"/>
      <c r="UA114" s="28"/>
      <c r="UB114" s="28"/>
      <c r="UC114" s="28"/>
      <c r="UD114" s="28"/>
      <c r="UE114" s="28"/>
      <c r="UF114" s="28"/>
      <c r="UG114" s="28"/>
      <c r="UH114" s="28"/>
      <c r="UI114" s="28"/>
      <c r="UJ114" s="28"/>
      <c r="UK114" s="28"/>
      <c r="UL114" s="28"/>
      <c r="UM114" s="28"/>
      <c r="UN114" s="28"/>
      <c r="UO114" s="28"/>
      <c r="UP114" s="28"/>
      <c r="UQ114" s="28"/>
      <c r="UR114" s="28"/>
      <c r="US114" s="28"/>
      <c r="UT114" s="28"/>
      <c r="UU114" s="28"/>
      <c r="UV114" s="28"/>
      <c r="UW114" s="28"/>
      <c r="UX114" s="28"/>
      <c r="UY114" s="28"/>
      <c r="UZ114" s="28"/>
      <c r="VA114" s="28"/>
      <c r="VB114" s="28"/>
      <c r="VC114" s="28"/>
      <c r="VD114" s="28"/>
      <c r="VE114" s="28"/>
      <c r="VF114" s="28"/>
      <c r="VG114" s="28"/>
      <c r="VH114" s="28"/>
      <c r="VI114" s="28"/>
      <c r="VJ114" s="28"/>
      <c r="VK114" s="28"/>
      <c r="VL114" s="28"/>
      <c r="VM114" s="28"/>
      <c r="VN114" s="28"/>
      <c r="VO114" s="28"/>
      <c r="VP114" s="28"/>
      <c r="VQ114" s="28"/>
      <c r="VR114" s="28"/>
      <c r="VS114" s="28"/>
      <c r="VT114" s="28"/>
      <c r="VU114" s="28"/>
      <c r="VV114" s="28"/>
      <c r="VW114" s="28"/>
      <c r="VX114" s="28"/>
      <c r="VY114" s="28"/>
      <c r="VZ114" s="28"/>
      <c r="WA114" s="28"/>
      <c r="WB114" s="28"/>
      <c r="WC114" s="28"/>
      <c r="WD114" s="28"/>
      <c r="WE114" s="28"/>
      <c r="WF114" s="28"/>
      <c r="WG114" s="28"/>
      <c r="WH114" s="28"/>
      <c r="WI114" s="28"/>
      <c r="WJ114" s="28"/>
      <c r="WK114" s="28"/>
      <c r="WL114" s="28"/>
      <c r="WM114" s="28"/>
      <c r="WN114" s="28"/>
      <c r="WO114" s="28"/>
      <c r="WP114" s="28"/>
      <c r="WQ114" s="28"/>
      <c r="WR114" s="28"/>
      <c r="WS114" s="28"/>
      <c r="WT114" s="28"/>
      <c r="WU114" s="28"/>
      <c r="WV114" s="28"/>
      <c r="WW114" s="28"/>
      <c r="WX114" s="28"/>
      <c r="WY114" s="28"/>
      <c r="WZ114" s="28"/>
      <c r="XA114" s="28"/>
      <c r="XB114" s="28"/>
      <c r="XC114" s="28"/>
      <c r="XD114" s="28"/>
      <c r="XE114" s="28"/>
      <c r="XF114" s="28"/>
      <c r="XG114" s="28"/>
      <c r="XH114" s="28"/>
      <c r="XI114" s="28"/>
      <c r="XJ114" s="28"/>
      <c r="XK114" s="28"/>
      <c r="XL114" s="28"/>
      <c r="XM114" s="28"/>
      <c r="XN114" s="28"/>
      <c r="XO114" s="28"/>
      <c r="XP114" s="28"/>
      <c r="XQ114" s="28"/>
      <c r="XR114" s="28"/>
      <c r="XS114" s="28"/>
      <c r="XT114" s="28"/>
      <c r="XU114" s="28"/>
      <c r="XV114" s="28"/>
      <c r="XW114" s="28"/>
      <c r="XX114" s="28"/>
      <c r="XY114" s="28"/>
      <c r="XZ114" s="28"/>
      <c r="YA114" s="28"/>
      <c r="YB114" s="28"/>
      <c r="YC114" s="28"/>
      <c r="YD114" s="28"/>
      <c r="YE114" s="28"/>
      <c r="YF114" s="28"/>
      <c r="YG114" s="28"/>
      <c r="YH114" s="28"/>
      <c r="YI114" s="28"/>
      <c r="YJ114" s="28"/>
      <c r="YK114" s="28"/>
      <c r="YL114" s="28"/>
      <c r="YM114" s="28"/>
      <c r="YN114" s="28"/>
      <c r="YO114" s="28"/>
      <c r="YP114" s="28"/>
      <c r="YQ114" s="28"/>
      <c r="YR114" s="28"/>
      <c r="YS114" s="28"/>
      <c r="YT114" s="28"/>
      <c r="YU114" s="28"/>
      <c r="YV114" s="28"/>
      <c r="YW114" s="28"/>
      <c r="YX114" s="28"/>
      <c r="YY114" s="28"/>
      <c r="YZ114" s="28"/>
      <c r="ZA114" s="28"/>
      <c r="ZB114" s="28"/>
      <c r="ZC114" s="28"/>
      <c r="ZD114" s="28"/>
      <c r="ZE114" s="28"/>
      <c r="ZF114" s="28"/>
      <c r="ZG114" s="28"/>
      <c r="ZH114" s="28"/>
      <c r="ZI114" s="28"/>
      <c r="ZJ114" s="28"/>
      <c r="ZK114" s="28"/>
      <c r="ZL114" s="28"/>
      <c r="ZM114" s="28"/>
      <c r="ZN114" s="28"/>
      <c r="ZO114" s="28"/>
      <c r="ZP114" s="28"/>
      <c r="ZQ114" s="28"/>
      <c r="ZR114" s="28"/>
      <c r="ZS114" s="28"/>
      <c r="ZT114" s="28"/>
      <c r="ZU114" s="28"/>
      <c r="ZV114" s="28"/>
      <c r="ZW114" s="28"/>
      <c r="ZX114" s="28"/>
      <c r="ZY114" s="28"/>
      <c r="ZZ114" s="28"/>
      <c r="AAA114" s="28"/>
      <c r="AAB114" s="28"/>
      <c r="AAC114" s="28"/>
      <c r="AAD114" s="28"/>
      <c r="AAE114" s="28"/>
      <c r="AAF114" s="28"/>
      <c r="AAG114" s="28"/>
      <c r="AAH114" s="28"/>
      <c r="AAI114" s="28"/>
      <c r="AAJ114" s="28"/>
      <c r="AAK114" s="28"/>
      <c r="AAL114" s="28"/>
      <c r="AAM114" s="28"/>
      <c r="AAN114" s="28"/>
      <c r="AAO114" s="28"/>
      <c r="AAP114" s="28"/>
      <c r="AAQ114" s="28"/>
      <c r="AAR114" s="28"/>
      <c r="AAS114" s="28"/>
      <c r="AAT114" s="28"/>
      <c r="AAU114" s="28"/>
      <c r="AAV114" s="28"/>
      <c r="AAW114" s="28"/>
      <c r="AAX114" s="28"/>
      <c r="AAY114" s="28"/>
      <c r="AAZ114" s="28"/>
      <c r="ABA114" s="28"/>
      <c r="ABB114" s="28"/>
      <c r="ABC114" s="28"/>
      <c r="ABD114" s="28"/>
      <c r="ABE114" s="28"/>
      <c r="ABF114" s="28"/>
      <c r="ABG114" s="28"/>
      <c r="ABH114" s="28"/>
      <c r="ABI114" s="28"/>
      <c r="ABJ114" s="28"/>
      <c r="ABK114" s="28"/>
      <c r="ABL114" s="28"/>
      <c r="ABM114" s="28"/>
      <c r="ABN114" s="28"/>
      <c r="ABO114" s="28"/>
      <c r="ABP114" s="28"/>
      <c r="ABQ114" s="28"/>
      <c r="ABR114" s="28"/>
      <c r="ABS114" s="28"/>
      <c r="ABT114" s="28"/>
      <c r="ABU114" s="28"/>
      <c r="ABV114" s="28"/>
      <c r="ABW114" s="28"/>
      <c r="ABX114" s="28"/>
      <c r="ABY114" s="28"/>
      <c r="ABZ114" s="28"/>
      <c r="ACA114" s="28"/>
      <c r="ACB114" s="28"/>
      <c r="ACC114" s="28"/>
      <c r="ACD114" s="28"/>
      <c r="ACE114" s="28"/>
      <c r="ACF114" s="28"/>
      <c r="ACG114" s="28"/>
      <c r="ACH114" s="28"/>
      <c r="ACI114" s="28"/>
      <c r="ACJ114" s="28"/>
      <c r="ACK114" s="28"/>
      <c r="ACL114" s="28"/>
      <c r="ACM114" s="28"/>
      <c r="ACN114" s="28"/>
      <c r="ACO114" s="28"/>
      <c r="ACP114" s="28"/>
      <c r="ACQ114" s="28"/>
      <c r="ACR114" s="28"/>
      <c r="ACS114" s="28"/>
      <c r="ACT114" s="28"/>
      <c r="ACU114" s="28"/>
      <c r="ACV114" s="28"/>
      <c r="ACW114" s="28"/>
      <c r="ACX114" s="28"/>
      <c r="ACY114" s="28"/>
      <c r="ACZ114" s="28"/>
      <c r="ADA114" s="28"/>
      <c r="ADB114" s="28"/>
      <c r="ADC114" s="28"/>
      <c r="ADD114" s="28"/>
      <c r="ADE114" s="28"/>
      <c r="ADF114" s="28"/>
      <c r="ADG114" s="28"/>
      <c r="ADH114" s="28"/>
      <c r="ADI114" s="28"/>
      <c r="ADJ114" s="28"/>
      <c r="ADK114" s="28"/>
      <c r="ADL114" s="28"/>
      <c r="ADM114" s="28"/>
      <c r="ADN114" s="28"/>
      <c r="ADO114" s="28"/>
      <c r="ADP114" s="28"/>
      <c r="ADQ114" s="28"/>
      <c r="ADR114" s="28"/>
      <c r="ADS114" s="28"/>
      <c r="ADT114" s="28"/>
      <c r="ADU114" s="28"/>
      <c r="ADV114" s="28"/>
      <c r="ADW114" s="28"/>
      <c r="ADX114" s="28"/>
      <c r="ADY114" s="28"/>
      <c r="ADZ114" s="28"/>
      <c r="AEA114" s="28"/>
      <c r="AEB114" s="28"/>
      <c r="AEC114" s="28"/>
      <c r="AED114" s="28"/>
      <c r="AEE114" s="28"/>
      <c r="AEF114" s="28"/>
      <c r="AEG114" s="28"/>
      <c r="AEH114" s="28"/>
      <c r="AEI114" s="28"/>
      <c r="AEJ114" s="28"/>
      <c r="AEK114" s="28"/>
      <c r="AEL114" s="28"/>
      <c r="AEM114" s="28"/>
      <c r="AEN114" s="28"/>
      <c r="AEO114" s="28"/>
      <c r="AEP114" s="28"/>
      <c r="AEQ114" s="28"/>
      <c r="AER114" s="28"/>
      <c r="AES114" s="28"/>
      <c r="AET114" s="28"/>
      <c r="AEU114" s="28"/>
      <c r="AEV114" s="28"/>
      <c r="AEW114" s="28"/>
      <c r="AEX114" s="28"/>
      <c r="AEY114" s="28"/>
      <c r="AEZ114" s="28"/>
      <c r="AFA114" s="28"/>
      <c r="AFB114" s="28"/>
      <c r="AFC114" s="28"/>
      <c r="AFD114" s="28"/>
      <c r="AFE114" s="28"/>
      <c r="AFF114" s="28"/>
      <c r="AFG114" s="28"/>
      <c r="AFH114" s="28"/>
      <c r="AFI114" s="28"/>
      <c r="AFJ114" s="28"/>
      <c r="AFK114" s="28"/>
      <c r="AFL114" s="28"/>
      <c r="AFM114" s="28"/>
      <c r="AFN114" s="28"/>
      <c r="AFO114" s="28"/>
      <c r="AFP114" s="28"/>
      <c r="AFQ114" s="28"/>
      <c r="AFR114" s="28"/>
      <c r="AFS114" s="28"/>
      <c r="AFT114" s="28"/>
      <c r="AFU114" s="28"/>
      <c r="AFV114" s="28"/>
      <c r="AFW114" s="28"/>
      <c r="AFX114" s="28"/>
      <c r="AFY114" s="28"/>
      <c r="AFZ114" s="28"/>
      <c r="AGA114" s="28"/>
      <c r="AGB114" s="28"/>
      <c r="AGC114" s="28"/>
      <c r="AGD114" s="28"/>
      <c r="AGE114" s="28"/>
      <c r="AGF114" s="28"/>
      <c r="AGG114" s="28"/>
      <c r="AGH114" s="28"/>
      <c r="AGI114" s="28"/>
      <c r="AGJ114" s="28"/>
      <c r="AGK114" s="28"/>
      <c r="AGL114" s="28"/>
      <c r="AGM114" s="28"/>
      <c r="AGN114" s="28"/>
      <c r="AGO114" s="28"/>
      <c r="AGP114" s="28"/>
      <c r="AGQ114" s="28"/>
      <c r="AGR114" s="28"/>
      <c r="AGS114" s="28"/>
      <c r="AGT114" s="28"/>
      <c r="AGU114" s="28"/>
      <c r="AGV114" s="28"/>
      <c r="AGW114" s="28"/>
      <c r="AGX114" s="28"/>
      <c r="AGY114" s="28"/>
      <c r="AGZ114" s="28"/>
      <c r="AHA114" s="28"/>
      <c r="AHB114" s="28"/>
      <c r="AHC114" s="28"/>
      <c r="AHD114" s="28"/>
      <c r="AHE114" s="28"/>
      <c r="AHF114" s="28"/>
      <c r="AHG114" s="28"/>
      <c r="AHH114" s="28"/>
      <c r="AHI114" s="28"/>
      <c r="AHJ114" s="28"/>
      <c r="AHK114" s="28"/>
      <c r="AHL114" s="28"/>
      <c r="AHM114" s="28"/>
      <c r="AHN114" s="28"/>
      <c r="AHO114" s="28"/>
      <c r="AHP114" s="28"/>
      <c r="AHQ114" s="28"/>
      <c r="AHR114" s="28"/>
      <c r="AHS114" s="28"/>
      <c r="AHT114" s="28"/>
      <c r="AHU114" s="28"/>
      <c r="AHV114" s="28"/>
      <c r="AHW114" s="28"/>
      <c r="AHX114" s="28"/>
      <c r="AHY114" s="28"/>
      <c r="AHZ114" s="28"/>
      <c r="AIA114" s="28"/>
      <c r="AIB114" s="28"/>
      <c r="AIC114" s="28"/>
      <c r="AID114" s="28"/>
      <c r="AIE114" s="28"/>
      <c r="AIF114" s="28"/>
      <c r="AIG114" s="28"/>
      <c r="AIH114" s="28"/>
      <c r="AII114" s="28"/>
      <c r="AIJ114" s="28"/>
      <c r="AIK114" s="28"/>
      <c r="AIL114" s="28"/>
      <c r="AIM114" s="28"/>
      <c r="AIN114" s="28"/>
      <c r="AIO114" s="28"/>
      <c r="AIP114" s="28"/>
      <c r="AIQ114" s="28"/>
      <c r="AIR114" s="28"/>
      <c r="AIS114" s="28"/>
      <c r="AIT114" s="28"/>
      <c r="AIU114" s="28"/>
      <c r="AIV114" s="28"/>
      <c r="AIW114" s="28"/>
      <c r="AIX114" s="28"/>
      <c r="AIY114" s="28"/>
      <c r="AIZ114" s="28"/>
      <c r="AJA114" s="28"/>
      <c r="AJB114" s="28"/>
      <c r="AJC114" s="28"/>
      <c r="AJD114" s="28"/>
      <c r="AJE114" s="28"/>
      <c r="AJF114" s="28"/>
      <c r="AJG114" s="28"/>
      <c r="AJH114" s="28"/>
      <c r="AJI114" s="28"/>
      <c r="AJJ114" s="28"/>
      <c r="AJK114" s="28"/>
      <c r="AJL114" s="28"/>
      <c r="AJM114" s="28"/>
      <c r="AJN114" s="28"/>
      <c r="AJO114" s="28"/>
      <c r="AJP114" s="28"/>
      <c r="AJQ114" s="28"/>
      <c r="AJR114" s="28"/>
      <c r="AJS114" s="28"/>
      <c r="AJT114" s="28"/>
      <c r="AJU114" s="28"/>
      <c r="AJV114" s="28"/>
      <c r="AJW114" s="28"/>
      <c r="AJX114" s="28"/>
      <c r="AJY114" s="28"/>
      <c r="AJZ114" s="28"/>
      <c r="AKA114" s="28"/>
      <c r="AKB114" s="28"/>
      <c r="AKC114" s="28"/>
      <c r="AKD114" s="28"/>
      <c r="AKE114" s="28"/>
      <c r="AKF114" s="28"/>
      <c r="AKG114" s="28"/>
      <c r="AKH114" s="28"/>
      <c r="AKI114" s="28"/>
      <c r="AKJ114" s="28"/>
      <c r="AKK114" s="28"/>
      <c r="AKL114" s="28"/>
      <c r="AKM114" s="28"/>
      <c r="AKN114" s="28"/>
      <c r="AKO114" s="28"/>
      <c r="AKP114" s="28"/>
      <c r="AKQ114" s="28"/>
      <c r="AKR114" s="28"/>
      <c r="AKS114" s="28"/>
      <c r="AKT114" s="28"/>
      <c r="AKU114" s="28"/>
      <c r="AKV114" s="28"/>
      <c r="AKW114" s="28"/>
      <c r="AKX114" s="28"/>
      <c r="AKY114" s="28"/>
      <c r="AKZ114" s="28"/>
      <c r="ALA114" s="28"/>
      <c r="ALB114" s="28"/>
      <c r="ALC114" s="28"/>
      <c r="ALD114" s="28"/>
      <c r="ALE114" s="28"/>
      <c r="ALF114" s="28"/>
      <c r="ALG114" s="28"/>
      <c r="ALH114" s="28"/>
      <c r="ALI114" s="28"/>
      <c r="ALJ114" s="28"/>
      <c r="ALK114" s="28"/>
      <c r="ALL114" s="28"/>
      <c r="ALM114" s="28"/>
      <c r="ALN114" s="28"/>
      <c r="ALO114" s="28"/>
      <c r="ALP114" s="28"/>
      <c r="ALQ114" s="28"/>
      <c r="ALR114" s="28"/>
      <c r="ALS114" s="28"/>
      <c r="ALT114" s="28"/>
      <c r="ALU114" s="28"/>
      <c r="ALV114" s="28"/>
      <c r="ALW114" s="28"/>
      <c r="ALX114" s="28"/>
      <c r="ALY114" s="28"/>
      <c r="ALZ114" s="28"/>
      <c r="AMA114" s="28"/>
      <c r="AMB114" s="28"/>
      <c r="AMC114" s="28"/>
      <c r="AMD114" s="28"/>
      <c r="AME114" s="28"/>
      <c r="AMF114" s="28"/>
      <c r="AMG114" s="28"/>
      <c r="AMH114" s="28"/>
      <c r="AMI114" s="28"/>
      <c r="AMJ114" s="28"/>
      <c r="AMK114" s="28"/>
      <c r="AML114" s="28"/>
      <c r="AMM114" s="28"/>
      <c r="AMN114" s="28"/>
      <c r="AMO114" s="28"/>
      <c r="AMP114" s="28"/>
      <c r="AMQ114" s="28"/>
      <c r="AMR114" s="28"/>
      <c r="AMS114" s="28"/>
      <c r="AMT114" s="28"/>
      <c r="AMU114" s="28"/>
      <c r="AMV114" s="28"/>
      <c r="AMW114" s="28"/>
      <c r="AMX114" s="28"/>
      <c r="AMY114" s="28"/>
      <c r="AMZ114" s="28"/>
      <c r="ANA114" s="28"/>
      <c r="ANB114" s="28"/>
    </row>
    <row r="115" spans="3:1042" s="6" customFormat="1" ht="15" customHeight="1" x14ac:dyDescent="0.25">
      <c r="C115" s="6" t="str">
        <f t="shared" si="37"/>
        <v>American</v>
      </c>
      <c r="D115" s="6" t="str">
        <f t="shared" si="38"/>
        <v>HPHE10280H045DVCTA-130  (80 gal)</v>
      </c>
      <c r="E115" s="6">
        <f t="shared" si="39"/>
        <v>1202685</v>
      </c>
      <c r="F115" s="55">
        <f t="shared" si="58"/>
        <v>80</v>
      </c>
      <c r="G115" s="6" t="str">
        <f t="shared" si="41"/>
        <v>AOSmithHPTS80</v>
      </c>
      <c r="H115" s="116">
        <f t="shared" si="42"/>
        <v>0</v>
      </c>
      <c r="I115" s="154" t="str">
        <f t="shared" si="59"/>
        <v>AmericanHPHE10280H045DVCTA130</v>
      </c>
      <c r="J115" s="91" t="s">
        <v>188</v>
      </c>
      <c r="K115" s="189"/>
      <c r="L115" s="133">
        <f t="shared" si="60"/>
        <v>12</v>
      </c>
      <c r="M115" s="193" t="s">
        <v>17</v>
      </c>
      <c r="N115" s="184">
        <f t="shared" si="57"/>
        <v>26</v>
      </c>
      <c r="O115" s="169">
        <f t="shared" si="4"/>
        <v>1202685</v>
      </c>
      <c r="P115" s="9" t="str">
        <f t="shared" si="54"/>
        <v>HPHE10280H045DVCTA-130  (80 gal)</v>
      </c>
      <c r="Q115" s="11">
        <f t="shared" si="5"/>
        <v>1</v>
      </c>
      <c r="R115" s="179" t="s">
        <v>955</v>
      </c>
      <c r="S115" s="191">
        <v>80</v>
      </c>
      <c r="T115" s="179" t="s">
        <v>819</v>
      </c>
      <c r="U115" s="179" t="s">
        <v>819</v>
      </c>
      <c r="V115" s="131" t="str">
        <f t="shared" si="6"/>
        <v>AOSmithHPTS80</v>
      </c>
      <c r="W115" s="186">
        <v>0</v>
      </c>
      <c r="X115" s="171"/>
      <c r="Y115" s="202"/>
      <c r="Z115" s="187"/>
      <c r="AA115" s="126" t="str">
        <f t="shared" si="55"/>
        <v>2,     1202685,   "HPHE10280H045DVCTA-130  (80 gal)"</v>
      </c>
      <c r="AB115" s="188" t="s">
        <v>17</v>
      </c>
      <c r="AC115" s="180" t="s">
        <v>969</v>
      </c>
      <c r="AD115" s="173">
        <f t="shared" si="8"/>
        <v>1</v>
      </c>
      <c r="AE115" s="126" t="str">
        <f t="shared" si="56"/>
        <v xml:space="preserve">          case  HPHE10280H045DVCTA-130  (80 gal)   :   "AmericanHPHE10280H045DVCTA130"</v>
      </c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  <c r="AMK115" s="28"/>
      <c r="AML115" s="28"/>
      <c r="AMM115" s="28"/>
      <c r="AMN115" s="28"/>
      <c r="AMO115" s="28"/>
      <c r="AMP115" s="28"/>
      <c r="AMQ115" s="28"/>
      <c r="AMR115" s="28"/>
      <c r="AMS115" s="28"/>
      <c r="AMT115" s="28"/>
      <c r="AMU115" s="28"/>
      <c r="AMV115" s="28"/>
      <c r="AMW115" s="28"/>
      <c r="AMX115" s="28"/>
      <c r="AMY115" s="28"/>
      <c r="AMZ115" s="28"/>
      <c r="ANA115" s="28"/>
      <c r="ANB115" s="28"/>
    </row>
    <row r="116" spans="3:1042" s="6" customFormat="1" ht="15" customHeight="1" x14ac:dyDescent="0.25">
      <c r="C116" s="6" t="str">
        <f t="shared" ref="C116:C118" si="61">M116</f>
        <v>American</v>
      </c>
      <c r="D116" s="6" t="str">
        <f t="shared" ref="D116:D118" si="62">P116</f>
        <v>HPS10250H045DV 2**  (50 gal)</v>
      </c>
      <c r="E116" s="6">
        <f t="shared" ref="E116:E118" si="63">O116</f>
        <v>1201783</v>
      </c>
      <c r="F116" s="55">
        <f>S116</f>
        <v>50</v>
      </c>
      <c r="G116" s="6" t="str">
        <f t="shared" ref="G116:H118" si="64">V116</f>
        <v>AOSmithHPTS50</v>
      </c>
      <c r="H116" s="116">
        <f t="shared" si="64"/>
        <v>1</v>
      </c>
      <c r="I116" s="154" t="str">
        <f>AC116</f>
        <v>AmericanHPS10250H045DV2xx</v>
      </c>
      <c r="J116" s="91" t="s">
        <v>188</v>
      </c>
      <c r="K116" s="33">
        <v>4</v>
      </c>
      <c r="L116" s="194">
        <f t="shared" ref="L116:L139" si="65">VLOOKUP( M116, $M$2:$N$24, 2, FALSE )</f>
        <v>12</v>
      </c>
      <c r="M116" s="155" t="s">
        <v>17</v>
      </c>
      <c r="N116" s="168">
        <v>17</v>
      </c>
      <c r="O116" s="169">
        <f t="shared" si="4"/>
        <v>1201783</v>
      </c>
      <c r="P116" s="9" t="str">
        <f t="shared" si="34"/>
        <v>HPS10250H045DV 2**  (50 gal)</v>
      </c>
      <c r="Q116" s="11">
        <f t="shared" si="5"/>
        <v>1</v>
      </c>
      <c r="R116" s="150" t="s">
        <v>827</v>
      </c>
      <c r="S116" s="151">
        <v>50</v>
      </c>
      <c r="T116" s="18" t="s">
        <v>817</v>
      </c>
      <c r="U116" s="129" t="s">
        <v>817</v>
      </c>
      <c r="V116" s="131" t="str">
        <f t="shared" si="6"/>
        <v>AOSmithHPTS50</v>
      </c>
      <c r="W116" s="170">
        <v>1</v>
      </c>
      <c r="X116" s="171" t="s">
        <v>8</v>
      </c>
      <c r="Y116" s="192">
        <v>44728</v>
      </c>
      <c r="Z116" s="172" t="s">
        <v>80</v>
      </c>
      <c r="AA116" s="126" t="str">
        <f t="shared" si="25"/>
        <v>2,     1201783,   "HPS10250H045DV 2**  (50 gal)"</v>
      </c>
      <c r="AB116" s="127" t="s">
        <v>17</v>
      </c>
      <c r="AC116" s="129" t="s">
        <v>836</v>
      </c>
      <c r="AD116" s="173">
        <f t="shared" si="8"/>
        <v>1</v>
      </c>
      <c r="AE116" s="126" t="str">
        <f t="shared" si="26"/>
        <v xml:space="preserve">          case  HPS10250H045DV 2**  (50 gal)   :   "AmericanHPS10250H045DV2xx"</v>
      </c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  <c r="AMK116" s="28"/>
      <c r="AML116" s="28"/>
      <c r="AMM116" s="28"/>
      <c r="AMN116" s="28"/>
      <c r="AMO116" s="28"/>
      <c r="AMP116" s="28"/>
      <c r="AMQ116" s="28"/>
      <c r="AMR116" s="28"/>
      <c r="AMS116" s="28"/>
      <c r="AMT116" s="28"/>
      <c r="AMU116" s="28"/>
      <c r="AMV116" s="28"/>
      <c r="AMW116" s="28"/>
      <c r="AMX116" s="28"/>
      <c r="AMY116" s="28"/>
      <c r="AMZ116" s="28"/>
      <c r="ANA116" s="28"/>
      <c r="ANB116" s="28"/>
    </row>
    <row r="117" spans="3:1042" s="6" customFormat="1" ht="15" customHeight="1" x14ac:dyDescent="0.25">
      <c r="C117" s="149" t="str">
        <f t="shared" si="61"/>
        <v>American</v>
      </c>
      <c r="D117" s="149" t="str">
        <f t="shared" si="62"/>
        <v>HPS10266H045DV 2**  (66 gal)</v>
      </c>
      <c r="E117" s="149">
        <f t="shared" si="63"/>
        <v>1201884</v>
      </c>
      <c r="F117" s="55">
        <f>S117</f>
        <v>66</v>
      </c>
      <c r="G117" s="6" t="str">
        <f t="shared" si="64"/>
        <v>AOSmithHPTS66</v>
      </c>
      <c r="H117" s="116">
        <f t="shared" si="64"/>
        <v>1</v>
      </c>
      <c r="I117" s="154" t="str">
        <f>AC117</f>
        <v>AmericanHPS10266H045DV2xx</v>
      </c>
      <c r="J117" s="91" t="s">
        <v>188</v>
      </c>
      <c r="K117" s="33">
        <v>4</v>
      </c>
      <c r="L117" s="75">
        <f t="shared" si="65"/>
        <v>12</v>
      </c>
      <c r="M117" s="18" t="s">
        <v>17</v>
      </c>
      <c r="N117" s="62">
        <f t="shared" ref="N117:N118" si="66">N116+1</f>
        <v>18</v>
      </c>
      <c r="O117" s="169">
        <f t="shared" si="4"/>
        <v>1201884</v>
      </c>
      <c r="P117" s="59" t="str">
        <f t="shared" si="34"/>
        <v>HPS10266H045DV 2**  (66 gal)</v>
      </c>
      <c r="Q117" s="153">
        <f t="shared" si="5"/>
        <v>1</v>
      </c>
      <c r="R117" s="150" t="s">
        <v>828</v>
      </c>
      <c r="S117" s="151">
        <v>66</v>
      </c>
      <c r="T117" s="31" t="s">
        <v>818</v>
      </c>
      <c r="U117" s="80" t="s">
        <v>818</v>
      </c>
      <c r="V117" s="85" t="str">
        <f t="shared" si="6"/>
        <v>AOSmithHPTS66</v>
      </c>
      <c r="W117" s="117">
        <v>1</v>
      </c>
      <c r="X117" s="42">
        <v>3</v>
      </c>
      <c r="Y117" s="152">
        <v>44728</v>
      </c>
      <c r="Z117" s="44" t="s">
        <v>80</v>
      </c>
      <c r="AA117" s="126" t="str">
        <f t="shared" si="25"/>
        <v>2,     1201884,   "HPS10266H045DV 2**  (66 gal)"</v>
      </c>
      <c r="AB117" s="128" t="str">
        <f>AB116</f>
        <v>American</v>
      </c>
      <c r="AC117" s="148" t="s">
        <v>837</v>
      </c>
      <c r="AD117" s="173">
        <f t="shared" si="8"/>
        <v>1</v>
      </c>
      <c r="AE117" s="126" t="str">
        <f t="shared" si="26"/>
        <v xml:space="preserve">          case  HPS10266H045DV 2**  (66 gal)   :   "AmericanHPS10266H045DV2xx"</v>
      </c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  <c r="AMK117" s="28"/>
      <c r="AML117" s="28"/>
      <c r="AMM117" s="28"/>
      <c r="AMN117" s="28"/>
      <c r="AMO117" s="28"/>
      <c r="AMP117" s="28"/>
      <c r="AMQ117" s="28"/>
      <c r="AMR117" s="28"/>
      <c r="AMS117" s="28"/>
      <c r="AMT117" s="28"/>
      <c r="AMU117" s="28"/>
      <c r="AMV117" s="28"/>
      <c r="AMW117" s="28"/>
      <c r="AMX117" s="28"/>
      <c r="AMY117" s="28"/>
      <c r="AMZ117" s="28"/>
      <c r="ANA117" s="28"/>
      <c r="ANB117" s="28"/>
    </row>
    <row r="118" spans="3:1042" s="6" customFormat="1" ht="15" customHeight="1" x14ac:dyDescent="0.25">
      <c r="C118" s="149" t="str">
        <f t="shared" si="61"/>
        <v>American</v>
      </c>
      <c r="D118" s="149" t="str">
        <f t="shared" si="62"/>
        <v>HPS10280H045DV 2**  (80 gal)</v>
      </c>
      <c r="E118" s="149">
        <f t="shared" si="63"/>
        <v>1201985</v>
      </c>
      <c r="F118" s="55">
        <f>S118</f>
        <v>80</v>
      </c>
      <c r="G118" s="6" t="str">
        <f t="shared" si="64"/>
        <v>AOSmithHPTS80</v>
      </c>
      <c r="H118" s="116">
        <f t="shared" si="64"/>
        <v>1</v>
      </c>
      <c r="I118" s="154" t="str">
        <f>AC118</f>
        <v>AmericanHPS10280H045DV2xx</v>
      </c>
      <c r="J118" s="91" t="s">
        <v>188</v>
      </c>
      <c r="K118" s="32">
        <v>4</v>
      </c>
      <c r="L118" s="75">
        <f t="shared" si="65"/>
        <v>12</v>
      </c>
      <c r="M118" s="9" t="s">
        <v>17</v>
      </c>
      <c r="N118" s="62">
        <f t="shared" si="66"/>
        <v>19</v>
      </c>
      <c r="O118" s="169">
        <f t="shared" si="4"/>
        <v>1201985</v>
      </c>
      <c r="P118" s="59" t="str">
        <f t="shared" si="34"/>
        <v>HPS10280H045DV 2**  (80 gal)</v>
      </c>
      <c r="Q118" s="153">
        <f t="shared" si="5"/>
        <v>1</v>
      </c>
      <c r="R118" s="10" t="s">
        <v>829</v>
      </c>
      <c r="S118" s="11">
        <v>80</v>
      </c>
      <c r="T118" s="30" t="s">
        <v>819</v>
      </c>
      <c r="U118" s="80" t="s">
        <v>819</v>
      </c>
      <c r="V118" s="85" t="str">
        <f t="shared" si="6"/>
        <v>AOSmithHPTS80</v>
      </c>
      <c r="W118" s="117">
        <v>1</v>
      </c>
      <c r="X118" s="42">
        <v>4</v>
      </c>
      <c r="Y118" s="152">
        <v>44728</v>
      </c>
      <c r="Z118" s="44" t="s">
        <v>80</v>
      </c>
      <c r="AA118" s="126" t="str">
        <f t="shared" si="25"/>
        <v>2,     1201985,   "HPS10280H045DV 2**  (80 gal)"</v>
      </c>
      <c r="AB118" s="128" t="str">
        <f t="shared" ref="AB118" si="67">AB117</f>
        <v>American</v>
      </c>
      <c r="AC118" s="148" t="s">
        <v>838</v>
      </c>
      <c r="AD118" s="173">
        <f t="shared" si="8"/>
        <v>1</v>
      </c>
      <c r="AE118" s="126" t="str">
        <f t="shared" si="26"/>
        <v xml:space="preserve">          case  HPS10280H045DV 2**  (80 gal)   :   "AmericanHPS10280H045DV2xx"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3:1042" s="6" customFormat="1" ht="15" customHeight="1" x14ac:dyDescent="0.25">
      <c r="C119" s="6" t="str">
        <f t="shared" si="37"/>
        <v>American</v>
      </c>
      <c r="D119" s="6" t="str">
        <f t="shared" si="38"/>
        <v>HPE10260H045DV  (60 gal)</v>
      </c>
      <c r="E119" s="6">
        <f t="shared" si="39"/>
        <v>1200111</v>
      </c>
      <c r="F119" s="55">
        <f t="shared" si="40"/>
        <v>60</v>
      </c>
      <c r="G119" s="6" t="str">
        <f t="shared" si="41"/>
        <v>AOSmithPHPT60</v>
      </c>
      <c r="H119" s="116">
        <f t="shared" si="42"/>
        <v>0</v>
      </c>
      <c r="I119" s="154" t="str">
        <f t="shared" si="43"/>
        <v>AmericanHPE10260</v>
      </c>
      <c r="J119" s="91" t="s">
        <v>188</v>
      </c>
      <c r="K119" s="33">
        <v>1</v>
      </c>
      <c r="L119" s="75">
        <f t="shared" si="65"/>
        <v>12</v>
      </c>
      <c r="M119" s="18" t="s">
        <v>17</v>
      </c>
      <c r="N119" s="109">
        <v>1</v>
      </c>
      <c r="O119" s="169">
        <f t="shared" si="4"/>
        <v>1200111</v>
      </c>
      <c r="P119" s="59" t="str">
        <f t="shared" si="34"/>
        <v>HPE10260H045DV  (60 gal)</v>
      </c>
      <c r="Q119" s="153">
        <f t="shared" si="5"/>
        <v>1</v>
      </c>
      <c r="R119" s="19" t="s">
        <v>92</v>
      </c>
      <c r="S119" s="20">
        <v>60</v>
      </c>
      <c r="T119" s="31" t="s">
        <v>104</v>
      </c>
      <c r="U119" s="80" t="s">
        <v>104</v>
      </c>
      <c r="V119" s="85" t="str">
        <f t="shared" si="6"/>
        <v>AOSmithPHPT60</v>
      </c>
      <c r="W119" s="115">
        <v>0</v>
      </c>
      <c r="X119" s="45"/>
      <c r="Y119" s="45"/>
      <c r="Z119" s="44"/>
      <c r="AA119" s="126" t="str">
        <f t="shared" si="25"/>
        <v>2,     1200111,   "HPE10260H045DV  (60 gal)"</v>
      </c>
      <c r="AB119" s="127" t="s">
        <v>17</v>
      </c>
      <c r="AC119" s="129" t="s">
        <v>445</v>
      </c>
      <c r="AD119" s="173">
        <f t="shared" si="8"/>
        <v>1</v>
      </c>
      <c r="AE119" s="126" t="str">
        <f t="shared" si="26"/>
        <v xml:space="preserve">          case  HPE10260H045DV  (60 gal)   :   "AmericanHPE10260"</v>
      </c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  <c r="AMK119" s="28"/>
      <c r="AML119" s="28"/>
      <c r="AMM119" s="28"/>
      <c r="AMN119" s="28"/>
      <c r="AMO119" s="28"/>
      <c r="AMP119" s="28"/>
      <c r="AMQ119" s="28"/>
      <c r="AMR119" s="28"/>
      <c r="AMS119" s="28"/>
      <c r="AMT119" s="28"/>
      <c r="AMU119" s="28"/>
      <c r="AMV119" s="28"/>
      <c r="AMW119" s="28"/>
      <c r="AMX119" s="28"/>
      <c r="AMY119" s="28"/>
      <c r="AMZ119" s="28"/>
      <c r="ANA119" s="28"/>
      <c r="ANB119" s="28"/>
    </row>
    <row r="120" spans="3:1042" s="6" customFormat="1" ht="15" customHeight="1" x14ac:dyDescent="0.25">
      <c r="C120" s="6" t="str">
        <f t="shared" si="37"/>
        <v>American</v>
      </c>
      <c r="D120" s="6" t="str">
        <f t="shared" si="38"/>
        <v>HPE10280H045DV  (80 gal)</v>
      </c>
      <c r="E120" s="6">
        <f t="shared" si="39"/>
        <v>1200212</v>
      </c>
      <c r="F120" s="55">
        <f t="shared" si="40"/>
        <v>80</v>
      </c>
      <c r="G120" s="6" t="str">
        <f t="shared" si="41"/>
        <v>AOSmithPHPT80</v>
      </c>
      <c r="H120" s="116">
        <f t="shared" si="42"/>
        <v>0</v>
      </c>
      <c r="I120" s="154" t="str">
        <f t="shared" si="43"/>
        <v>AmericanHPE10280</v>
      </c>
      <c r="J120" s="91" t="s">
        <v>188</v>
      </c>
      <c r="K120" s="33">
        <v>1</v>
      </c>
      <c r="L120" s="75">
        <f t="shared" si="65"/>
        <v>12</v>
      </c>
      <c r="M120" s="18" t="s">
        <v>17</v>
      </c>
      <c r="N120" s="62">
        <f t="shared" ref="N120:N138" si="68">N119+1</f>
        <v>2</v>
      </c>
      <c r="O120" s="169">
        <f t="shared" si="4"/>
        <v>1200212</v>
      </c>
      <c r="P120" s="59" t="str">
        <f t="shared" si="34"/>
        <v>HPE10280H045DV  (80 gal)</v>
      </c>
      <c r="Q120" s="153">
        <f t="shared" si="5"/>
        <v>1</v>
      </c>
      <c r="R120" s="19" t="s">
        <v>111</v>
      </c>
      <c r="S120" s="20">
        <v>80</v>
      </c>
      <c r="T120" s="31" t="s">
        <v>105</v>
      </c>
      <c r="U120" s="80" t="s">
        <v>105</v>
      </c>
      <c r="V120" s="85" t="str">
        <f t="shared" si="6"/>
        <v>AOSmithPHPT80</v>
      </c>
      <c r="W120" s="115">
        <v>0</v>
      </c>
      <c r="X120" s="45"/>
      <c r="Y120" s="45"/>
      <c r="Z120" s="44"/>
      <c r="AA120" s="126" t="str">
        <f t="shared" si="25"/>
        <v>2,     1200212,   "HPE10280H045DV  (80 gal)"</v>
      </c>
      <c r="AB120" s="128" t="str">
        <f>AB119</f>
        <v>American</v>
      </c>
      <c r="AC120" s="129" t="s">
        <v>446</v>
      </c>
      <c r="AD120" s="173">
        <f t="shared" si="8"/>
        <v>1</v>
      </c>
      <c r="AE120" s="126" t="str">
        <f t="shared" si="26"/>
        <v xml:space="preserve">          case  HPE10280H045DV  (80 gal)   :   "AmericanHPE10280"</v>
      </c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  <c r="AMK120" s="28"/>
      <c r="AML120" s="28"/>
      <c r="AMM120" s="28"/>
      <c r="AMN120" s="28"/>
      <c r="AMO120" s="28"/>
      <c r="AMP120" s="28"/>
      <c r="AMQ120" s="28"/>
      <c r="AMR120" s="28"/>
      <c r="AMS120" s="28"/>
      <c r="AMT120" s="28"/>
      <c r="AMU120" s="28"/>
      <c r="AMV120" s="28"/>
      <c r="AMW120" s="28"/>
      <c r="AMX120" s="28"/>
      <c r="AMY120" s="28"/>
      <c r="AMZ120" s="28"/>
      <c r="ANA120" s="28"/>
      <c r="ANB120" s="28"/>
    </row>
    <row r="121" spans="3:1042" s="6" customFormat="1" ht="15" customHeight="1" x14ac:dyDescent="0.25">
      <c r="C121" s="6" t="str">
        <f t="shared" si="37"/>
        <v>American</v>
      </c>
      <c r="D121" s="6" t="str">
        <f t="shared" si="38"/>
        <v>HPE6280H045DV 102  (80 gal)</v>
      </c>
      <c r="E121" s="6">
        <f t="shared" si="39"/>
        <v>1200312</v>
      </c>
      <c r="F121" s="55">
        <f t="shared" si="40"/>
        <v>80</v>
      </c>
      <c r="G121" s="6" t="str">
        <f t="shared" si="41"/>
        <v>AOSmithPHPT80</v>
      </c>
      <c r="H121" s="116">
        <f t="shared" si="42"/>
        <v>0</v>
      </c>
      <c r="I121" s="154" t="str">
        <f t="shared" si="43"/>
        <v>AmericanHPE6280</v>
      </c>
      <c r="J121" s="91" t="s">
        <v>188</v>
      </c>
      <c r="K121" s="32">
        <v>1</v>
      </c>
      <c r="L121" s="75">
        <f t="shared" si="65"/>
        <v>12</v>
      </c>
      <c r="M121" s="9" t="s">
        <v>17</v>
      </c>
      <c r="N121" s="62">
        <f t="shared" si="68"/>
        <v>3</v>
      </c>
      <c r="O121" s="169">
        <f t="shared" si="4"/>
        <v>1200312</v>
      </c>
      <c r="P121" s="59" t="str">
        <f t="shared" si="34"/>
        <v>HPE6280H045DV 102  (80 gal)</v>
      </c>
      <c r="Q121" s="153">
        <f t="shared" si="5"/>
        <v>1</v>
      </c>
      <c r="R121" s="10" t="s">
        <v>62</v>
      </c>
      <c r="S121" s="11">
        <v>80</v>
      </c>
      <c r="T121" s="30" t="s">
        <v>87</v>
      </c>
      <c r="U121" s="80" t="s">
        <v>105</v>
      </c>
      <c r="V121" s="85" t="str">
        <f t="shared" si="6"/>
        <v>AOSmithPHPT80</v>
      </c>
      <c r="W121" s="115">
        <v>0</v>
      </c>
      <c r="X121" s="42" t="s">
        <v>13</v>
      </c>
      <c r="Y121" s="43">
        <v>42591</v>
      </c>
      <c r="Z121" s="44" t="s">
        <v>80</v>
      </c>
      <c r="AA121" s="126" t="str">
        <f t="shared" si="25"/>
        <v>2,     1200312,   "HPE6280H045DV 102  (80 gal)"</v>
      </c>
      <c r="AB121" s="128" t="str">
        <f t="shared" ref="AB121:AB138" si="69">AB120</f>
        <v>American</v>
      </c>
      <c r="AC121" s="129" t="s">
        <v>447</v>
      </c>
      <c r="AD121" s="173">
        <f t="shared" si="8"/>
        <v>1</v>
      </c>
      <c r="AE121" s="126" t="str">
        <f t="shared" si="26"/>
        <v xml:space="preserve">          case  HPE6280H045DV 102  (80 gal)   :   "AmericanHPE6280"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3:1042" s="6" customFormat="1" ht="15" customHeight="1" x14ac:dyDescent="0.25">
      <c r="C122" s="6" t="str">
        <f t="shared" si="37"/>
        <v>American</v>
      </c>
      <c r="D122" s="6" t="str">
        <f t="shared" si="38"/>
        <v>HPHE10250H045DV 120  (50 gal)</v>
      </c>
      <c r="E122" s="6">
        <f t="shared" si="39"/>
        <v>1200413</v>
      </c>
      <c r="F122" s="55">
        <f t="shared" si="40"/>
        <v>50</v>
      </c>
      <c r="G122" s="6" t="str">
        <f t="shared" si="41"/>
        <v>AOSmithHPTU50</v>
      </c>
      <c r="H122" s="116">
        <f t="shared" si="42"/>
        <v>0</v>
      </c>
      <c r="I122" s="154" t="str">
        <f t="shared" si="43"/>
        <v>AmericanHPHE10250</v>
      </c>
      <c r="J122" s="91" t="s">
        <v>188</v>
      </c>
      <c r="K122" s="32">
        <v>3</v>
      </c>
      <c r="L122" s="75">
        <f t="shared" si="65"/>
        <v>12</v>
      </c>
      <c r="M122" s="9" t="s">
        <v>17</v>
      </c>
      <c r="N122" s="62">
        <f t="shared" si="68"/>
        <v>4</v>
      </c>
      <c r="O122" s="169">
        <f t="shared" si="4"/>
        <v>1200413</v>
      </c>
      <c r="P122" s="59" t="str">
        <f t="shared" si="34"/>
        <v>HPHE10250H045DV 120  (50 gal)</v>
      </c>
      <c r="Q122" s="153">
        <f t="shared" si="5"/>
        <v>1</v>
      </c>
      <c r="R122" s="10" t="s">
        <v>18</v>
      </c>
      <c r="S122" s="11">
        <v>50</v>
      </c>
      <c r="T122" s="30" t="s">
        <v>81</v>
      </c>
      <c r="U122" s="80" t="s">
        <v>106</v>
      </c>
      <c r="V122" s="85" t="str">
        <f t="shared" si="6"/>
        <v>AOSmithHPTU50</v>
      </c>
      <c r="W122" s="115">
        <v>0</v>
      </c>
      <c r="X122" s="42" t="s">
        <v>8</v>
      </c>
      <c r="Y122" s="43">
        <v>42545</v>
      </c>
      <c r="Z122" s="44" t="s">
        <v>80</v>
      </c>
      <c r="AA122" s="126" t="str">
        <f t="shared" si="25"/>
        <v>2,     1200413,   "HPHE10250H045DV 120  (50 gal)"</v>
      </c>
      <c r="AB122" s="128" t="str">
        <f t="shared" si="69"/>
        <v>American</v>
      </c>
      <c r="AC122" s="129" t="s">
        <v>448</v>
      </c>
      <c r="AD122" s="173">
        <f t="shared" si="8"/>
        <v>1</v>
      </c>
      <c r="AE122" s="126" t="str">
        <f t="shared" si="26"/>
        <v xml:space="preserve">          case  HPHE10250H045DV 120  (50 gal)   :   "AmericanHPHE10250"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</row>
    <row r="123" spans="3:1042" s="6" customFormat="1" ht="15" customHeight="1" x14ac:dyDescent="0.25">
      <c r="C123" s="6" t="str">
        <f t="shared" si="37"/>
        <v>American</v>
      </c>
      <c r="D123" s="6" t="str">
        <f t="shared" si="38"/>
        <v>HPHE10250H045DVN 120  (50 gal)</v>
      </c>
      <c r="E123" s="6">
        <f t="shared" si="39"/>
        <v>1200513</v>
      </c>
      <c r="F123" s="55">
        <f t="shared" si="40"/>
        <v>50</v>
      </c>
      <c r="G123" s="6" t="str">
        <f t="shared" si="41"/>
        <v>AOSmithHPTU50</v>
      </c>
      <c r="H123" s="116">
        <f t="shared" si="42"/>
        <v>0</v>
      </c>
      <c r="I123" s="154" t="str">
        <f t="shared" si="43"/>
        <v>AmericanHPHE10250N</v>
      </c>
      <c r="J123" s="91" t="s">
        <v>188</v>
      </c>
      <c r="K123" s="32">
        <v>3</v>
      </c>
      <c r="L123" s="75">
        <f t="shared" si="65"/>
        <v>12</v>
      </c>
      <c r="M123" s="9" t="s">
        <v>17</v>
      </c>
      <c r="N123" s="62">
        <f t="shared" si="68"/>
        <v>5</v>
      </c>
      <c r="O123" s="169">
        <f t="shared" si="4"/>
        <v>1200513</v>
      </c>
      <c r="P123" s="59" t="str">
        <f t="shared" si="34"/>
        <v>HPHE10250H045DVN 120  (50 gal)</v>
      </c>
      <c r="Q123" s="153">
        <f t="shared" si="5"/>
        <v>1</v>
      </c>
      <c r="R123" s="10" t="s">
        <v>19</v>
      </c>
      <c r="S123" s="11">
        <v>50</v>
      </c>
      <c r="T123" s="30" t="s">
        <v>81</v>
      </c>
      <c r="U123" s="80" t="s">
        <v>106</v>
      </c>
      <c r="V123" s="85" t="str">
        <f t="shared" si="6"/>
        <v>AOSmithHPTU50</v>
      </c>
      <c r="W123" s="115">
        <v>0</v>
      </c>
      <c r="X123" s="42" t="s">
        <v>8</v>
      </c>
      <c r="Y123" s="43">
        <v>42545</v>
      </c>
      <c r="Z123" s="44" t="s">
        <v>80</v>
      </c>
      <c r="AA123" s="126" t="str">
        <f t="shared" si="25"/>
        <v>2,     1200513,   "HPHE10250H045DVN 120  (50 gal)"</v>
      </c>
      <c r="AB123" s="128" t="str">
        <f t="shared" si="69"/>
        <v>American</v>
      </c>
      <c r="AC123" s="129" t="s">
        <v>449</v>
      </c>
      <c r="AD123" s="173">
        <f t="shared" si="8"/>
        <v>1</v>
      </c>
      <c r="AE123" s="126" t="str">
        <f t="shared" si="26"/>
        <v xml:space="preserve">          case  HPHE10250H045DVN 120  (50 gal)   :   "AmericanHPHE10250N"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</row>
    <row r="124" spans="3:1042" s="6" customFormat="1" ht="15" customHeight="1" x14ac:dyDescent="0.25">
      <c r="C124" s="120" t="str">
        <f t="shared" si="37"/>
        <v>American</v>
      </c>
      <c r="D124" s="120" t="str">
        <f t="shared" si="38"/>
        <v>HPHE10250H045DVDR 130  (50 gal)</v>
      </c>
      <c r="E124" s="120">
        <f t="shared" si="39"/>
        <v>1201413</v>
      </c>
      <c r="F124" s="55">
        <f t="shared" ref="F124" si="70">S124</f>
        <v>50</v>
      </c>
      <c r="G124" s="6" t="str">
        <f t="shared" si="41"/>
        <v>AOSmithHPTU50</v>
      </c>
      <c r="H124" s="116">
        <f t="shared" ref="H124" si="71">W124</f>
        <v>1</v>
      </c>
      <c r="I124" s="154" t="str">
        <f t="shared" si="43"/>
        <v>AmericanHPHE10250DR</v>
      </c>
      <c r="J124" s="91" t="s">
        <v>188</v>
      </c>
      <c r="K124" s="32">
        <v>3</v>
      </c>
      <c r="L124" s="75">
        <f t="shared" si="65"/>
        <v>12</v>
      </c>
      <c r="M124" s="9" t="s">
        <v>17</v>
      </c>
      <c r="N124" s="121">
        <v>14</v>
      </c>
      <c r="O124" s="169">
        <f t="shared" si="4"/>
        <v>1201413</v>
      </c>
      <c r="P124" s="59" t="str">
        <f t="shared" si="34"/>
        <v>HPHE10250H045DVDR 130  (50 gal)</v>
      </c>
      <c r="Q124" s="153">
        <f t="shared" si="5"/>
        <v>1</v>
      </c>
      <c r="R124" s="10" t="s">
        <v>421</v>
      </c>
      <c r="S124" s="11">
        <v>50</v>
      </c>
      <c r="T124" s="30" t="s">
        <v>81</v>
      </c>
      <c r="U124" s="80" t="s">
        <v>106</v>
      </c>
      <c r="V124" s="85" t="str">
        <f t="shared" si="6"/>
        <v>AOSmithHPTU50</v>
      </c>
      <c r="W124" s="117">
        <v>1</v>
      </c>
      <c r="X124" s="42" t="s">
        <v>8</v>
      </c>
      <c r="Y124" s="43">
        <v>44118</v>
      </c>
      <c r="Z124" s="44" t="s">
        <v>80</v>
      </c>
      <c r="AA124" s="126" t="str">
        <f t="shared" si="25"/>
        <v>2,     1201413,   "HPHE10250H045DVDR 130  (50 gal)"</v>
      </c>
      <c r="AB124" s="128" t="str">
        <f t="shared" si="69"/>
        <v>American</v>
      </c>
      <c r="AC124" s="130" t="s">
        <v>458</v>
      </c>
      <c r="AD124" s="173">
        <f t="shared" si="8"/>
        <v>1</v>
      </c>
      <c r="AE124" s="126" t="str">
        <f t="shared" si="26"/>
        <v xml:space="preserve">          case  HPHE10250H045DVDR 130  (50 gal)   :   "AmericanHPHE10250DR"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</row>
    <row r="125" spans="3:1042" s="6" customFormat="1" ht="15" customHeight="1" x14ac:dyDescent="0.25">
      <c r="C125" s="6" t="str">
        <f t="shared" si="37"/>
        <v>American</v>
      </c>
      <c r="D125" s="6" t="str">
        <f t="shared" si="38"/>
        <v>HPHE10266H045DV 120  (66 gal)</v>
      </c>
      <c r="E125" s="6">
        <f t="shared" si="39"/>
        <v>1200614</v>
      </c>
      <c r="F125" s="55">
        <f t="shared" si="40"/>
        <v>66</v>
      </c>
      <c r="G125" s="6" t="str">
        <f t="shared" si="41"/>
        <v>AOSmithHPTU66</v>
      </c>
      <c r="H125" s="116">
        <f t="shared" si="42"/>
        <v>0</v>
      </c>
      <c r="I125" s="154" t="str">
        <f t="shared" si="43"/>
        <v>AmericanHPHE10266Res</v>
      </c>
      <c r="J125" s="91" t="s">
        <v>188</v>
      </c>
      <c r="K125" s="32">
        <v>3</v>
      </c>
      <c r="L125" s="75">
        <f t="shared" si="65"/>
        <v>12</v>
      </c>
      <c r="M125" s="9" t="s">
        <v>17</v>
      </c>
      <c r="N125" s="122">
        <f>N123+1</f>
        <v>6</v>
      </c>
      <c r="O125" s="169">
        <f t="shared" si="4"/>
        <v>1200614</v>
      </c>
      <c r="P125" s="59" t="str">
        <f t="shared" si="34"/>
        <v>HPHE10266H045DV 120  (66 gal)</v>
      </c>
      <c r="Q125" s="153">
        <f t="shared" si="5"/>
        <v>1</v>
      </c>
      <c r="R125" s="10" t="s">
        <v>20</v>
      </c>
      <c r="S125" s="11">
        <v>66</v>
      </c>
      <c r="T125" s="30" t="s">
        <v>82</v>
      </c>
      <c r="U125" s="80" t="s">
        <v>102</v>
      </c>
      <c r="V125" s="85" t="str">
        <f t="shared" si="6"/>
        <v>AOSmithHPTU66</v>
      </c>
      <c r="W125" s="115">
        <v>0</v>
      </c>
      <c r="X125" s="42">
        <v>3</v>
      </c>
      <c r="Y125" s="43">
        <v>42545</v>
      </c>
      <c r="Z125" s="44" t="s">
        <v>80</v>
      </c>
      <c r="AA125" s="126" t="str">
        <f t="shared" si="25"/>
        <v>2,     1200614,   "HPHE10266H045DV 120  (66 gal)"</v>
      </c>
      <c r="AB125" s="128" t="str">
        <f t="shared" si="69"/>
        <v>American</v>
      </c>
      <c r="AC125" s="129" t="s">
        <v>450</v>
      </c>
      <c r="AD125" s="173">
        <f t="shared" si="8"/>
        <v>1</v>
      </c>
      <c r="AE125" s="126" t="str">
        <f t="shared" si="26"/>
        <v xml:space="preserve">          case  HPHE10266H045DV 120  (66 gal)   :   "AmericanHPHE10266Res"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</row>
    <row r="126" spans="3:1042" s="6" customFormat="1" ht="15" customHeight="1" x14ac:dyDescent="0.25">
      <c r="C126" s="6" t="str">
        <f t="shared" si="37"/>
        <v>American</v>
      </c>
      <c r="D126" s="6" t="str">
        <f t="shared" si="38"/>
        <v>HPHE10266H045DVN 120  (66 gal)</v>
      </c>
      <c r="E126" s="6">
        <f t="shared" si="39"/>
        <v>1200714</v>
      </c>
      <c r="F126" s="55">
        <f t="shared" si="40"/>
        <v>66</v>
      </c>
      <c r="G126" s="6" t="str">
        <f t="shared" si="41"/>
        <v>AOSmithHPTU66</v>
      </c>
      <c r="H126" s="116">
        <f t="shared" si="42"/>
        <v>0</v>
      </c>
      <c r="I126" s="154" t="str">
        <f t="shared" si="43"/>
        <v>AmericanHPHE10266NRes</v>
      </c>
      <c r="J126" s="91" t="s">
        <v>188</v>
      </c>
      <c r="K126" s="32">
        <v>3</v>
      </c>
      <c r="L126" s="75">
        <f t="shared" si="65"/>
        <v>12</v>
      </c>
      <c r="M126" s="9" t="s">
        <v>17</v>
      </c>
      <c r="N126" s="62">
        <f t="shared" si="68"/>
        <v>7</v>
      </c>
      <c r="O126" s="169">
        <f t="shared" si="4"/>
        <v>1200714</v>
      </c>
      <c r="P126" s="59" t="str">
        <f t="shared" si="34"/>
        <v>HPHE10266H045DVN 120  (66 gal)</v>
      </c>
      <c r="Q126" s="153">
        <f t="shared" si="5"/>
        <v>1</v>
      </c>
      <c r="R126" s="10" t="s">
        <v>21</v>
      </c>
      <c r="S126" s="11">
        <v>66</v>
      </c>
      <c r="T126" s="30" t="s">
        <v>82</v>
      </c>
      <c r="U126" s="80" t="s">
        <v>102</v>
      </c>
      <c r="V126" s="85" t="str">
        <f t="shared" si="6"/>
        <v>AOSmithHPTU66</v>
      </c>
      <c r="W126" s="115">
        <v>0</v>
      </c>
      <c r="X126" s="42">
        <v>3</v>
      </c>
      <c r="Y126" s="43">
        <v>42545</v>
      </c>
      <c r="Z126" s="44" t="s">
        <v>80</v>
      </c>
      <c r="AA126" s="126" t="str">
        <f t="shared" si="25"/>
        <v>2,     1200714,   "HPHE10266H045DVN 120  (66 gal)"</v>
      </c>
      <c r="AB126" s="128" t="str">
        <f t="shared" si="69"/>
        <v>American</v>
      </c>
      <c r="AC126" s="129" t="s">
        <v>451</v>
      </c>
      <c r="AD126" s="173">
        <f t="shared" si="8"/>
        <v>1</v>
      </c>
      <c r="AE126" s="126" t="str">
        <f t="shared" si="26"/>
        <v xml:space="preserve">          case  HPHE10266H045DVN 120  (66 gal)   :   "AmericanHPHE10266NRes"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</row>
    <row r="127" spans="3:1042" s="6" customFormat="1" ht="15" customHeight="1" x14ac:dyDescent="0.25">
      <c r="C127" s="120" t="str">
        <f t="shared" si="37"/>
        <v>American</v>
      </c>
      <c r="D127" s="120" t="str">
        <f t="shared" si="38"/>
        <v>HPHE10266H045DVDR 130  (66 gal)</v>
      </c>
      <c r="E127" s="120">
        <f t="shared" si="39"/>
        <v>1201514</v>
      </c>
      <c r="F127" s="55">
        <f t="shared" ref="F127" si="72">S127</f>
        <v>66</v>
      </c>
      <c r="G127" s="6" t="str">
        <f t="shared" si="41"/>
        <v>AOSmithHPTU66</v>
      </c>
      <c r="H127" s="116">
        <f t="shared" ref="H127" si="73">W127</f>
        <v>1</v>
      </c>
      <c r="I127" s="154" t="str">
        <f t="shared" si="43"/>
        <v>AmericanHPHE10266DR</v>
      </c>
      <c r="J127" s="91" t="s">
        <v>188</v>
      </c>
      <c r="K127" s="32">
        <v>3</v>
      </c>
      <c r="L127" s="75">
        <f t="shared" si="65"/>
        <v>12</v>
      </c>
      <c r="M127" s="9" t="s">
        <v>17</v>
      </c>
      <c r="N127" s="121">
        <v>15</v>
      </c>
      <c r="O127" s="169">
        <f t="shared" si="4"/>
        <v>1201514</v>
      </c>
      <c r="P127" s="59" t="str">
        <f t="shared" si="34"/>
        <v>HPHE10266H045DVDR 130  (66 gal)</v>
      </c>
      <c r="Q127" s="153">
        <f t="shared" si="5"/>
        <v>1</v>
      </c>
      <c r="R127" s="10" t="s">
        <v>422</v>
      </c>
      <c r="S127" s="11">
        <v>66</v>
      </c>
      <c r="T127" s="30" t="s">
        <v>82</v>
      </c>
      <c r="U127" s="80" t="s">
        <v>102</v>
      </c>
      <c r="V127" s="85" t="str">
        <f t="shared" si="6"/>
        <v>AOSmithHPTU66</v>
      </c>
      <c r="W127" s="117">
        <v>1</v>
      </c>
      <c r="X127" s="42">
        <v>3</v>
      </c>
      <c r="Y127" s="43">
        <v>44118</v>
      </c>
      <c r="Z127" s="44" t="s">
        <v>80</v>
      </c>
      <c r="AA127" s="126" t="str">
        <f t="shared" si="25"/>
        <v>2,     1201514,   "HPHE10266H045DVDR 130  (66 gal)"</v>
      </c>
      <c r="AB127" s="128" t="str">
        <f t="shared" si="69"/>
        <v>American</v>
      </c>
      <c r="AC127" s="130" t="s">
        <v>459</v>
      </c>
      <c r="AD127" s="173">
        <f t="shared" si="8"/>
        <v>1</v>
      </c>
      <c r="AE127" s="126" t="str">
        <f t="shared" si="26"/>
        <v xml:space="preserve">          case  HPHE10266H045DVDR 130  (66 gal)   :   "AmericanHPHE10266DR"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</row>
    <row r="128" spans="3:1042" s="6" customFormat="1" ht="15" customHeight="1" x14ac:dyDescent="0.25">
      <c r="C128" s="6" t="str">
        <f t="shared" si="37"/>
        <v>American</v>
      </c>
      <c r="D128" s="6" t="str">
        <f t="shared" si="38"/>
        <v>HPHE10280H045DV 120  (80 gal)</v>
      </c>
      <c r="E128" s="6">
        <f t="shared" si="39"/>
        <v>1200815</v>
      </c>
      <c r="F128" s="55">
        <f t="shared" si="40"/>
        <v>80</v>
      </c>
      <c r="G128" s="6" t="str">
        <f t="shared" si="41"/>
        <v>AOSmithHPTU80</v>
      </c>
      <c r="H128" s="116">
        <f t="shared" si="42"/>
        <v>0</v>
      </c>
      <c r="I128" s="154" t="str">
        <f t="shared" si="43"/>
        <v>AmericanHPHE10280Res</v>
      </c>
      <c r="J128" s="91" t="s">
        <v>188</v>
      </c>
      <c r="K128" s="32">
        <v>3</v>
      </c>
      <c r="L128" s="75">
        <f t="shared" si="65"/>
        <v>12</v>
      </c>
      <c r="M128" s="9" t="s">
        <v>17</v>
      </c>
      <c r="N128" s="122">
        <f>N126+1</f>
        <v>8</v>
      </c>
      <c r="O128" s="169">
        <f t="shared" si="4"/>
        <v>1200815</v>
      </c>
      <c r="P128" s="59" t="str">
        <f t="shared" si="34"/>
        <v>HPHE10280H045DV 120  (80 gal)</v>
      </c>
      <c r="Q128" s="153">
        <f t="shared" si="5"/>
        <v>1</v>
      </c>
      <c r="R128" s="10" t="s">
        <v>22</v>
      </c>
      <c r="S128" s="11">
        <v>80</v>
      </c>
      <c r="T128" s="30" t="s">
        <v>83</v>
      </c>
      <c r="U128" s="80" t="s">
        <v>103</v>
      </c>
      <c r="V128" s="85" t="str">
        <f t="shared" si="6"/>
        <v>AOSmithHPTU80</v>
      </c>
      <c r="W128" s="115">
        <v>0</v>
      </c>
      <c r="X128" s="42" t="s">
        <v>13</v>
      </c>
      <c r="Y128" s="43">
        <v>42545</v>
      </c>
      <c r="Z128" s="44" t="s">
        <v>80</v>
      </c>
      <c r="AA128" s="126" t="str">
        <f t="shared" si="25"/>
        <v>2,     1200815,   "HPHE10280H045DV 120  (80 gal)"</v>
      </c>
      <c r="AB128" s="128" t="str">
        <f t="shared" si="69"/>
        <v>American</v>
      </c>
      <c r="AC128" s="129" t="s">
        <v>452</v>
      </c>
      <c r="AD128" s="173">
        <f t="shared" si="8"/>
        <v>1</v>
      </c>
      <c r="AE128" s="126" t="str">
        <f t="shared" si="26"/>
        <v xml:space="preserve">          case  HPHE10280H045DV 120  (80 gal)   :   "AmericanHPHE10280Res"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</row>
    <row r="129" spans="3:1042" s="6" customFormat="1" ht="15" customHeight="1" x14ac:dyDescent="0.25">
      <c r="C129" s="6" t="str">
        <f t="shared" si="37"/>
        <v>American</v>
      </c>
      <c r="D129" s="6" t="str">
        <f t="shared" si="38"/>
        <v>HPHE10280H045DVN 120  (80 gal)</v>
      </c>
      <c r="E129" s="6">
        <f t="shared" si="39"/>
        <v>1200915</v>
      </c>
      <c r="F129" s="55">
        <f t="shared" si="40"/>
        <v>80</v>
      </c>
      <c r="G129" s="6" t="str">
        <f t="shared" si="41"/>
        <v>AOSmithHPTU80</v>
      </c>
      <c r="H129" s="116">
        <f t="shared" si="42"/>
        <v>0</v>
      </c>
      <c r="I129" s="154" t="str">
        <f t="shared" si="43"/>
        <v>AmericanHPHE10280NRes</v>
      </c>
      <c r="J129" s="91" t="s">
        <v>188</v>
      </c>
      <c r="K129" s="32">
        <v>3</v>
      </c>
      <c r="L129" s="75">
        <f t="shared" si="65"/>
        <v>12</v>
      </c>
      <c r="M129" s="9" t="s">
        <v>17</v>
      </c>
      <c r="N129" s="62">
        <f t="shared" si="68"/>
        <v>9</v>
      </c>
      <c r="O129" s="169">
        <f t="shared" si="4"/>
        <v>1200915</v>
      </c>
      <c r="P129" s="59" t="str">
        <f t="shared" si="34"/>
        <v>HPHE10280H045DVN 120  (80 gal)</v>
      </c>
      <c r="Q129" s="153">
        <f t="shared" si="5"/>
        <v>1</v>
      </c>
      <c r="R129" s="10" t="s">
        <v>23</v>
      </c>
      <c r="S129" s="11">
        <v>80</v>
      </c>
      <c r="T129" s="30" t="s">
        <v>83</v>
      </c>
      <c r="U129" s="80" t="s">
        <v>103</v>
      </c>
      <c r="V129" s="85" t="str">
        <f t="shared" si="6"/>
        <v>AOSmithHPTU80</v>
      </c>
      <c r="W129" s="115">
        <v>0</v>
      </c>
      <c r="X129" s="42" t="s">
        <v>13</v>
      </c>
      <c r="Y129" s="43">
        <v>42545</v>
      </c>
      <c r="Z129" s="44" t="s">
        <v>80</v>
      </c>
      <c r="AA129" s="126" t="str">
        <f t="shared" si="25"/>
        <v>2,     1200915,   "HPHE10280H045DVN 120  (80 gal)"</v>
      </c>
      <c r="AB129" s="128" t="str">
        <f t="shared" si="69"/>
        <v>American</v>
      </c>
      <c r="AC129" s="129" t="s">
        <v>453</v>
      </c>
      <c r="AD129" s="173">
        <f t="shared" si="8"/>
        <v>1</v>
      </c>
      <c r="AE129" s="126" t="str">
        <f t="shared" si="26"/>
        <v xml:space="preserve">          case  HPHE10280H045DVN 120  (80 gal)   :   "AmericanHPHE10280NRes"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</row>
    <row r="130" spans="3:1042" s="6" customFormat="1" ht="15" customHeight="1" x14ac:dyDescent="0.25">
      <c r="C130" s="120" t="str">
        <f t="shared" si="37"/>
        <v>American</v>
      </c>
      <c r="D130" s="120" t="str">
        <f t="shared" si="38"/>
        <v>HPHE10280H045DVDR 130  (80 gal)</v>
      </c>
      <c r="E130" s="120">
        <f t="shared" si="39"/>
        <v>1201615</v>
      </c>
      <c r="F130" s="55">
        <f t="shared" ref="F130" si="74">S130</f>
        <v>80</v>
      </c>
      <c r="G130" s="6" t="str">
        <f t="shared" si="41"/>
        <v>AOSmithHPTU80</v>
      </c>
      <c r="H130" s="116">
        <f t="shared" ref="H130" si="75">W130</f>
        <v>1</v>
      </c>
      <c r="I130" s="154" t="str">
        <f t="shared" si="43"/>
        <v>AmericanHPHE10280DR</v>
      </c>
      <c r="J130" s="91" t="s">
        <v>188</v>
      </c>
      <c r="K130" s="32">
        <v>3</v>
      </c>
      <c r="L130" s="75">
        <f t="shared" si="65"/>
        <v>12</v>
      </c>
      <c r="M130" s="9" t="s">
        <v>17</v>
      </c>
      <c r="N130" s="121">
        <v>16</v>
      </c>
      <c r="O130" s="169">
        <f t="shared" si="4"/>
        <v>1201615</v>
      </c>
      <c r="P130" s="59" t="str">
        <f t="shared" si="34"/>
        <v>HPHE10280H045DVDR 130  (80 gal)</v>
      </c>
      <c r="Q130" s="153">
        <f t="shared" si="5"/>
        <v>1</v>
      </c>
      <c r="R130" s="10" t="s">
        <v>423</v>
      </c>
      <c r="S130" s="11">
        <v>80</v>
      </c>
      <c r="T130" s="30" t="s">
        <v>83</v>
      </c>
      <c r="U130" s="80" t="s">
        <v>103</v>
      </c>
      <c r="V130" s="85" t="str">
        <f t="shared" si="6"/>
        <v>AOSmithHPTU80</v>
      </c>
      <c r="W130" s="117">
        <v>1</v>
      </c>
      <c r="X130" s="42" t="s">
        <v>13</v>
      </c>
      <c r="Y130" s="43">
        <v>44118</v>
      </c>
      <c r="Z130" s="44" t="s">
        <v>80</v>
      </c>
      <c r="AA130" s="126" t="str">
        <f t="shared" si="25"/>
        <v>2,     1201615,   "HPHE10280H045DVDR 130  (80 gal)"</v>
      </c>
      <c r="AB130" s="128" t="str">
        <f t="shared" si="69"/>
        <v>American</v>
      </c>
      <c r="AC130" s="130" t="s">
        <v>460</v>
      </c>
      <c r="AD130" s="173">
        <f t="shared" si="8"/>
        <v>1</v>
      </c>
      <c r="AE130" s="126" t="str">
        <f t="shared" si="26"/>
        <v xml:space="preserve">          case  HPHE10280H045DVDR 130  (80 gal)   :   "AmericanHPHE10280DR"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</row>
    <row r="131" spans="3:1042" s="6" customFormat="1" ht="15" customHeight="1" x14ac:dyDescent="0.25">
      <c r="C131" s="6" t="str">
        <f t="shared" si="37"/>
        <v>American</v>
      </c>
      <c r="D131" s="6" t="str">
        <f t="shared" si="38"/>
        <v>HPHE6250H045DV  (50 gal)</v>
      </c>
      <c r="E131" s="6">
        <f t="shared" si="39"/>
        <v>1201013</v>
      </c>
      <c r="F131" s="55">
        <f t="shared" si="40"/>
        <v>50</v>
      </c>
      <c r="G131" s="6" t="str">
        <f t="shared" si="41"/>
        <v>AOSmithHPTU50</v>
      </c>
      <c r="H131" s="116">
        <f t="shared" si="42"/>
        <v>0</v>
      </c>
      <c r="I131" s="154" t="str">
        <f t="shared" si="43"/>
        <v>AmericanHPHE6250</v>
      </c>
      <c r="J131" s="91" t="s">
        <v>188</v>
      </c>
      <c r="K131" s="34">
        <v>3</v>
      </c>
      <c r="L131" s="75">
        <f t="shared" si="65"/>
        <v>12</v>
      </c>
      <c r="M131" s="18" t="s">
        <v>17</v>
      </c>
      <c r="N131" s="122">
        <f>N129+1</f>
        <v>10</v>
      </c>
      <c r="O131" s="169">
        <f t="shared" si="4"/>
        <v>1201013</v>
      </c>
      <c r="P131" s="59" t="str">
        <f t="shared" si="34"/>
        <v>HPHE6250H045DV  (50 gal)</v>
      </c>
      <c r="Q131" s="153">
        <f t="shared" si="5"/>
        <v>1</v>
      </c>
      <c r="R131" s="19" t="s">
        <v>157</v>
      </c>
      <c r="S131" s="20">
        <v>50</v>
      </c>
      <c r="T131" s="31" t="s">
        <v>106</v>
      </c>
      <c r="U131" s="80" t="s">
        <v>106</v>
      </c>
      <c r="V131" s="85" t="str">
        <f t="shared" si="6"/>
        <v>AOSmithHPTU50</v>
      </c>
      <c r="W131" s="115">
        <v>0</v>
      </c>
      <c r="X131" s="45"/>
      <c r="Y131" s="45"/>
      <c r="Z131" s="44"/>
      <c r="AA131" s="126" t="str">
        <f t="shared" si="25"/>
        <v>2,     1201013,   "HPHE6250H045DV  (50 gal)"</v>
      </c>
      <c r="AB131" s="128" t="str">
        <f t="shared" si="69"/>
        <v>American</v>
      </c>
      <c r="AC131" s="129" t="s">
        <v>454</v>
      </c>
      <c r="AD131" s="173">
        <f t="shared" si="8"/>
        <v>1</v>
      </c>
      <c r="AE131" s="126" t="str">
        <f t="shared" si="26"/>
        <v xml:space="preserve">          case  HPHE6250H045DV  (50 gal)   :   "AmericanHPHE6250"</v>
      </c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  <c r="AMN131" s="18"/>
      <c r="AMO131" s="18"/>
      <c r="AMP131" s="18"/>
      <c r="AMQ131" s="18"/>
      <c r="AMR131" s="18"/>
      <c r="AMS131" s="18"/>
      <c r="AMT131" s="18"/>
      <c r="AMU131" s="18"/>
      <c r="AMV131" s="18"/>
      <c r="AMW131" s="18"/>
      <c r="AMX131" s="18"/>
      <c r="AMY131" s="18"/>
      <c r="AMZ131" s="18"/>
      <c r="ANA131" s="18"/>
      <c r="ANB131" s="18"/>
    </row>
    <row r="132" spans="3:1042" s="6" customFormat="1" ht="15" customHeight="1" x14ac:dyDescent="0.25">
      <c r="C132" s="6" t="str">
        <f t="shared" si="37"/>
        <v>American</v>
      </c>
      <c r="D132" s="6" t="str">
        <f t="shared" si="38"/>
        <v>HPHE6266H045DV 120  (66 gal)</v>
      </c>
      <c r="E132" s="6">
        <f t="shared" si="39"/>
        <v>1201114</v>
      </c>
      <c r="F132" s="55">
        <f t="shared" si="40"/>
        <v>66</v>
      </c>
      <c r="G132" s="6" t="str">
        <f t="shared" si="41"/>
        <v>AOSmithHPTU66</v>
      </c>
      <c r="H132" s="116">
        <f t="shared" si="42"/>
        <v>0</v>
      </c>
      <c r="I132" s="154" t="str">
        <f t="shared" si="43"/>
        <v>AmericanHPHE6266Res</v>
      </c>
      <c r="J132" s="91" t="s">
        <v>188</v>
      </c>
      <c r="K132" s="32">
        <v>1</v>
      </c>
      <c r="L132" s="75">
        <f t="shared" si="65"/>
        <v>12</v>
      </c>
      <c r="M132" s="9" t="s">
        <v>17</v>
      </c>
      <c r="N132" s="62">
        <f t="shared" si="68"/>
        <v>11</v>
      </c>
      <c r="O132" s="169">
        <f t="shared" si="4"/>
        <v>1201114</v>
      </c>
      <c r="P132" s="59" t="str">
        <f t="shared" si="34"/>
        <v>HPHE6266H045DV 120  (66 gal)</v>
      </c>
      <c r="Q132" s="153">
        <f t="shared" si="5"/>
        <v>1</v>
      </c>
      <c r="R132" s="10" t="s">
        <v>63</v>
      </c>
      <c r="S132" s="11">
        <v>66</v>
      </c>
      <c r="T132" s="30" t="s">
        <v>82</v>
      </c>
      <c r="U132" s="80" t="s">
        <v>102</v>
      </c>
      <c r="V132" s="85" t="str">
        <f t="shared" si="6"/>
        <v>AOSmithHPTU66</v>
      </c>
      <c r="W132" s="115">
        <v>0</v>
      </c>
      <c r="X132" s="42">
        <v>3</v>
      </c>
      <c r="Y132" s="43">
        <v>42591</v>
      </c>
      <c r="Z132" s="44" t="s">
        <v>80</v>
      </c>
      <c r="AA132" s="126" t="str">
        <f t="shared" si="25"/>
        <v>2,     1201114,   "HPHE6266H045DV 120  (66 gal)"</v>
      </c>
      <c r="AB132" s="128" t="str">
        <f t="shared" si="69"/>
        <v>American</v>
      </c>
      <c r="AC132" s="129" t="s">
        <v>455</v>
      </c>
      <c r="AD132" s="173">
        <f t="shared" si="8"/>
        <v>1</v>
      </c>
      <c r="AE132" s="126" t="str">
        <f t="shared" si="26"/>
        <v xml:space="preserve">          case  HPHE6266H045DV 120  (66 gal)   :   "AmericanHPHE6266Res"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3:1042" s="6" customFormat="1" ht="15" customHeight="1" x14ac:dyDescent="0.25">
      <c r="C133" s="6" t="str">
        <f t="shared" si="37"/>
        <v>American</v>
      </c>
      <c r="D133" s="6" t="str">
        <f t="shared" si="38"/>
        <v>HPHE6280H045DV 120  (80 gal)</v>
      </c>
      <c r="E133" s="6">
        <f t="shared" si="39"/>
        <v>1201215</v>
      </c>
      <c r="F133" s="55">
        <f t="shared" si="40"/>
        <v>80</v>
      </c>
      <c r="G133" s="6" t="str">
        <f t="shared" si="41"/>
        <v>AOSmithHPTU80</v>
      </c>
      <c r="H133" s="116">
        <f t="shared" si="42"/>
        <v>0</v>
      </c>
      <c r="I133" s="154" t="str">
        <f t="shared" si="43"/>
        <v>AmericanHPHE6280Res</v>
      </c>
      <c r="J133" s="91" t="s">
        <v>188</v>
      </c>
      <c r="K133" s="32">
        <v>1</v>
      </c>
      <c r="L133" s="75">
        <f t="shared" si="65"/>
        <v>12</v>
      </c>
      <c r="M133" s="9" t="s">
        <v>17</v>
      </c>
      <c r="N133" s="62">
        <f t="shared" si="68"/>
        <v>12</v>
      </c>
      <c r="O133" s="169">
        <f t="shared" si="4"/>
        <v>1201215</v>
      </c>
      <c r="P133" s="59" t="str">
        <f t="shared" si="34"/>
        <v>HPHE6280H045DV 120  (80 gal)</v>
      </c>
      <c r="Q133" s="153">
        <f t="shared" si="5"/>
        <v>1</v>
      </c>
      <c r="R133" s="10" t="s">
        <v>64</v>
      </c>
      <c r="S133" s="11">
        <v>80</v>
      </c>
      <c r="T133" s="30" t="s">
        <v>83</v>
      </c>
      <c r="U133" s="80" t="s">
        <v>103</v>
      </c>
      <c r="V133" s="85" t="str">
        <f t="shared" si="6"/>
        <v>AOSmithHPTU80</v>
      </c>
      <c r="W133" s="115">
        <v>0</v>
      </c>
      <c r="X133" s="42" t="s">
        <v>13</v>
      </c>
      <c r="Y133" s="43">
        <v>42591</v>
      </c>
      <c r="Z133" s="44" t="s">
        <v>80</v>
      </c>
      <c r="AA133" s="126" t="str">
        <f t="shared" si="25"/>
        <v>2,     1201215,   "HPHE6280H045DV 120  (80 gal)"</v>
      </c>
      <c r="AB133" s="128" t="str">
        <f t="shared" si="69"/>
        <v>American</v>
      </c>
      <c r="AC133" s="129" t="s">
        <v>456</v>
      </c>
      <c r="AD133" s="173">
        <f t="shared" si="8"/>
        <v>1</v>
      </c>
      <c r="AE133" s="126" t="str">
        <f t="shared" si="26"/>
        <v xml:space="preserve">          case  HPHE6280H045DV 120  (80 gal)   :   "AmericanHPHE6280Res"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3:1042" s="6" customFormat="1" ht="15" customHeight="1" x14ac:dyDescent="0.25">
      <c r="C134" s="6" t="str">
        <f t="shared" si="37"/>
        <v>American</v>
      </c>
      <c r="D134" s="6" t="str">
        <f t="shared" si="38"/>
        <v>HPHE650H045DV 120  (50 gal)</v>
      </c>
      <c r="E134" s="6">
        <f t="shared" si="39"/>
        <v>1201313</v>
      </c>
      <c r="F134" s="55">
        <f t="shared" si="40"/>
        <v>50</v>
      </c>
      <c r="G134" s="6" t="str">
        <f t="shared" si="41"/>
        <v>AOSmithHPTU50</v>
      </c>
      <c r="H134" s="116">
        <f t="shared" si="42"/>
        <v>0</v>
      </c>
      <c r="I134" s="154" t="str">
        <f t="shared" si="43"/>
        <v>AmericanHPHE650Res</v>
      </c>
      <c r="J134" s="91" t="s">
        <v>188</v>
      </c>
      <c r="K134" s="32">
        <v>1</v>
      </c>
      <c r="L134" s="75">
        <f t="shared" si="65"/>
        <v>12</v>
      </c>
      <c r="M134" s="9" t="s">
        <v>17</v>
      </c>
      <c r="N134" s="62">
        <f t="shared" si="68"/>
        <v>13</v>
      </c>
      <c r="O134" s="169">
        <f t="shared" si="4"/>
        <v>1201313</v>
      </c>
      <c r="P134" s="59" t="str">
        <f t="shared" si="34"/>
        <v>HPHE650H045DV 120  (50 gal)</v>
      </c>
      <c r="Q134" s="153">
        <f t="shared" si="5"/>
        <v>1</v>
      </c>
      <c r="R134" s="10" t="s">
        <v>65</v>
      </c>
      <c r="S134" s="11">
        <v>50</v>
      </c>
      <c r="T134" s="30" t="s">
        <v>81</v>
      </c>
      <c r="U134" s="80" t="s">
        <v>106</v>
      </c>
      <c r="V134" s="85" t="str">
        <f t="shared" si="6"/>
        <v>AOSmithHPTU50</v>
      </c>
      <c r="W134" s="115">
        <v>0</v>
      </c>
      <c r="X134" s="42" t="s">
        <v>8</v>
      </c>
      <c r="Y134" s="43">
        <v>42591</v>
      </c>
      <c r="Z134" s="44" t="s">
        <v>80</v>
      </c>
      <c r="AA134" s="126" t="str">
        <f t="shared" si="25"/>
        <v>2,     1201313,   "HPHE650H045DV 120  (50 gal)"</v>
      </c>
      <c r="AB134" s="128" t="str">
        <f t="shared" si="69"/>
        <v>American</v>
      </c>
      <c r="AC134" s="129" t="s">
        <v>457</v>
      </c>
      <c r="AD134" s="173">
        <f t="shared" si="8"/>
        <v>1</v>
      </c>
      <c r="AE134" s="126" t="str">
        <f t="shared" si="26"/>
        <v xml:space="preserve">          case  HPHE650H045DV 120  (50 gal)   :   "AmericanHPHE650Res"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3:1042" s="6" customFormat="1" ht="15" customHeight="1" x14ac:dyDescent="0.25">
      <c r="C135" s="160" t="str">
        <f t="shared" ref="C135:C138" si="76">M135</f>
        <v>AquaThermAire</v>
      </c>
      <c r="D135" s="160" t="str">
        <f t="shared" ref="D135:D138" si="77">P135</f>
        <v>CHT2021-36A  (54 gal)</v>
      </c>
      <c r="E135" s="160">
        <f t="shared" ref="E135:E144" si="78">O135</f>
        <v>2900186</v>
      </c>
      <c r="F135" s="55">
        <f t="shared" ref="F135:F138" si="79">S135</f>
        <v>54</v>
      </c>
      <c r="G135" s="6" t="str">
        <f t="shared" ref="G135:G144" si="80">V135</f>
        <v>AquaThermAire</v>
      </c>
      <c r="H135" s="116">
        <f t="shared" ref="H135:H138" si="81">W135</f>
        <v>0</v>
      </c>
      <c r="I135" s="154" t="str">
        <f t="shared" ref="I135:I144" si="82">AC135</f>
        <v>AquaThermAireCHT202136A</v>
      </c>
      <c r="J135" s="91" t="s">
        <v>188</v>
      </c>
      <c r="K135" s="34">
        <v>2</v>
      </c>
      <c r="L135" s="75">
        <f t="shared" si="65"/>
        <v>29</v>
      </c>
      <c r="M135" s="155" t="s">
        <v>875</v>
      </c>
      <c r="N135" s="163">
        <v>1</v>
      </c>
      <c r="O135" s="169">
        <f t="shared" ref="O135:O198" si="83" xml:space="preserve"> (L135*100000) + (N135*100) + VLOOKUP( U135, $R$2:$T$67, 2, FALSE )</f>
        <v>2900186</v>
      </c>
      <c r="P135" s="59" t="str">
        <f t="shared" si="34"/>
        <v>CHT2021-36A  (54 gal)</v>
      </c>
      <c r="Q135" s="153">
        <f t="shared" ref="Q135:Q198" si="84">COUNTIF(P$84:P$602, P135)</f>
        <v>1</v>
      </c>
      <c r="R135" s="19" t="s">
        <v>876</v>
      </c>
      <c r="S135" s="20">
        <v>54</v>
      </c>
      <c r="T135" s="31" t="s">
        <v>875</v>
      </c>
      <c r="U135" s="80" t="s">
        <v>875</v>
      </c>
      <c r="V135" s="85" t="str">
        <f t="shared" ref="V135:V198" si="85">VLOOKUP( U135, $R$2:$T$68, 3, FALSE )</f>
        <v>AquaThermAire</v>
      </c>
      <c r="W135" s="115">
        <v>0</v>
      </c>
      <c r="X135" s="45"/>
      <c r="Y135" s="152">
        <v>44874</v>
      </c>
      <c r="Z135" s="44" t="s">
        <v>875</v>
      </c>
      <c r="AA135" s="126" t="str">
        <f t="shared" ref="AA135:AA144" si="86">"2,     "&amp;E135&amp;",   """&amp;P135&amp;""""</f>
        <v>2,     2900186,   "CHT2021-36A  (54 gal)"</v>
      </c>
      <c r="AB135" s="127" t="s">
        <v>875</v>
      </c>
      <c r="AC135" s="129" t="s">
        <v>880</v>
      </c>
      <c r="AD135" s="173">
        <f t="shared" ref="AD135:AD198" si="87">COUNTIF(AC$71:AC$602, AC135)</f>
        <v>1</v>
      </c>
      <c r="AE135" s="126" t="str">
        <f t="shared" ref="AE135:AE144" si="88">"          case  "&amp;D135&amp;"   :   """&amp;AC135&amp;""""</f>
        <v xml:space="preserve">          case  CHT2021-36A  (54 gal)   :   "AquaThermAireCHT202136A"</v>
      </c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18"/>
      <c r="JP135" s="18"/>
      <c r="JQ135" s="18"/>
      <c r="JR135" s="18"/>
      <c r="JS135" s="18"/>
      <c r="JT135" s="18"/>
      <c r="JU135" s="18"/>
      <c r="JV135" s="18"/>
      <c r="JW135" s="18"/>
      <c r="JX135" s="18"/>
      <c r="JY135" s="18"/>
      <c r="JZ135" s="18"/>
      <c r="KA135" s="18"/>
      <c r="KB135" s="18"/>
      <c r="KC135" s="18"/>
      <c r="KD135" s="18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  <c r="NE135" s="18"/>
      <c r="NF135" s="18"/>
      <c r="NG135" s="18"/>
      <c r="NH135" s="18"/>
      <c r="NI135" s="18"/>
      <c r="NJ135" s="18"/>
      <c r="NK135" s="18"/>
      <c r="NL135" s="18"/>
      <c r="NM135" s="18"/>
      <c r="NN135" s="18"/>
      <c r="NO135" s="18"/>
      <c r="NP135" s="18"/>
      <c r="NQ135" s="18"/>
      <c r="NR135" s="18"/>
      <c r="NS135" s="18"/>
      <c r="NT135" s="18"/>
      <c r="NU135" s="18"/>
      <c r="NV135" s="18"/>
      <c r="NW135" s="18"/>
      <c r="NX135" s="18"/>
      <c r="NY135" s="18"/>
      <c r="NZ135" s="18"/>
      <c r="OA135" s="18"/>
      <c r="OB135" s="18"/>
      <c r="OC135" s="18"/>
      <c r="OD135" s="18"/>
      <c r="OE135" s="18"/>
      <c r="OF135" s="18"/>
      <c r="OG135" s="18"/>
      <c r="OH135" s="18"/>
      <c r="OI135" s="18"/>
      <c r="OJ135" s="18"/>
      <c r="OK135" s="18"/>
      <c r="OL135" s="18"/>
      <c r="OM135" s="18"/>
      <c r="ON135" s="18"/>
      <c r="OO135" s="18"/>
      <c r="OP135" s="18"/>
      <c r="OQ135" s="18"/>
      <c r="OR135" s="18"/>
      <c r="OS135" s="18"/>
      <c r="OT135" s="18"/>
      <c r="OU135" s="18"/>
      <c r="OV135" s="18"/>
      <c r="OW135" s="18"/>
      <c r="OX135" s="18"/>
      <c r="OY135" s="18"/>
      <c r="OZ135" s="18"/>
      <c r="PA135" s="18"/>
      <c r="PB135" s="18"/>
      <c r="PC135" s="18"/>
      <c r="PD135" s="18"/>
      <c r="PE135" s="18"/>
      <c r="PF135" s="18"/>
      <c r="PG135" s="18"/>
      <c r="PH135" s="18"/>
      <c r="PI135" s="18"/>
      <c r="PJ135" s="18"/>
      <c r="PK135" s="18"/>
      <c r="PL135" s="18"/>
      <c r="PM135" s="18"/>
      <c r="PN135" s="18"/>
      <c r="PO135" s="18"/>
      <c r="PP135" s="18"/>
      <c r="PQ135" s="18"/>
      <c r="PR135" s="18"/>
      <c r="PS135" s="18"/>
      <c r="PT135" s="18"/>
      <c r="PU135" s="18"/>
      <c r="PV135" s="18"/>
      <c r="PW135" s="18"/>
      <c r="PX135" s="18"/>
      <c r="PY135" s="18"/>
      <c r="PZ135" s="18"/>
      <c r="QA135" s="18"/>
      <c r="QB135" s="18"/>
      <c r="QC135" s="18"/>
      <c r="QD135" s="18"/>
      <c r="QE135" s="18"/>
      <c r="QF135" s="18"/>
      <c r="QG135" s="18"/>
      <c r="QH135" s="18"/>
      <c r="QI135" s="18"/>
      <c r="QJ135" s="18"/>
      <c r="QK135" s="18"/>
      <c r="QL135" s="18"/>
      <c r="QM135" s="18"/>
      <c r="QN135" s="18"/>
      <c r="QO135" s="18"/>
      <c r="QP135" s="18"/>
      <c r="QQ135" s="18"/>
      <c r="QR135" s="18"/>
      <c r="QS135" s="18"/>
      <c r="QT135" s="18"/>
      <c r="QU135" s="18"/>
      <c r="QV135" s="18"/>
      <c r="QW135" s="18"/>
      <c r="QX135" s="18"/>
      <c r="QY135" s="18"/>
      <c r="QZ135" s="18"/>
      <c r="RA135" s="18"/>
      <c r="RB135" s="18"/>
      <c r="RC135" s="18"/>
      <c r="RD135" s="18"/>
      <c r="RE135" s="18"/>
      <c r="RF135" s="18"/>
      <c r="RG135" s="18"/>
      <c r="RH135" s="18"/>
      <c r="RI135" s="18"/>
      <c r="RJ135" s="18"/>
      <c r="RK135" s="18"/>
      <c r="RL135" s="18"/>
      <c r="RM135" s="18"/>
      <c r="RN135" s="18"/>
      <c r="RO135" s="18"/>
      <c r="RP135" s="18"/>
      <c r="RQ135" s="18"/>
      <c r="RR135" s="18"/>
      <c r="RS135" s="18"/>
      <c r="RT135" s="18"/>
      <c r="RU135" s="18"/>
      <c r="RV135" s="18"/>
      <c r="RW135" s="18"/>
      <c r="RX135" s="18"/>
      <c r="RY135" s="18"/>
      <c r="RZ135" s="18"/>
      <c r="SA135" s="18"/>
      <c r="SB135" s="18"/>
      <c r="SC135" s="18"/>
      <c r="SD135" s="18"/>
      <c r="SE135" s="18"/>
      <c r="SF135" s="18"/>
      <c r="SG135" s="18"/>
      <c r="SH135" s="18"/>
      <c r="SI135" s="18"/>
      <c r="SJ135" s="18"/>
      <c r="SK135" s="18"/>
      <c r="SL135" s="18"/>
      <c r="SM135" s="18"/>
      <c r="SN135" s="18"/>
      <c r="SO135" s="18"/>
      <c r="SP135" s="18"/>
      <c r="SQ135" s="18"/>
      <c r="SR135" s="18"/>
      <c r="SS135" s="18"/>
      <c r="ST135" s="18"/>
      <c r="SU135" s="18"/>
      <c r="SV135" s="18"/>
      <c r="SW135" s="18"/>
      <c r="SX135" s="18"/>
      <c r="SY135" s="18"/>
      <c r="SZ135" s="18"/>
      <c r="TA135" s="18"/>
      <c r="TB135" s="18"/>
      <c r="TC135" s="18"/>
      <c r="TD135" s="18"/>
      <c r="TE135" s="18"/>
      <c r="TF135" s="18"/>
      <c r="TG135" s="18"/>
      <c r="TH135" s="18"/>
      <c r="TI135" s="18"/>
      <c r="TJ135" s="18"/>
      <c r="TK135" s="18"/>
      <c r="TL135" s="18"/>
      <c r="TM135" s="18"/>
      <c r="TN135" s="18"/>
      <c r="TO135" s="18"/>
      <c r="TP135" s="18"/>
      <c r="TQ135" s="18"/>
      <c r="TR135" s="18"/>
      <c r="TS135" s="18"/>
      <c r="TT135" s="18"/>
      <c r="TU135" s="18"/>
      <c r="TV135" s="18"/>
      <c r="TW135" s="18"/>
      <c r="TX135" s="18"/>
      <c r="TY135" s="18"/>
      <c r="TZ135" s="18"/>
      <c r="UA135" s="18"/>
      <c r="UB135" s="18"/>
      <c r="UC135" s="18"/>
      <c r="UD135" s="18"/>
      <c r="UE135" s="18"/>
      <c r="UF135" s="18"/>
      <c r="UG135" s="18"/>
      <c r="UH135" s="18"/>
      <c r="UI135" s="18"/>
      <c r="UJ135" s="18"/>
      <c r="UK135" s="18"/>
      <c r="UL135" s="18"/>
      <c r="UM135" s="18"/>
      <c r="UN135" s="18"/>
      <c r="UO135" s="18"/>
      <c r="UP135" s="18"/>
      <c r="UQ135" s="18"/>
      <c r="UR135" s="18"/>
      <c r="US135" s="18"/>
      <c r="UT135" s="18"/>
      <c r="UU135" s="18"/>
      <c r="UV135" s="18"/>
      <c r="UW135" s="18"/>
      <c r="UX135" s="18"/>
      <c r="UY135" s="18"/>
      <c r="UZ135" s="18"/>
      <c r="VA135" s="18"/>
      <c r="VB135" s="18"/>
      <c r="VC135" s="18"/>
      <c r="VD135" s="18"/>
      <c r="VE135" s="18"/>
      <c r="VF135" s="18"/>
      <c r="VG135" s="18"/>
      <c r="VH135" s="18"/>
      <c r="VI135" s="18"/>
      <c r="VJ135" s="18"/>
      <c r="VK135" s="18"/>
      <c r="VL135" s="18"/>
      <c r="VM135" s="18"/>
      <c r="VN135" s="18"/>
      <c r="VO135" s="18"/>
      <c r="VP135" s="18"/>
      <c r="VQ135" s="18"/>
      <c r="VR135" s="18"/>
      <c r="VS135" s="18"/>
      <c r="VT135" s="18"/>
      <c r="VU135" s="18"/>
      <c r="VV135" s="18"/>
      <c r="VW135" s="18"/>
      <c r="VX135" s="18"/>
      <c r="VY135" s="18"/>
      <c r="VZ135" s="18"/>
      <c r="WA135" s="18"/>
      <c r="WB135" s="18"/>
      <c r="WC135" s="18"/>
      <c r="WD135" s="18"/>
      <c r="WE135" s="18"/>
      <c r="WF135" s="18"/>
      <c r="WG135" s="18"/>
      <c r="WH135" s="18"/>
      <c r="WI135" s="18"/>
      <c r="WJ135" s="18"/>
      <c r="WK135" s="18"/>
      <c r="WL135" s="18"/>
      <c r="WM135" s="18"/>
      <c r="WN135" s="18"/>
      <c r="WO135" s="18"/>
      <c r="WP135" s="18"/>
      <c r="WQ135" s="18"/>
      <c r="WR135" s="18"/>
      <c r="WS135" s="18"/>
      <c r="WT135" s="18"/>
      <c r="WU135" s="18"/>
      <c r="WV135" s="18"/>
      <c r="WW135" s="18"/>
      <c r="WX135" s="18"/>
      <c r="WY135" s="18"/>
      <c r="WZ135" s="18"/>
      <c r="XA135" s="18"/>
      <c r="XB135" s="18"/>
      <c r="XC135" s="18"/>
      <c r="XD135" s="18"/>
      <c r="XE135" s="18"/>
      <c r="XF135" s="18"/>
      <c r="XG135" s="18"/>
      <c r="XH135" s="18"/>
      <c r="XI135" s="18"/>
      <c r="XJ135" s="18"/>
      <c r="XK135" s="18"/>
      <c r="XL135" s="18"/>
      <c r="XM135" s="18"/>
      <c r="XN135" s="18"/>
      <c r="XO135" s="18"/>
      <c r="XP135" s="18"/>
      <c r="XQ135" s="18"/>
      <c r="XR135" s="18"/>
      <c r="XS135" s="18"/>
      <c r="XT135" s="18"/>
      <c r="XU135" s="18"/>
      <c r="XV135" s="18"/>
      <c r="XW135" s="18"/>
      <c r="XX135" s="18"/>
      <c r="XY135" s="18"/>
      <c r="XZ135" s="18"/>
      <c r="YA135" s="18"/>
      <c r="YB135" s="18"/>
      <c r="YC135" s="18"/>
      <c r="YD135" s="18"/>
      <c r="YE135" s="18"/>
      <c r="YF135" s="18"/>
      <c r="YG135" s="18"/>
      <c r="YH135" s="18"/>
      <c r="YI135" s="18"/>
      <c r="YJ135" s="18"/>
      <c r="YK135" s="18"/>
      <c r="YL135" s="18"/>
      <c r="YM135" s="18"/>
      <c r="YN135" s="18"/>
      <c r="YO135" s="18"/>
      <c r="YP135" s="18"/>
      <c r="YQ135" s="18"/>
      <c r="YR135" s="18"/>
      <c r="YS135" s="18"/>
      <c r="YT135" s="18"/>
      <c r="YU135" s="18"/>
      <c r="YV135" s="18"/>
      <c r="YW135" s="18"/>
      <c r="YX135" s="18"/>
      <c r="YY135" s="18"/>
      <c r="YZ135" s="18"/>
      <c r="ZA135" s="18"/>
      <c r="ZB135" s="18"/>
      <c r="ZC135" s="18"/>
      <c r="ZD135" s="18"/>
      <c r="ZE135" s="18"/>
      <c r="ZF135" s="18"/>
      <c r="ZG135" s="18"/>
      <c r="ZH135" s="18"/>
      <c r="ZI135" s="18"/>
      <c r="ZJ135" s="18"/>
      <c r="ZK135" s="18"/>
      <c r="ZL135" s="18"/>
      <c r="ZM135" s="18"/>
      <c r="ZN135" s="18"/>
      <c r="ZO135" s="18"/>
      <c r="ZP135" s="18"/>
      <c r="ZQ135" s="18"/>
      <c r="ZR135" s="18"/>
      <c r="ZS135" s="18"/>
      <c r="ZT135" s="18"/>
      <c r="ZU135" s="18"/>
      <c r="ZV135" s="18"/>
      <c r="ZW135" s="18"/>
      <c r="ZX135" s="18"/>
      <c r="ZY135" s="18"/>
      <c r="ZZ135" s="18"/>
      <c r="AAA135" s="18"/>
      <c r="AAB135" s="18"/>
      <c r="AAC135" s="18"/>
      <c r="AAD135" s="18"/>
      <c r="AAE135" s="18"/>
      <c r="AAF135" s="18"/>
      <c r="AAG135" s="18"/>
      <c r="AAH135" s="18"/>
      <c r="AAI135" s="18"/>
      <c r="AAJ135" s="18"/>
      <c r="AAK135" s="18"/>
      <c r="AAL135" s="18"/>
      <c r="AAM135" s="18"/>
      <c r="AAN135" s="18"/>
      <c r="AAO135" s="18"/>
      <c r="AAP135" s="18"/>
      <c r="AAQ135" s="18"/>
      <c r="AAR135" s="18"/>
      <c r="AAS135" s="18"/>
      <c r="AAT135" s="18"/>
      <c r="AAU135" s="18"/>
      <c r="AAV135" s="18"/>
      <c r="AAW135" s="18"/>
      <c r="AAX135" s="18"/>
      <c r="AAY135" s="18"/>
      <c r="AAZ135" s="18"/>
      <c r="ABA135" s="18"/>
      <c r="ABB135" s="18"/>
      <c r="ABC135" s="18"/>
      <c r="ABD135" s="18"/>
      <c r="ABE135" s="18"/>
      <c r="ABF135" s="18"/>
      <c r="ABG135" s="18"/>
      <c r="ABH135" s="18"/>
      <c r="ABI135" s="18"/>
      <c r="ABJ135" s="18"/>
      <c r="ABK135" s="18"/>
      <c r="ABL135" s="18"/>
      <c r="ABM135" s="18"/>
      <c r="ABN135" s="18"/>
      <c r="ABO135" s="18"/>
      <c r="ABP135" s="18"/>
      <c r="ABQ135" s="18"/>
      <c r="ABR135" s="18"/>
      <c r="ABS135" s="18"/>
      <c r="ABT135" s="18"/>
      <c r="ABU135" s="18"/>
      <c r="ABV135" s="18"/>
      <c r="ABW135" s="18"/>
      <c r="ABX135" s="18"/>
      <c r="ABY135" s="18"/>
      <c r="ABZ135" s="18"/>
      <c r="ACA135" s="18"/>
      <c r="ACB135" s="18"/>
      <c r="ACC135" s="18"/>
      <c r="ACD135" s="18"/>
      <c r="ACE135" s="18"/>
      <c r="ACF135" s="18"/>
      <c r="ACG135" s="18"/>
      <c r="ACH135" s="18"/>
      <c r="ACI135" s="18"/>
      <c r="ACJ135" s="18"/>
      <c r="ACK135" s="18"/>
      <c r="ACL135" s="18"/>
      <c r="ACM135" s="18"/>
      <c r="ACN135" s="18"/>
      <c r="ACO135" s="18"/>
      <c r="ACP135" s="18"/>
      <c r="ACQ135" s="18"/>
      <c r="ACR135" s="18"/>
      <c r="ACS135" s="18"/>
      <c r="ACT135" s="18"/>
      <c r="ACU135" s="18"/>
      <c r="ACV135" s="18"/>
      <c r="ACW135" s="18"/>
      <c r="ACX135" s="18"/>
      <c r="ACY135" s="18"/>
      <c r="ACZ135" s="18"/>
      <c r="ADA135" s="18"/>
      <c r="ADB135" s="18"/>
      <c r="ADC135" s="18"/>
      <c r="ADD135" s="18"/>
      <c r="ADE135" s="18"/>
      <c r="ADF135" s="18"/>
      <c r="ADG135" s="18"/>
      <c r="ADH135" s="18"/>
      <c r="ADI135" s="18"/>
      <c r="ADJ135" s="18"/>
      <c r="ADK135" s="18"/>
      <c r="ADL135" s="18"/>
      <c r="ADM135" s="18"/>
      <c r="ADN135" s="18"/>
      <c r="ADO135" s="18"/>
      <c r="ADP135" s="18"/>
      <c r="ADQ135" s="18"/>
      <c r="ADR135" s="18"/>
      <c r="ADS135" s="18"/>
      <c r="ADT135" s="18"/>
      <c r="ADU135" s="18"/>
      <c r="ADV135" s="18"/>
      <c r="ADW135" s="18"/>
      <c r="ADX135" s="18"/>
      <c r="ADY135" s="18"/>
      <c r="ADZ135" s="18"/>
      <c r="AEA135" s="18"/>
      <c r="AEB135" s="18"/>
      <c r="AEC135" s="18"/>
      <c r="AED135" s="18"/>
      <c r="AEE135" s="18"/>
      <c r="AEF135" s="18"/>
      <c r="AEG135" s="18"/>
      <c r="AEH135" s="18"/>
      <c r="AEI135" s="18"/>
      <c r="AEJ135" s="18"/>
      <c r="AEK135" s="18"/>
      <c r="AEL135" s="18"/>
      <c r="AEM135" s="18"/>
      <c r="AEN135" s="18"/>
      <c r="AEO135" s="18"/>
      <c r="AEP135" s="18"/>
      <c r="AEQ135" s="18"/>
      <c r="AER135" s="18"/>
      <c r="AES135" s="18"/>
      <c r="AET135" s="18"/>
      <c r="AEU135" s="18"/>
      <c r="AEV135" s="18"/>
      <c r="AEW135" s="18"/>
      <c r="AEX135" s="18"/>
      <c r="AEY135" s="18"/>
      <c r="AEZ135" s="18"/>
      <c r="AFA135" s="18"/>
      <c r="AFB135" s="18"/>
      <c r="AFC135" s="18"/>
      <c r="AFD135" s="18"/>
      <c r="AFE135" s="18"/>
      <c r="AFF135" s="18"/>
      <c r="AFG135" s="18"/>
      <c r="AFH135" s="18"/>
      <c r="AFI135" s="18"/>
      <c r="AFJ135" s="18"/>
      <c r="AFK135" s="18"/>
      <c r="AFL135" s="18"/>
      <c r="AFM135" s="18"/>
      <c r="AFN135" s="18"/>
      <c r="AFO135" s="18"/>
      <c r="AFP135" s="18"/>
      <c r="AFQ135" s="18"/>
      <c r="AFR135" s="18"/>
      <c r="AFS135" s="18"/>
      <c r="AFT135" s="18"/>
      <c r="AFU135" s="18"/>
      <c r="AFV135" s="18"/>
      <c r="AFW135" s="18"/>
      <c r="AFX135" s="18"/>
      <c r="AFY135" s="18"/>
      <c r="AFZ135" s="18"/>
      <c r="AGA135" s="18"/>
      <c r="AGB135" s="18"/>
      <c r="AGC135" s="18"/>
      <c r="AGD135" s="18"/>
      <c r="AGE135" s="18"/>
      <c r="AGF135" s="18"/>
      <c r="AGG135" s="18"/>
      <c r="AGH135" s="18"/>
      <c r="AGI135" s="18"/>
      <c r="AGJ135" s="18"/>
      <c r="AGK135" s="18"/>
      <c r="AGL135" s="18"/>
      <c r="AGM135" s="18"/>
      <c r="AGN135" s="18"/>
      <c r="AGO135" s="18"/>
      <c r="AGP135" s="18"/>
      <c r="AGQ135" s="18"/>
      <c r="AGR135" s="18"/>
      <c r="AGS135" s="18"/>
      <c r="AGT135" s="18"/>
      <c r="AGU135" s="18"/>
      <c r="AGV135" s="18"/>
      <c r="AGW135" s="18"/>
      <c r="AGX135" s="18"/>
      <c r="AGY135" s="18"/>
      <c r="AGZ135" s="18"/>
      <c r="AHA135" s="18"/>
      <c r="AHB135" s="18"/>
      <c r="AHC135" s="18"/>
      <c r="AHD135" s="18"/>
      <c r="AHE135" s="18"/>
      <c r="AHF135" s="18"/>
      <c r="AHG135" s="18"/>
      <c r="AHH135" s="18"/>
      <c r="AHI135" s="18"/>
      <c r="AHJ135" s="18"/>
      <c r="AHK135" s="18"/>
      <c r="AHL135" s="18"/>
      <c r="AHM135" s="18"/>
      <c r="AHN135" s="18"/>
      <c r="AHO135" s="18"/>
      <c r="AHP135" s="18"/>
      <c r="AHQ135" s="18"/>
      <c r="AHR135" s="18"/>
      <c r="AHS135" s="18"/>
      <c r="AHT135" s="18"/>
      <c r="AHU135" s="18"/>
      <c r="AHV135" s="18"/>
      <c r="AHW135" s="18"/>
      <c r="AHX135" s="18"/>
      <c r="AHY135" s="18"/>
      <c r="AHZ135" s="18"/>
      <c r="AIA135" s="18"/>
      <c r="AIB135" s="18"/>
      <c r="AIC135" s="18"/>
      <c r="AID135" s="18"/>
      <c r="AIE135" s="18"/>
      <c r="AIF135" s="18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  <c r="AMK135" s="18"/>
      <c r="AML135" s="18"/>
      <c r="AMM135" s="18"/>
      <c r="AMN135" s="18"/>
      <c r="AMO135" s="18"/>
      <c r="AMP135" s="18"/>
      <c r="AMQ135" s="18"/>
      <c r="AMR135" s="18"/>
      <c r="AMS135" s="18"/>
      <c r="AMT135" s="18"/>
      <c r="AMU135" s="18"/>
      <c r="AMV135" s="18"/>
      <c r="AMW135" s="18"/>
      <c r="AMX135" s="18"/>
      <c r="AMY135" s="18"/>
      <c r="AMZ135" s="18"/>
      <c r="ANA135" s="18"/>
      <c r="ANB135" s="18"/>
    </row>
    <row r="136" spans="3:1042" s="6" customFormat="1" ht="15" customHeight="1" x14ac:dyDescent="0.25">
      <c r="C136" s="160" t="str">
        <f t="shared" si="76"/>
        <v>AquaThermAire</v>
      </c>
      <c r="D136" s="160" t="str">
        <f t="shared" si="77"/>
        <v>CHT2021-36C  (54 gal)</v>
      </c>
      <c r="E136" s="160">
        <f t="shared" si="78"/>
        <v>2900286</v>
      </c>
      <c r="F136" s="55">
        <f t="shared" si="79"/>
        <v>54</v>
      </c>
      <c r="G136" s="6" t="str">
        <f t="shared" si="80"/>
        <v>AquaThermAire</v>
      </c>
      <c r="H136" s="116">
        <f t="shared" si="81"/>
        <v>0</v>
      </c>
      <c r="I136" s="154" t="str">
        <f t="shared" si="82"/>
        <v>AquaThermAireCHT202136C</v>
      </c>
      <c r="J136" s="91" t="s">
        <v>188</v>
      </c>
      <c r="K136" s="32">
        <v>2</v>
      </c>
      <c r="L136" s="75">
        <f t="shared" si="65"/>
        <v>29</v>
      </c>
      <c r="M136" s="9" t="s">
        <v>875</v>
      </c>
      <c r="N136" s="62">
        <f t="shared" si="68"/>
        <v>2</v>
      </c>
      <c r="O136" s="169">
        <f t="shared" si="83"/>
        <v>2900286</v>
      </c>
      <c r="P136" s="59" t="str">
        <f t="shared" si="34"/>
        <v>CHT2021-36C  (54 gal)</v>
      </c>
      <c r="Q136" s="153">
        <f t="shared" si="84"/>
        <v>1</v>
      </c>
      <c r="R136" s="10" t="s">
        <v>877</v>
      </c>
      <c r="S136" s="11">
        <v>54</v>
      </c>
      <c r="T136" s="30" t="s">
        <v>875</v>
      </c>
      <c r="U136" s="80" t="s">
        <v>875</v>
      </c>
      <c r="V136" s="85" t="str">
        <f t="shared" si="85"/>
        <v>AquaThermAire</v>
      </c>
      <c r="W136" s="115">
        <v>0</v>
      </c>
      <c r="X136" s="42"/>
      <c r="Y136" s="152">
        <v>44874</v>
      </c>
      <c r="Z136" s="44" t="s">
        <v>875</v>
      </c>
      <c r="AA136" s="126" t="str">
        <f t="shared" si="86"/>
        <v>2,     2900286,   "CHT2021-36C  (54 gal)"</v>
      </c>
      <c r="AB136" s="128" t="str">
        <f t="shared" si="69"/>
        <v>AquaThermAire</v>
      </c>
      <c r="AC136" s="129" t="s">
        <v>881</v>
      </c>
      <c r="AD136" s="173">
        <f t="shared" si="87"/>
        <v>1</v>
      </c>
      <c r="AE136" s="126" t="str">
        <f t="shared" si="88"/>
        <v xml:space="preserve">          case  CHT2021-36C  (54 gal)   :   "AquaThermAireCHT202136C"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3:1042" s="6" customFormat="1" ht="15" customHeight="1" x14ac:dyDescent="0.25">
      <c r="C137" s="160" t="str">
        <f t="shared" si="76"/>
        <v>AquaThermAire</v>
      </c>
      <c r="D137" s="160" t="str">
        <f t="shared" si="77"/>
        <v>CHT2021-48A  (54 gal)</v>
      </c>
      <c r="E137" s="160">
        <f t="shared" si="78"/>
        <v>2900386</v>
      </c>
      <c r="F137" s="55">
        <f t="shared" si="79"/>
        <v>54</v>
      </c>
      <c r="G137" s="6" t="str">
        <f t="shared" si="80"/>
        <v>AquaThermAire</v>
      </c>
      <c r="H137" s="116">
        <f t="shared" si="81"/>
        <v>0</v>
      </c>
      <c r="I137" s="154" t="str">
        <f t="shared" si="82"/>
        <v>AquaThermAireCHT202148A</v>
      </c>
      <c r="J137" s="91" t="s">
        <v>188</v>
      </c>
      <c r="K137" s="32">
        <v>2</v>
      </c>
      <c r="L137" s="75">
        <f t="shared" si="65"/>
        <v>29</v>
      </c>
      <c r="M137" s="9" t="s">
        <v>875</v>
      </c>
      <c r="N137" s="62">
        <f t="shared" si="68"/>
        <v>3</v>
      </c>
      <c r="O137" s="169">
        <f t="shared" si="83"/>
        <v>2900386</v>
      </c>
      <c r="P137" s="59" t="str">
        <f t="shared" si="34"/>
        <v>CHT2021-48A  (54 gal)</v>
      </c>
      <c r="Q137" s="153">
        <f t="shared" si="84"/>
        <v>1</v>
      </c>
      <c r="R137" s="10" t="s">
        <v>878</v>
      </c>
      <c r="S137" s="11">
        <v>54</v>
      </c>
      <c r="T137" s="30" t="s">
        <v>875</v>
      </c>
      <c r="U137" s="80" t="s">
        <v>875</v>
      </c>
      <c r="V137" s="85" t="str">
        <f t="shared" si="85"/>
        <v>AquaThermAire</v>
      </c>
      <c r="W137" s="115">
        <v>0</v>
      </c>
      <c r="X137" s="42"/>
      <c r="Y137" s="152">
        <v>44874</v>
      </c>
      <c r="Z137" s="44" t="s">
        <v>875</v>
      </c>
      <c r="AA137" s="126" t="str">
        <f t="shared" si="86"/>
        <v>2,     2900386,   "CHT2021-48A  (54 gal)"</v>
      </c>
      <c r="AB137" s="128" t="str">
        <f t="shared" si="69"/>
        <v>AquaThermAire</v>
      </c>
      <c r="AC137" s="129" t="s">
        <v>882</v>
      </c>
      <c r="AD137" s="173">
        <f t="shared" si="87"/>
        <v>1</v>
      </c>
      <c r="AE137" s="126" t="str">
        <f t="shared" si="88"/>
        <v xml:space="preserve">          case  CHT2021-48A  (54 gal)   :   "AquaThermAireCHT202148A"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3:1042" s="6" customFormat="1" ht="15" customHeight="1" x14ac:dyDescent="0.25">
      <c r="C138" s="160" t="str">
        <f t="shared" si="76"/>
        <v>AquaThermAire</v>
      </c>
      <c r="D138" s="160" t="str">
        <f t="shared" si="77"/>
        <v>CHT2021-48C  (54 gal)</v>
      </c>
      <c r="E138" s="160">
        <f t="shared" si="78"/>
        <v>2900486</v>
      </c>
      <c r="F138" s="55">
        <f t="shared" si="79"/>
        <v>54</v>
      </c>
      <c r="G138" s="6" t="str">
        <f t="shared" si="80"/>
        <v>AquaThermAire</v>
      </c>
      <c r="H138" s="116">
        <f t="shared" si="81"/>
        <v>0</v>
      </c>
      <c r="I138" s="154" t="str">
        <f t="shared" si="82"/>
        <v>AquaThermAireCHT202148C</v>
      </c>
      <c r="J138" s="91" t="s">
        <v>188</v>
      </c>
      <c r="K138" s="32">
        <v>2</v>
      </c>
      <c r="L138" s="75">
        <f t="shared" si="65"/>
        <v>29</v>
      </c>
      <c r="M138" s="9" t="s">
        <v>875</v>
      </c>
      <c r="N138" s="62">
        <f t="shared" si="68"/>
        <v>4</v>
      </c>
      <c r="O138" s="169">
        <f t="shared" si="83"/>
        <v>2900486</v>
      </c>
      <c r="P138" s="59" t="str">
        <f t="shared" si="34"/>
        <v>CHT2021-48C  (54 gal)</v>
      </c>
      <c r="Q138" s="153">
        <f t="shared" si="84"/>
        <v>1</v>
      </c>
      <c r="R138" s="10" t="s">
        <v>879</v>
      </c>
      <c r="S138" s="11">
        <v>54</v>
      </c>
      <c r="T138" s="30" t="s">
        <v>875</v>
      </c>
      <c r="U138" s="80" t="s">
        <v>875</v>
      </c>
      <c r="V138" s="85" t="str">
        <f t="shared" si="85"/>
        <v>AquaThermAire</v>
      </c>
      <c r="W138" s="115">
        <v>0</v>
      </c>
      <c r="X138" s="42"/>
      <c r="Y138" s="152">
        <v>44874</v>
      </c>
      <c r="Z138" s="44" t="s">
        <v>875</v>
      </c>
      <c r="AA138" s="126" t="str">
        <f t="shared" si="86"/>
        <v>2,     2900486,   "CHT2021-48C  (54 gal)"</v>
      </c>
      <c r="AB138" s="128" t="str">
        <f t="shared" si="69"/>
        <v>AquaThermAire</v>
      </c>
      <c r="AC138" s="129" t="s">
        <v>883</v>
      </c>
      <c r="AD138" s="173">
        <f t="shared" si="87"/>
        <v>1</v>
      </c>
      <c r="AE138" s="126" t="str">
        <f t="shared" si="88"/>
        <v xml:space="preserve">          case  CHT2021-48C  (54 gal)   :   "AquaThermAireCHT202148C"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3:1042" s="6" customFormat="1" ht="15" customHeight="1" x14ac:dyDescent="0.25">
      <c r="C139" s="6" t="str">
        <f>M139</f>
        <v>Bradford White</v>
      </c>
      <c r="D139" s="6" t="str">
        <f>P139</f>
        <v>RE2H50S10-1NCTT  (50 gal)</v>
      </c>
      <c r="E139" s="6">
        <f t="shared" si="78"/>
        <v>1301035</v>
      </c>
      <c r="F139" s="55">
        <f>S139</f>
        <v>50</v>
      </c>
      <c r="G139" s="6" t="str">
        <f t="shared" si="80"/>
        <v>BradfordWhiteAeroThermRE2H50</v>
      </c>
      <c r="H139" s="116">
        <f>W139</f>
        <v>0</v>
      </c>
      <c r="I139" s="154" t="str">
        <f t="shared" si="82"/>
        <v>BradfordWhiteRE2H50S10_1NCTT</v>
      </c>
      <c r="J139" s="91" t="s">
        <v>188</v>
      </c>
      <c r="K139" s="189"/>
      <c r="L139" s="133">
        <f t="shared" si="65"/>
        <v>13</v>
      </c>
      <c r="M139" s="196" t="s">
        <v>93</v>
      </c>
      <c r="N139" s="195">
        <v>10</v>
      </c>
      <c r="O139" s="169">
        <f t="shared" si="83"/>
        <v>1301035</v>
      </c>
      <c r="P139" s="9" t="str">
        <f t="shared" ref="P139:P144" si="89">R139 &amp; "  (" &amp; S139 &amp; " gal)"</f>
        <v>RE2H50S10-1NCTT  (50 gal)</v>
      </c>
      <c r="Q139" s="11">
        <f t="shared" si="84"/>
        <v>1</v>
      </c>
      <c r="R139" s="198" t="s">
        <v>956</v>
      </c>
      <c r="S139" s="178">
        <v>50</v>
      </c>
      <c r="T139" s="179" t="s">
        <v>1266</v>
      </c>
      <c r="U139" s="179" t="s">
        <v>1266</v>
      </c>
      <c r="V139" s="131" t="str">
        <f t="shared" si="85"/>
        <v>BradfordWhiteAeroThermRE2H50</v>
      </c>
      <c r="W139" s="186">
        <v>0</v>
      </c>
      <c r="X139" s="171"/>
      <c r="Y139" s="202"/>
      <c r="Z139" s="187"/>
      <c r="AA139" s="126" t="str">
        <f t="shared" si="86"/>
        <v>2,     1301035,   "RE2H50S10-1NCTT  (50 gal)"</v>
      </c>
      <c r="AB139" s="188" t="s">
        <v>431</v>
      </c>
      <c r="AC139" s="180" t="s">
        <v>970</v>
      </c>
      <c r="AD139" s="173">
        <f t="shared" si="87"/>
        <v>1</v>
      </c>
      <c r="AE139" s="126" t="str">
        <f t="shared" si="88"/>
        <v xml:space="preserve">          case  RE2H50S10-1NCTT  (50 gal)   :   "BradfordWhiteRE2H50S10_1NCTT"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</row>
    <row r="140" spans="3:1042" s="6" customFormat="1" ht="15" customHeight="1" x14ac:dyDescent="0.25">
      <c r="C140" s="6" t="str">
        <f t="shared" ref="C140:C144" si="90">M140</f>
        <v>Bradford White</v>
      </c>
      <c r="D140" s="6" t="str">
        <f t="shared" ref="D140:D144" si="91">P140</f>
        <v>RE2H50S10-1NCTT-CON  (50 gal)</v>
      </c>
      <c r="E140" s="6">
        <f t="shared" si="78"/>
        <v>1301135</v>
      </c>
      <c r="F140" s="55">
        <f t="shared" ref="F140:F144" si="92">S140</f>
        <v>50</v>
      </c>
      <c r="G140" s="6" t="str">
        <f t="shared" si="80"/>
        <v>BradfordWhiteAeroThermRE2H50</v>
      </c>
      <c r="H140" s="116">
        <f t="shared" ref="H140:H144" si="93">W140</f>
        <v>1</v>
      </c>
      <c r="I140" s="154" t="str">
        <f t="shared" si="82"/>
        <v>BradfordWhiteRE2H50S10_1NCTT_CON</v>
      </c>
      <c r="J140" s="91" t="s">
        <v>188</v>
      </c>
      <c r="K140" s="189"/>
      <c r="L140" s="133">
        <f t="shared" ref="L140:L144" si="94">VLOOKUP( M140, $M$2:$N$24, 2, FALSE )</f>
        <v>13</v>
      </c>
      <c r="M140" s="197" t="s">
        <v>93</v>
      </c>
      <c r="N140" s="184">
        <f t="shared" ref="N140:N144" si="95">N139+1</f>
        <v>11</v>
      </c>
      <c r="O140" s="169">
        <f t="shared" si="83"/>
        <v>1301135</v>
      </c>
      <c r="P140" s="9" t="str">
        <f t="shared" si="89"/>
        <v>RE2H50S10-1NCTT-CON  (50 gal)</v>
      </c>
      <c r="Q140" s="11">
        <f t="shared" si="84"/>
        <v>1</v>
      </c>
      <c r="R140" s="198" t="s">
        <v>957</v>
      </c>
      <c r="S140" s="178">
        <v>50</v>
      </c>
      <c r="T140" s="179" t="s">
        <v>1266</v>
      </c>
      <c r="U140" s="179" t="s">
        <v>1266</v>
      </c>
      <c r="V140" s="131" t="str">
        <f t="shared" si="85"/>
        <v>BradfordWhiteAeroThermRE2H50</v>
      </c>
      <c r="W140" s="186">
        <v>1</v>
      </c>
      <c r="X140" s="171"/>
      <c r="Y140" s="202"/>
      <c r="Z140" s="187"/>
      <c r="AA140" s="126" t="str">
        <f t="shared" si="86"/>
        <v>2,     1301135,   "RE2H50S10-1NCTT-CON  (50 gal)"</v>
      </c>
      <c r="AB140" s="188" t="s">
        <v>431</v>
      </c>
      <c r="AC140" s="179" t="s">
        <v>971</v>
      </c>
      <c r="AD140" s="173">
        <f t="shared" si="87"/>
        <v>1</v>
      </c>
      <c r="AE140" s="126" t="str">
        <f t="shared" si="88"/>
        <v xml:space="preserve">          case  RE2H50S10-1NCTT-CON  (50 gal)   :   "BradfordWhiteRE2H50S10_1NCTT_CON"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</row>
    <row r="141" spans="3:1042" s="6" customFormat="1" ht="15" customHeight="1" x14ac:dyDescent="0.25">
      <c r="C141" s="6" t="str">
        <f t="shared" si="90"/>
        <v>Bradford White</v>
      </c>
      <c r="D141" s="6" t="str">
        <f t="shared" si="91"/>
        <v>RE2H65T10-1NCTT  (65 gal)</v>
      </c>
      <c r="E141" s="6">
        <f t="shared" si="78"/>
        <v>1301298</v>
      </c>
      <c r="F141" s="55">
        <f t="shared" si="92"/>
        <v>65</v>
      </c>
      <c r="G141" s="6" t="str">
        <f t="shared" si="80"/>
        <v>BradfordWhiteAeroThermRE2H65</v>
      </c>
      <c r="H141" s="116">
        <f t="shared" si="93"/>
        <v>0</v>
      </c>
      <c r="I141" s="154" t="str">
        <f t="shared" si="82"/>
        <v>BradfordWhiteRE2H65T10_1NCTT</v>
      </c>
      <c r="J141" s="91" t="s">
        <v>188</v>
      </c>
      <c r="K141" s="189"/>
      <c r="L141" s="133">
        <f t="shared" si="94"/>
        <v>13</v>
      </c>
      <c r="M141" s="197" t="s">
        <v>93</v>
      </c>
      <c r="N141" s="184">
        <f t="shared" si="95"/>
        <v>12</v>
      </c>
      <c r="O141" s="169">
        <f t="shared" si="83"/>
        <v>1301298</v>
      </c>
      <c r="P141" s="9" t="str">
        <f t="shared" si="89"/>
        <v>RE2H65T10-1NCTT  (65 gal)</v>
      </c>
      <c r="Q141" s="11">
        <f t="shared" si="84"/>
        <v>1</v>
      </c>
      <c r="R141" s="198" t="s">
        <v>958</v>
      </c>
      <c r="S141" s="178">
        <v>65</v>
      </c>
      <c r="T141" s="179" t="s">
        <v>1267</v>
      </c>
      <c r="U141" s="179" t="s">
        <v>1267</v>
      </c>
      <c r="V141" s="131" t="str">
        <f t="shared" si="85"/>
        <v>BradfordWhiteAeroThermRE2H65</v>
      </c>
      <c r="W141" s="186">
        <v>0</v>
      </c>
      <c r="X141" s="171"/>
      <c r="Y141" s="202"/>
      <c r="Z141" s="187"/>
      <c r="AA141" s="126" t="str">
        <f t="shared" si="86"/>
        <v>2,     1301298,   "RE2H65T10-1NCTT  (65 gal)"</v>
      </c>
      <c r="AB141" s="188" t="s">
        <v>431</v>
      </c>
      <c r="AC141" s="179" t="s">
        <v>972</v>
      </c>
      <c r="AD141" s="173">
        <f t="shared" si="87"/>
        <v>1</v>
      </c>
      <c r="AE141" s="126" t="str">
        <f t="shared" si="88"/>
        <v xml:space="preserve">          case  RE2H65T10-1NCTT  (65 gal)   :   "BradfordWhiteRE2H65T10_1NCTT"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</row>
    <row r="142" spans="3:1042" s="6" customFormat="1" ht="15" customHeight="1" x14ac:dyDescent="0.25">
      <c r="C142" s="6" t="str">
        <f t="shared" si="90"/>
        <v>Bradford White</v>
      </c>
      <c r="D142" s="6" t="str">
        <f t="shared" si="91"/>
        <v>RE2H65T10-1NCTT-CON  (65 gal)</v>
      </c>
      <c r="E142" s="6">
        <f t="shared" si="78"/>
        <v>1301398</v>
      </c>
      <c r="F142" s="55">
        <f t="shared" si="92"/>
        <v>65</v>
      </c>
      <c r="G142" s="6" t="str">
        <f t="shared" si="80"/>
        <v>BradfordWhiteAeroThermRE2H65</v>
      </c>
      <c r="H142" s="116">
        <f t="shared" si="93"/>
        <v>1</v>
      </c>
      <c r="I142" s="154" t="str">
        <f t="shared" si="82"/>
        <v>BradfordWhiteRE2H65T10_1NCTT_CON</v>
      </c>
      <c r="J142" s="91" t="s">
        <v>188</v>
      </c>
      <c r="K142" s="189"/>
      <c r="L142" s="133">
        <f t="shared" si="94"/>
        <v>13</v>
      </c>
      <c r="M142" s="197" t="s">
        <v>93</v>
      </c>
      <c r="N142" s="184">
        <f t="shared" si="95"/>
        <v>13</v>
      </c>
      <c r="O142" s="169">
        <f t="shared" si="83"/>
        <v>1301398</v>
      </c>
      <c r="P142" s="9" t="str">
        <f t="shared" si="89"/>
        <v>RE2H65T10-1NCTT-CON  (65 gal)</v>
      </c>
      <c r="Q142" s="11">
        <f t="shared" si="84"/>
        <v>1</v>
      </c>
      <c r="R142" s="198" t="s">
        <v>959</v>
      </c>
      <c r="S142" s="178">
        <v>65</v>
      </c>
      <c r="T142" s="179" t="s">
        <v>1267</v>
      </c>
      <c r="U142" s="179" t="s">
        <v>1267</v>
      </c>
      <c r="V142" s="131" t="str">
        <f t="shared" si="85"/>
        <v>BradfordWhiteAeroThermRE2H65</v>
      </c>
      <c r="W142" s="186">
        <v>1</v>
      </c>
      <c r="X142" s="171"/>
      <c r="Y142" s="202"/>
      <c r="Z142" s="187"/>
      <c r="AA142" s="126" t="str">
        <f t="shared" si="86"/>
        <v>2,     1301398,   "RE2H65T10-1NCTT-CON  (65 gal)"</v>
      </c>
      <c r="AB142" s="188" t="s">
        <v>431</v>
      </c>
      <c r="AC142" s="179" t="s">
        <v>973</v>
      </c>
      <c r="AD142" s="173">
        <f t="shared" si="87"/>
        <v>1</v>
      </c>
      <c r="AE142" s="126" t="str">
        <f t="shared" si="88"/>
        <v xml:space="preserve">          case  RE2H65T10-1NCTT-CON  (65 gal)   :   "BradfordWhiteRE2H65T10_1NCTT_CON"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</row>
    <row r="143" spans="3:1042" s="6" customFormat="1" ht="15" customHeight="1" x14ac:dyDescent="0.25">
      <c r="C143" s="6" t="str">
        <f t="shared" si="90"/>
        <v>Bradford White</v>
      </c>
      <c r="D143" s="6" t="str">
        <f t="shared" si="91"/>
        <v>RE2H80T10-1NCTT  (80 gal)</v>
      </c>
      <c r="E143" s="6">
        <f t="shared" si="78"/>
        <v>1301425</v>
      </c>
      <c r="F143" s="55">
        <f t="shared" si="92"/>
        <v>80</v>
      </c>
      <c r="G143" s="6" t="str">
        <f t="shared" si="80"/>
        <v>BradfordWhiteAeroThermRE2H80</v>
      </c>
      <c r="H143" s="116">
        <f t="shared" si="93"/>
        <v>0</v>
      </c>
      <c r="I143" s="154" t="str">
        <f t="shared" si="82"/>
        <v>BradfordWhiteRE2H80T10_1NCTT</v>
      </c>
      <c r="J143" s="91" t="s">
        <v>188</v>
      </c>
      <c r="K143" s="189"/>
      <c r="L143" s="133">
        <f t="shared" si="94"/>
        <v>13</v>
      </c>
      <c r="M143" s="197" t="s">
        <v>93</v>
      </c>
      <c r="N143" s="184">
        <f t="shared" si="95"/>
        <v>14</v>
      </c>
      <c r="O143" s="169">
        <f t="shared" si="83"/>
        <v>1301425</v>
      </c>
      <c r="P143" s="9" t="str">
        <f t="shared" si="89"/>
        <v>RE2H80T10-1NCTT  (80 gal)</v>
      </c>
      <c r="Q143" s="11">
        <f t="shared" si="84"/>
        <v>1</v>
      </c>
      <c r="R143" s="198" t="s">
        <v>960</v>
      </c>
      <c r="S143" s="178">
        <v>80</v>
      </c>
      <c r="T143" s="179" t="s">
        <v>1268</v>
      </c>
      <c r="U143" s="179" t="s">
        <v>1268</v>
      </c>
      <c r="V143" s="131" t="str">
        <f t="shared" si="85"/>
        <v>BradfordWhiteAeroThermRE2H80</v>
      </c>
      <c r="W143" s="186">
        <v>0</v>
      </c>
      <c r="X143" s="171"/>
      <c r="Y143" s="202"/>
      <c r="Z143" s="187"/>
      <c r="AA143" s="126" t="str">
        <f t="shared" si="86"/>
        <v>2,     1301425,   "RE2H80T10-1NCTT  (80 gal)"</v>
      </c>
      <c r="AB143" s="188" t="s">
        <v>431</v>
      </c>
      <c r="AC143" s="179" t="s">
        <v>974</v>
      </c>
      <c r="AD143" s="173">
        <f t="shared" si="87"/>
        <v>1</v>
      </c>
      <c r="AE143" s="126" t="str">
        <f t="shared" si="88"/>
        <v xml:space="preserve">          case  RE2H80T10-1NCTT  (80 gal)   :   "BradfordWhiteRE2H80T10_1NCTT"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</row>
    <row r="144" spans="3:1042" s="6" customFormat="1" ht="15" customHeight="1" x14ac:dyDescent="0.25">
      <c r="C144" s="6" t="str">
        <f t="shared" si="90"/>
        <v>Bradford White</v>
      </c>
      <c r="D144" s="6" t="str">
        <f t="shared" si="91"/>
        <v>RE2H80T10-1NCTT-CON  (80 gal)</v>
      </c>
      <c r="E144" s="6">
        <f t="shared" si="78"/>
        <v>1301525</v>
      </c>
      <c r="F144" s="55">
        <f t="shared" si="92"/>
        <v>80</v>
      </c>
      <c r="G144" s="6" t="str">
        <f t="shared" si="80"/>
        <v>BradfordWhiteAeroThermRE2H80</v>
      </c>
      <c r="H144" s="116">
        <f t="shared" si="93"/>
        <v>1</v>
      </c>
      <c r="I144" s="154" t="str">
        <f t="shared" si="82"/>
        <v>BradfordWhiteRE2H80T10_1NCTT_CON</v>
      </c>
      <c r="J144" s="91" t="s">
        <v>188</v>
      </c>
      <c r="K144" s="189"/>
      <c r="L144" s="133">
        <f t="shared" si="94"/>
        <v>13</v>
      </c>
      <c r="M144" s="197" t="s">
        <v>93</v>
      </c>
      <c r="N144" s="184">
        <f t="shared" si="95"/>
        <v>15</v>
      </c>
      <c r="O144" s="169">
        <f t="shared" si="83"/>
        <v>1301525</v>
      </c>
      <c r="P144" s="9" t="str">
        <f t="shared" si="89"/>
        <v>RE2H80T10-1NCTT-CON  (80 gal)</v>
      </c>
      <c r="Q144" s="11">
        <f t="shared" si="84"/>
        <v>1</v>
      </c>
      <c r="R144" s="198" t="s">
        <v>961</v>
      </c>
      <c r="S144" s="178">
        <v>80</v>
      </c>
      <c r="T144" s="179" t="s">
        <v>1268</v>
      </c>
      <c r="U144" s="179" t="s">
        <v>1268</v>
      </c>
      <c r="V144" s="131" t="str">
        <f t="shared" si="85"/>
        <v>BradfordWhiteAeroThermRE2H80</v>
      </c>
      <c r="W144" s="186">
        <v>1</v>
      </c>
      <c r="X144" s="171"/>
      <c r="Y144" s="202"/>
      <c r="Z144" s="187"/>
      <c r="AA144" s="126" t="str">
        <f t="shared" si="86"/>
        <v>2,     1301525,   "RE2H80T10-1NCTT-CON  (80 gal)"</v>
      </c>
      <c r="AB144" s="188" t="s">
        <v>431</v>
      </c>
      <c r="AC144" s="179" t="s">
        <v>975</v>
      </c>
      <c r="AD144" s="173">
        <f t="shared" si="87"/>
        <v>1</v>
      </c>
      <c r="AE144" s="126" t="str">
        <f t="shared" si="88"/>
        <v xml:space="preserve">          case  RE2H80T10-1NCTT-CON  (80 gal)   :   "BradfordWhiteRE2H80T10_1NCTT_CON"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</row>
    <row r="145" spans="3:1039" s="6" customFormat="1" ht="15" customHeight="1" x14ac:dyDescent="0.25">
      <c r="C145" s="105" t="str">
        <f>M145</f>
        <v>Bradford White</v>
      </c>
      <c r="D145" s="6" t="str">
        <f>P145</f>
        <v>RE2H50S*-*****  (50 gal)</v>
      </c>
      <c r="E145" s="105">
        <f t="shared" si="39"/>
        <v>1300760</v>
      </c>
      <c r="F145" s="55">
        <f>S145</f>
        <v>50</v>
      </c>
      <c r="G145" s="6" t="str">
        <f t="shared" si="41"/>
        <v>Rheem2020Prem50</v>
      </c>
      <c r="H145" s="116">
        <f>W145</f>
        <v>0</v>
      </c>
      <c r="I145" s="154" t="str">
        <f t="shared" si="43"/>
        <v>BradfordWhiteRE2H50S_Rheem2020Prem50</v>
      </c>
      <c r="J145" s="91" t="s">
        <v>188</v>
      </c>
      <c r="K145" s="32">
        <v>4</v>
      </c>
      <c r="L145" s="75">
        <f t="shared" ref="L145:L172" si="96">VLOOKUP( M145, $M$2:$N$24, 2, FALSE )</f>
        <v>13</v>
      </c>
      <c r="M145" s="156" t="s">
        <v>93</v>
      </c>
      <c r="N145" s="109">
        <v>7</v>
      </c>
      <c r="O145" s="169">
        <f t="shared" si="83"/>
        <v>1300760</v>
      </c>
      <c r="P145" s="59" t="str">
        <f t="shared" si="34"/>
        <v>RE2H50S*-*****  (50 gal)</v>
      </c>
      <c r="Q145" s="153">
        <f t="shared" si="84"/>
        <v>4</v>
      </c>
      <c r="R145" s="13" t="s">
        <v>868</v>
      </c>
      <c r="S145" s="14">
        <v>50</v>
      </c>
      <c r="T145" s="30"/>
      <c r="U145" s="80" t="s">
        <v>274</v>
      </c>
      <c r="V145" s="85" t="str">
        <f t="shared" si="85"/>
        <v>Rheem2020Prem50</v>
      </c>
      <c r="W145" s="115">
        <v>0</v>
      </c>
      <c r="X145" s="46"/>
      <c r="Y145" s="47"/>
      <c r="Z145" s="44"/>
      <c r="AA145" s="126" t="str">
        <f t="shared" si="25"/>
        <v>2,     1300760,   "RE2H50S*-*****  (50 gal)"</v>
      </c>
      <c r="AB145" s="127" t="s">
        <v>431</v>
      </c>
      <c r="AC145" s="129" t="s">
        <v>871</v>
      </c>
      <c r="AD145" s="173">
        <f t="shared" si="87"/>
        <v>1</v>
      </c>
      <c r="AE145" s="126" t="str">
        <f t="shared" si="26"/>
        <v xml:space="preserve">          case  RE2H50S*-*****  (50 gal)   :   "BradfordWhiteRE2H50S_Rheem2020Prem50"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</row>
    <row r="146" spans="3:1039" s="6" customFormat="1" ht="15" customHeight="1" x14ac:dyDescent="0.25">
      <c r="C146" s="105" t="str">
        <f>M146</f>
        <v>Bradford White</v>
      </c>
      <c r="D146" s="6" t="str">
        <f>P146</f>
        <v>RE2H65T*-*****  (65 gal)</v>
      </c>
      <c r="E146" s="105">
        <f t="shared" si="39"/>
        <v>1300861</v>
      </c>
      <c r="F146" s="55">
        <f>S146</f>
        <v>65</v>
      </c>
      <c r="G146" s="6" t="str">
        <f t="shared" si="41"/>
        <v>Rheem2020Prem65</v>
      </c>
      <c r="H146" s="116">
        <f>W146</f>
        <v>0</v>
      </c>
      <c r="I146" s="154" t="str">
        <f t="shared" si="43"/>
        <v>BradfordWhiteRE2H65T_Rheem2020Prem65</v>
      </c>
      <c r="J146" s="91" t="s">
        <v>188</v>
      </c>
      <c r="K146" s="32">
        <v>4</v>
      </c>
      <c r="L146" s="75">
        <f t="shared" si="96"/>
        <v>13</v>
      </c>
      <c r="M146" s="12" t="s">
        <v>93</v>
      </c>
      <c r="N146" s="109">
        <v>8</v>
      </c>
      <c r="O146" s="169">
        <f t="shared" si="83"/>
        <v>1300861</v>
      </c>
      <c r="P146" s="59" t="str">
        <f t="shared" si="34"/>
        <v>RE2H65T*-*****  (65 gal)</v>
      </c>
      <c r="Q146" s="153">
        <f t="shared" si="84"/>
        <v>5</v>
      </c>
      <c r="R146" s="13" t="s">
        <v>869</v>
      </c>
      <c r="S146" s="14">
        <v>65</v>
      </c>
      <c r="T146" s="30"/>
      <c r="U146" s="80" t="s">
        <v>275</v>
      </c>
      <c r="V146" s="85" t="str">
        <f t="shared" si="85"/>
        <v>Rheem2020Prem65</v>
      </c>
      <c r="W146" s="115">
        <v>0</v>
      </c>
      <c r="X146" s="46"/>
      <c r="Y146" s="47"/>
      <c r="Z146" s="44"/>
      <c r="AA146" s="126" t="str">
        <f t="shared" si="25"/>
        <v>2,     1300861,   "RE2H65T*-*****  (65 gal)"</v>
      </c>
      <c r="AB146" s="128" t="str">
        <f>AB145</f>
        <v>BradfordWhite</v>
      </c>
      <c r="AC146" s="129" t="s">
        <v>872</v>
      </c>
      <c r="AD146" s="173">
        <f t="shared" si="87"/>
        <v>1</v>
      </c>
      <c r="AE146" s="126" t="str">
        <f t="shared" si="26"/>
        <v xml:space="preserve">          case  RE2H65T*-*****  (65 gal)   :   "BradfordWhiteRE2H65T_Rheem2020Prem65"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</row>
    <row r="147" spans="3:1039" s="6" customFormat="1" ht="15" customHeight="1" x14ac:dyDescent="0.25">
      <c r="C147" s="105" t="str">
        <f>M147</f>
        <v>Bradford White</v>
      </c>
      <c r="D147" s="6" t="str">
        <f>P147</f>
        <v>RE2H80T*-*****  (80 gal)</v>
      </c>
      <c r="E147" s="105">
        <f t="shared" si="39"/>
        <v>1300962</v>
      </c>
      <c r="F147" s="55">
        <f>S147</f>
        <v>80</v>
      </c>
      <c r="G147" s="6" t="str">
        <f t="shared" si="41"/>
        <v>Rheem2020Prem80</v>
      </c>
      <c r="H147" s="116">
        <f>W147</f>
        <v>0</v>
      </c>
      <c r="I147" s="154" t="str">
        <f t="shared" si="43"/>
        <v>BradfordWhiteRE2H80T_Rheem2020Prem80</v>
      </c>
      <c r="J147" s="91" t="s">
        <v>188</v>
      </c>
      <c r="K147" s="32">
        <v>4</v>
      </c>
      <c r="L147" s="75">
        <f t="shared" si="96"/>
        <v>13</v>
      </c>
      <c r="M147" s="12" t="s">
        <v>93</v>
      </c>
      <c r="N147" s="62">
        <v>9</v>
      </c>
      <c r="O147" s="169">
        <f t="shared" si="83"/>
        <v>1300962</v>
      </c>
      <c r="P147" s="59" t="str">
        <f t="shared" si="34"/>
        <v>RE2H80T*-*****  (80 gal)</v>
      </c>
      <c r="Q147" s="153">
        <f t="shared" si="84"/>
        <v>4</v>
      </c>
      <c r="R147" s="13" t="s">
        <v>870</v>
      </c>
      <c r="S147" s="14">
        <v>80</v>
      </c>
      <c r="T147" s="30"/>
      <c r="U147" s="80" t="s">
        <v>276</v>
      </c>
      <c r="V147" s="85" t="str">
        <f t="shared" si="85"/>
        <v>Rheem2020Prem80</v>
      </c>
      <c r="W147" s="115">
        <v>0</v>
      </c>
      <c r="X147" s="46"/>
      <c r="Y147" s="47"/>
      <c r="Z147" s="44"/>
      <c r="AA147" s="126" t="str">
        <f t="shared" si="25"/>
        <v>2,     1300962,   "RE2H80T*-*****  (80 gal)"</v>
      </c>
      <c r="AB147" s="128" t="str">
        <f>AB146</f>
        <v>BradfordWhite</v>
      </c>
      <c r="AC147" s="129" t="s">
        <v>873</v>
      </c>
      <c r="AD147" s="173">
        <f t="shared" si="87"/>
        <v>1</v>
      </c>
      <c r="AE147" s="126" t="str">
        <f t="shared" si="26"/>
        <v xml:space="preserve">          case  RE2H80T*-*****  (80 gal)   :   "BradfordWhiteRE2H80T_Rheem2020Prem80"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</row>
    <row r="148" spans="3:1039" s="6" customFormat="1" ht="15" customHeight="1" x14ac:dyDescent="0.25">
      <c r="C148" s="105" t="str">
        <f t="shared" si="37"/>
        <v>Bradford White</v>
      </c>
      <c r="D148" s="105" t="str">
        <f t="shared" si="38"/>
        <v>RE2H50R10B-1NCWT  (50 gal)</v>
      </c>
      <c r="E148" s="105">
        <f t="shared" si="39"/>
        <v>1300119</v>
      </c>
      <c r="F148" s="55">
        <f t="shared" si="40"/>
        <v>50</v>
      </c>
      <c r="G148" s="6" t="str">
        <f t="shared" si="41"/>
        <v>GE2014</v>
      </c>
      <c r="H148" s="116">
        <f t="shared" si="42"/>
        <v>0</v>
      </c>
      <c r="I148" s="154" t="str">
        <f t="shared" si="43"/>
        <v>BradfordWhiteRE2H50</v>
      </c>
      <c r="J148" s="91" t="s">
        <v>188</v>
      </c>
      <c r="K148" s="32">
        <v>3</v>
      </c>
      <c r="L148" s="75">
        <f t="shared" si="96"/>
        <v>13</v>
      </c>
      <c r="M148" s="12" t="s">
        <v>93</v>
      </c>
      <c r="N148" s="109">
        <v>1</v>
      </c>
      <c r="O148" s="169">
        <f t="shared" si="83"/>
        <v>1300119</v>
      </c>
      <c r="P148" s="59" t="str">
        <f t="shared" si="34"/>
        <v>RE2H50R10B-1NCWT  (50 gal)</v>
      </c>
      <c r="Q148" s="153">
        <f t="shared" si="84"/>
        <v>1</v>
      </c>
      <c r="R148" s="13" t="s">
        <v>115</v>
      </c>
      <c r="S148" s="14">
        <v>50</v>
      </c>
      <c r="T148" s="30" t="s">
        <v>224</v>
      </c>
      <c r="U148" s="80" t="s">
        <v>170</v>
      </c>
      <c r="V148" s="85" t="str">
        <f t="shared" si="85"/>
        <v>GE2014</v>
      </c>
      <c r="W148" s="115">
        <v>0</v>
      </c>
      <c r="X148" s="46" t="str">
        <f>[1]ESTAR_to_AWHS!I18</f>
        <v>2-3</v>
      </c>
      <c r="Y148" s="47">
        <f>[1]ESTAR_to_AWHS!J18</f>
        <v>42775</v>
      </c>
      <c r="Z148" s="44" t="s">
        <v>84</v>
      </c>
      <c r="AA148" s="126" t="str">
        <f>"2,     "&amp;E148&amp;",   """&amp;P148&amp;""""</f>
        <v>2,     1300119,   "RE2H50R10B-1NCWT  (50 gal)"</v>
      </c>
      <c r="AB148" s="128" t="str">
        <f t="shared" ref="AB148" si="97">AB147</f>
        <v>BradfordWhite</v>
      </c>
      <c r="AC148" s="129" t="s">
        <v>461</v>
      </c>
      <c r="AD148" s="173">
        <f t="shared" si="87"/>
        <v>1</v>
      </c>
      <c r="AE148" s="126" t="str">
        <f t="shared" si="26"/>
        <v xml:space="preserve">          case  RE2H50R10B-1NCWT  (50 gal)   :   "BradfordWhiteRE2H50"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</row>
    <row r="149" spans="3:1039" s="6" customFormat="1" ht="15" customHeight="1" x14ac:dyDescent="0.25">
      <c r="C149" s="105" t="str">
        <f t="shared" si="37"/>
        <v>Bradford White</v>
      </c>
      <c r="D149" s="105" t="str">
        <f t="shared" si="38"/>
        <v>RE2H65T10-1NCWT  (65 gal)</v>
      </c>
      <c r="E149" s="105">
        <f t="shared" si="39"/>
        <v>1300358</v>
      </c>
      <c r="F149" s="55">
        <f t="shared" ref="F149" si="98">S149</f>
        <v>65</v>
      </c>
      <c r="G149" s="6" t="str">
        <f t="shared" si="41"/>
        <v>BWC202065</v>
      </c>
      <c r="H149" s="116">
        <f t="shared" si="42"/>
        <v>0</v>
      </c>
      <c r="I149" s="154" t="str">
        <f t="shared" si="43"/>
        <v>BradfordWhiteRE2H65T101NCWT</v>
      </c>
      <c r="J149" s="91" t="s">
        <v>188</v>
      </c>
      <c r="K149" s="32">
        <v>3</v>
      </c>
      <c r="L149" s="75">
        <f t="shared" si="96"/>
        <v>13</v>
      </c>
      <c r="M149" s="12" t="s">
        <v>93</v>
      </c>
      <c r="N149" s="109">
        <v>3</v>
      </c>
      <c r="O149" s="169">
        <f t="shared" si="83"/>
        <v>1300358</v>
      </c>
      <c r="P149" s="59" t="str">
        <f t="shared" si="34"/>
        <v>RE2H65T10-1NCWT  (65 gal)</v>
      </c>
      <c r="Q149" s="153">
        <f t="shared" si="84"/>
        <v>1</v>
      </c>
      <c r="R149" s="13" t="s">
        <v>315</v>
      </c>
      <c r="S149" s="14">
        <v>65</v>
      </c>
      <c r="T149" s="30"/>
      <c r="U149" s="80" t="s">
        <v>281</v>
      </c>
      <c r="V149" s="85" t="str">
        <f t="shared" si="85"/>
        <v>BWC202065</v>
      </c>
      <c r="W149" s="115">
        <v>0</v>
      </c>
      <c r="X149" s="46">
        <v>3</v>
      </c>
      <c r="Y149" s="47">
        <v>43916</v>
      </c>
      <c r="Z149" s="44"/>
      <c r="AA149" s="126" t="str">
        <f t="shared" si="25"/>
        <v>2,     1300358,   "RE2H65T10-1NCWT  (65 gal)"</v>
      </c>
      <c r="AB149" s="128" t="str">
        <f>AB148</f>
        <v>BradfordWhite</v>
      </c>
      <c r="AC149" t="s">
        <v>464</v>
      </c>
      <c r="AD149" s="173">
        <f t="shared" si="87"/>
        <v>1</v>
      </c>
      <c r="AE149" s="126" t="str">
        <f t="shared" si="26"/>
        <v xml:space="preserve">          case  RE2H65T10-1NCWT  (65 gal)   :   "BradfordWhiteRE2H65T101NCWT"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</row>
    <row r="150" spans="3:1039" s="6" customFormat="1" ht="15" customHeight="1" x14ac:dyDescent="0.25">
      <c r="C150" s="105" t="str">
        <f t="shared" si="37"/>
        <v>Bradford White</v>
      </c>
      <c r="D150" s="105" t="str">
        <f t="shared" si="38"/>
        <v>RE2H80R10B-1NCWT  (80 gal)</v>
      </c>
      <c r="E150" s="6">
        <f t="shared" si="39"/>
        <v>1300223</v>
      </c>
      <c r="F150" s="55">
        <f t="shared" si="40"/>
        <v>80</v>
      </c>
      <c r="G150" s="6" t="str">
        <f t="shared" si="41"/>
        <v>GE2014_80</v>
      </c>
      <c r="H150" s="116">
        <f t="shared" si="42"/>
        <v>0</v>
      </c>
      <c r="I150" s="154" t="str">
        <f t="shared" si="43"/>
        <v>BradfordWhiteRE2H80</v>
      </c>
      <c r="J150" s="91" t="s">
        <v>188</v>
      </c>
      <c r="K150" s="32">
        <v>3</v>
      </c>
      <c r="L150" s="75">
        <f t="shared" si="96"/>
        <v>13</v>
      </c>
      <c r="M150" s="12" t="s">
        <v>93</v>
      </c>
      <c r="N150" s="62">
        <f>N148+1</f>
        <v>2</v>
      </c>
      <c r="O150" s="169">
        <f t="shared" si="83"/>
        <v>1300223</v>
      </c>
      <c r="P150" s="59" t="str">
        <f t="shared" si="34"/>
        <v>RE2H80R10B-1NCWT  (80 gal)</v>
      </c>
      <c r="Q150" s="153">
        <f t="shared" si="84"/>
        <v>1</v>
      </c>
      <c r="R150" s="13" t="s">
        <v>116</v>
      </c>
      <c r="S150" s="14">
        <v>80</v>
      </c>
      <c r="T150" s="30" t="s">
        <v>225</v>
      </c>
      <c r="U150" s="80" t="s">
        <v>226</v>
      </c>
      <c r="V150" s="85" t="str">
        <f t="shared" si="85"/>
        <v>GE2014_80</v>
      </c>
      <c r="W150" s="115">
        <v>0</v>
      </c>
      <c r="X150" s="46" t="str">
        <f>[1]ESTAR_to_AWHS!I19</f>
        <v>4+</v>
      </c>
      <c r="Y150" s="47">
        <f>[1]ESTAR_to_AWHS!J19</f>
        <v>42775</v>
      </c>
      <c r="Z150" s="44" t="s">
        <v>84</v>
      </c>
      <c r="AA150" s="126" t="str">
        <f t="shared" si="25"/>
        <v>2,     1300223,   "RE2H80R10B-1NCWT  (80 gal)"</v>
      </c>
      <c r="AB150" s="128" t="str">
        <f>AB149</f>
        <v>BradfordWhite</v>
      </c>
      <c r="AC150" s="129" t="s">
        <v>462</v>
      </c>
      <c r="AD150" s="173">
        <f t="shared" si="87"/>
        <v>1</v>
      </c>
      <c r="AE150" s="126" t="str">
        <f t="shared" si="26"/>
        <v xml:space="preserve">          case  RE2H80R10B-1NCWT  (80 gal)   :   "BradfordWhiteRE2H80"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</row>
    <row r="151" spans="3:1039" s="6" customFormat="1" ht="15" customHeight="1" x14ac:dyDescent="0.25">
      <c r="C151" s="105" t="str">
        <f t="shared" si="37"/>
        <v>Bradford White</v>
      </c>
      <c r="D151" s="105" t="str">
        <f t="shared" si="38"/>
        <v>RE2H50S6-1NCWT  (50 gal)</v>
      </c>
      <c r="E151" s="105">
        <f t="shared" si="39"/>
        <v>1300419</v>
      </c>
      <c r="F151" s="55">
        <f t="shared" si="40"/>
        <v>50</v>
      </c>
      <c r="G151" s="6" t="str">
        <f t="shared" si="41"/>
        <v>GE2014</v>
      </c>
      <c r="H151" s="116">
        <f t="shared" si="42"/>
        <v>0</v>
      </c>
      <c r="I151" s="154" t="str">
        <f t="shared" si="43"/>
        <v>BradfordWhiteRE2H50S61NCWT</v>
      </c>
      <c r="J151" s="91" t="s">
        <v>188</v>
      </c>
      <c r="K151" s="32">
        <v>1</v>
      </c>
      <c r="L151" s="75">
        <f t="shared" si="96"/>
        <v>13</v>
      </c>
      <c r="M151" s="12" t="s">
        <v>93</v>
      </c>
      <c r="N151" s="109">
        <v>4</v>
      </c>
      <c r="O151" s="169">
        <f t="shared" si="83"/>
        <v>1300419</v>
      </c>
      <c r="P151" s="59" t="str">
        <f t="shared" si="34"/>
        <v>RE2H50S6-1NCWT  (50 gal)</v>
      </c>
      <c r="Q151" s="153">
        <f t="shared" si="84"/>
        <v>1</v>
      </c>
      <c r="R151" s="13" t="s">
        <v>316</v>
      </c>
      <c r="S151" s="14">
        <v>50</v>
      </c>
      <c r="T151" s="30"/>
      <c r="U151" s="80" t="s">
        <v>170</v>
      </c>
      <c r="V151" s="85" t="str">
        <f t="shared" si="85"/>
        <v>GE2014</v>
      </c>
      <c r="W151" s="115">
        <v>0</v>
      </c>
      <c r="X151" s="46" t="s">
        <v>8</v>
      </c>
      <c r="Y151" s="47">
        <v>43944</v>
      </c>
      <c r="Z151" s="44"/>
      <c r="AA151" s="126" t="str">
        <f t="shared" si="25"/>
        <v>2,     1300419,   "RE2H50S6-1NCWT  (50 gal)"</v>
      </c>
      <c r="AB151" s="128" t="str">
        <f t="shared" ref="AB151:AB314" si="99">AB150</f>
        <v>BradfordWhite</v>
      </c>
      <c r="AC151" t="s">
        <v>463</v>
      </c>
      <c r="AD151" s="173">
        <f t="shared" si="87"/>
        <v>1</v>
      </c>
      <c r="AE151" s="126" t="str">
        <f t="shared" si="26"/>
        <v xml:space="preserve">          case  RE2H50S6-1NCWT  (50 gal)   :   "BradfordWhiteRE2H50S61NCWT"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</row>
    <row r="152" spans="3:1039" s="6" customFormat="1" ht="15" customHeight="1" x14ac:dyDescent="0.25">
      <c r="C152" s="105" t="str">
        <f t="shared" si="37"/>
        <v>Bradford White</v>
      </c>
      <c r="D152" s="105" t="str">
        <f t="shared" si="38"/>
        <v>RE2H65T6-1NCWT  (65 gal)</v>
      </c>
      <c r="E152" s="105">
        <f t="shared" si="39"/>
        <v>1300558</v>
      </c>
      <c r="F152" s="55">
        <f t="shared" si="40"/>
        <v>65</v>
      </c>
      <c r="G152" s="6" t="str">
        <f t="shared" si="41"/>
        <v>BWC202065</v>
      </c>
      <c r="H152" s="116">
        <f t="shared" si="42"/>
        <v>0</v>
      </c>
      <c r="I152" s="154" t="str">
        <f t="shared" si="43"/>
        <v>BradfordWhiteRE2H65T61NCWT</v>
      </c>
      <c r="J152" s="91" t="s">
        <v>188</v>
      </c>
      <c r="K152" s="32">
        <v>1</v>
      </c>
      <c r="L152" s="75">
        <f t="shared" si="96"/>
        <v>13</v>
      </c>
      <c r="M152" s="12" t="s">
        <v>93</v>
      </c>
      <c r="N152" s="62">
        <f t="shared" ref="N152" si="100">N151+1</f>
        <v>5</v>
      </c>
      <c r="O152" s="169">
        <f t="shared" si="83"/>
        <v>1300558</v>
      </c>
      <c r="P152" s="59" t="str">
        <f t="shared" si="34"/>
        <v>RE2H65T6-1NCWT  (65 gal)</v>
      </c>
      <c r="Q152" s="153">
        <f t="shared" si="84"/>
        <v>1</v>
      </c>
      <c r="R152" s="13" t="s">
        <v>317</v>
      </c>
      <c r="S152" s="14">
        <v>65</v>
      </c>
      <c r="T152" s="30"/>
      <c r="U152" s="80" t="s">
        <v>281</v>
      </c>
      <c r="V152" s="85" t="str">
        <f t="shared" si="85"/>
        <v>BWC202065</v>
      </c>
      <c r="W152" s="115">
        <v>0</v>
      </c>
      <c r="X152" s="46">
        <v>3</v>
      </c>
      <c r="Y152" s="47">
        <v>43944</v>
      </c>
      <c r="Z152" s="44"/>
      <c r="AA152" s="126" t="str">
        <f t="shared" si="25"/>
        <v>2,     1300558,   "RE2H65T6-1NCWT  (65 gal)"</v>
      </c>
      <c r="AB152" s="128" t="str">
        <f t="shared" si="99"/>
        <v>BradfordWhite</v>
      </c>
      <c r="AC152" t="s">
        <v>465</v>
      </c>
      <c r="AD152" s="173">
        <f t="shared" si="87"/>
        <v>1</v>
      </c>
      <c r="AE152" s="126" t="str">
        <f t="shared" si="26"/>
        <v xml:space="preserve">          case  RE2H65T6-1NCWT  (65 gal)   :   "BradfordWhiteRE2H65T61NCWT"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</row>
    <row r="153" spans="3:1039" s="6" customFormat="1" ht="15" customHeight="1" x14ac:dyDescent="0.25">
      <c r="C153" s="105" t="str">
        <f t="shared" si="37"/>
        <v>Bradford White</v>
      </c>
      <c r="D153" s="105" t="str">
        <f t="shared" si="38"/>
        <v>RE2H80T6-1NCWT  (80 gal)</v>
      </c>
      <c r="E153" s="105">
        <f t="shared" si="39"/>
        <v>1300623</v>
      </c>
      <c r="F153" s="55">
        <f t="shared" ref="F153:F169" si="101">S153</f>
        <v>80</v>
      </c>
      <c r="G153" s="6" t="str">
        <f t="shared" si="41"/>
        <v>GE2014_80</v>
      </c>
      <c r="H153" s="116">
        <f t="shared" si="42"/>
        <v>0</v>
      </c>
      <c r="I153" s="154" t="str">
        <f t="shared" si="43"/>
        <v>BradfordWhiteRE2H80T61NCWT</v>
      </c>
      <c r="J153" s="91" t="s">
        <v>188</v>
      </c>
      <c r="K153" s="32">
        <v>1</v>
      </c>
      <c r="L153" s="75">
        <f t="shared" si="96"/>
        <v>13</v>
      </c>
      <c r="M153" s="12" t="s">
        <v>93</v>
      </c>
      <c r="N153" s="62">
        <f>N152+1</f>
        <v>6</v>
      </c>
      <c r="O153" s="169">
        <f t="shared" si="83"/>
        <v>1300623</v>
      </c>
      <c r="P153" s="59" t="str">
        <f t="shared" si="34"/>
        <v>RE2H80T6-1NCWT  (80 gal)</v>
      </c>
      <c r="Q153" s="153">
        <f t="shared" si="84"/>
        <v>1</v>
      </c>
      <c r="R153" s="13" t="s">
        <v>318</v>
      </c>
      <c r="S153" s="14">
        <v>80</v>
      </c>
      <c r="T153" s="30"/>
      <c r="U153" s="80" t="s">
        <v>172</v>
      </c>
      <c r="V153" s="85" t="str">
        <f t="shared" si="85"/>
        <v>GE2014_80</v>
      </c>
      <c r="W153" s="115">
        <v>0</v>
      </c>
      <c r="X153" s="46" t="s">
        <v>13</v>
      </c>
      <c r="Y153" s="47">
        <v>43944</v>
      </c>
      <c r="Z153" s="44"/>
      <c r="AA153" s="126" t="str">
        <f t="shared" si="25"/>
        <v>2,     1300623,   "RE2H80T6-1NCWT  (80 gal)"</v>
      </c>
      <c r="AB153" s="128" t="str">
        <f>AB152</f>
        <v>BradfordWhite</v>
      </c>
      <c r="AC153" t="s">
        <v>466</v>
      </c>
      <c r="AD153" s="173">
        <f t="shared" si="87"/>
        <v>1</v>
      </c>
      <c r="AE153" s="126" t="str">
        <f t="shared" si="26"/>
        <v xml:space="preserve">          case  RE2H80T6-1NCWT  (80 gal)   :   "BradfordWhiteRE2H80T61NCWT"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</row>
    <row r="154" spans="3:1039" s="6" customFormat="1" ht="15" customHeight="1" x14ac:dyDescent="0.25">
      <c r="C154" s="120" t="str">
        <f t="shared" si="37"/>
        <v>Direct Energy</v>
      </c>
      <c r="D154" s="120" t="str">
        <f t="shared" si="38"/>
        <v>ECEPH40 T2 RH375-15  (40 gal)</v>
      </c>
      <c r="E154" s="120">
        <f t="shared" si="39"/>
        <v>2700159</v>
      </c>
      <c r="F154" s="55">
        <f t="shared" si="101"/>
        <v>40</v>
      </c>
      <c r="G154" s="6" t="str">
        <f t="shared" si="41"/>
        <v>Rheem2020Prem40</v>
      </c>
      <c r="H154" s="116">
        <f t="shared" si="42"/>
        <v>0</v>
      </c>
      <c r="I154" s="154" t="str">
        <f t="shared" si="43"/>
        <v>DirectEnergyECEPH4015</v>
      </c>
      <c r="J154" s="91" t="s">
        <v>188</v>
      </c>
      <c r="K154" s="32">
        <v>4</v>
      </c>
      <c r="L154" s="75">
        <f t="shared" si="96"/>
        <v>27</v>
      </c>
      <c r="M154" s="156" t="s">
        <v>346</v>
      </c>
      <c r="N154" s="61">
        <v>1</v>
      </c>
      <c r="O154" s="169">
        <f t="shared" si="83"/>
        <v>2700159</v>
      </c>
      <c r="P154" s="59" t="str">
        <f t="shared" si="34"/>
        <v>ECEPH40 T2 RH375-15  (40 gal)</v>
      </c>
      <c r="Q154" s="153">
        <f t="shared" si="84"/>
        <v>1</v>
      </c>
      <c r="R154" s="13" t="s">
        <v>399</v>
      </c>
      <c r="S154" s="14">
        <v>40</v>
      </c>
      <c r="T154" s="99"/>
      <c r="U154" s="80" t="s">
        <v>273</v>
      </c>
      <c r="V154" s="85" t="str">
        <f t="shared" si="85"/>
        <v>Rheem2020Prem40</v>
      </c>
      <c r="W154" s="115">
        <v>0</v>
      </c>
      <c r="X154" s="106">
        <v>2</v>
      </c>
      <c r="Y154" s="107">
        <v>44127</v>
      </c>
      <c r="Z154" s="108"/>
      <c r="AA154" s="126" t="str">
        <f t="shared" si="25"/>
        <v>2,     2700159,   "ECEPH40 T2 RH375-15  (40 gal)"</v>
      </c>
      <c r="AB154" s="127" t="s">
        <v>430</v>
      </c>
      <c r="AC154" s="130" t="s">
        <v>468</v>
      </c>
      <c r="AD154" s="173">
        <f t="shared" si="87"/>
        <v>1</v>
      </c>
      <c r="AE154" s="126" t="str">
        <f t="shared" si="26"/>
        <v xml:space="preserve">          case  ECEPH40 T2 RH375-15  (40 gal)   :   "DirectEnergyECEPH4015"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3:1039" s="6" customFormat="1" ht="15" customHeight="1" x14ac:dyDescent="0.25">
      <c r="C155" s="120" t="str">
        <f t="shared" si="37"/>
        <v>Direct Energy</v>
      </c>
      <c r="D155" s="120" t="str">
        <f t="shared" si="38"/>
        <v>ECEPH50 T2 RH375-15  (50 gal)</v>
      </c>
      <c r="E155" s="120">
        <f t="shared" si="39"/>
        <v>2700260</v>
      </c>
      <c r="F155" s="55">
        <f t="shared" si="101"/>
        <v>50</v>
      </c>
      <c r="G155" s="6" t="str">
        <f t="shared" si="41"/>
        <v>Rheem2020Prem50</v>
      </c>
      <c r="H155" s="116">
        <f t="shared" si="42"/>
        <v>0</v>
      </c>
      <c r="I155" s="154" t="str">
        <f t="shared" si="43"/>
        <v>DirectEnergyECEPH5015</v>
      </c>
      <c r="J155" s="91" t="s">
        <v>188</v>
      </c>
      <c r="K155" s="32">
        <v>4</v>
      </c>
      <c r="L155" s="75">
        <f t="shared" si="96"/>
        <v>27</v>
      </c>
      <c r="M155" s="12" t="s">
        <v>346</v>
      </c>
      <c r="N155" s="62">
        <f t="shared" ref="N155:N169" si="102">N154+1</f>
        <v>2</v>
      </c>
      <c r="O155" s="169">
        <f t="shared" si="83"/>
        <v>2700260</v>
      </c>
      <c r="P155" s="59" t="str">
        <f t="shared" si="34"/>
        <v>ECEPH50 T2 RH375-15  (50 gal)</v>
      </c>
      <c r="Q155" s="153">
        <f t="shared" si="84"/>
        <v>1</v>
      </c>
      <c r="R155" s="13" t="s">
        <v>400</v>
      </c>
      <c r="S155" s="14">
        <v>50</v>
      </c>
      <c r="T155" s="99"/>
      <c r="U155" s="80" t="s">
        <v>274</v>
      </c>
      <c r="V155" s="85" t="str">
        <f t="shared" si="85"/>
        <v>Rheem2020Prem50</v>
      </c>
      <c r="W155" s="115">
        <v>0</v>
      </c>
      <c r="X155" s="46" t="s">
        <v>8</v>
      </c>
      <c r="Y155" s="47">
        <v>44127</v>
      </c>
      <c r="Z155" s="44"/>
      <c r="AA155" s="126" t="str">
        <f t="shared" si="25"/>
        <v>2,     2700260,   "ECEPH50 T2 RH375-15  (50 gal)"</v>
      </c>
      <c r="AB155" s="128" t="str">
        <f t="shared" si="99"/>
        <v>DirectEnergy</v>
      </c>
      <c r="AC155" s="130" t="s">
        <v>469</v>
      </c>
      <c r="AD155" s="173">
        <f t="shared" si="87"/>
        <v>1</v>
      </c>
      <c r="AE155" s="126" t="str">
        <f t="shared" si="26"/>
        <v xml:space="preserve">          case  ECEPH50 T2 RH375-15  (50 gal)   :   "DirectEnergyECEPH5015"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3:1039" s="6" customFormat="1" ht="15" customHeight="1" x14ac:dyDescent="0.25">
      <c r="C156" s="120" t="str">
        <f t="shared" si="37"/>
        <v>Direct Energy</v>
      </c>
      <c r="D156" s="120" t="str">
        <f t="shared" si="38"/>
        <v>ECEPH65 T2 RH375-15  (65 gal)</v>
      </c>
      <c r="E156" s="120">
        <f t="shared" si="39"/>
        <v>2700361</v>
      </c>
      <c r="F156" s="55">
        <f t="shared" si="101"/>
        <v>65</v>
      </c>
      <c r="G156" s="6" t="str">
        <f t="shared" si="41"/>
        <v>Rheem2020Prem65</v>
      </c>
      <c r="H156" s="116">
        <f t="shared" si="42"/>
        <v>0</v>
      </c>
      <c r="I156" s="154" t="str">
        <f t="shared" si="43"/>
        <v>DirectEnergyECEPH6515</v>
      </c>
      <c r="J156" s="91" t="s">
        <v>188</v>
      </c>
      <c r="K156" s="32">
        <v>4</v>
      </c>
      <c r="L156" s="75">
        <f t="shared" si="96"/>
        <v>27</v>
      </c>
      <c r="M156" s="12" t="s">
        <v>346</v>
      </c>
      <c r="N156" s="62">
        <f t="shared" si="102"/>
        <v>3</v>
      </c>
      <c r="O156" s="169">
        <f t="shared" si="83"/>
        <v>2700361</v>
      </c>
      <c r="P156" s="59" t="str">
        <f t="shared" si="34"/>
        <v>ECEPH65 T2 RH375-15  (65 gal)</v>
      </c>
      <c r="Q156" s="153">
        <f t="shared" si="84"/>
        <v>1</v>
      </c>
      <c r="R156" s="13" t="s">
        <v>401</v>
      </c>
      <c r="S156" s="14">
        <v>65</v>
      </c>
      <c r="T156" s="99"/>
      <c r="U156" s="80" t="s">
        <v>275</v>
      </c>
      <c r="V156" s="85" t="str">
        <f t="shared" si="85"/>
        <v>Rheem2020Prem65</v>
      </c>
      <c r="W156" s="115">
        <v>0</v>
      </c>
      <c r="X156" s="46" t="s">
        <v>8</v>
      </c>
      <c r="Y156" s="47">
        <v>44127</v>
      </c>
      <c r="Z156" s="44"/>
      <c r="AA156" s="126" t="str">
        <f t="shared" si="25"/>
        <v>2,     2700361,   "ECEPH65 T2 RH375-15  (65 gal)"</v>
      </c>
      <c r="AB156" s="128" t="str">
        <f t="shared" si="99"/>
        <v>DirectEnergy</v>
      </c>
      <c r="AC156" s="130" t="s">
        <v>470</v>
      </c>
      <c r="AD156" s="173">
        <f t="shared" si="87"/>
        <v>1</v>
      </c>
      <c r="AE156" s="126" t="str">
        <f t="shared" si="26"/>
        <v xml:space="preserve">          case  ECEPH65 T2 RH375-15  (65 gal)   :   "DirectEnergyECEPH6515"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3:1039" s="6" customFormat="1" ht="15" customHeight="1" x14ac:dyDescent="0.25">
      <c r="C157" s="120" t="str">
        <f t="shared" si="37"/>
        <v>Direct Energy</v>
      </c>
      <c r="D157" s="120" t="str">
        <f t="shared" si="38"/>
        <v>ECEPH80 T2 RH375-15  (80 gal)</v>
      </c>
      <c r="E157" s="120">
        <f t="shared" si="39"/>
        <v>2700462</v>
      </c>
      <c r="F157" s="55">
        <f t="shared" si="101"/>
        <v>80</v>
      </c>
      <c r="G157" s="6" t="str">
        <f t="shared" si="41"/>
        <v>Rheem2020Prem80</v>
      </c>
      <c r="H157" s="116">
        <f t="shared" si="42"/>
        <v>0</v>
      </c>
      <c r="I157" s="154" t="str">
        <f t="shared" si="43"/>
        <v>DirectEnergyECEPH8015</v>
      </c>
      <c r="J157" s="91" t="s">
        <v>188</v>
      </c>
      <c r="K157" s="32">
        <v>4</v>
      </c>
      <c r="L157" s="75">
        <f t="shared" si="96"/>
        <v>27</v>
      </c>
      <c r="M157" s="12" t="s">
        <v>346</v>
      </c>
      <c r="N157" s="62">
        <f t="shared" si="102"/>
        <v>4</v>
      </c>
      <c r="O157" s="169">
        <f t="shared" si="83"/>
        <v>2700462</v>
      </c>
      <c r="P157" s="59" t="str">
        <f t="shared" si="34"/>
        <v>ECEPH80 T2 RH375-15  (80 gal)</v>
      </c>
      <c r="Q157" s="153">
        <f t="shared" si="84"/>
        <v>1</v>
      </c>
      <c r="R157" s="13" t="s">
        <v>402</v>
      </c>
      <c r="S157" s="14">
        <v>80</v>
      </c>
      <c r="T157" s="99"/>
      <c r="U157" s="80" t="s">
        <v>276</v>
      </c>
      <c r="V157" s="85" t="str">
        <f t="shared" si="85"/>
        <v>Rheem2020Prem80</v>
      </c>
      <c r="W157" s="115">
        <v>0</v>
      </c>
      <c r="X157" s="46">
        <v>4</v>
      </c>
      <c r="Y157" s="47">
        <v>44127</v>
      </c>
      <c r="Z157" s="44"/>
      <c r="AA157" s="126" t="str">
        <f t="shared" si="25"/>
        <v>2,     2700462,   "ECEPH80 T2 RH375-15  (80 gal)"</v>
      </c>
      <c r="AB157" s="128" t="str">
        <f t="shared" si="99"/>
        <v>DirectEnergy</v>
      </c>
      <c r="AC157" s="130" t="s">
        <v>471</v>
      </c>
      <c r="AD157" s="173">
        <f t="shared" si="87"/>
        <v>1</v>
      </c>
      <c r="AE157" s="126" t="str">
        <f t="shared" si="26"/>
        <v xml:space="preserve">          case  ECEPH80 T2 RH375-15  (80 gal)   :   "DirectEnergyECEPH8015"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3:1039" s="6" customFormat="1" ht="15" customHeight="1" x14ac:dyDescent="0.25">
      <c r="C158" s="120" t="str">
        <f t="shared" si="37"/>
        <v>Direct Energy</v>
      </c>
      <c r="D158" s="120" t="str">
        <f t="shared" si="38"/>
        <v>ECEPH40 T2 RH375-30  (40 gal)</v>
      </c>
      <c r="E158" s="120">
        <f t="shared" si="39"/>
        <v>2700559</v>
      </c>
      <c r="F158" s="55">
        <f t="shared" si="101"/>
        <v>40</v>
      </c>
      <c r="G158" s="6" t="str">
        <f t="shared" si="41"/>
        <v>Rheem2020Prem40</v>
      </c>
      <c r="H158" s="116">
        <f t="shared" si="42"/>
        <v>0</v>
      </c>
      <c r="I158" s="154" t="str">
        <f t="shared" si="43"/>
        <v>DirectEnergyECEPH4030</v>
      </c>
      <c r="J158" s="91" t="s">
        <v>188</v>
      </c>
      <c r="K158" s="32">
        <v>4</v>
      </c>
      <c r="L158" s="75">
        <f t="shared" si="96"/>
        <v>27</v>
      </c>
      <c r="M158" s="12" t="s">
        <v>346</v>
      </c>
      <c r="N158" s="62">
        <f t="shared" si="102"/>
        <v>5</v>
      </c>
      <c r="O158" s="169">
        <f t="shared" si="83"/>
        <v>2700559</v>
      </c>
      <c r="P158" s="59" t="str">
        <f t="shared" si="34"/>
        <v>ECEPH40 T2 RH375-30  (40 gal)</v>
      </c>
      <c r="Q158" s="153">
        <f t="shared" si="84"/>
        <v>1</v>
      </c>
      <c r="R158" s="13" t="s">
        <v>403</v>
      </c>
      <c r="S158" s="14">
        <v>40</v>
      </c>
      <c r="T158" s="99"/>
      <c r="U158" s="80" t="s">
        <v>273</v>
      </c>
      <c r="V158" s="85" t="str">
        <f t="shared" si="85"/>
        <v>Rheem2020Prem40</v>
      </c>
      <c r="W158" s="115">
        <v>0</v>
      </c>
      <c r="X158" s="46">
        <v>2</v>
      </c>
      <c r="Y158" s="47">
        <v>44127</v>
      </c>
      <c r="Z158" s="44"/>
      <c r="AA158" s="126" t="str">
        <f t="shared" si="25"/>
        <v>2,     2700559,   "ECEPH40 T2 RH375-30  (40 gal)"</v>
      </c>
      <c r="AB158" s="128" t="str">
        <f t="shared" si="99"/>
        <v>DirectEnergy</v>
      </c>
      <c r="AC158" s="130" t="s">
        <v>472</v>
      </c>
      <c r="AD158" s="173">
        <f t="shared" si="87"/>
        <v>1</v>
      </c>
      <c r="AE158" s="126" t="str">
        <f t="shared" si="26"/>
        <v xml:space="preserve">          case  ECEPH40 T2 RH375-30  (40 gal)   :   "DirectEnergyECEPH4030"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3:1039" s="6" customFormat="1" ht="15" customHeight="1" x14ac:dyDescent="0.25">
      <c r="C159" s="120" t="str">
        <f t="shared" si="37"/>
        <v>Direct Energy</v>
      </c>
      <c r="D159" s="120" t="str">
        <f t="shared" si="38"/>
        <v>ECEPH50 T2 RH375-30  (50 gal)</v>
      </c>
      <c r="E159" s="120">
        <f t="shared" si="39"/>
        <v>2700660</v>
      </c>
      <c r="F159" s="55">
        <f t="shared" si="101"/>
        <v>50</v>
      </c>
      <c r="G159" s="6" t="str">
        <f t="shared" si="41"/>
        <v>Rheem2020Prem50</v>
      </c>
      <c r="H159" s="116">
        <f t="shared" si="42"/>
        <v>0</v>
      </c>
      <c r="I159" s="154" t="str">
        <f t="shared" si="43"/>
        <v>DirectEnergyECEPH5030</v>
      </c>
      <c r="J159" s="91" t="s">
        <v>188</v>
      </c>
      <c r="K159" s="32">
        <v>4</v>
      </c>
      <c r="L159" s="75">
        <f t="shared" si="96"/>
        <v>27</v>
      </c>
      <c r="M159" s="12" t="s">
        <v>346</v>
      </c>
      <c r="N159" s="62">
        <f t="shared" si="102"/>
        <v>6</v>
      </c>
      <c r="O159" s="169">
        <f t="shared" si="83"/>
        <v>2700660</v>
      </c>
      <c r="P159" s="59" t="str">
        <f t="shared" si="34"/>
        <v>ECEPH50 T2 RH375-30  (50 gal)</v>
      </c>
      <c r="Q159" s="153">
        <f t="shared" si="84"/>
        <v>1</v>
      </c>
      <c r="R159" s="13" t="s">
        <v>404</v>
      </c>
      <c r="S159" s="14">
        <v>50</v>
      </c>
      <c r="T159" s="99"/>
      <c r="U159" s="80" t="s">
        <v>274</v>
      </c>
      <c r="V159" s="85" t="str">
        <f t="shared" si="85"/>
        <v>Rheem2020Prem50</v>
      </c>
      <c r="W159" s="115">
        <v>0</v>
      </c>
      <c r="X159" s="46" t="s">
        <v>8</v>
      </c>
      <c r="Y159" s="47">
        <v>44127</v>
      </c>
      <c r="Z159" s="44"/>
      <c r="AA159" s="126" t="str">
        <f t="shared" si="25"/>
        <v>2,     2700660,   "ECEPH50 T2 RH375-30  (50 gal)"</v>
      </c>
      <c r="AB159" s="128" t="str">
        <f t="shared" si="99"/>
        <v>DirectEnergy</v>
      </c>
      <c r="AC159" s="130" t="s">
        <v>473</v>
      </c>
      <c r="AD159" s="173">
        <f t="shared" si="87"/>
        <v>1</v>
      </c>
      <c r="AE159" s="126" t="str">
        <f t="shared" si="26"/>
        <v xml:space="preserve">          case  ECEPH50 T2 RH375-30  (50 gal)   :   "DirectEnergyECEPH5030"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3:1039" s="6" customFormat="1" ht="15" customHeight="1" x14ac:dyDescent="0.25">
      <c r="C160" s="120" t="str">
        <f t="shared" si="37"/>
        <v>Direct Energy</v>
      </c>
      <c r="D160" s="120" t="str">
        <f t="shared" si="38"/>
        <v>ECEPH65 T2 RH375-30  (65 gal)</v>
      </c>
      <c r="E160" s="120">
        <f t="shared" si="39"/>
        <v>2700761</v>
      </c>
      <c r="F160" s="55">
        <f t="shared" si="101"/>
        <v>65</v>
      </c>
      <c r="G160" s="6" t="str">
        <f t="shared" si="41"/>
        <v>Rheem2020Prem65</v>
      </c>
      <c r="H160" s="116">
        <f t="shared" si="42"/>
        <v>0</v>
      </c>
      <c r="I160" s="154" t="str">
        <f t="shared" si="43"/>
        <v>DirectEnergyECEPH6530</v>
      </c>
      <c r="J160" s="91" t="s">
        <v>188</v>
      </c>
      <c r="K160" s="32">
        <v>4</v>
      </c>
      <c r="L160" s="75">
        <f t="shared" si="96"/>
        <v>27</v>
      </c>
      <c r="M160" s="12" t="s">
        <v>346</v>
      </c>
      <c r="N160" s="62">
        <f t="shared" si="102"/>
        <v>7</v>
      </c>
      <c r="O160" s="169">
        <f t="shared" si="83"/>
        <v>2700761</v>
      </c>
      <c r="P160" s="59" t="str">
        <f t="shared" si="34"/>
        <v>ECEPH65 T2 RH375-30  (65 gal)</v>
      </c>
      <c r="Q160" s="153">
        <f t="shared" si="84"/>
        <v>1</v>
      </c>
      <c r="R160" s="13" t="s">
        <v>405</v>
      </c>
      <c r="S160" s="14">
        <v>65</v>
      </c>
      <c r="T160" s="99"/>
      <c r="U160" s="80" t="s">
        <v>275</v>
      </c>
      <c r="V160" s="85" t="str">
        <f t="shared" si="85"/>
        <v>Rheem2020Prem65</v>
      </c>
      <c r="W160" s="115">
        <v>0</v>
      </c>
      <c r="X160" s="46" t="s">
        <v>8</v>
      </c>
      <c r="Y160" s="47">
        <v>44127</v>
      </c>
      <c r="Z160" s="44"/>
      <c r="AA160" s="126" t="str">
        <f t="shared" si="25"/>
        <v>2,     2700761,   "ECEPH65 T2 RH375-30  (65 gal)"</v>
      </c>
      <c r="AB160" s="128" t="str">
        <f t="shared" si="99"/>
        <v>DirectEnergy</v>
      </c>
      <c r="AC160" s="130" t="s">
        <v>474</v>
      </c>
      <c r="AD160" s="173">
        <f t="shared" si="87"/>
        <v>1</v>
      </c>
      <c r="AE160" s="126" t="str">
        <f t="shared" si="26"/>
        <v xml:space="preserve">          case  ECEPH65 T2 RH375-30  (65 gal)   :   "DirectEnergyECEPH6530"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3:1039" s="6" customFormat="1" ht="15" customHeight="1" x14ac:dyDescent="0.25">
      <c r="C161" s="120" t="str">
        <f t="shared" si="37"/>
        <v>Direct Energy</v>
      </c>
      <c r="D161" s="120" t="str">
        <f t="shared" si="38"/>
        <v>ECEPH80 T2 RH375-30  (80 gal)</v>
      </c>
      <c r="E161" s="120">
        <f t="shared" si="39"/>
        <v>2700862</v>
      </c>
      <c r="F161" s="55">
        <f t="shared" si="101"/>
        <v>80</v>
      </c>
      <c r="G161" s="6" t="str">
        <f t="shared" si="41"/>
        <v>Rheem2020Prem80</v>
      </c>
      <c r="H161" s="116">
        <f t="shared" si="42"/>
        <v>0</v>
      </c>
      <c r="I161" s="154" t="str">
        <f t="shared" si="43"/>
        <v>DirectEnergyECEPH8030</v>
      </c>
      <c r="J161" s="91" t="s">
        <v>188</v>
      </c>
      <c r="K161" s="32">
        <v>4</v>
      </c>
      <c r="L161" s="75">
        <f t="shared" si="96"/>
        <v>27</v>
      </c>
      <c r="M161" s="12" t="s">
        <v>346</v>
      </c>
      <c r="N161" s="62">
        <f t="shared" si="102"/>
        <v>8</v>
      </c>
      <c r="O161" s="169">
        <f t="shared" si="83"/>
        <v>2700862</v>
      </c>
      <c r="P161" s="59" t="str">
        <f t="shared" si="34"/>
        <v>ECEPH80 T2 RH375-30  (80 gal)</v>
      </c>
      <c r="Q161" s="153">
        <f t="shared" si="84"/>
        <v>1</v>
      </c>
      <c r="R161" s="13" t="s">
        <v>406</v>
      </c>
      <c r="S161" s="14">
        <v>80</v>
      </c>
      <c r="T161" s="99"/>
      <c r="U161" s="80" t="s">
        <v>276</v>
      </c>
      <c r="V161" s="85" t="str">
        <f t="shared" si="85"/>
        <v>Rheem2020Prem80</v>
      </c>
      <c r="W161" s="115">
        <v>0</v>
      </c>
      <c r="X161" s="46">
        <v>4</v>
      </c>
      <c r="Y161" s="47">
        <v>44127</v>
      </c>
      <c r="Z161" s="44"/>
      <c r="AA161" s="126" t="str">
        <f t="shared" si="25"/>
        <v>2,     2700862,   "ECEPH80 T2 RH375-30  (80 gal)"</v>
      </c>
      <c r="AB161" s="128" t="str">
        <f t="shared" si="99"/>
        <v>DirectEnergy</v>
      </c>
      <c r="AC161" s="130" t="s">
        <v>475</v>
      </c>
      <c r="AD161" s="173">
        <f t="shared" si="87"/>
        <v>1</v>
      </c>
      <c r="AE161" s="126" t="str">
        <f t="shared" si="26"/>
        <v xml:space="preserve">          case  ECEPH80 T2 RH375-30  (80 gal)   :   "DirectEnergyECEPH8030"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3:1039" s="6" customFormat="1" ht="15" customHeight="1" x14ac:dyDescent="0.25">
      <c r="C162" s="120" t="str">
        <f t="shared" si="37"/>
        <v>Direct Energy</v>
      </c>
      <c r="D162" s="120" t="str">
        <f t="shared" si="38"/>
        <v>ECEPH40 T2 RH375-SO  (40 gal)</v>
      </c>
      <c r="E162" s="120">
        <f t="shared" si="39"/>
        <v>2700959</v>
      </c>
      <c r="F162" s="55">
        <f t="shared" si="101"/>
        <v>40</v>
      </c>
      <c r="G162" s="6" t="str">
        <f t="shared" si="41"/>
        <v>Rheem2020Prem40</v>
      </c>
      <c r="H162" s="116">
        <f t="shared" si="42"/>
        <v>0</v>
      </c>
      <c r="I162" s="154" t="str">
        <f t="shared" si="43"/>
        <v>DirectEnergyECEPH40SO</v>
      </c>
      <c r="J162" s="91" t="s">
        <v>188</v>
      </c>
      <c r="K162" s="32">
        <v>4</v>
      </c>
      <c r="L162" s="75">
        <f t="shared" si="96"/>
        <v>27</v>
      </c>
      <c r="M162" s="12" t="s">
        <v>346</v>
      </c>
      <c r="N162" s="62">
        <f t="shared" si="102"/>
        <v>9</v>
      </c>
      <c r="O162" s="169">
        <f t="shared" si="83"/>
        <v>2700959</v>
      </c>
      <c r="P162" s="59" t="str">
        <f t="shared" ref="P162:P320" si="103">R162 &amp; "  (" &amp; S162 &amp; " gal)"</f>
        <v>ECEPH40 T2 RH375-SO  (40 gal)</v>
      </c>
      <c r="Q162" s="153">
        <f t="shared" si="84"/>
        <v>1</v>
      </c>
      <c r="R162" s="13" t="s">
        <v>407</v>
      </c>
      <c r="S162" s="14">
        <v>40</v>
      </c>
      <c r="T162" s="99"/>
      <c r="U162" s="80" t="s">
        <v>273</v>
      </c>
      <c r="V162" s="85" t="str">
        <f t="shared" si="85"/>
        <v>Rheem2020Prem40</v>
      </c>
      <c r="W162" s="115">
        <v>0</v>
      </c>
      <c r="X162" s="46">
        <v>2</v>
      </c>
      <c r="Y162" s="47">
        <v>44127</v>
      </c>
      <c r="Z162" s="44"/>
      <c r="AA162" s="126" t="str">
        <f t="shared" si="25"/>
        <v>2,     2700959,   "ECEPH40 T2 RH375-SO  (40 gal)"</v>
      </c>
      <c r="AB162" s="128" t="str">
        <f t="shared" si="99"/>
        <v>DirectEnergy</v>
      </c>
      <c r="AC162" s="130" t="s">
        <v>476</v>
      </c>
      <c r="AD162" s="173">
        <f t="shared" si="87"/>
        <v>1</v>
      </c>
      <c r="AE162" s="126" t="str">
        <f t="shared" si="26"/>
        <v xml:space="preserve">          case  ECEPH40 T2 RH375-SO  (40 gal)   :   "DirectEnergyECEPH40SO"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3:1039" s="6" customFormat="1" ht="15" customHeight="1" x14ac:dyDescent="0.25">
      <c r="C163" s="120" t="str">
        <f t="shared" si="37"/>
        <v>Direct Energy</v>
      </c>
      <c r="D163" s="120" t="str">
        <f t="shared" si="38"/>
        <v>ECEPH50 T2 RH375-SO  (50 gal)</v>
      </c>
      <c r="E163" s="120">
        <f t="shared" si="39"/>
        <v>2701060</v>
      </c>
      <c r="F163" s="55">
        <f t="shared" si="101"/>
        <v>50</v>
      </c>
      <c r="G163" s="6" t="str">
        <f t="shared" si="41"/>
        <v>Rheem2020Prem50</v>
      </c>
      <c r="H163" s="116">
        <f t="shared" si="42"/>
        <v>0</v>
      </c>
      <c r="I163" s="154" t="str">
        <f t="shared" si="43"/>
        <v>DirectEnergyECEPH50SO</v>
      </c>
      <c r="J163" s="91" t="s">
        <v>188</v>
      </c>
      <c r="K163" s="32">
        <v>4</v>
      </c>
      <c r="L163" s="75">
        <f t="shared" si="96"/>
        <v>27</v>
      </c>
      <c r="M163" s="12" t="s">
        <v>346</v>
      </c>
      <c r="N163" s="62">
        <f t="shared" si="102"/>
        <v>10</v>
      </c>
      <c r="O163" s="169">
        <f t="shared" si="83"/>
        <v>2701060</v>
      </c>
      <c r="P163" s="59" t="str">
        <f t="shared" si="103"/>
        <v>ECEPH50 T2 RH375-SO  (50 gal)</v>
      </c>
      <c r="Q163" s="153">
        <f t="shared" si="84"/>
        <v>1</v>
      </c>
      <c r="R163" s="13" t="s">
        <v>408</v>
      </c>
      <c r="S163" s="14">
        <v>50</v>
      </c>
      <c r="T163" s="99"/>
      <c r="U163" s="80" t="s">
        <v>274</v>
      </c>
      <c r="V163" s="85" t="str">
        <f t="shared" si="85"/>
        <v>Rheem2020Prem50</v>
      </c>
      <c r="W163" s="115">
        <v>0</v>
      </c>
      <c r="X163" s="46" t="s">
        <v>8</v>
      </c>
      <c r="Y163" s="47">
        <v>44127</v>
      </c>
      <c r="Z163" s="44"/>
      <c r="AA163" s="126" t="str">
        <f t="shared" si="25"/>
        <v>2,     2701060,   "ECEPH50 T2 RH375-SO  (50 gal)"</v>
      </c>
      <c r="AB163" s="128" t="str">
        <f t="shared" si="99"/>
        <v>DirectEnergy</v>
      </c>
      <c r="AC163" s="130" t="s">
        <v>477</v>
      </c>
      <c r="AD163" s="173">
        <f t="shared" si="87"/>
        <v>1</v>
      </c>
      <c r="AE163" s="126" t="str">
        <f t="shared" si="26"/>
        <v xml:space="preserve">          case  ECEPH50 T2 RH375-SO  (50 gal)   :   "DirectEnergyECEPH50SO"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3:1039" s="6" customFormat="1" ht="15" customHeight="1" x14ac:dyDescent="0.25">
      <c r="C164" s="120" t="str">
        <f t="shared" si="37"/>
        <v>Direct Energy</v>
      </c>
      <c r="D164" s="120" t="str">
        <f t="shared" si="38"/>
        <v>ECEPH65 T2 RH375-SO  (65 gal)</v>
      </c>
      <c r="E164" s="120">
        <f t="shared" si="39"/>
        <v>2701161</v>
      </c>
      <c r="F164" s="55">
        <f t="shared" si="101"/>
        <v>65</v>
      </c>
      <c r="G164" s="6" t="str">
        <f t="shared" si="41"/>
        <v>Rheem2020Prem65</v>
      </c>
      <c r="H164" s="116">
        <f t="shared" si="42"/>
        <v>0</v>
      </c>
      <c r="I164" s="154" t="str">
        <f t="shared" si="43"/>
        <v>DirectEnergyECEPH65SO</v>
      </c>
      <c r="J164" s="91" t="s">
        <v>188</v>
      </c>
      <c r="K164" s="32">
        <v>4</v>
      </c>
      <c r="L164" s="75">
        <f t="shared" si="96"/>
        <v>27</v>
      </c>
      <c r="M164" s="12" t="s">
        <v>346</v>
      </c>
      <c r="N164" s="62">
        <f t="shared" si="102"/>
        <v>11</v>
      </c>
      <c r="O164" s="169">
        <f t="shared" si="83"/>
        <v>2701161</v>
      </c>
      <c r="P164" s="59" t="str">
        <f t="shared" si="103"/>
        <v>ECEPH65 T2 RH375-SO  (65 gal)</v>
      </c>
      <c r="Q164" s="153">
        <f t="shared" si="84"/>
        <v>1</v>
      </c>
      <c r="R164" s="13" t="s">
        <v>409</v>
      </c>
      <c r="S164" s="14">
        <v>65</v>
      </c>
      <c r="T164" s="99"/>
      <c r="U164" s="80" t="s">
        <v>275</v>
      </c>
      <c r="V164" s="85" t="str">
        <f t="shared" si="85"/>
        <v>Rheem2020Prem65</v>
      </c>
      <c r="W164" s="115">
        <v>0</v>
      </c>
      <c r="X164" s="46" t="s">
        <v>8</v>
      </c>
      <c r="Y164" s="47">
        <v>44127</v>
      </c>
      <c r="Z164" s="44"/>
      <c r="AA164" s="126" t="str">
        <f t="shared" si="25"/>
        <v>2,     2701161,   "ECEPH65 T2 RH375-SO  (65 gal)"</v>
      </c>
      <c r="AB164" s="128" t="str">
        <f t="shared" si="99"/>
        <v>DirectEnergy</v>
      </c>
      <c r="AC164" s="130" t="s">
        <v>478</v>
      </c>
      <c r="AD164" s="173">
        <f t="shared" si="87"/>
        <v>1</v>
      </c>
      <c r="AE164" s="126" t="str">
        <f t="shared" si="26"/>
        <v xml:space="preserve">          case  ECEPH65 T2 RH375-SO  (65 gal)   :   "DirectEnergyECEPH65SO"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3:1039" s="6" customFormat="1" ht="15" customHeight="1" x14ac:dyDescent="0.25">
      <c r="C165" s="120" t="str">
        <f t="shared" si="37"/>
        <v>Direct Energy</v>
      </c>
      <c r="D165" s="120" t="str">
        <f t="shared" si="38"/>
        <v>ECEPH80 T2 RH375-SO  (80 gal)</v>
      </c>
      <c r="E165" s="120">
        <f t="shared" si="39"/>
        <v>2701262</v>
      </c>
      <c r="F165" s="55">
        <f t="shared" si="101"/>
        <v>80</v>
      </c>
      <c r="G165" s="6" t="str">
        <f t="shared" si="41"/>
        <v>Rheem2020Prem80</v>
      </c>
      <c r="H165" s="116">
        <f t="shared" si="42"/>
        <v>0</v>
      </c>
      <c r="I165" s="154" t="str">
        <f t="shared" si="43"/>
        <v>DirectEnergyECEPH80SO</v>
      </c>
      <c r="J165" s="91" t="s">
        <v>188</v>
      </c>
      <c r="K165" s="32">
        <v>4</v>
      </c>
      <c r="L165" s="75">
        <f t="shared" si="96"/>
        <v>27</v>
      </c>
      <c r="M165" s="12" t="s">
        <v>346</v>
      </c>
      <c r="N165" s="62">
        <f t="shared" si="102"/>
        <v>12</v>
      </c>
      <c r="O165" s="169">
        <f t="shared" si="83"/>
        <v>2701262</v>
      </c>
      <c r="P165" s="59" t="str">
        <f t="shared" si="103"/>
        <v>ECEPH80 T2 RH375-SO  (80 gal)</v>
      </c>
      <c r="Q165" s="153">
        <f t="shared" si="84"/>
        <v>1</v>
      </c>
      <c r="R165" s="13" t="s">
        <v>410</v>
      </c>
      <c r="S165" s="14">
        <v>80</v>
      </c>
      <c r="T165" s="99"/>
      <c r="U165" s="80" t="s">
        <v>276</v>
      </c>
      <c r="V165" s="85" t="str">
        <f t="shared" si="85"/>
        <v>Rheem2020Prem80</v>
      </c>
      <c r="W165" s="115">
        <v>0</v>
      </c>
      <c r="X165" s="46">
        <v>4</v>
      </c>
      <c r="Y165" s="47">
        <v>44127</v>
      </c>
      <c r="Z165" s="44"/>
      <c r="AA165" s="126" t="str">
        <f t="shared" si="25"/>
        <v>2,     2701262,   "ECEPH80 T2 RH375-SO  (80 gal)"</v>
      </c>
      <c r="AB165" s="128" t="str">
        <f t="shared" si="99"/>
        <v>DirectEnergy</v>
      </c>
      <c r="AC165" s="130" t="s">
        <v>479</v>
      </c>
      <c r="AD165" s="173">
        <f t="shared" si="87"/>
        <v>1</v>
      </c>
      <c r="AE165" s="126" t="str">
        <f t="shared" si="26"/>
        <v xml:space="preserve">          case  ECEPH80 T2 RH375-SO  (80 gal)   :   "DirectEnergyECEPH80SO"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3:1039" s="6" customFormat="1" ht="15" customHeight="1" x14ac:dyDescent="0.25">
      <c r="C166" s="120" t="str">
        <f t="shared" si="37"/>
        <v>Direct Energy</v>
      </c>
      <c r="D166" s="120" t="str">
        <f t="shared" si="38"/>
        <v>ECE H40 T2 RH310BM  (40 gal)</v>
      </c>
      <c r="E166" s="120">
        <f t="shared" si="39"/>
        <v>2701363</v>
      </c>
      <c r="F166" s="55">
        <f t="shared" si="101"/>
        <v>40</v>
      </c>
      <c r="G166" s="6" t="str">
        <f t="shared" si="41"/>
        <v>Rheem2020Build40</v>
      </c>
      <c r="H166" s="116">
        <f t="shared" si="42"/>
        <v>0</v>
      </c>
      <c r="I166" s="154" t="str">
        <f t="shared" si="43"/>
        <v>DirectEnergyECEH40</v>
      </c>
      <c r="J166" s="91" t="s">
        <v>188</v>
      </c>
      <c r="K166" s="32">
        <v>3</v>
      </c>
      <c r="L166" s="75">
        <f t="shared" si="96"/>
        <v>27</v>
      </c>
      <c r="M166" s="12" t="s">
        <v>346</v>
      </c>
      <c r="N166" s="62">
        <f t="shared" si="102"/>
        <v>13</v>
      </c>
      <c r="O166" s="169">
        <f t="shared" si="83"/>
        <v>2701363</v>
      </c>
      <c r="P166" s="59" t="str">
        <f t="shared" si="103"/>
        <v>ECE H40 T2 RH310BM  (40 gal)</v>
      </c>
      <c r="Q166" s="153">
        <f t="shared" si="84"/>
        <v>1</v>
      </c>
      <c r="R166" s="10" t="s">
        <v>411</v>
      </c>
      <c r="S166" s="11">
        <v>40</v>
      </c>
      <c r="T166" s="30"/>
      <c r="U166" s="80" t="s">
        <v>277</v>
      </c>
      <c r="V166" s="85" t="str">
        <f t="shared" si="85"/>
        <v>Rheem2020Build40</v>
      </c>
      <c r="W166" s="115">
        <v>0</v>
      </c>
      <c r="X166" s="42">
        <v>2</v>
      </c>
      <c r="Y166" s="43">
        <v>44127</v>
      </c>
      <c r="Z166" s="44"/>
      <c r="AA166" s="126" t="str">
        <f t="shared" si="25"/>
        <v>2,     2701363,   "ECE H40 T2 RH310BM  (40 gal)"</v>
      </c>
      <c r="AB166" s="128" t="str">
        <f t="shared" si="99"/>
        <v>DirectEnergy</v>
      </c>
      <c r="AC166" s="130" t="s">
        <v>480</v>
      </c>
      <c r="AD166" s="173">
        <f t="shared" si="87"/>
        <v>1</v>
      </c>
      <c r="AE166" s="126" t="str">
        <f t="shared" si="26"/>
        <v xml:space="preserve">          case  ECE H40 T2 RH310BM  (40 gal)   :   "DirectEnergyECEH40"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3:1039" s="6" customFormat="1" ht="15" customHeight="1" x14ac:dyDescent="0.25">
      <c r="C167" s="120" t="str">
        <f t="shared" si="37"/>
        <v>Direct Energy</v>
      </c>
      <c r="D167" s="120" t="str">
        <f t="shared" si="38"/>
        <v>ECE H50 T2 RH310BM  (50 gal)</v>
      </c>
      <c r="E167" s="120">
        <f t="shared" si="39"/>
        <v>2701464</v>
      </c>
      <c r="F167" s="55">
        <f t="shared" si="101"/>
        <v>50</v>
      </c>
      <c r="G167" s="6" t="str">
        <f t="shared" si="41"/>
        <v>Rheem2020Build50</v>
      </c>
      <c r="H167" s="116">
        <f t="shared" si="42"/>
        <v>0</v>
      </c>
      <c r="I167" s="154" t="str">
        <f t="shared" si="43"/>
        <v>DirectEnergyECEH50</v>
      </c>
      <c r="J167" s="91" t="s">
        <v>188</v>
      </c>
      <c r="K167" s="32">
        <v>3</v>
      </c>
      <c r="L167" s="75">
        <f t="shared" si="96"/>
        <v>27</v>
      </c>
      <c r="M167" s="12" t="s">
        <v>346</v>
      </c>
      <c r="N167" s="62">
        <f t="shared" si="102"/>
        <v>14</v>
      </c>
      <c r="O167" s="169">
        <f t="shared" si="83"/>
        <v>2701464</v>
      </c>
      <c r="P167" s="59" t="str">
        <f t="shared" si="103"/>
        <v>ECE H50 T2 RH310BM  (50 gal)</v>
      </c>
      <c r="Q167" s="153">
        <f t="shared" si="84"/>
        <v>1</v>
      </c>
      <c r="R167" s="10" t="s">
        <v>355</v>
      </c>
      <c r="S167" s="11">
        <v>50</v>
      </c>
      <c r="T167" s="30"/>
      <c r="U167" s="80" t="s">
        <v>278</v>
      </c>
      <c r="V167" s="85" t="str">
        <f t="shared" si="85"/>
        <v>Rheem2020Build50</v>
      </c>
      <c r="W167" s="115">
        <v>0</v>
      </c>
      <c r="X167" s="42" t="s">
        <v>8</v>
      </c>
      <c r="Y167" s="43">
        <v>44127</v>
      </c>
      <c r="Z167" s="44"/>
      <c r="AA167" s="126" t="str">
        <f t="shared" si="25"/>
        <v>2,     2701464,   "ECE H50 T2 RH310BM  (50 gal)"</v>
      </c>
      <c r="AB167" s="128" t="str">
        <f t="shared" si="99"/>
        <v>DirectEnergy</v>
      </c>
      <c r="AC167" s="130" t="s">
        <v>481</v>
      </c>
      <c r="AD167" s="173">
        <f t="shared" si="87"/>
        <v>1</v>
      </c>
      <c r="AE167" s="126" t="str">
        <f t="shared" si="26"/>
        <v xml:space="preserve">          case  ECE H50 T2 RH310BM  (50 gal)   :   "DirectEnergyECEH50"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3:1039" s="6" customFormat="1" ht="15" customHeight="1" x14ac:dyDescent="0.25">
      <c r="C168" s="120" t="str">
        <f t="shared" si="37"/>
        <v>Direct Energy</v>
      </c>
      <c r="D168" s="120" t="str">
        <f t="shared" si="38"/>
        <v>ECE H65 T2 RH310BM  (65 gal)</v>
      </c>
      <c r="E168" s="120">
        <f t="shared" si="39"/>
        <v>2701565</v>
      </c>
      <c r="F168" s="55">
        <f t="shared" si="101"/>
        <v>65</v>
      </c>
      <c r="G168" s="6" t="str">
        <f t="shared" si="41"/>
        <v>Rheem2020Build65</v>
      </c>
      <c r="H168" s="116">
        <f t="shared" si="42"/>
        <v>0</v>
      </c>
      <c r="I168" s="154" t="str">
        <f t="shared" si="43"/>
        <v>DirectEnergyECEH65</v>
      </c>
      <c r="J168" s="91" t="s">
        <v>188</v>
      </c>
      <c r="K168" s="32">
        <v>3</v>
      </c>
      <c r="L168" s="75">
        <f t="shared" si="96"/>
        <v>27</v>
      </c>
      <c r="M168" s="12" t="s">
        <v>346</v>
      </c>
      <c r="N168" s="62">
        <f t="shared" si="102"/>
        <v>15</v>
      </c>
      <c r="O168" s="169">
        <f t="shared" si="83"/>
        <v>2701565</v>
      </c>
      <c r="P168" s="59" t="str">
        <f t="shared" si="103"/>
        <v>ECE H65 T2 RH310BM  (65 gal)</v>
      </c>
      <c r="Q168" s="153">
        <f t="shared" si="84"/>
        <v>1</v>
      </c>
      <c r="R168" s="10" t="s">
        <v>356</v>
      </c>
      <c r="S168" s="11">
        <v>65</v>
      </c>
      <c r="T168" s="30"/>
      <c r="U168" s="80" t="s">
        <v>279</v>
      </c>
      <c r="V168" s="85" t="str">
        <f t="shared" si="85"/>
        <v>Rheem2020Build65</v>
      </c>
      <c r="W168" s="115">
        <v>0</v>
      </c>
      <c r="X168" s="42" t="s">
        <v>8</v>
      </c>
      <c r="Y168" s="43">
        <v>44127</v>
      </c>
      <c r="Z168" s="44"/>
      <c r="AA168" s="126" t="str">
        <f t="shared" ref="AA168:AA326" si="104">"2,     "&amp;E168&amp;",   """&amp;P168&amp;""""</f>
        <v>2,     2701565,   "ECE H65 T2 RH310BM  (65 gal)"</v>
      </c>
      <c r="AB168" s="128" t="str">
        <f t="shared" si="99"/>
        <v>DirectEnergy</v>
      </c>
      <c r="AC168" s="130" t="s">
        <v>482</v>
      </c>
      <c r="AD168" s="173">
        <f t="shared" si="87"/>
        <v>1</v>
      </c>
      <c r="AE168" s="126" t="str">
        <f t="shared" ref="AE168:AE326" si="105">"          case  "&amp;D168&amp;"   :   """&amp;AC168&amp;""""</f>
        <v xml:space="preserve">          case  ECE H65 T2 RH310BM  (65 gal)   :   "DirectEnergyECEH65"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3:1039" s="6" customFormat="1" ht="15" customHeight="1" x14ac:dyDescent="0.25">
      <c r="C169" s="120" t="str">
        <f t="shared" si="37"/>
        <v>Direct Energy</v>
      </c>
      <c r="D169" s="120" t="str">
        <f t="shared" si="38"/>
        <v>ECE H80 T2 RH310BM  (80 gal)</v>
      </c>
      <c r="E169" s="120">
        <f t="shared" si="39"/>
        <v>2701666</v>
      </c>
      <c r="F169" s="55">
        <f t="shared" si="101"/>
        <v>80</v>
      </c>
      <c r="G169" s="6" t="str">
        <f t="shared" si="41"/>
        <v>Rheem2020Build80</v>
      </c>
      <c r="H169" s="116">
        <f t="shared" si="42"/>
        <v>0</v>
      </c>
      <c r="I169" s="154" t="str">
        <f t="shared" si="43"/>
        <v>DirectEnergyECEH80</v>
      </c>
      <c r="J169" s="91" t="s">
        <v>188</v>
      </c>
      <c r="K169" s="32">
        <v>3</v>
      </c>
      <c r="L169" s="75">
        <f t="shared" si="96"/>
        <v>27</v>
      </c>
      <c r="M169" s="12" t="s">
        <v>346</v>
      </c>
      <c r="N169" s="62">
        <f t="shared" si="102"/>
        <v>16</v>
      </c>
      <c r="O169" s="169">
        <f t="shared" si="83"/>
        <v>2701666</v>
      </c>
      <c r="P169" s="59" t="str">
        <f t="shared" si="103"/>
        <v>ECE H80 T2 RH310BM  (80 gal)</v>
      </c>
      <c r="Q169" s="153">
        <f t="shared" si="84"/>
        <v>1</v>
      </c>
      <c r="R169" s="10" t="s">
        <v>412</v>
      </c>
      <c r="S169" s="11">
        <v>80</v>
      </c>
      <c r="T169" s="30"/>
      <c r="U169" s="80" t="s">
        <v>280</v>
      </c>
      <c r="V169" s="85" t="str">
        <f t="shared" si="85"/>
        <v>Rheem2020Build80</v>
      </c>
      <c r="W169" s="115">
        <v>0</v>
      </c>
      <c r="X169" s="42" t="s">
        <v>13</v>
      </c>
      <c r="Y169" s="43">
        <v>44127</v>
      </c>
      <c r="Z169" s="44"/>
      <c r="AA169" s="126" t="str">
        <f t="shared" si="104"/>
        <v>2,     2701666,   "ECE H80 T2 RH310BM  (80 gal)"</v>
      </c>
      <c r="AB169" s="128" t="str">
        <f t="shared" si="99"/>
        <v>DirectEnergy</v>
      </c>
      <c r="AC169" s="130" t="s">
        <v>483</v>
      </c>
      <c r="AD169" s="173">
        <f t="shared" si="87"/>
        <v>1</v>
      </c>
      <c r="AE169" s="126" t="str">
        <f t="shared" si="105"/>
        <v xml:space="preserve">          case  ECE H80 T2 RH310BM  (80 gal)   :   "DirectEnergyECEH80"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3:1039" s="6" customFormat="1" ht="15" customHeight="1" x14ac:dyDescent="0.25">
      <c r="C170" s="6" t="str">
        <f t="shared" si="37"/>
        <v>EcoSense</v>
      </c>
      <c r="D170" s="6" t="str">
        <f t="shared" si="38"/>
        <v>HB50ES  (50 gal)</v>
      </c>
      <c r="E170" s="6">
        <f t="shared" si="39"/>
        <v>1400121</v>
      </c>
      <c r="F170" s="55">
        <f t="shared" si="40"/>
        <v>50</v>
      </c>
      <c r="G170" s="6" t="str">
        <f t="shared" si="41"/>
        <v>RheemHB50</v>
      </c>
      <c r="H170" s="116">
        <f t="shared" si="42"/>
        <v>0</v>
      </c>
      <c r="I170" s="154" t="str">
        <f t="shared" si="43"/>
        <v>EcoSenseHB50ES</v>
      </c>
      <c r="J170" s="91" t="s">
        <v>188</v>
      </c>
      <c r="K170" s="32">
        <v>1</v>
      </c>
      <c r="L170" s="75">
        <f t="shared" si="96"/>
        <v>14</v>
      </c>
      <c r="M170" s="156" t="s">
        <v>98</v>
      </c>
      <c r="N170" s="61">
        <v>1</v>
      </c>
      <c r="O170" s="169">
        <f t="shared" si="83"/>
        <v>1400121</v>
      </c>
      <c r="P170" s="59" t="str">
        <f t="shared" si="103"/>
        <v>HB50ES  (50 gal)</v>
      </c>
      <c r="Q170" s="153">
        <f t="shared" si="84"/>
        <v>1</v>
      </c>
      <c r="R170" s="13" t="s">
        <v>137</v>
      </c>
      <c r="S170" s="14">
        <v>50</v>
      </c>
      <c r="T170" s="30" t="s">
        <v>91</v>
      </c>
      <c r="U170" s="80" t="s">
        <v>91</v>
      </c>
      <c r="V170" s="85" t="str">
        <f t="shared" si="85"/>
        <v>RheemHB50</v>
      </c>
      <c r="W170" s="115">
        <v>0</v>
      </c>
      <c r="X170" s="46" t="str">
        <f>[1]ESTAR_to_AWHS!I117</f>
        <v>4+</v>
      </c>
      <c r="Y170" s="47">
        <f>[1]ESTAR_to_AWHS!J117</f>
        <v>42591</v>
      </c>
      <c r="Z170" s="44" t="s">
        <v>88</v>
      </c>
      <c r="AA170" s="126" t="str">
        <f t="shared" si="104"/>
        <v>2,     1400121,   "HB50ES  (50 gal)"</v>
      </c>
      <c r="AB170" s="127" t="s">
        <v>98</v>
      </c>
      <c r="AC170" s="129" t="s">
        <v>484</v>
      </c>
      <c r="AD170" s="173">
        <f t="shared" si="87"/>
        <v>1</v>
      </c>
      <c r="AE170" s="126" t="str">
        <f t="shared" si="105"/>
        <v xml:space="preserve">          case  HB50ES  (50 gal)   :   "EcoSenseHB50ES"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3:1039" s="6" customFormat="1" ht="15" customHeight="1" x14ac:dyDescent="0.25">
      <c r="C171" s="6" t="str">
        <f t="shared" ref="C171:C172" si="106">M171</f>
        <v>Friedrich</v>
      </c>
      <c r="D171" s="6" t="str">
        <f t="shared" ref="D171:D172" si="107">P171</f>
        <v>PRO H40 T2 FD310UM  (40 gal)</v>
      </c>
      <c r="E171" s="6">
        <f t="shared" ref="E171:E172" si="108">O171</f>
        <v>3100163</v>
      </c>
      <c r="F171" s="55">
        <f t="shared" ref="F171:F172" si="109">S171</f>
        <v>40</v>
      </c>
      <c r="G171" s="6" t="str">
        <f t="shared" ref="G171:G172" si="110">V171</f>
        <v>Rheem2020Build40</v>
      </c>
      <c r="H171" s="116">
        <f t="shared" ref="H171:H172" si="111">W171</f>
        <v>0</v>
      </c>
      <c r="I171" s="154" t="str">
        <f t="shared" ref="I171:I172" si="112">AC171</f>
        <v>FriedrichPROH40T2FD310UM</v>
      </c>
      <c r="J171" s="91" t="s">
        <v>188</v>
      </c>
      <c r="K171" s="189"/>
      <c r="L171" s="75">
        <f t="shared" si="96"/>
        <v>31</v>
      </c>
      <c r="M171" s="174" t="s">
        <v>931</v>
      </c>
      <c r="N171" s="183">
        <v>1</v>
      </c>
      <c r="O171" s="169">
        <f t="shared" si="83"/>
        <v>3100163</v>
      </c>
      <c r="P171" s="59" t="str">
        <f t="shared" ref="P171:P172" si="113">R171 &amp; "  (" &amp; S171 &amp; " gal)"</f>
        <v>PRO H40 T2 FD310UM  (40 gal)</v>
      </c>
      <c r="Q171" s="153">
        <f t="shared" si="84"/>
        <v>1</v>
      </c>
      <c r="R171" s="198" t="s">
        <v>976</v>
      </c>
      <c r="S171" s="178">
        <v>40</v>
      </c>
      <c r="T171" s="179"/>
      <c r="U171" s="179" t="s">
        <v>277</v>
      </c>
      <c r="V171" s="131" t="str">
        <f t="shared" si="85"/>
        <v>Rheem2020Build40</v>
      </c>
      <c r="W171" s="186">
        <v>0</v>
      </c>
      <c r="X171" s="200"/>
      <c r="Y171" s="201"/>
      <c r="Z171" s="187"/>
      <c r="AA171" s="126" t="str">
        <f t="shared" ref="AA171:AA172" si="114">"2,     "&amp;E171&amp;",   """&amp;P171&amp;""""</f>
        <v>2,     3100163,   "PRO H40 T2 FD310UM  (40 gal)"</v>
      </c>
      <c r="AB171" s="199" t="str">
        <f>M171</f>
        <v>Friedrich</v>
      </c>
      <c r="AC171" s="198" t="s">
        <v>992</v>
      </c>
      <c r="AD171" s="173">
        <f t="shared" si="87"/>
        <v>1</v>
      </c>
      <c r="AE171" s="126" t="str">
        <f t="shared" ref="AE171:AE172" si="115">"          case  "&amp;D171&amp;"   :   """&amp;AC171&amp;""""</f>
        <v xml:space="preserve">          case  PRO H40 T2 FD310UM  (40 gal)   :   "FriedrichPROH40T2FD310UM"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  <c r="AMV171"/>
      <c r="AMW171"/>
      <c r="AMX171"/>
      <c r="AMY171"/>
    </row>
    <row r="172" spans="3:1039" s="6" customFormat="1" ht="15" customHeight="1" x14ac:dyDescent="0.25">
      <c r="C172" s="6" t="str">
        <f t="shared" si="106"/>
        <v>Friedrich</v>
      </c>
      <c r="D172" s="6" t="str">
        <f t="shared" si="107"/>
        <v>PRO H50 T2 FD310UM  (50 gal)</v>
      </c>
      <c r="E172" s="6">
        <f t="shared" si="108"/>
        <v>3100264</v>
      </c>
      <c r="F172" s="55">
        <f t="shared" si="109"/>
        <v>50</v>
      </c>
      <c r="G172" s="6" t="str">
        <f t="shared" si="110"/>
        <v>Rheem2020Build50</v>
      </c>
      <c r="H172" s="116">
        <f t="shared" si="111"/>
        <v>0</v>
      </c>
      <c r="I172" s="154" t="str">
        <f t="shared" si="112"/>
        <v>FriedrichPROH50T2FD310UM</v>
      </c>
      <c r="J172" s="91" t="s">
        <v>188</v>
      </c>
      <c r="K172" s="189"/>
      <c r="L172" s="75">
        <f t="shared" si="96"/>
        <v>31</v>
      </c>
      <c r="M172" s="174" t="s">
        <v>931</v>
      </c>
      <c r="N172" s="184">
        <f t="shared" ref="N172:N186" si="116">N171+1</f>
        <v>2</v>
      </c>
      <c r="O172" s="169">
        <f t="shared" si="83"/>
        <v>3100264</v>
      </c>
      <c r="P172" s="59" t="str">
        <f t="shared" si="113"/>
        <v>PRO H50 T2 FD310UM  (50 gal)</v>
      </c>
      <c r="Q172" s="153">
        <f t="shared" si="84"/>
        <v>1</v>
      </c>
      <c r="R172" s="198" t="s">
        <v>977</v>
      </c>
      <c r="S172" s="178">
        <v>50</v>
      </c>
      <c r="T172" s="179"/>
      <c r="U172" s="179" t="s">
        <v>278</v>
      </c>
      <c r="V172" s="131" t="str">
        <f t="shared" si="85"/>
        <v>Rheem2020Build50</v>
      </c>
      <c r="W172" s="186">
        <v>0</v>
      </c>
      <c r="X172" s="200"/>
      <c r="Y172" s="201"/>
      <c r="Z172" s="187"/>
      <c r="AA172" s="126" t="str">
        <f t="shared" si="114"/>
        <v>2,     3100264,   "PRO H50 T2 FD310UM  (50 gal)"</v>
      </c>
      <c r="AB172" s="199" t="str">
        <f t="shared" si="99"/>
        <v>Friedrich</v>
      </c>
      <c r="AC172" s="198" t="s">
        <v>993</v>
      </c>
      <c r="AD172" s="173">
        <f t="shared" si="87"/>
        <v>1</v>
      </c>
      <c r="AE172" s="126" t="str">
        <f t="shared" si="115"/>
        <v xml:space="preserve">          case  PRO H50 T2 FD310UM  (50 gal)   :   "FriedrichPROH50T2FD310UM"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</row>
    <row r="173" spans="3:1039" s="6" customFormat="1" ht="15" customHeight="1" x14ac:dyDescent="0.25">
      <c r="C173" s="6" t="str">
        <f t="shared" ref="C173:C186" si="117">M173</f>
        <v>Friedrich</v>
      </c>
      <c r="D173" s="6" t="str">
        <f t="shared" ref="D173:D186" si="118">P173</f>
        <v>PRO H65 T2 FD310UM  (65 gal)</v>
      </c>
      <c r="E173" s="6">
        <f t="shared" ref="E173:E186" si="119">O173</f>
        <v>3100365</v>
      </c>
      <c r="F173" s="55">
        <f t="shared" ref="F173:F186" si="120">S173</f>
        <v>65</v>
      </c>
      <c r="G173" s="6" t="str">
        <f t="shared" ref="G173:G186" si="121">V173</f>
        <v>Rheem2020Build65</v>
      </c>
      <c r="H173" s="116">
        <f t="shared" ref="H173:H186" si="122">W173</f>
        <v>0</v>
      </c>
      <c r="I173" s="154" t="str">
        <f t="shared" ref="I173:I186" si="123">AC173</f>
        <v>FriedrichPROH65T2FD310UM</v>
      </c>
      <c r="J173" s="91" t="s">
        <v>188</v>
      </c>
      <c r="K173" s="189"/>
      <c r="L173" s="75">
        <f t="shared" ref="L173:L186" si="124">VLOOKUP( M173, $M$2:$N$24, 2, FALSE )</f>
        <v>31</v>
      </c>
      <c r="M173" s="174" t="s">
        <v>931</v>
      </c>
      <c r="N173" s="184">
        <f t="shared" si="116"/>
        <v>3</v>
      </c>
      <c r="O173" s="169">
        <f t="shared" si="83"/>
        <v>3100365</v>
      </c>
      <c r="P173" s="59" t="str">
        <f t="shared" ref="P173:P186" si="125">R173 &amp; "  (" &amp; S173 &amp; " gal)"</f>
        <v>PRO H65 T2 FD310UM  (65 gal)</v>
      </c>
      <c r="Q173" s="153">
        <f t="shared" si="84"/>
        <v>1</v>
      </c>
      <c r="R173" s="198" t="s">
        <v>978</v>
      </c>
      <c r="S173" s="178">
        <v>65</v>
      </c>
      <c r="T173" s="179"/>
      <c r="U173" s="179" t="s">
        <v>279</v>
      </c>
      <c r="V173" s="131" t="str">
        <f t="shared" si="85"/>
        <v>Rheem2020Build65</v>
      </c>
      <c r="W173" s="186">
        <v>0</v>
      </c>
      <c r="X173" s="200"/>
      <c r="Y173" s="201"/>
      <c r="Z173" s="187"/>
      <c r="AA173" s="126" t="str">
        <f t="shared" ref="AA173:AA186" si="126">"2,     "&amp;E173&amp;",   """&amp;P173&amp;""""</f>
        <v>2,     3100365,   "PRO H65 T2 FD310UM  (65 gal)"</v>
      </c>
      <c r="AB173" s="199" t="str">
        <f t="shared" si="99"/>
        <v>Friedrich</v>
      </c>
      <c r="AC173" s="198" t="s">
        <v>994</v>
      </c>
      <c r="AD173" s="173">
        <f t="shared" si="87"/>
        <v>1</v>
      </c>
      <c r="AE173" s="126" t="str">
        <f t="shared" ref="AE173:AE186" si="127">"          case  "&amp;D173&amp;"   :   """&amp;AC173&amp;""""</f>
        <v xml:space="preserve">          case  PRO H65 T2 FD310UM  (65 gal)   :   "FriedrichPROH65T2FD310UM"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  <c r="AMV173"/>
      <c r="AMW173"/>
      <c r="AMX173"/>
      <c r="AMY173"/>
    </row>
    <row r="174" spans="3:1039" s="6" customFormat="1" ht="15" customHeight="1" x14ac:dyDescent="0.25">
      <c r="C174" s="6" t="str">
        <f t="shared" si="117"/>
        <v>Friedrich</v>
      </c>
      <c r="D174" s="6" t="str">
        <f t="shared" si="118"/>
        <v>PRO H80 T2 FD310UM  (80 gal)</v>
      </c>
      <c r="E174" s="6">
        <f t="shared" si="119"/>
        <v>3100466</v>
      </c>
      <c r="F174" s="55">
        <f t="shared" si="120"/>
        <v>80</v>
      </c>
      <c r="G174" s="6" t="str">
        <f t="shared" si="121"/>
        <v>Rheem2020Build80</v>
      </c>
      <c r="H174" s="116">
        <f t="shared" si="122"/>
        <v>0</v>
      </c>
      <c r="I174" s="154" t="str">
        <f t="shared" si="123"/>
        <v>FriedrichPROH80T2FD310UM</v>
      </c>
      <c r="J174" s="91" t="s">
        <v>188</v>
      </c>
      <c r="K174" s="189"/>
      <c r="L174" s="75">
        <f t="shared" si="124"/>
        <v>31</v>
      </c>
      <c r="M174" s="174" t="s">
        <v>931</v>
      </c>
      <c r="N174" s="184">
        <f t="shared" si="116"/>
        <v>4</v>
      </c>
      <c r="O174" s="169">
        <f t="shared" si="83"/>
        <v>3100466</v>
      </c>
      <c r="P174" s="59" t="str">
        <f t="shared" si="125"/>
        <v>PRO H80 T2 FD310UM  (80 gal)</v>
      </c>
      <c r="Q174" s="153">
        <f t="shared" si="84"/>
        <v>1</v>
      </c>
      <c r="R174" s="198" t="s">
        <v>979</v>
      </c>
      <c r="S174" s="178">
        <v>80</v>
      </c>
      <c r="T174" s="179"/>
      <c r="U174" s="179" t="s">
        <v>280</v>
      </c>
      <c r="V174" s="131" t="str">
        <f t="shared" si="85"/>
        <v>Rheem2020Build80</v>
      </c>
      <c r="W174" s="186">
        <v>0</v>
      </c>
      <c r="X174" s="200"/>
      <c r="Y174" s="201"/>
      <c r="Z174" s="187"/>
      <c r="AA174" s="126" t="str">
        <f t="shared" si="126"/>
        <v>2,     3100466,   "PRO H80 T2 FD310UM  (80 gal)"</v>
      </c>
      <c r="AB174" s="199" t="str">
        <f t="shared" si="99"/>
        <v>Friedrich</v>
      </c>
      <c r="AC174" s="198" t="s">
        <v>995</v>
      </c>
      <c r="AD174" s="173">
        <f t="shared" si="87"/>
        <v>1</v>
      </c>
      <c r="AE174" s="126" t="str">
        <f t="shared" si="127"/>
        <v xml:space="preserve">          case  PRO H80 T2 FD310UM  (80 gal)   :   "FriedrichPROH80T2FD310UM"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</row>
    <row r="175" spans="3:1039" s="6" customFormat="1" ht="15" customHeight="1" x14ac:dyDescent="0.25">
      <c r="C175" s="6" t="str">
        <f t="shared" si="117"/>
        <v>Friedrich</v>
      </c>
      <c r="D175" s="6" t="str">
        <f t="shared" si="118"/>
        <v>PROH40 T2 FD400-30  (40 gal)</v>
      </c>
      <c r="E175" s="6">
        <f t="shared" si="119"/>
        <v>3100559</v>
      </c>
      <c r="F175" s="55">
        <f t="shared" si="120"/>
        <v>40</v>
      </c>
      <c r="G175" s="6" t="str">
        <f t="shared" si="121"/>
        <v>Rheem2020Prem40</v>
      </c>
      <c r="H175" s="116">
        <f t="shared" si="122"/>
        <v>1</v>
      </c>
      <c r="I175" s="154" t="str">
        <f t="shared" si="123"/>
        <v>FriedrichPROH40T2FD400_30</v>
      </c>
      <c r="J175" s="91" t="s">
        <v>188</v>
      </c>
      <c r="K175" s="189"/>
      <c r="L175" s="75">
        <f t="shared" si="124"/>
        <v>31</v>
      </c>
      <c r="M175" s="174" t="s">
        <v>931</v>
      </c>
      <c r="N175" s="184">
        <f t="shared" si="116"/>
        <v>5</v>
      </c>
      <c r="O175" s="169">
        <f t="shared" si="83"/>
        <v>3100559</v>
      </c>
      <c r="P175" s="59" t="str">
        <f t="shared" si="125"/>
        <v>PROH40 T2 FD400-30  (40 gal)</v>
      </c>
      <c r="Q175" s="153">
        <f t="shared" si="84"/>
        <v>1</v>
      </c>
      <c r="R175" s="198" t="s">
        <v>980</v>
      </c>
      <c r="S175" s="178">
        <v>40</v>
      </c>
      <c r="T175" s="179"/>
      <c r="U175" s="179" t="s">
        <v>273</v>
      </c>
      <c r="V175" s="131" t="str">
        <f t="shared" si="85"/>
        <v>Rheem2020Prem40</v>
      </c>
      <c r="W175" s="186">
        <v>1</v>
      </c>
      <c r="X175" s="200"/>
      <c r="Y175" s="201"/>
      <c r="Z175" s="187"/>
      <c r="AA175" s="126" t="str">
        <f t="shared" si="126"/>
        <v>2,     3100559,   "PROH40 T2 FD400-30  (40 gal)"</v>
      </c>
      <c r="AB175" s="199" t="str">
        <f t="shared" si="99"/>
        <v>Friedrich</v>
      </c>
      <c r="AC175" s="198" t="s">
        <v>996</v>
      </c>
      <c r="AD175" s="173">
        <f t="shared" si="87"/>
        <v>1</v>
      </c>
      <c r="AE175" s="126" t="str">
        <f t="shared" si="127"/>
        <v xml:space="preserve">          case  PROH40 T2 FD400-30  (40 gal)   :   "FriedrichPROH40T2FD400_30"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</row>
    <row r="176" spans="3:1039" s="6" customFormat="1" ht="15" customHeight="1" x14ac:dyDescent="0.25">
      <c r="C176" s="6" t="str">
        <f t="shared" si="117"/>
        <v>Friedrich</v>
      </c>
      <c r="D176" s="6" t="str">
        <f t="shared" si="118"/>
        <v>PROH40 T2 FD400-SO  (40 gal)</v>
      </c>
      <c r="E176" s="6">
        <f t="shared" si="119"/>
        <v>3100659</v>
      </c>
      <c r="F176" s="55">
        <f t="shared" si="120"/>
        <v>40</v>
      </c>
      <c r="G176" s="6" t="str">
        <f t="shared" si="121"/>
        <v>Rheem2020Prem40</v>
      </c>
      <c r="H176" s="116">
        <f t="shared" si="122"/>
        <v>1</v>
      </c>
      <c r="I176" s="154" t="str">
        <f t="shared" si="123"/>
        <v>FriedrichPROH40T2FD400_SO</v>
      </c>
      <c r="J176" s="91" t="s">
        <v>188</v>
      </c>
      <c r="K176" s="189"/>
      <c r="L176" s="75">
        <f t="shared" si="124"/>
        <v>31</v>
      </c>
      <c r="M176" s="174" t="s">
        <v>931</v>
      </c>
      <c r="N176" s="184">
        <f t="shared" si="116"/>
        <v>6</v>
      </c>
      <c r="O176" s="169">
        <f t="shared" si="83"/>
        <v>3100659</v>
      </c>
      <c r="P176" s="59" t="str">
        <f t="shared" si="125"/>
        <v>PROH40 T2 FD400-SO  (40 gal)</v>
      </c>
      <c r="Q176" s="153">
        <f t="shared" si="84"/>
        <v>1</v>
      </c>
      <c r="R176" s="198" t="s">
        <v>981</v>
      </c>
      <c r="S176" s="178">
        <v>40</v>
      </c>
      <c r="T176" s="179"/>
      <c r="U176" s="179" t="s">
        <v>273</v>
      </c>
      <c r="V176" s="131" t="str">
        <f t="shared" si="85"/>
        <v>Rheem2020Prem40</v>
      </c>
      <c r="W176" s="186">
        <v>1</v>
      </c>
      <c r="X176" s="200"/>
      <c r="Y176" s="201"/>
      <c r="Z176" s="187"/>
      <c r="AA176" s="126" t="str">
        <f t="shared" si="126"/>
        <v>2,     3100659,   "PROH40 T2 FD400-SO  (40 gal)"</v>
      </c>
      <c r="AB176" s="199" t="str">
        <f t="shared" si="99"/>
        <v>Friedrich</v>
      </c>
      <c r="AC176" s="198" t="s">
        <v>997</v>
      </c>
      <c r="AD176" s="173">
        <f t="shared" si="87"/>
        <v>1</v>
      </c>
      <c r="AE176" s="126" t="str">
        <f t="shared" si="127"/>
        <v xml:space="preserve">          case  PROH40 T2 FD400-SO  (40 gal)   :   "FriedrichPROH40T2FD400_SO"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</row>
    <row r="177" spans="3:1042" s="6" customFormat="1" ht="15" customHeight="1" x14ac:dyDescent="0.25">
      <c r="C177" s="6" t="str">
        <f t="shared" si="117"/>
        <v>Friedrich</v>
      </c>
      <c r="D177" s="6" t="str">
        <f t="shared" si="118"/>
        <v>PROH50 T2 FD400-15  (50 gal)</v>
      </c>
      <c r="E177" s="6">
        <f t="shared" si="119"/>
        <v>3100760</v>
      </c>
      <c r="F177" s="55">
        <f t="shared" si="120"/>
        <v>50</v>
      </c>
      <c r="G177" s="6" t="str">
        <f t="shared" si="121"/>
        <v>Rheem2020Prem50</v>
      </c>
      <c r="H177" s="116">
        <f t="shared" si="122"/>
        <v>1</v>
      </c>
      <c r="I177" s="154" t="str">
        <f t="shared" si="123"/>
        <v>FriedrichPROH50T2FD400_15</v>
      </c>
      <c r="J177" s="91" t="s">
        <v>188</v>
      </c>
      <c r="K177" s="189"/>
      <c r="L177" s="75">
        <f t="shared" si="124"/>
        <v>31</v>
      </c>
      <c r="M177" s="174" t="s">
        <v>931</v>
      </c>
      <c r="N177" s="184">
        <f t="shared" si="116"/>
        <v>7</v>
      </c>
      <c r="O177" s="169">
        <f t="shared" si="83"/>
        <v>3100760</v>
      </c>
      <c r="P177" s="59" t="str">
        <f t="shared" si="125"/>
        <v>PROH50 T2 FD400-15  (50 gal)</v>
      </c>
      <c r="Q177" s="153">
        <f t="shared" si="84"/>
        <v>1</v>
      </c>
      <c r="R177" s="198" t="s">
        <v>982</v>
      </c>
      <c r="S177" s="178">
        <v>50</v>
      </c>
      <c r="T177" s="179"/>
      <c r="U177" s="179" t="s">
        <v>274</v>
      </c>
      <c r="V177" s="131" t="str">
        <f t="shared" si="85"/>
        <v>Rheem2020Prem50</v>
      </c>
      <c r="W177" s="186">
        <v>1</v>
      </c>
      <c r="X177" s="200"/>
      <c r="Y177" s="201"/>
      <c r="Z177" s="187"/>
      <c r="AA177" s="126" t="str">
        <f t="shared" si="126"/>
        <v>2,     3100760,   "PROH50 T2 FD400-15  (50 gal)"</v>
      </c>
      <c r="AB177" s="199" t="str">
        <f t="shared" si="99"/>
        <v>Friedrich</v>
      </c>
      <c r="AC177" s="198" t="s">
        <v>998</v>
      </c>
      <c r="AD177" s="173">
        <f t="shared" si="87"/>
        <v>1</v>
      </c>
      <c r="AE177" s="126" t="str">
        <f t="shared" si="127"/>
        <v xml:space="preserve">          case  PROH50 T2 FD400-15  (50 gal)   :   "FriedrichPROH50T2FD400_15"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</row>
    <row r="178" spans="3:1042" s="6" customFormat="1" ht="15" customHeight="1" x14ac:dyDescent="0.25">
      <c r="C178" s="6" t="str">
        <f t="shared" si="117"/>
        <v>Friedrich</v>
      </c>
      <c r="D178" s="6" t="str">
        <f t="shared" si="118"/>
        <v>PROH50 T2 FD400-30  (50 gal)</v>
      </c>
      <c r="E178" s="6">
        <f t="shared" si="119"/>
        <v>3100860</v>
      </c>
      <c r="F178" s="55">
        <f t="shared" si="120"/>
        <v>50</v>
      </c>
      <c r="G178" s="6" t="str">
        <f t="shared" si="121"/>
        <v>Rheem2020Prem50</v>
      </c>
      <c r="H178" s="116">
        <f t="shared" si="122"/>
        <v>1</v>
      </c>
      <c r="I178" s="154" t="str">
        <f t="shared" si="123"/>
        <v>FriedrichPROH50T2FD400_30</v>
      </c>
      <c r="J178" s="91" t="s">
        <v>188</v>
      </c>
      <c r="K178" s="189"/>
      <c r="L178" s="75">
        <f t="shared" si="124"/>
        <v>31</v>
      </c>
      <c r="M178" s="174" t="s">
        <v>931</v>
      </c>
      <c r="N178" s="184">
        <f t="shared" si="116"/>
        <v>8</v>
      </c>
      <c r="O178" s="169">
        <f t="shared" si="83"/>
        <v>3100860</v>
      </c>
      <c r="P178" s="59" t="str">
        <f t="shared" si="125"/>
        <v>PROH50 T2 FD400-30  (50 gal)</v>
      </c>
      <c r="Q178" s="153">
        <f t="shared" si="84"/>
        <v>1</v>
      </c>
      <c r="R178" s="198" t="s">
        <v>983</v>
      </c>
      <c r="S178" s="178">
        <v>50</v>
      </c>
      <c r="T178" s="179"/>
      <c r="U178" s="179" t="s">
        <v>274</v>
      </c>
      <c r="V178" s="131" t="str">
        <f t="shared" si="85"/>
        <v>Rheem2020Prem50</v>
      </c>
      <c r="W178" s="186">
        <v>1</v>
      </c>
      <c r="X178" s="200"/>
      <c r="Y178" s="201"/>
      <c r="Z178" s="187"/>
      <c r="AA178" s="126" t="str">
        <f t="shared" si="126"/>
        <v>2,     3100860,   "PROH50 T2 FD400-30  (50 gal)"</v>
      </c>
      <c r="AB178" s="199" t="str">
        <f t="shared" si="99"/>
        <v>Friedrich</v>
      </c>
      <c r="AC178" s="198" t="s">
        <v>999</v>
      </c>
      <c r="AD178" s="173">
        <f t="shared" si="87"/>
        <v>1</v>
      </c>
      <c r="AE178" s="126" t="str">
        <f t="shared" si="127"/>
        <v xml:space="preserve">          case  PROH50 T2 FD400-30  (50 gal)   :   "FriedrichPROH50T2FD400_30"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</row>
    <row r="179" spans="3:1042" s="6" customFormat="1" ht="15" customHeight="1" x14ac:dyDescent="0.25">
      <c r="C179" s="6" t="str">
        <f t="shared" si="117"/>
        <v>Friedrich</v>
      </c>
      <c r="D179" s="6" t="str">
        <f t="shared" si="118"/>
        <v>PROH50 T2 FD400-SO  (50 gal)</v>
      </c>
      <c r="E179" s="6">
        <f t="shared" si="119"/>
        <v>3100960</v>
      </c>
      <c r="F179" s="55">
        <f t="shared" si="120"/>
        <v>50</v>
      </c>
      <c r="G179" s="6" t="str">
        <f t="shared" si="121"/>
        <v>Rheem2020Prem50</v>
      </c>
      <c r="H179" s="116">
        <f t="shared" si="122"/>
        <v>1</v>
      </c>
      <c r="I179" s="154" t="str">
        <f t="shared" si="123"/>
        <v>FriedrichPROH50T2FD400_SO</v>
      </c>
      <c r="J179" s="91" t="s">
        <v>188</v>
      </c>
      <c r="K179" s="189"/>
      <c r="L179" s="75">
        <f t="shared" si="124"/>
        <v>31</v>
      </c>
      <c r="M179" s="174" t="s">
        <v>931</v>
      </c>
      <c r="N179" s="184">
        <f t="shared" si="116"/>
        <v>9</v>
      </c>
      <c r="O179" s="169">
        <f t="shared" si="83"/>
        <v>3100960</v>
      </c>
      <c r="P179" s="59" t="str">
        <f t="shared" si="125"/>
        <v>PROH50 T2 FD400-SO  (50 gal)</v>
      </c>
      <c r="Q179" s="153">
        <f t="shared" si="84"/>
        <v>1</v>
      </c>
      <c r="R179" s="198" t="s">
        <v>984</v>
      </c>
      <c r="S179" s="178">
        <v>50</v>
      </c>
      <c r="T179" s="179"/>
      <c r="U179" s="179" t="s">
        <v>274</v>
      </c>
      <c r="V179" s="131" t="str">
        <f t="shared" si="85"/>
        <v>Rheem2020Prem50</v>
      </c>
      <c r="W179" s="186">
        <v>1</v>
      </c>
      <c r="X179" s="200"/>
      <c r="Y179" s="201"/>
      <c r="Z179" s="187"/>
      <c r="AA179" s="126" t="str">
        <f t="shared" si="126"/>
        <v>2,     3100960,   "PROH50 T2 FD400-SO  (50 gal)"</v>
      </c>
      <c r="AB179" s="199" t="str">
        <f t="shared" si="99"/>
        <v>Friedrich</v>
      </c>
      <c r="AC179" s="198" t="s">
        <v>1000</v>
      </c>
      <c r="AD179" s="173">
        <f t="shared" si="87"/>
        <v>1</v>
      </c>
      <c r="AE179" s="126" t="str">
        <f t="shared" si="127"/>
        <v xml:space="preserve">          case  PROH50 T2 FD400-SO  (50 gal)   :   "FriedrichPROH50T2FD400_SO"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</row>
    <row r="180" spans="3:1042" s="6" customFormat="1" ht="15" customHeight="1" x14ac:dyDescent="0.25">
      <c r="C180" s="6" t="str">
        <f t="shared" si="117"/>
        <v>Friedrich</v>
      </c>
      <c r="D180" s="6" t="str">
        <f t="shared" si="118"/>
        <v>PROH65 T2 FD400-15  (65 gal)</v>
      </c>
      <c r="E180" s="6">
        <f t="shared" si="119"/>
        <v>3101061</v>
      </c>
      <c r="F180" s="55">
        <f t="shared" si="120"/>
        <v>65</v>
      </c>
      <c r="G180" s="6" t="str">
        <f t="shared" si="121"/>
        <v>Rheem2020Prem65</v>
      </c>
      <c r="H180" s="116">
        <f t="shared" si="122"/>
        <v>1</v>
      </c>
      <c r="I180" s="154" t="str">
        <f t="shared" si="123"/>
        <v>FriedrichPROH65T2FD400_15</v>
      </c>
      <c r="J180" s="91" t="s">
        <v>188</v>
      </c>
      <c r="K180" s="189"/>
      <c r="L180" s="75">
        <f t="shared" si="124"/>
        <v>31</v>
      </c>
      <c r="M180" s="174" t="s">
        <v>931</v>
      </c>
      <c r="N180" s="184">
        <f t="shared" si="116"/>
        <v>10</v>
      </c>
      <c r="O180" s="169">
        <f t="shared" si="83"/>
        <v>3101061</v>
      </c>
      <c r="P180" s="59" t="str">
        <f t="shared" si="125"/>
        <v>PROH65 T2 FD400-15  (65 gal)</v>
      </c>
      <c r="Q180" s="153">
        <f t="shared" si="84"/>
        <v>1</v>
      </c>
      <c r="R180" s="198" t="s">
        <v>985</v>
      </c>
      <c r="S180" s="178">
        <v>65</v>
      </c>
      <c r="T180" s="179"/>
      <c r="U180" s="179" t="s">
        <v>275</v>
      </c>
      <c r="V180" s="131" t="str">
        <f t="shared" si="85"/>
        <v>Rheem2020Prem65</v>
      </c>
      <c r="W180" s="186">
        <v>1</v>
      </c>
      <c r="X180" s="200"/>
      <c r="Y180" s="201"/>
      <c r="Z180" s="187"/>
      <c r="AA180" s="126" t="str">
        <f t="shared" si="126"/>
        <v>2,     3101061,   "PROH65 T2 FD400-15  (65 gal)"</v>
      </c>
      <c r="AB180" s="199" t="str">
        <f t="shared" si="99"/>
        <v>Friedrich</v>
      </c>
      <c r="AC180" s="198" t="s">
        <v>1001</v>
      </c>
      <c r="AD180" s="173">
        <f t="shared" si="87"/>
        <v>1</v>
      </c>
      <c r="AE180" s="126" t="str">
        <f t="shared" si="127"/>
        <v xml:space="preserve">          case  PROH65 T2 FD400-15  (65 gal)   :   "FriedrichPROH65T2FD400_15"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</row>
    <row r="181" spans="3:1042" s="6" customFormat="1" ht="15" customHeight="1" x14ac:dyDescent="0.25">
      <c r="C181" s="6" t="str">
        <f t="shared" si="117"/>
        <v>Friedrich</v>
      </c>
      <c r="D181" s="6" t="str">
        <f t="shared" si="118"/>
        <v>PROH65 T2 FD400-30  (65 gal)</v>
      </c>
      <c r="E181" s="6">
        <f t="shared" si="119"/>
        <v>3101161</v>
      </c>
      <c r="F181" s="55">
        <f t="shared" si="120"/>
        <v>65</v>
      </c>
      <c r="G181" s="6" t="str">
        <f t="shared" si="121"/>
        <v>Rheem2020Prem65</v>
      </c>
      <c r="H181" s="116">
        <f t="shared" si="122"/>
        <v>1</v>
      </c>
      <c r="I181" s="154" t="str">
        <f t="shared" si="123"/>
        <v>FriedrichPROH65T2FD400_30</v>
      </c>
      <c r="J181" s="91" t="s">
        <v>188</v>
      </c>
      <c r="K181" s="189"/>
      <c r="L181" s="75">
        <f t="shared" si="124"/>
        <v>31</v>
      </c>
      <c r="M181" s="174" t="s">
        <v>931</v>
      </c>
      <c r="N181" s="184">
        <f t="shared" si="116"/>
        <v>11</v>
      </c>
      <c r="O181" s="169">
        <f t="shared" si="83"/>
        <v>3101161</v>
      </c>
      <c r="P181" s="59" t="str">
        <f t="shared" si="125"/>
        <v>PROH65 T2 FD400-30  (65 gal)</v>
      </c>
      <c r="Q181" s="153">
        <f t="shared" si="84"/>
        <v>1</v>
      </c>
      <c r="R181" s="198" t="s">
        <v>986</v>
      </c>
      <c r="S181" s="178">
        <v>65</v>
      </c>
      <c r="T181" s="179"/>
      <c r="U181" s="179" t="s">
        <v>275</v>
      </c>
      <c r="V181" s="131" t="str">
        <f t="shared" si="85"/>
        <v>Rheem2020Prem65</v>
      </c>
      <c r="W181" s="186">
        <v>1</v>
      </c>
      <c r="X181" s="200"/>
      <c r="Y181" s="201"/>
      <c r="Z181" s="187"/>
      <c r="AA181" s="126" t="str">
        <f t="shared" si="126"/>
        <v>2,     3101161,   "PROH65 T2 FD400-30  (65 gal)"</v>
      </c>
      <c r="AB181" s="199" t="str">
        <f t="shared" si="99"/>
        <v>Friedrich</v>
      </c>
      <c r="AC181" s="198" t="s">
        <v>1002</v>
      </c>
      <c r="AD181" s="173">
        <f t="shared" si="87"/>
        <v>1</v>
      </c>
      <c r="AE181" s="126" t="str">
        <f t="shared" si="127"/>
        <v xml:space="preserve">          case  PROH65 T2 FD400-30  (65 gal)   :   "FriedrichPROH65T2FD400_30"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</row>
    <row r="182" spans="3:1042" s="6" customFormat="1" ht="15" customHeight="1" x14ac:dyDescent="0.25">
      <c r="C182" s="6" t="str">
        <f t="shared" si="117"/>
        <v>Friedrich</v>
      </c>
      <c r="D182" s="6" t="str">
        <f t="shared" si="118"/>
        <v>PROH65 T2 FD400-SO  (65 gal)</v>
      </c>
      <c r="E182" s="6">
        <f t="shared" si="119"/>
        <v>3101261</v>
      </c>
      <c r="F182" s="55">
        <f t="shared" si="120"/>
        <v>65</v>
      </c>
      <c r="G182" s="6" t="str">
        <f t="shared" si="121"/>
        <v>Rheem2020Prem65</v>
      </c>
      <c r="H182" s="116">
        <f t="shared" si="122"/>
        <v>1</v>
      </c>
      <c r="I182" s="154" t="str">
        <f t="shared" si="123"/>
        <v>FriedrichPROH65T2FD400_SO</v>
      </c>
      <c r="J182" s="91" t="s">
        <v>188</v>
      </c>
      <c r="K182" s="189"/>
      <c r="L182" s="75">
        <f t="shared" si="124"/>
        <v>31</v>
      </c>
      <c r="M182" s="174" t="s">
        <v>931</v>
      </c>
      <c r="N182" s="184">
        <f t="shared" si="116"/>
        <v>12</v>
      </c>
      <c r="O182" s="169">
        <f t="shared" si="83"/>
        <v>3101261</v>
      </c>
      <c r="P182" s="59" t="str">
        <f t="shared" si="125"/>
        <v>PROH65 T2 FD400-SO  (65 gal)</v>
      </c>
      <c r="Q182" s="153">
        <f t="shared" si="84"/>
        <v>1</v>
      </c>
      <c r="R182" s="198" t="s">
        <v>987</v>
      </c>
      <c r="S182" s="178">
        <v>65</v>
      </c>
      <c r="T182" s="179"/>
      <c r="U182" s="179" t="s">
        <v>275</v>
      </c>
      <c r="V182" s="131" t="str">
        <f t="shared" si="85"/>
        <v>Rheem2020Prem65</v>
      </c>
      <c r="W182" s="186">
        <v>1</v>
      </c>
      <c r="X182" s="200"/>
      <c r="Y182" s="201"/>
      <c r="Z182" s="187"/>
      <c r="AA182" s="126" t="str">
        <f t="shared" si="126"/>
        <v>2,     3101261,   "PROH65 T2 FD400-SO  (65 gal)"</v>
      </c>
      <c r="AB182" s="199" t="str">
        <f t="shared" si="99"/>
        <v>Friedrich</v>
      </c>
      <c r="AC182" s="198" t="s">
        <v>1003</v>
      </c>
      <c r="AD182" s="173">
        <f t="shared" si="87"/>
        <v>1</v>
      </c>
      <c r="AE182" s="126" t="str">
        <f t="shared" si="127"/>
        <v xml:space="preserve">          case  PROH65 T2 FD400-SO  (65 gal)   :   "FriedrichPROH65T2FD400_SO"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</row>
    <row r="183" spans="3:1042" s="6" customFormat="1" ht="15" customHeight="1" x14ac:dyDescent="0.25">
      <c r="C183" s="6" t="str">
        <f t="shared" si="117"/>
        <v>Friedrich</v>
      </c>
      <c r="D183" s="6" t="str">
        <f t="shared" si="118"/>
        <v>PROH80 T2 FD400-15  (80 gal)</v>
      </c>
      <c r="E183" s="6">
        <f t="shared" si="119"/>
        <v>3101362</v>
      </c>
      <c r="F183" s="55">
        <f t="shared" si="120"/>
        <v>80</v>
      </c>
      <c r="G183" s="6" t="str">
        <f t="shared" si="121"/>
        <v>Rheem2020Prem80</v>
      </c>
      <c r="H183" s="116">
        <f t="shared" si="122"/>
        <v>1</v>
      </c>
      <c r="I183" s="154" t="str">
        <f t="shared" si="123"/>
        <v>FriedrichPROH80T2FD400_15</v>
      </c>
      <c r="J183" s="91" t="s">
        <v>188</v>
      </c>
      <c r="K183" s="189"/>
      <c r="L183" s="75">
        <f t="shared" si="124"/>
        <v>31</v>
      </c>
      <c r="M183" s="174" t="s">
        <v>931</v>
      </c>
      <c r="N183" s="184">
        <f t="shared" si="116"/>
        <v>13</v>
      </c>
      <c r="O183" s="169">
        <f t="shared" si="83"/>
        <v>3101362</v>
      </c>
      <c r="P183" s="59" t="str">
        <f t="shared" si="125"/>
        <v>PROH80 T2 FD400-15  (80 gal)</v>
      </c>
      <c r="Q183" s="153">
        <f t="shared" si="84"/>
        <v>1</v>
      </c>
      <c r="R183" s="198" t="s">
        <v>988</v>
      </c>
      <c r="S183" s="178">
        <v>80</v>
      </c>
      <c r="T183" s="179"/>
      <c r="U183" s="179" t="s">
        <v>276</v>
      </c>
      <c r="V183" s="131" t="str">
        <f t="shared" si="85"/>
        <v>Rheem2020Prem80</v>
      </c>
      <c r="W183" s="186">
        <v>1</v>
      </c>
      <c r="X183" s="200"/>
      <c r="Y183" s="201"/>
      <c r="Z183" s="187"/>
      <c r="AA183" s="126" t="str">
        <f t="shared" si="126"/>
        <v>2,     3101362,   "PROH80 T2 FD400-15  (80 gal)"</v>
      </c>
      <c r="AB183" s="199" t="str">
        <f t="shared" si="99"/>
        <v>Friedrich</v>
      </c>
      <c r="AC183" s="198" t="s">
        <v>1004</v>
      </c>
      <c r="AD183" s="173">
        <f t="shared" si="87"/>
        <v>1</v>
      </c>
      <c r="AE183" s="126" t="str">
        <f t="shared" si="127"/>
        <v xml:space="preserve">          case  PROH80 T2 FD400-15  (80 gal)   :   "FriedrichPROH80T2FD400_15"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</row>
    <row r="184" spans="3:1042" s="6" customFormat="1" ht="15" customHeight="1" x14ac:dyDescent="0.25">
      <c r="C184" s="6" t="str">
        <f t="shared" si="117"/>
        <v>Friedrich</v>
      </c>
      <c r="D184" s="6" t="str">
        <f t="shared" si="118"/>
        <v>PROH80 T2 FD400-30  (80 gal)</v>
      </c>
      <c r="E184" s="6">
        <f t="shared" si="119"/>
        <v>3101462</v>
      </c>
      <c r="F184" s="55">
        <f t="shared" si="120"/>
        <v>80</v>
      </c>
      <c r="G184" s="6" t="str">
        <f t="shared" si="121"/>
        <v>Rheem2020Prem80</v>
      </c>
      <c r="H184" s="116">
        <f t="shared" si="122"/>
        <v>1</v>
      </c>
      <c r="I184" s="154" t="str">
        <f t="shared" si="123"/>
        <v>FriedrichPROH80T2FD400_30</v>
      </c>
      <c r="J184" s="91" t="s">
        <v>188</v>
      </c>
      <c r="K184" s="189"/>
      <c r="L184" s="75">
        <f t="shared" si="124"/>
        <v>31</v>
      </c>
      <c r="M184" s="174" t="s">
        <v>931</v>
      </c>
      <c r="N184" s="184">
        <f t="shared" si="116"/>
        <v>14</v>
      </c>
      <c r="O184" s="169">
        <f t="shared" si="83"/>
        <v>3101462</v>
      </c>
      <c r="P184" s="59" t="str">
        <f t="shared" si="125"/>
        <v>PROH80 T2 FD400-30  (80 gal)</v>
      </c>
      <c r="Q184" s="153">
        <f t="shared" si="84"/>
        <v>1</v>
      </c>
      <c r="R184" s="198" t="s">
        <v>989</v>
      </c>
      <c r="S184" s="178">
        <v>80</v>
      </c>
      <c r="T184" s="179"/>
      <c r="U184" s="179" t="s">
        <v>276</v>
      </c>
      <c r="V184" s="131" t="str">
        <f t="shared" si="85"/>
        <v>Rheem2020Prem80</v>
      </c>
      <c r="W184" s="186">
        <v>1</v>
      </c>
      <c r="X184" s="200"/>
      <c r="Y184" s="201"/>
      <c r="Z184" s="187"/>
      <c r="AA184" s="126" t="str">
        <f t="shared" si="126"/>
        <v>2,     3101462,   "PROH80 T2 FD400-30  (80 gal)"</v>
      </c>
      <c r="AB184" s="199" t="str">
        <f t="shared" si="99"/>
        <v>Friedrich</v>
      </c>
      <c r="AC184" s="198" t="s">
        <v>1005</v>
      </c>
      <c r="AD184" s="173">
        <f t="shared" si="87"/>
        <v>1</v>
      </c>
      <c r="AE184" s="126" t="str">
        <f t="shared" si="127"/>
        <v xml:space="preserve">          case  PROH80 T2 FD400-30  (80 gal)   :   "FriedrichPROH80T2FD400_30"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</row>
    <row r="185" spans="3:1042" s="6" customFormat="1" ht="15" customHeight="1" x14ac:dyDescent="0.25">
      <c r="C185" s="6" t="str">
        <f t="shared" si="117"/>
        <v>Friedrich</v>
      </c>
      <c r="D185" s="6" t="str">
        <f t="shared" si="118"/>
        <v>PROH80 T2 FD400-SO  (80 gal)</v>
      </c>
      <c r="E185" s="6">
        <f t="shared" si="119"/>
        <v>3101562</v>
      </c>
      <c r="F185" s="55">
        <f t="shared" si="120"/>
        <v>80</v>
      </c>
      <c r="G185" s="6" t="str">
        <f t="shared" si="121"/>
        <v>Rheem2020Prem80</v>
      </c>
      <c r="H185" s="116">
        <f t="shared" si="122"/>
        <v>1</v>
      </c>
      <c r="I185" s="154" t="str">
        <f t="shared" si="123"/>
        <v>FriedrichPROH80T2FD400_SO</v>
      </c>
      <c r="J185" s="91" t="s">
        <v>188</v>
      </c>
      <c r="K185" s="189"/>
      <c r="L185" s="75">
        <f t="shared" si="124"/>
        <v>31</v>
      </c>
      <c r="M185" s="174" t="s">
        <v>931</v>
      </c>
      <c r="N185" s="184">
        <f t="shared" si="116"/>
        <v>15</v>
      </c>
      <c r="O185" s="169">
        <f t="shared" si="83"/>
        <v>3101562</v>
      </c>
      <c r="P185" s="59" t="str">
        <f t="shared" si="125"/>
        <v>PROH80 T2 FD400-SO  (80 gal)</v>
      </c>
      <c r="Q185" s="153">
        <f t="shared" si="84"/>
        <v>1</v>
      </c>
      <c r="R185" s="198" t="s">
        <v>990</v>
      </c>
      <c r="S185" s="178">
        <v>80</v>
      </c>
      <c r="T185" s="179"/>
      <c r="U185" s="179" t="s">
        <v>276</v>
      </c>
      <c r="V185" s="131" t="str">
        <f t="shared" si="85"/>
        <v>Rheem2020Prem80</v>
      </c>
      <c r="W185" s="186">
        <v>1</v>
      </c>
      <c r="X185" s="200"/>
      <c r="Y185" s="201"/>
      <c r="Z185" s="187"/>
      <c r="AA185" s="126" t="str">
        <f t="shared" si="126"/>
        <v>2,     3101562,   "PROH80 T2 FD400-SO  (80 gal)"</v>
      </c>
      <c r="AB185" s="199" t="str">
        <f t="shared" si="99"/>
        <v>Friedrich</v>
      </c>
      <c r="AC185" s="198" t="s">
        <v>1006</v>
      </c>
      <c r="AD185" s="173">
        <f t="shared" si="87"/>
        <v>1</v>
      </c>
      <c r="AE185" s="126" t="str">
        <f t="shared" si="127"/>
        <v xml:space="preserve">          case  PROH80 T2 FD400-SO  (80 gal)   :   "FriedrichPROH80T2FD400_SO"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</row>
    <row r="186" spans="3:1042" s="6" customFormat="1" ht="15" customHeight="1" x14ac:dyDescent="0.25">
      <c r="C186" s="6" t="str">
        <f t="shared" si="117"/>
        <v>Friedrich</v>
      </c>
      <c r="D186" s="6" t="str">
        <f t="shared" si="118"/>
        <v>PROPH40 T2 FD400-15  (40 gal)</v>
      </c>
      <c r="E186" s="6">
        <f t="shared" si="119"/>
        <v>3101659</v>
      </c>
      <c r="F186" s="55">
        <f t="shared" si="120"/>
        <v>40</v>
      </c>
      <c r="G186" s="6" t="str">
        <f t="shared" si="121"/>
        <v>Rheem2020Prem40</v>
      </c>
      <c r="H186" s="116">
        <f t="shared" si="122"/>
        <v>1</v>
      </c>
      <c r="I186" s="154" t="str">
        <f t="shared" si="123"/>
        <v>FriedrichPROPH40T2FD400_15</v>
      </c>
      <c r="J186" s="91" t="s">
        <v>188</v>
      </c>
      <c r="K186" s="189"/>
      <c r="L186" s="75">
        <f t="shared" si="124"/>
        <v>31</v>
      </c>
      <c r="M186" s="174" t="s">
        <v>931</v>
      </c>
      <c r="N186" s="184">
        <f t="shared" si="116"/>
        <v>16</v>
      </c>
      <c r="O186" s="169">
        <f t="shared" si="83"/>
        <v>3101659</v>
      </c>
      <c r="P186" s="59" t="str">
        <f t="shared" si="125"/>
        <v>PROPH40 T2 FD400-15  (40 gal)</v>
      </c>
      <c r="Q186" s="153">
        <f t="shared" si="84"/>
        <v>1</v>
      </c>
      <c r="R186" s="198" t="s">
        <v>991</v>
      </c>
      <c r="S186" s="178">
        <v>40</v>
      </c>
      <c r="T186" s="179"/>
      <c r="U186" s="179" t="s">
        <v>273</v>
      </c>
      <c r="V186" s="131" t="str">
        <f t="shared" si="85"/>
        <v>Rheem2020Prem40</v>
      </c>
      <c r="W186" s="186">
        <v>1</v>
      </c>
      <c r="X186" s="200"/>
      <c r="Y186" s="201"/>
      <c r="Z186" s="187"/>
      <c r="AA186" s="126" t="str">
        <f t="shared" si="126"/>
        <v>2,     3101659,   "PROPH40 T2 FD400-15  (40 gal)"</v>
      </c>
      <c r="AB186" s="199" t="str">
        <f t="shared" si="99"/>
        <v>Friedrich</v>
      </c>
      <c r="AC186" s="198" t="s">
        <v>1007</v>
      </c>
      <c r="AD186" s="173">
        <f t="shared" si="87"/>
        <v>1</v>
      </c>
      <c r="AE186" s="126" t="str">
        <f t="shared" si="127"/>
        <v xml:space="preserve">          case  PROPH40 T2 FD400-15  (40 gal)   :   "FriedrichPROPH40T2FD400_15"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</row>
    <row r="187" spans="3:1042" s="6" customFormat="1" ht="15" customHeight="1" x14ac:dyDescent="0.25">
      <c r="C187" s="6" t="str">
        <f t="shared" si="37"/>
        <v>GE</v>
      </c>
      <c r="D187" s="6" t="str">
        <f t="shared" si="38"/>
        <v>BEH50DCEJSB  (50 gal)</v>
      </c>
      <c r="E187" s="6">
        <f t="shared" si="39"/>
        <v>1500119</v>
      </c>
      <c r="F187" s="55">
        <f t="shared" si="40"/>
        <v>50</v>
      </c>
      <c r="G187" s="6" t="str">
        <f t="shared" si="41"/>
        <v>GE2014</v>
      </c>
      <c r="H187" s="116">
        <f t="shared" si="42"/>
        <v>0</v>
      </c>
      <c r="I187" s="154" t="str">
        <f t="shared" si="43"/>
        <v>BEH50DCEJSB</v>
      </c>
      <c r="J187" s="91" t="s">
        <v>188</v>
      </c>
      <c r="K187" s="32">
        <v>3</v>
      </c>
      <c r="L187" s="75">
        <f t="shared" ref="L187:L329" si="128">VLOOKUP( M187, $M$2:$N$24, 2, FALSE )</f>
        <v>15</v>
      </c>
      <c r="M187" s="156" t="s">
        <v>94</v>
      </c>
      <c r="N187" s="61">
        <v>1</v>
      </c>
      <c r="O187" s="169">
        <f t="shared" si="83"/>
        <v>1500119</v>
      </c>
      <c r="P187" s="59" t="str">
        <f t="shared" si="103"/>
        <v>BEH50DCEJSB  (50 gal)</v>
      </c>
      <c r="Q187" s="153">
        <f t="shared" si="84"/>
        <v>1</v>
      </c>
      <c r="R187" s="13" t="s">
        <v>117</v>
      </c>
      <c r="S187" s="14">
        <v>50</v>
      </c>
      <c r="T187" s="30" t="s">
        <v>224</v>
      </c>
      <c r="U187" s="80" t="s">
        <v>170</v>
      </c>
      <c r="V187" s="85" t="str">
        <f t="shared" si="85"/>
        <v>GE2014</v>
      </c>
      <c r="W187" s="115">
        <v>0</v>
      </c>
      <c r="X187" s="46" t="str">
        <f>[1]ESTAR_to_AWHS!I20</f>
        <v>2-3</v>
      </c>
      <c r="Y187" s="47">
        <f>[1]ESTAR_to_AWHS!J20</f>
        <v>42621</v>
      </c>
      <c r="Z187" s="44" t="s">
        <v>84</v>
      </c>
      <c r="AA187" s="126" t="str">
        <f t="shared" si="104"/>
        <v>2,     1500119,   "BEH50DCEJSB  (50 gal)"</v>
      </c>
      <c r="AB187" s="127" t="str">
        <f>M187</f>
        <v>GE</v>
      </c>
      <c r="AC187" s="129" t="s">
        <v>117</v>
      </c>
      <c r="AD187" s="173">
        <f t="shared" si="87"/>
        <v>1</v>
      </c>
      <c r="AE187" s="126" t="str">
        <f t="shared" si="105"/>
        <v xml:space="preserve">          case  BEH50DCEJSB  (50 gal)   :   "BEH50DCEJSB"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</row>
    <row r="188" spans="3:1042" s="6" customFormat="1" ht="15" customHeight="1" x14ac:dyDescent="0.25">
      <c r="C188" s="6" t="str">
        <f t="shared" si="37"/>
        <v>GE</v>
      </c>
      <c r="D188" s="6" t="str">
        <f t="shared" si="38"/>
        <v>BEH80DCEJSB  (80 gal)</v>
      </c>
      <c r="E188" s="6">
        <f t="shared" si="39"/>
        <v>1500223</v>
      </c>
      <c r="F188" s="55">
        <f t="shared" si="40"/>
        <v>80</v>
      </c>
      <c r="G188" s="6" t="str">
        <f t="shared" si="41"/>
        <v>GE2014_80</v>
      </c>
      <c r="H188" s="116">
        <f t="shared" si="42"/>
        <v>0</v>
      </c>
      <c r="I188" s="154" t="str">
        <f t="shared" si="43"/>
        <v>BEH80DCEJSB</v>
      </c>
      <c r="J188" s="91" t="s">
        <v>188</v>
      </c>
      <c r="K188" s="32">
        <v>3</v>
      </c>
      <c r="L188" s="75">
        <f t="shared" si="128"/>
        <v>15</v>
      </c>
      <c r="M188" s="12" t="s">
        <v>94</v>
      </c>
      <c r="N188" s="62">
        <f t="shared" ref="N188:N195" si="129">N187+1</f>
        <v>2</v>
      </c>
      <c r="O188" s="169">
        <f t="shared" si="83"/>
        <v>1500223</v>
      </c>
      <c r="P188" s="59" t="str">
        <f t="shared" si="103"/>
        <v>BEH80DCEJSB  (80 gal)</v>
      </c>
      <c r="Q188" s="153">
        <f t="shared" si="84"/>
        <v>1</v>
      </c>
      <c r="R188" s="13" t="s">
        <v>118</v>
      </c>
      <c r="S188" s="14">
        <v>80</v>
      </c>
      <c r="T188" s="30" t="s">
        <v>225</v>
      </c>
      <c r="U188" s="80" t="s">
        <v>226</v>
      </c>
      <c r="V188" s="85" t="str">
        <f t="shared" si="85"/>
        <v>GE2014_80</v>
      </c>
      <c r="W188" s="115">
        <v>0</v>
      </c>
      <c r="X188" s="46" t="str">
        <f>[1]ESTAR_to_AWHS!I21</f>
        <v>4+</v>
      </c>
      <c r="Y188" s="47">
        <f>[1]ESTAR_to_AWHS!J21</f>
        <v>42621</v>
      </c>
      <c r="Z188" s="44" t="s">
        <v>84</v>
      </c>
      <c r="AA188" s="126" t="str">
        <f t="shared" si="104"/>
        <v>2,     1500223,   "BEH80DCEJSB  (80 gal)"</v>
      </c>
      <c r="AB188" s="128" t="str">
        <f t="shared" si="99"/>
        <v>GE</v>
      </c>
      <c r="AC188" s="129" t="s">
        <v>118</v>
      </c>
      <c r="AD188" s="173">
        <f t="shared" si="87"/>
        <v>1</v>
      </c>
      <c r="AE188" s="126" t="str">
        <f t="shared" si="105"/>
        <v xml:space="preserve">          case  BEH80DCEJSB  (80 gal)   :   "BEH80DCEJSB"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</row>
    <row r="189" spans="3:1042" s="6" customFormat="1" ht="15" customHeight="1" x14ac:dyDescent="0.25">
      <c r="C189" s="6" t="str">
        <f t="shared" si="37"/>
        <v>GE</v>
      </c>
      <c r="D189" s="6" t="str">
        <f t="shared" si="38"/>
        <v>GEH50DEEJSC  (50 gal)</v>
      </c>
      <c r="E189" s="6">
        <f t="shared" si="39"/>
        <v>1500319</v>
      </c>
      <c r="F189" s="55">
        <f t="shared" si="40"/>
        <v>50</v>
      </c>
      <c r="G189" s="6" t="str">
        <f t="shared" si="41"/>
        <v>GE2014</v>
      </c>
      <c r="H189" s="116">
        <f t="shared" si="42"/>
        <v>0</v>
      </c>
      <c r="I189" s="154" t="str">
        <f t="shared" si="43"/>
        <v>GEH50DEEJSC</v>
      </c>
      <c r="J189" s="91" t="s">
        <v>188</v>
      </c>
      <c r="K189" s="32">
        <v>3</v>
      </c>
      <c r="L189" s="75">
        <f t="shared" si="128"/>
        <v>15</v>
      </c>
      <c r="M189" s="12" t="s">
        <v>94</v>
      </c>
      <c r="N189" s="62">
        <f t="shared" si="129"/>
        <v>3</v>
      </c>
      <c r="O189" s="169">
        <f t="shared" si="83"/>
        <v>1500319</v>
      </c>
      <c r="P189" s="59" t="str">
        <f t="shared" si="103"/>
        <v>GEH50DEEJSC  (50 gal)</v>
      </c>
      <c r="Q189" s="153">
        <f t="shared" si="84"/>
        <v>1</v>
      </c>
      <c r="R189" s="13" t="s">
        <v>119</v>
      </c>
      <c r="S189" s="14">
        <v>50</v>
      </c>
      <c r="T189" s="30" t="s">
        <v>224</v>
      </c>
      <c r="U189" s="80" t="s">
        <v>170</v>
      </c>
      <c r="V189" s="85" t="str">
        <f t="shared" si="85"/>
        <v>GE2014</v>
      </c>
      <c r="W189" s="115">
        <v>0</v>
      </c>
      <c r="X189" s="46" t="str">
        <f>[1]ESTAR_to_AWHS!I22</f>
        <v>2-3</v>
      </c>
      <c r="Y189" s="47">
        <f>[1]ESTAR_to_AWHS!J22</f>
        <v>42621</v>
      </c>
      <c r="Z189" s="44" t="s">
        <v>84</v>
      </c>
      <c r="AA189" s="126" t="str">
        <f t="shared" si="104"/>
        <v>2,     1500319,   "GEH50DEEJSC  (50 gal)"</v>
      </c>
      <c r="AB189" s="128" t="str">
        <f t="shared" si="99"/>
        <v>GE</v>
      </c>
      <c r="AC189" s="129" t="s">
        <v>119</v>
      </c>
      <c r="AD189" s="173">
        <f t="shared" si="87"/>
        <v>1</v>
      </c>
      <c r="AE189" s="126" t="str">
        <f t="shared" si="105"/>
        <v xml:space="preserve">          case  GEH50DEEJSC  (50 gal)   :   "GEH50DEEJSC"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</row>
    <row r="190" spans="3:1042" s="6" customFormat="1" ht="15" customHeight="1" x14ac:dyDescent="0.25">
      <c r="C190" s="6" t="str">
        <f t="shared" si="37"/>
        <v>GE</v>
      </c>
      <c r="D190" s="6" t="str">
        <f t="shared" si="38"/>
        <v>GEH50DEEJXXX  (50 gal)</v>
      </c>
      <c r="E190" s="6">
        <f t="shared" si="39"/>
        <v>1500419</v>
      </c>
      <c r="F190" s="55">
        <f t="shared" si="40"/>
        <v>50</v>
      </c>
      <c r="G190" s="6" t="str">
        <f t="shared" si="41"/>
        <v>GE2014</v>
      </c>
      <c r="H190" s="116">
        <f t="shared" si="42"/>
        <v>0</v>
      </c>
      <c r="I190" s="154" t="str">
        <f t="shared" si="43"/>
        <v>GEH50DEEJXXX</v>
      </c>
      <c r="J190" s="91" t="s">
        <v>188</v>
      </c>
      <c r="K190" s="34">
        <v>3</v>
      </c>
      <c r="L190" s="75">
        <f t="shared" si="128"/>
        <v>15</v>
      </c>
      <c r="M190" s="18" t="s">
        <v>94</v>
      </c>
      <c r="N190" s="62">
        <f t="shared" si="129"/>
        <v>4</v>
      </c>
      <c r="O190" s="169">
        <f t="shared" si="83"/>
        <v>1500419</v>
      </c>
      <c r="P190" s="59" t="str">
        <f t="shared" si="103"/>
        <v>GEH50DEEJXXX  (50 gal)</v>
      </c>
      <c r="Q190" s="153">
        <f t="shared" si="84"/>
        <v>1</v>
      </c>
      <c r="R190" s="19" t="s">
        <v>158</v>
      </c>
      <c r="S190" s="20">
        <v>50</v>
      </c>
      <c r="T190" s="31" t="s">
        <v>224</v>
      </c>
      <c r="U190" s="80" t="s">
        <v>170</v>
      </c>
      <c r="V190" s="85" t="str">
        <f t="shared" si="85"/>
        <v>GE2014</v>
      </c>
      <c r="W190" s="115">
        <v>0</v>
      </c>
      <c r="X190" s="45"/>
      <c r="Y190" s="45"/>
      <c r="Z190" s="44"/>
      <c r="AA190" s="126" t="str">
        <f t="shared" si="104"/>
        <v>2,     1500419,   "GEH50DEEJXXX  (50 gal)"</v>
      </c>
      <c r="AB190" s="128" t="str">
        <f t="shared" si="99"/>
        <v>GE</v>
      </c>
      <c r="AC190" s="129" t="s">
        <v>158</v>
      </c>
      <c r="AD190" s="173">
        <f t="shared" si="87"/>
        <v>1</v>
      </c>
      <c r="AE190" s="126" t="str">
        <f t="shared" si="105"/>
        <v xml:space="preserve">          case  GEH50DEEJXXX  (50 gal)   :   "GEH50DEEJXXX"</v>
      </c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  <c r="AMN190" s="18"/>
      <c r="AMO190" s="18"/>
      <c r="AMP190" s="18"/>
      <c r="AMQ190" s="18"/>
      <c r="AMR190" s="18"/>
      <c r="AMS190" s="18"/>
      <c r="AMT190" s="18"/>
      <c r="AMU190" s="18"/>
      <c r="AMV190" s="18"/>
      <c r="AMW190" s="18"/>
      <c r="AMX190" s="18"/>
      <c r="AMY190" s="18"/>
      <c r="AMZ190" s="18"/>
      <c r="ANA190" s="18"/>
      <c r="ANB190" s="18"/>
    </row>
    <row r="191" spans="3:1042" s="6" customFormat="1" ht="15" customHeight="1" x14ac:dyDescent="0.25">
      <c r="C191" s="6" t="str">
        <f t="shared" si="37"/>
        <v>GE</v>
      </c>
      <c r="D191" s="6" t="str">
        <f t="shared" si="38"/>
        <v>GEH50DFEJSR  (50 gal)</v>
      </c>
      <c r="E191" s="6">
        <f t="shared" si="39"/>
        <v>1500519</v>
      </c>
      <c r="F191" s="55">
        <f t="shared" si="40"/>
        <v>50</v>
      </c>
      <c r="G191" s="6" t="str">
        <f t="shared" si="41"/>
        <v>GE2014</v>
      </c>
      <c r="H191" s="116">
        <f t="shared" si="42"/>
        <v>0</v>
      </c>
      <c r="I191" s="154" t="str">
        <f t="shared" si="43"/>
        <v>GEH50DFEJSR</v>
      </c>
      <c r="J191" s="91" t="s">
        <v>188</v>
      </c>
      <c r="K191" s="32">
        <v>3</v>
      </c>
      <c r="L191" s="75">
        <f t="shared" si="128"/>
        <v>15</v>
      </c>
      <c r="M191" s="12" t="s">
        <v>94</v>
      </c>
      <c r="N191" s="62">
        <f t="shared" si="129"/>
        <v>5</v>
      </c>
      <c r="O191" s="169">
        <f t="shared" si="83"/>
        <v>1500519</v>
      </c>
      <c r="P191" s="59" t="str">
        <f t="shared" si="103"/>
        <v>GEH50DFEJSR  (50 gal)</v>
      </c>
      <c r="Q191" s="153">
        <f t="shared" si="84"/>
        <v>1</v>
      </c>
      <c r="R191" s="13" t="s">
        <v>120</v>
      </c>
      <c r="S191" s="14">
        <v>50</v>
      </c>
      <c r="T191" s="30" t="s">
        <v>224</v>
      </c>
      <c r="U191" s="80" t="s">
        <v>170</v>
      </c>
      <c r="V191" s="85" t="str">
        <f t="shared" si="85"/>
        <v>GE2014</v>
      </c>
      <c r="W191" s="115">
        <v>0</v>
      </c>
      <c r="X191" s="46" t="str">
        <f>[1]ESTAR_to_AWHS!I23</f>
        <v>2-3</v>
      </c>
      <c r="Y191" s="47">
        <f>[1]ESTAR_to_AWHS!J23</f>
        <v>42621</v>
      </c>
      <c r="Z191" s="44" t="s">
        <v>84</v>
      </c>
      <c r="AA191" s="126" t="str">
        <f t="shared" si="104"/>
        <v>2,     1500519,   "GEH50DFEJSR  (50 gal)"</v>
      </c>
      <c r="AB191" s="128" t="str">
        <f t="shared" si="99"/>
        <v>GE</v>
      </c>
      <c r="AC191" s="129" t="s">
        <v>120</v>
      </c>
      <c r="AD191" s="173">
        <f t="shared" si="87"/>
        <v>1</v>
      </c>
      <c r="AE191" s="126" t="str">
        <f t="shared" si="105"/>
        <v xml:space="preserve">          case  GEH50DFEJSR  (50 gal)   :   "GEH50DFEJSR"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</row>
    <row r="192" spans="3:1042" s="6" customFormat="1" ht="15" customHeight="1" x14ac:dyDescent="0.25">
      <c r="C192" s="6" t="str">
        <f t="shared" si="37"/>
        <v>GE</v>
      </c>
      <c r="D192" s="6" t="str">
        <f t="shared" si="38"/>
        <v>GEH50DHEKSC  (50 gal)</v>
      </c>
      <c r="E192" s="6">
        <f t="shared" si="39"/>
        <v>1500619</v>
      </c>
      <c r="F192" s="55">
        <f t="shared" si="40"/>
        <v>50</v>
      </c>
      <c r="G192" s="6" t="str">
        <f t="shared" si="41"/>
        <v>GE2014</v>
      </c>
      <c r="H192" s="116">
        <f t="shared" si="42"/>
        <v>0</v>
      </c>
      <c r="I192" s="154" t="str">
        <f t="shared" si="43"/>
        <v>GEH50DHEKSC</v>
      </c>
      <c r="J192" s="91" t="s">
        <v>188</v>
      </c>
      <c r="K192" s="32">
        <v>3</v>
      </c>
      <c r="L192" s="75">
        <f t="shared" si="128"/>
        <v>15</v>
      </c>
      <c r="M192" s="12" t="s">
        <v>94</v>
      </c>
      <c r="N192" s="62">
        <f t="shared" si="129"/>
        <v>6</v>
      </c>
      <c r="O192" s="169">
        <f t="shared" si="83"/>
        <v>1500619</v>
      </c>
      <c r="P192" s="59" t="str">
        <f t="shared" si="103"/>
        <v>GEH50DHEKSC  (50 gal)</v>
      </c>
      <c r="Q192" s="153">
        <f t="shared" si="84"/>
        <v>1</v>
      </c>
      <c r="R192" s="13" t="s">
        <v>121</v>
      </c>
      <c r="S192" s="14">
        <v>50</v>
      </c>
      <c r="T192" s="30" t="s">
        <v>224</v>
      </c>
      <c r="U192" s="80" t="s">
        <v>170</v>
      </c>
      <c r="V192" s="85" t="str">
        <f t="shared" si="85"/>
        <v>GE2014</v>
      </c>
      <c r="W192" s="115">
        <v>0</v>
      </c>
      <c r="X192" s="46" t="str">
        <f>[1]ESTAR_to_AWHS!I24</f>
        <v>2-3</v>
      </c>
      <c r="Y192" s="47">
        <f>[1]ESTAR_to_AWHS!J24</f>
        <v>42621</v>
      </c>
      <c r="Z192" s="44" t="s">
        <v>84</v>
      </c>
      <c r="AA192" s="126" t="str">
        <f t="shared" si="104"/>
        <v>2,     1500619,   "GEH50DHEKSC  (50 gal)"</v>
      </c>
      <c r="AB192" s="128" t="str">
        <f t="shared" si="99"/>
        <v>GE</v>
      </c>
      <c r="AC192" s="129" t="s">
        <v>121</v>
      </c>
      <c r="AD192" s="173">
        <f t="shared" si="87"/>
        <v>1</v>
      </c>
      <c r="AE192" s="126" t="str">
        <f t="shared" si="105"/>
        <v xml:space="preserve">          case  GEH50DHEKSC  (50 gal)   :   "GEH50DHEKSC"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</row>
    <row r="193" spans="3:1042" s="6" customFormat="1" ht="15" customHeight="1" x14ac:dyDescent="0.25">
      <c r="C193" s="6" t="str">
        <f t="shared" si="37"/>
        <v>GE</v>
      </c>
      <c r="D193" s="6" t="str">
        <f t="shared" si="38"/>
        <v>GEH80DEEJSC  (80 gal)</v>
      </c>
      <c r="E193" s="6">
        <f t="shared" si="39"/>
        <v>1500723</v>
      </c>
      <c r="F193" s="55">
        <f t="shared" si="40"/>
        <v>80</v>
      </c>
      <c r="G193" s="6" t="str">
        <f t="shared" si="41"/>
        <v>GE2014_80</v>
      </c>
      <c r="H193" s="116">
        <f t="shared" si="42"/>
        <v>0</v>
      </c>
      <c r="I193" s="154" t="str">
        <f t="shared" si="43"/>
        <v>GEH80DEEJSC</v>
      </c>
      <c r="J193" s="91" t="s">
        <v>188</v>
      </c>
      <c r="K193" s="32">
        <v>3</v>
      </c>
      <c r="L193" s="75">
        <f t="shared" si="128"/>
        <v>15</v>
      </c>
      <c r="M193" s="12" t="s">
        <v>94</v>
      </c>
      <c r="N193" s="62">
        <f t="shared" si="129"/>
        <v>7</v>
      </c>
      <c r="O193" s="169">
        <f t="shared" si="83"/>
        <v>1500723</v>
      </c>
      <c r="P193" s="59" t="str">
        <f t="shared" si="103"/>
        <v>GEH80DEEJSC  (80 gal)</v>
      </c>
      <c r="Q193" s="153">
        <f t="shared" si="84"/>
        <v>1</v>
      </c>
      <c r="R193" s="13" t="s">
        <v>122</v>
      </c>
      <c r="S193" s="14">
        <v>80</v>
      </c>
      <c r="T193" s="30" t="s">
        <v>225</v>
      </c>
      <c r="U193" s="80" t="s">
        <v>226</v>
      </c>
      <c r="V193" s="85" t="str">
        <f t="shared" si="85"/>
        <v>GE2014_80</v>
      </c>
      <c r="W193" s="115">
        <v>0</v>
      </c>
      <c r="X193" s="46" t="str">
        <f>[1]ESTAR_to_AWHS!I25</f>
        <v>4+</v>
      </c>
      <c r="Y193" s="47">
        <f>[1]ESTAR_to_AWHS!J25</f>
        <v>42621</v>
      </c>
      <c r="Z193" s="44" t="s">
        <v>84</v>
      </c>
      <c r="AA193" s="126" t="str">
        <f t="shared" si="104"/>
        <v>2,     1500723,   "GEH80DEEJSC  (80 gal)"</v>
      </c>
      <c r="AB193" s="128" t="str">
        <f t="shared" si="99"/>
        <v>GE</v>
      </c>
      <c r="AC193" s="129" t="s">
        <v>122</v>
      </c>
      <c r="AD193" s="173">
        <f t="shared" si="87"/>
        <v>1</v>
      </c>
      <c r="AE193" s="126" t="str">
        <f t="shared" si="105"/>
        <v xml:space="preserve">          case  GEH80DEEJSC  (80 gal)   :   "GEH80DEEJSC"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  <c r="AMV193"/>
      <c r="AMW193"/>
      <c r="AMX193"/>
      <c r="AMY193"/>
    </row>
    <row r="194" spans="3:1042" s="6" customFormat="1" ht="15" customHeight="1" x14ac:dyDescent="0.25">
      <c r="C194" s="6" t="str">
        <f t="shared" ref="C194:C342" si="130">M194</f>
        <v>GE</v>
      </c>
      <c r="D194" s="6" t="str">
        <f t="shared" ref="D194:D342" si="131">P194</f>
        <v>GEH80DFEJSR  (80 gal)</v>
      </c>
      <c r="E194" s="6">
        <f t="shared" ref="E194:E342" si="132">O194</f>
        <v>1500823</v>
      </c>
      <c r="F194" s="55">
        <f t="shared" si="40"/>
        <v>80</v>
      </c>
      <c r="G194" s="6" t="str">
        <f t="shared" ref="G194:G342" si="133">V194</f>
        <v>GE2014_80</v>
      </c>
      <c r="H194" s="116">
        <f t="shared" si="42"/>
        <v>0</v>
      </c>
      <c r="I194" s="154" t="str">
        <f t="shared" ref="I194:I342" si="134">AC194</f>
        <v>GEH80DFEJSR</v>
      </c>
      <c r="J194" s="91" t="s">
        <v>188</v>
      </c>
      <c r="K194" s="32">
        <v>3</v>
      </c>
      <c r="L194" s="75">
        <f t="shared" si="128"/>
        <v>15</v>
      </c>
      <c r="M194" s="12" t="s">
        <v>94</v>
      </c>
      <c r="N194" s="62">
        <f t="shared" si="129"/>
        <v>8</v>
      </c>
      <c r="O194" s="169">
        <f t="shared" si="83"/>
        <v>1500823</v>
      </c>
      <c r="P194" s="59" t="str">
        <f t="shared" si="103"/>
        <v>GEH80DFEJSR  (80 gal)</v>
      </c>
      <c r="Q194" s="153">
        <f t="shared" si="84"/>
        <v>1</v>
      </c>
      <c r="R194" s="13" t="s">
        <v>123</v>
      </c>
      <c r="S194" s="14">
        <v>80</v>
      </c>
      <c r="T194" s="30" t="s">
        <v>225</v>
      </c>
      <c r="U194" s="80" t="s">
        <v>226</v>
      </c>
      <c r="V194" s="85" t="str">
        <f t="shared" si="85"/>
        <v>GE2014_80</v>
      </c>
      <c r="W194" s="115">
        <v>0</v>
      </c>
      <c r="X194" s="46" t="str">
        <f>[1]ESTAR_to_AWHS!I26</f>
        <v>4+</v>
      </c>
      <c r="Y194" s="47">
        <f>[1]ESTAR_to_AWHS!J26</f>
        <v>42621</v>
      </c>
      <c r="Z194" s="44" t="s">
        <v>84</v>
      </c>
      <c r="AA194" s="126" t="str">
        <f t="shared" si="104"/>
        <v>2,     1500823,   "GEH80DFEJSR  (80 gal)"</v>
      </c>
      <c r="AB194" s="128" t="str">
        <f t="shared" si="99"/>
        <v>GE</v>
      </c>
      <c r="AC194" s="129" t="s">
        <v>123</v>
      </c>
      <c r="AD194" s="173">
        <f t="shared" si="87"/>
        <v>1</v>
      </c>
      <c r="AE194" s="126" t="str">
        <f t="shared" si="105"/>
        <v xml:space="preserve">          case  GEH80DFEJSR  (80 gal)   :   "GEH80DFEJSR"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</row>
    <row r="195" spans="3:1042" s="6" customFormat="1" ht="15" customHeight="1" x14ac:dyDescent="0.25">
      <c r="C195" s="6" t="str">
        <f t="shared" si="130"/>
        <v>GE</v>
      </c>
      <c r="D195" s="6" t="str">
        <f t="shared" si="131"/>
        <v>GEH80DHEKSC  (80 gal)</v>
      </c>
      <c r="E195" s="6">
        <f t="shared" si="132"/>
        <v>1500923</v>
      </c>
      <c r="F195" s="55">
        <f t="shared" si="40"/>
        <v>80</v>
      </c>
      <c r="G195" s="6" t="str">
        <f t="shared" si="133"/>
        <v>GE2014_80</v>
      </c>
      <c r="H195" s="116">
        <f t="shared" si="42"/>
        <v>0</v>
      </c>
      <c r="I195" s="154" t="str">
        <f t="shared" si="134"/>
        <v>GEH80DHEKSC</v>
      </c>
      <c r="J195" s="91" t="s">
        <v>188</v>
      </c>
      <c r="K195" s="32">
        <v>3</v>
      </c>
      <c r="L195" s="75">
        <f t="shared" si="128"/>
        <v>15</v>
      </c>
      <c r="M195" s="12" t="s">
        <v>94</v>
      </c>
      <c r="N195" s="62">
        <f t="shared" si="129"/>
        <v>9</v>
      </c>
      <c r="O195" s="169">
        <f t="shared" si="83"/>
        <v>1500923</v>
      </c>
      <c r="P195" s="59" t="str">
        <f t="shared" si="103"/>
        <v>GEH80DHEKSC  (80 gal)</v>
      </c>
      <c r="Q195" s="153">
        <f t="shared" si="84"/>
        <v>1</v>
      </c>
      <c r="R195" s="13" t="s">
        <v>124</v>
      </c>
      <c r="S195" s="14">
        <v>80</v>
      </c>
      <c r="T195" s="30" t="s">
        <v>225</v>
      </c>
      <c r="U195" s="80" t="s">
        <v>226</v>
      </c>
      <c r="V195" s="85" t="str">
        <f t="shared" si="85"/>
        <v>GE2014_80</v>
      </c>
      <c r="W195" s="115">
        <v>0</v>
      </c>
      <c r="X195" s="46" t="str">
        <f>[1]ESTAR_to_AWHS!I27</f>
        <v>4+</v>
      </c>
      <c r="Y195" s="47">
        <f>[1]ESTAR_to_AWHS!J27</f>
        <v>42621</v>
      </c>
      <c r="Z195" s="44" t="s">
        <v>84</v>
      </c>
      <c r="AA195" s="126" t="str">
        <f t="shared" si="104"/>
        <v>2,     1500923,   "GEH80DHEKSC  (80 gal)"</v>
      </c>
      <c r="AB195" s="128" t="str">
        <f t="shared" si="99"/>
        <v>GE</v>
      </c>
      <c r="AC195" s="129" t="s">
        <v>124</v>
      </c>
      <c r="AD195" s="173">
        <f t="shared" si="87"/>
        <v>1</v>
      </c>
      <c r="AE195" s="126" t="str">
        <f t="shared" si="105"/>
        <v xml:space="preserve">          case  GEH80DHEKSC  (80 gal)   :   "GEH80DHEKSC"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</row>
    <row r="196" spans="3:1042" s="6" customFormat="1" ht="15" customHeight="1" x14ac:dyDescent="0.25">
      <c r="C196" s="6" t="str">
        <f t="shared" si="130"/>
        <v>Kenmore</v>
      </c>
      <c r="D196" s="6" t="str">
        <f t="shared" si="131"/>
        <v>153.32116  (60 gal)</v>
      </c>
      <c r="E196" s="6">
        <f t="shared" si="132"/>
        <v>1600111</v>
      </c>
      <c r="F196" s="55">
        <f t="shared" si="40"/>
        <v>60</v>
      </c>
      <c r="G196" s="6" t="str">
        <f t="shared" si="133"/>
        <v>AOSmithPHPT60</v>
      </c>
      <c r="H196" s="116">
        <f t="shared" si="42"/>
        <v>0</v>
      </c>
      <c r="I196" s="154" t="str">
        <f t="shared" si="134"/>
        <v>Kenmore153_32116</v>
      </c>
      <c r="J196" s="91" t="s">
        <v>188</v>
      </c>
      <c r="K196" s="33">
        <v>1</v>
      </c>
      <c r="L196" s="75">
        <f t="shared" si="128"/>
        <v>16</v>
      </c>
      <c r="M196" s="155" t="s">
        <v>24</v>
      </c>
      <c r="N196" s="61">
        <v>1</v>
      </c>
      <c r="O196" s="169">
        <f t="shared" si="83"/>
        <v>1600111</v>
      </c>
      <c r="P196" s="59" t="str">
        <f t="shared" si="103"/>
        <v>153.32116  (60 gal)</v>
      </c>
      <c r="Q196" s="153">
        <f t="shared" si="84"/>
        <v>1</v>
      </c>
      <c r="R196" s="19">
        <v>153.32115999999999</v>
      </c>
      <c r="S196" s="20">
        <v>60</v>
      </c>
      <c r="T196" s="31" t="s">
        <v>104</v>
      </c>
      <c r="U196" s="80" t="s">
        <v>104</v>
      </c>
      <c r="V196" s="85" t="str">
        <f t="shared" si="85"/>
        <v>AOSmithPHPT60</v>
      </c>
      <c r="W196" s="115">
        <v>0</v>
      </c>
      <c r="X196" s="45"/>
      <c r="Y196" s="45"/>
      <c r="Z196" s="44"/>
      <c r="AA196" s="126" t="str">
        <f t="shared" si="104"/>
        <v>2,     1600111,   "153.32116  (60 gal)"</v>
      </c>
      <c r="AB196" s="127" t="str">
        <f>M196</f>
        <v>Kenmore</v>
      </c>
      <c r="AC196" s="129" t="s">
        <v>485</v>
      </c>
      <c r="AD196" s="173">
        <f t="shared" si="87"/>
        <v>1</v>
      </c>
      <c r="AE196" s="126" t="str">
        <f t="shared" si="105"/>
        <v xml:space="preserve">          case  153.32116  (60 gal)   :   "Kenmore153_32116"</v>
      </c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  <c r="MJ196" s="28"/>
      <c r="MK196" s="28"/>
      <c r="ML196" s="28"/>
      <c r="MM196" s="28"/>
      <c r="MN196" s="28"/>
      <c r="MO196" s="28"/>
      <c r="MP196" s="28"/>
      <c r="MQ196" s="28"/>
      <c r="MR196" s="28"/>
      <c r="MS196" s="28"/>
      <c r="MT196" s="28"/>
      <c r="MU196" s="28"/>
      <c r="MV196" s="28"/>
      <c r="MW196" s="28"/>
      <c r="MX196" s="28"/>
      <c r="MY196" s="28"/>
      <c r="MZ196" s="28"/>
      <c r="NA196" s="28"/>
      <c r="NB196" s="28"/>
      <c r="NC196" s="28"/>
      <c r="ND196" s="28"/>
      <c r="NE196" s="28"/>
      <c r="NF196" s="28"/>
      <c r="NG196" s="28"/>
      <c r="NH196" s="28"/>
      <c r="NI196" s="28"/>
      <c r="NJ196" s="28"/>
      <c r="NK196" s="28"/>
      <c r="NL196" s="28"/>
      <c r="NM196" s="28"/>
      <c r="NN196" s="28"/>
      <c r="NO196" s="28"/>
      <c r="NP196" s="28"/>
      <c r="NQ196" s="28"/>
      <c r="NR196" s="28"/>
      <c r="NS196" s="28"/>
      <c r="NT196" s="28"/>
      <c r="NU196" s="28"/>
      <c r="NV196" s="28"/>
      <c r="NW196" s="28"/>
      <c r="NX196" s="28"/>
      <c r="NY196" s="28"/>
      <c r="NZ196" s="28"/>
      <c r="OA196" s="28"/>
      <c r="OB196" s="28"/>
      <c r="OC196" s="28"/>
      <c r="OD196" s="28"/>
      <c r="OE196" s="28"/>
      <c r="OF196" s="28"/>
      <c r="OG196" s="28"/>
      <c r="OH196" s="28"/>
      <c r="OI196" s="28"/>
      <c r="OJ196" s="28"/>
      <c r="OK196" s="28"/>
      <c r="OL196" s="28"/>
      <c r="OM196" s="28"/>
      <c r="ON196" s="28"/>
      <c r="OO196" s="28"/>
      <c r="OP196" s="28"/>
      <c r="OQ196" s="28"/>
      <c r="OR196" s="28"/>
      <c r="OS196" s="28"/>
      <c r="OT196" s="28"/>
      <c r="OU196" s="28"/>
      <c r="OV196" s="28"/>
      <c r="OW196" s="28"/>
      <c r="OX196" s="28"/>
      <c r="OY196" s="28"/>
      <c r="OZ196" s="28"/>
      <c r="PA196" s="28"/>
      <c r="PB196" s="28"/>
      <c r="PC196" s="28"/>
      <c r="PD196" s="28"/>
      <c r="PE196" s="28"/>
      <c r="PF196" s="28"/>
      <c r="PG196" s="28"/>
      <c r="PH196" s="28"/>
      <c r="PI196" s="28"/>
      <c r="PJ196" s="28"/>
      <c r="PK196" s="28"/>
      <c r="PL196" s="28"/>
      <c r="PM196" s="28"/>
      <c r="PN196" s="28"/>
      <c r="PO196" s="28"/>
      <c r="PP196" s="28"/>
      <c r="PQ196" s="28"/>
      <c r="PR196" s="28"/>
      <c r="PS196" s="28"/>
      <c r="PT196" s="28"/>
      <c r="PU196" s="28"/>
      <c r="PV196" s="28"/>
      <c r="PW196" s="28"/>
      <c r="PX196" s="28"/>
      <c r="PY196" s="28"/>
      <c r="PZ196" s="28"/>
      <c r="QA196" s="28"/>
      <c r="QB196" s="28"/>
      <c r="QC196" s="28"/>
      <c r="QD196" s="28"/>
      <c r="QE196" s="28"/>
      <c r="QF196" s="28"/>
      <c r="QG196" s="28"/>
      <c r="QH196" s="28"/>
      <c r="QI196" s="28"/>
      <c r="QJ196" s="28"/>
      <c r="QK196" s="28"/>
      <c r="QL196" s="28"/>
      <c r="QM196" s="28"/>
      <c r="QN196" s="28"/>
      <c r="QO196" s="28"/>
      <c r="QP196" s="28"/>
      <c r="QQ196" s="28"/>
      <c r="QR196" s="28"/>
      <c r="QS196" s="28"/>
      <c r="QT196" s="28"/>
      <c r="QU196" s="28"/>
      <c r="QV196" s="28"/>
      <c r="QW196" s="28"/>
      <c r="QX196" s="28"/>
      <c r="QY196" s="28"/>
      <c r="QZ196" s="28"/>
      <c r="RA196" s="28"/>
      <c r="RB196" s="28"/>
      <c r="RC196" s="28"/>
      <c r="RD196" s="28"/>
      <c r="RE196" s="28"/>
      <c r="RF196" s="28"/>
      <c r="RG196" s="28"/>
      <c r="RH196" s="28"/>
      <c r="RI196" s="28"/>
      <c r="RJ196" s="28"/>
      <c r="RK196" s="28"/>
      <c r="RL196" s="28"/>
      <c r="RM196" s="28"/>
      <c r="RN196" s="28"/>
      <c r="RO196" s="28"/>
      <c r="RP196" s="28"/>
      <c r="RQ196" s="28"/>
      <c r="RR196" s="28"/>
      <c r="RS196" s="28"/>
      <c r="RT196" s="28"/>
      <c r="RU196" s="28"/>
      <c r="RV196" s="28"/>
      <c r="RW196" s="28"/>
      <c r="RX196" s="28"/>
      <c r="RY196" s="28"/>
      <c r="RZ196" s="28"/>
      <c r="SA196" s="28"/>
      <c r="SB196" s="28"/>
      <c r="SC196" s="28"/>
      <c r="SD196" s="28"/>
      <c r="SE196" s="28"/>
      <c r="SF196" s="28"/>
      <c r="SG196" s="28"/>
      <c r="SH196" s="28"/>
      <c r="SI196" s="28"/>
      <c r="SJ196" s="28"/>
      <c r="SK196" s="28"/>
      <c r="SL196" s="28"/>
      <c r="SM196" s="28"/>
      <c r="SN196" s="28"/>
      <c r="SO196" s="28"/>
      <c r="SP196" s="28"/>
      <c r="SQ196" s="28"/>
      <c r="SR196" s="28"/>
      <c r="SS196" s="28"/>
      <c r="ST196" s="28"/>
      <c r="SU196" s="28"/>
      <c r="SV196" s="28"/>
      <c r="SW196" s="28"/>
      <c r="SX196" s="28"/>
      <c r="SY196" s="28"/>
      <c r="SZ196" s="28"/>
      <c r="TA196" s="28"/>
      <c r="TB196" s="28"/>
      <c r="TC196" s="28"/>
      <c r="TD196" s="28"/>
      <c r="TE196" s="28"/>
      <c r="TF196" s="28"/>
      <c r="TG196" s="28"/>
      <c r="TH196" s="28"/>
      <c r="TI196" s="28"/>
      <c r="TJ196" s="28"/>
      <c r="TK196" s="28"/>
      <c r="TL196" s="28"/>
      <c r="TM196" s="28"/>
      <c r="TN196" s="28"/>
      <c r="TO196" s="28"/>
      <c r="TP196" s="28"/>
      <c r="TQ196" s="28"/>
      <c r="TR196" s="28"/>
      <c r="TS196" s="28"/>
      <c r="TT196" s="28"/>
      <c r="TU196" s="28"/>
      <c r="TV196" s="28"/>
      <c r="TW196" s="28"/>
      <c r="TX196" s="28"/>
      <c r="TY196" s="28"/>
      <c r="TZ196" s="28"/>
      <c r="UA196" s="28"/>
      <c r="UB196" s="28"/>
      <c r="UC196" s="28"/>
      <c r="UD196" s="28"/>
      <c r="UE196" s="28"/>
      <c r="UF196" s="28"/>
      <c r="UG196" s="28"/>
      <c r="UH196" s="28"/>
      <c r="UI196" s="28"/>
      <c r="UJ196" s="28"/>
      <c r="UK196" s="28"/>
      <c r="UL196" s="28"/>
      <c r="UM196" s="28"/>
      <c r="UN196" s="28"/>
      <c r="UO196" s="28"/>
      <c r="UP196" s="28"/>
      <c r="UQ196" s="28"/>
      <c r="UR196" s="28"/>
      <c r="US196" s="28"/>
      <c r="UT196" s="28"/>
      <c r="UU196" s="28"/>
      <c r="UV196" s="28"/>
      <c r="UW196" s="28"/>
      <c r="UX196" s="28"/>
      <c r="UY196" s="28"/>
      <c r="UZ196" s="28"/>
      <c r="VA196" s="28"/>
      <c r="VB196" s="28"/>
      <c r="VC196" s="28"/>
      <c r="VD196" s="28"/>
      <c r="VE196" s="28"/>
      <c r="VF196" s="28"/>
      <c r="VG196" s="28"/>
      <c r="VH196" s="28"/>
      <c r="VI196" s="28"/>
      <c r="VJ196" s="28"/>
      <c r="VK196" s="28"/>
      <c r="VL196" s="28"/>
      <c r="VM196" s="28"/>
      <c r="VN196" s="28"/>
      <c r="VO196" s="28"/>
      <c r="VP196" s="28"/>
      <c r="VQ196" s="28"/>
      <c r="VR196" s="28"/>
      <c r="VS196" s="28"/>
      <c r="VT196" s="28"/>
      <c r="VU196" s="28"/>
      <c r="VV196" s="28"/>
      <c r="VW196" s="28"/>
      <c r="VX196" s="28"/>
      <c r="VY196" s="28"/>
      <c r="VZ196" s="28"/>
      <c r="WA196" s="28"/>
      <c r="WB196" s="28"/>
      <c r="WC196" s="28"/>
      <c r="WD196" s="28"/>
      <c r="WE196" s="28"/>
      <c r="WF196" s="28"/>
      <c r="WG196" s="28"/>
      <c r="WH196" s="28"/>
      <c r="WI196" s="28"/>
      <c r="WJ196" s="28"/>
      <c r="WK196" s="28"/>
      <c r="WL196" s="28"/>
      <c r="WM196" s="28"/>
      <c r="WN196" s="28"/>
      <c r="WO196" s="28"/>
      <c r="WP196" s="28"/>
      <c r="WQ196" s="28"/>
      <c r="WR196" s="28"/>
      <c r="WS196" s="28"/>
      <c r="WT196" s="28"/>
      <c r="WU196" s="28"/>
      <c r="WV196" s="28"/>
      <c r="WW196" s="28"/>
      <c r="WX196" s="28"/>
      <c r="WY196" s="28"/>
      <c r="WZ196" s="28"/>
      <c r="XA196" s="28"/>
      <c r="XB196" s="28"/>
      <c r="XC196" s="28"/>
      <c r="XD196" s="28"/>
      <c r="XE196" s="28"/>
      <c r="XF196" s="28"/>
      <c r="XG196" s="28"/>
      <c r="XH196" s="28"/>
      <c r="XI196" s="28"/>
      <c r="XJ196" s="28"/>
      <c r="XK196" s="28"/>
      <c r="XL196" s="28"/>
      <c r="XM196" s="28"/>
      <c r="XN196" s="28"/>
      <c r="XO196" s="28"/>
      <c r="XP196" s="28"/>
      <c r="XQ196" s="28"/>
      <c r="XR196" s="28"/>
      <c r="XS196" s="28"/>
      <c r="XT196" s="28"/>
      <c r="XU196" s="28"/>
      <c r="XV196" s="28"/>
      <c r="XW196" s="28"/>
      <c r="XX196" s="28"/>
      <c r="XY196" s="28"/>
      <c r="XZ196" s="28"/>
      <c r="YA196" s="28"/>
      <c r="YB196" s="28"/>
      <c r="YC196" s="28"/>
      <c r="YD196" s="28"/>
      <c r="YE196" s="28"/>
      <c r="YF196" s="28"/>
      <c r="YG196" s="28"/>
      <c r="YH196" s="28"/>
      <c r="YI196" s="28"/>
      <c r="YJ196" s="28"/>
      <c r="YK196" s="28"/>
      <c r="YL196" s="28"/>
      <c r="YM196" s="28"/>
      <c r="YN196" s="28"/>
      <c r="YO196" s="28"/>
      <c r="YP196" s="28"/>
      <c r="YQ196" s="28"/>
      <c r="YR196" s="28"/>
      <c r="YS196" s="28"/>
      <c r="YT196" s="28"/>
      <c r="YU196" s="28"/>
      <c r="YV196" s="28"/>
      <c r="YW196" s="28"/>
      <c r="YX196" s="28"/>
      <c r="YY196" s="28"/>
      <c r="YZ196" s="28"/>
      <c r="ZA196" s="28"/>
      <c r="ZB196" s="28"/>
      <c r="ZC196" s="28"/>
      <c r="ZD196" s="28"/>
      <c r="ZE196" s="28"/>
      <c r="ZF196" s="28"/>
      <c r="ZG196" s="28"/>
      <c r="ZH196" s="28"/>
      <c r="ZI196" s="28"/>
      <c r="ZJ196" s="28"/>
      <c r="ZK196" s="28"/>
      <c r="ZL196" s="28"/>
      <c r="ZM196" s="28"/>
      <c r="ZN196" s="28"/>
      <c r="ZO196" s="28"/>
      <c r="ZP196" s="28"/>
      <c r="ZQ196" s="28"/>
      <c r="ZR196" s="28"/>
      <c r="ZS196" s="28"/>
      <c r="ZT196" s="28"/>
      <c r="ZU196" s="28"/>
      <c r="ZV196" s="28"/>
      <c r="ZW196" s="28"/>
      <c r="ZX196" s="28"/>
      <c r="ZY196" s="28"/>
      <c r="ZZ196" s="28"/>
      <c r="AAA196" s="28"/>
      <c r="AAB196" s="28"/>
      <c r="AAC196" s="28"/>
      <c r="AAD196" s="28"/>
      <c r="AAE196" s="28"/>
      <c r="AAF196" s="28"/>
      <c r="AAG196" s="28"/>
      <c r="AAH196" s="28"/>
      <c r="AAI196" s="28"/>
      <c r="AAJ196" s="28"/>
      <c r="AAK196" s="28"/>
      <c r="AAL196" s="28"/>
      <c r="AAM196" s="28"/>
      <c r="AAN196" s="28"/>
      <c r="AAO196" s="28"/>
      <c r="AAP196" s="28"/>
      <c r="AAQ196" s="28"/>
      <c r="AAR196" s="28"/>
      <c r="AAS196" s="28"/>
      <c r="AAT196" s="28"/>
      <c r="AAU196" s="28"/>
      <c r="AAV196" s="28"/>
      <c r="AAW196" s="28"/>
      <c r="AAX196" s="28"/>
      <c r="AAY196" s="28"/>
      <c r="AAZ196" s="28"/>
      <c r="ABA196" s="28"/>
      <c r="ABB196" s="28"/>
      <c r="ABC196" s="28"/>
      <c r="ABD196" s="28"/>
      <c r="ABE196" s="28"/>
      <c r="ABF196" s="28"/>
      <c r="ABG196" s="28"/>
      <c r="ABH196" s="28"/>
      <c r="ABI196" s="28"/>
      <c r="ABJ196" s="28"/>
      <c r="ABK196" s="28"/>
      <c r="ABL196" s="28"/>
      <c r="ABM196" s="28"/>
      <c r="ABN196" s="28"/>
      <c r="ABO196" s="28"/>
      <c r="ABP196" s="28"/>
      <c r="ABQ196" s="28"/>
      <c r="ABR196" s="28"/>
      <c r="ABS196" s="28"/>
      <c r="ABT196" s="28"/>
      <c r="ABU196" s="28"/>
      <c r="ABV196" s="28"/>
      <c r="ABW196" s="28"/>
      <c r="ABX196" s="28"/>
      <c r="ABY196" s="28"/>
      <c r="ABZ196" s="28"/>
      <c r="ACA196" s="28"/>
      <c r="ACB196" s="28"/>
      <c r="ACC196" s="28"/>
      <c r="ACD196" s="28"/>
      <c r="ACE196" s="28"/>
      <c r="ACF196" s="28"/>
      <c r="ACG196" s="28"/>
      <c r="ACH196" s="28"/>
      <c r="ACI196" s="28"/>
      <c r="ACJ196" s="28"/>
      <c r="ACK196" s="28"/>
      <c r="ACL196" s="28"/>
      <c r="ACM196" s="28"/>
      <c r="ACN196" s="28"/>
      <c r="ACO196" s="28"/>
      <c r="ACP196" s="28"/>
      <c r="ACQ196" s="28"/>
      <c r="ACR196" s="28"/>
      <c r="ACS196" s="28"/>
      <c r="ACT196" s="28"/>
      <c r="ACU196" s="28"/>
      <c r="ACV196" s="28"/>
      <c r="ACW196" s="28"/>
      <c r="ACX196" s="28"/>
      <c r="ACY196" s="28"/>
      <c r="ACZ196" s="28"/>
      <c r="ADA196" s="28"/>
      <c r="ADB196" s="28"/>
      <c r="ADC196" s="28"/>
      <c r="ADD196" s="28"/>
      <c r="ADE196" s="28"/>
      <c r="ADF196" s="28"/>
      <c r="ADG196" s="28"/>
      <c r="ADH196" s="28"/>
      <c r="ADI196" s="28"/>
      <c r="ADJ196" s="28"/>
      <c r="ADK196" s="28"/>
      <c r="ADL196" s="28"/>
      <c r="ADM196" s="28"/>
      <c r="ADN196" s="28"/>
      <c r="ADO196" s="28"/>
      <c r="ADP196" s="28"/>
      <c r="ADQ196" s="28"/>
      <c r="ADR196" s="28"/>
      <c r="ADS196" s="28"/>
      <c r="ADT196" s="28"/>
      <c r="ADU196" s="28"/>
      <c r="ADV196" s="28"/>
      <c r="ADW196" s="28"/>
      <c r="ADX196" s="28"/>
      <c r="ADY196" s="28"/>
      <c r="ADZ196" s="28"/>
      <c r="AEA196" s="28"/>
      <c r="AEB196" s="28"/>
      <c r="AEC196" s="28"/>
      <c r="AED196" s="28"/>
      <c r="AEE196" s="28"/>
      <c r="AEF196" s="28"/>
      <c r="AEG196" s="28"/>
      <c r="AEH196" s="28"/>
      <c r="AEI196" s="28"/>
      <c r="AEJ196" s="28"/>
      <c r="AEK196" s="28"/>
      <c r="AEL196" s="28"/>
      <c r="AEM196" s="28"/>
      <c r="AEN196" s="28"/>
      <c r="AEO196" s="28"/>
      <c r="AEP196" s="28"/>
      <c r="AEQ196" s="28"/>
      <c r="AER196" s="28"/>
      <c r="AES196" s="28"/>
      <c r="AET196" s="28"/>
      <c r="AEU196" s="28"/>
      <c r="AEV196" s="28"/>
      <c r="AEW196" s="28"/>
      <c r="AEX196" s="28"/>
      <c r="AEY196" s="28"/>
      <c r="AEZ196" s="28"/>
      <c r="AFA196" s="28"/>
      <c r="AFB196" s="28"/>
      <c r="AFC196" s="28"/>
      <c r="AFD196" s="28"/>
      <c r="AFE196" s="28"/>
      <c r="AFF196" s="28"/>
      <c r="AFG196" s="28"/>
      <c r="AFH196" s="28"/>
      <c r="AFI196" s="28"/>
      <c r="AFJ196" s="28"/>
      <c r="AFK196" s="28"/>
      <c r="AFL196" s="28"/>
      <c r="AFM196" s="28"/>
      <c r="AFN196" s="28"/>
      <c r="AFO196" s="28"/>
      <c r="AFP196" s="28"/>
      <c r="AFQ196" s="28"/>
      <c r="AFR196" s="28"/>
      <c r="AFS196" s="28"/>
      <c r="AFT196" s="28"/>
      <c r="AFU196" s="28"/>
      <c r="AFV196" s="28"/>
      <c r="AFW196" s="28"/>
      <c r="AFX196" s="28"/>
      <c r="AFY196" s="28"/>
      <c r="AFZ196" s="28"/>
      <c r="AGA196" s="28"/>
      <c r="AGB196" s="28"/>
      <c r="AGC196" s="28"/>
      <c r="AGD196" s="28"/>
      <c r="AGE196" s="28"/>
      <c r="AGF196" s="28"/>
      <c r="AGG196" s="28"/>
      <c r="AGH196" s="28"/>
      <c r="AGI196" s="28"/>
      <c r="AGJ196" s="28"/>
      <c r="AGK196" s="28"/>
      <c r="AGL196" s="28"/>
      <c r="AGM196" s="28"/>
      <c r="AGN196" s="28"/>
      <c r="AGO196" s="28"/>
      <c r="AGP196" s="28"/>
      <c r="AGQ196" s="28"/>
      <c r="AGR196" s="28"/>
      <c r="AGS196" s="28"/>
      <c r="AGT196" s="28"/>
      <c r="AGU196" s="28"/>
      <c r="AGV196" s="28"/>
      <c r="AGW196" s="28"/>
      <c r="AGX196" s="28"/>
      <c r="AGY196" s="28"/>
      <c r="AGZ196" s="28"/>
      <c r="AHA196" s="28"/>
      <c r="AHB196" s="28"/>
      <c r="AHC196" s="28"/>
      <c r="AHD196" s="28"/>
      <c r="AHE196" s="28"/>
      <c r="AHF196" s="28"/>
      <c r="AHG196" s="28"/>
      <c r="AHH196" s="28"/>
      <c r="AHI196" s="28"/>
      <c r="AHJ196" s="28"/>
      <c r="AHK196" s="28"/>
      <c r="AHL196" s="28"/>
      <c r="AHM196" s="28"/>
      <c r="AHN196" s="28"/>
      <c r="AHO196" s="28"/>
      <c r="AHP196" s="28"/>
      <c r="AHQ196" s="28"/>
      <c r="AHR196" s="28"/>
      <c r="AHS196" s="28"/>
      <c r="AHT196" s="28"/>
      <c r="AHU196" s="28"/>
      <c r="AHV196" s="28"/>
      <c r="AHW196" s="28"/>
      <c r="AHX196" s="28"/>
      <c r="AHY196" s="28"/>
      <c r="AHZ196" s="28"/>
      <c r="AIA196" s="28"/>
      <c r="AIB196" s="28"/>
      <c r="AIC196" s="28"/>
      <c r="AID196" s="28"/>
      <c r="AIE196" s="28"/>
      <c r="AIF196" s="28"/>
      <c r="AIG196" s="28"/>
      <c r="AIH196" s="28"/>
      <c r="AII196" s="28"/>
      <c r="AIJ196" s="28"/>
      <c r="AIK196" s="28"/>
      <c r="AIL196" s="28"/>
      <c r="AIM196" s="28"/>
      <c r="AIN196" s="28"/>
      <c r="AIO196" s="28"/>
      <c r="AIP196" s="28"/>
      <c r="AIQ196" s="28"/>
      <c r="AIR196" s="28"/>
      <c r="AIS196" s="28"/>
      <c r="AIT196" s="28"/>
      <c r="AIU196" s="28"/>
      <c r="AIV196" s="28"/>
      <c r="AIW196" s="28"/>
      <c r="AIX196" s="28"/>
      <c r="AIY196" s="28"/>
      <c r="AIZ196" s="28"/>
      <c r="AJA196" s="28"/>
      <c r="AJB196" s="28"/>
      <c r="AJC196" s="28"/>
      <c r="AJD196" s="28"/>
      <c r="AJE196" s="28"/>
      <c r="AJF196" s="28"/>
      <c r="AJG196" s="28"/>
      <c r="AJH196" s="28"/>
      <c r="AJI196" s="28"/>
      <c r="AJJ196" s="28"/>
      <c r="AJK196" s="28"/>
      <c r="AJL196" s="28"/>
      <c r="AJM196" s="28"/>
      <c r="AJN196" s="28"/>
      <c r="AJO196" s="28"/>
      <c r="AJP196" s="28"/>
      <c r="AJQ196" s="28"/>
      <c r="AJR196" s="28"/>
      <c r="AJS196" s="28"/>
      <c r="AJT196" s="28"/>
      <c r="AJU196" s="28"/>
      <c r="AJV196" s="28"/>
      <c r="AJW196" s="28"/>
      <c r="AJX196" s="28"/>
      <c r="AJY196" s="28"/>
      <c r="AJZ196" s="28"/>
      <c r="AKA196" s="28"/>
      <c r="AKB196" s="28"/>
      <c r="AKC196" s="28"/>
      <c r="AKD196" s="28"/>
      <c r="AKE196" s="28"/>
      <c r="AKF196" s="28"/>
      <c r="AKG196" s="28"/>
      <c r="AKH196" s="28"/>
      <c r="AKI196" s="28"/>
      <c r="AKJ196" s="28"/>
      <c r="AKK196" s="28"/>
      <c r="AKL196" s="28"/>
      <c r="AKM196" s="28"/>
      <c r="AKN196" s="28"/>
      <c r="AKO196" s="28"/>
      <c r="AKP196" s="28"/>
      <c r="AKQ196" s="28"/>
      <c r="AKR196" s="28"/>
      <c r="AKS196" s="28"/>
      <c r="AKT196" s="28"/>
      <c r="AKU196" s="28"/>
      <c r="AKV196" s="28"/>
      <c r="AKW196" s="28"/>
      <c r="AKX196" s="28"/>
      <c r="AKY196" s="28"/>
      <c r="AKZ196" s="28"/>
      <c r="ALA196" s="28"/>
      <c r="ALB196" s="28"/>
      <c r="ALC196" s="28"/>
      <c r="ALD196" s="28"/>
      <c r="ALE196" s="28"/>
      <c r="ALF196" s="28"/>
      <c r="ALG196" s="28"/>
      <c r="ALH196" s="28"/>
      <c r="ALI196" s="28"/>
      <c r="ALJ196" s="28"/>
      <c r="ALK196" s="28"/>
      <c r="ALL196" s="28"/>
      <c r="ALM196" s="28"/>
      <c r="ALN196" s="28"/>
      <c r="ALO196" s="28"/>
      <c r="ALP196" s="28"/>
      <c r="ALQ196" s="28"/>
      <c r="ALR196" s="28"/>
      <c r="ALS196" s="28"/>
      <c r="ALT196" s="28"/>
      <c r="ALU196" s="28"/>
      <c r="ALV196" s="28"/>
      <c r="ALW196" s="28"/>
      <c r="ALX196" s="28"/>
      <c r="ALY196" s="28"/>
      <c r="ALZ196" s="28"/>
      <c r="AMA196" s="28"/>
      <c r="AMB196" s="28"/>
      <c r="AMC196" s="28"/>
      <c r="AMD196" s="28"/>
      <c r="AME196" s="28"/>
      <c r="AMF196" s="28"/>
      <c r="AMG196" s="28"/>
      <c r="AMH196" s="28"/>
      <c r="AMI196" s="28"/>
      <c r="AMJ196" s="28"/>
      <c r="AMK196" s="28"/>
      <c r="AML196" s="28"/>
      <c r="AMM196" s="28"/>
      <c r="AMN196" s="28"/>
      <c r="AMO196" s="28"/>
      <c r="AMP196" s="28"/>
      <c r="AMQ196" s="28"/>
      <c r="AMR196" s="28"/>
      <c r="AMS196" s="28"/>
      <c r="AMT196" s="28"/>
      <c r="AMU196" s="28"/>
      <c r="AMV196" s="28"/>
      <c r="AMW196" s="28"/>
      <c r="AMX196" s="28"/>
      <c r="AMY196" s="28"/>
      <c r="AMZ196" s="28"/>
      <c r="ANA196" s="28"/>
      <c r="ANB196" s="28"/>
    </row>
    <row r="197" spans="3:1042" s="6" customFormat="1" ht="15" customHeight="1" x14ac:dyDescent="0.25">
      <c r="C197" s="6" t="str">
        <f t="shared" si="130"/>
        <v>Kenmore</v>
      </c>
      <c r="D197" s="6" t="str">
        <f t="shared" si="131"/>
        <v>153.32118  (80 gal)</v>
      </c>
      <c r="E197" s="6">
        <f t="shared" si="132"/>
        <v>1600212</v>
      </c>
      <c r="F197" s="55">
        <f t="shared" si="40"/>
        <v>80</v>
      </c>
      <c r="G197" s="6" t="str">
        <f t="shared" si="133"/>
        <v>AOSmithPHPT80</v>
      </c>
      <c r="H197" s="116">
        <f t="shared" si="42"/>
        <v>0</v>
      </c>
      <c r="I197" s="154" t="str">
        <f t="shared" si="134"/>
        <v>Kenmore153_32118</v>
      </c>
      <c r="J197" s="91" t="s">
        <v>188</v>
      </c>
      <c r="K197" s="33">
        <v>1</v>
      </c>
      <c r="L197" s="75">
        <f t="shared" si="128"/>
        <v>16</v>
      </c>
      <c r="M197" s="18" t="s">
        <v>24</v>
      </c>
      <c r="N197" s="62">
        <f t="shared" ref="N197:N200" si="135">N196+1</f>
        <v>2</v>
      </c>
      <c r="O197" s="169">
        <f t="shared" si="83"/>
        <v>1600212</v>
      </c>
      <c r="P197" s="59" t="str">
        <f t="shared" si="103"/>
        <v>153.32118  (80 gal)</v>
      </c>
      <c r="Q197" s="153">
        <f t="shared" si="84"/>
        <v>1</v>
      </c>
      <c r="R197" s="19">
        <v>153.32118</v>
      </c>
      <c r="S197" s="20">
        <v>80</v>
      </c>
      <c r="T197" s="31" t="s">
        <v>105</v>
      </c>
      <c r="U197" s="80" t="s">
        <v>105</v>
      </c>
      <c r="V197" s="85" t="str">
        <f t="shared" si="85"/>
        <v>AOSmithPHPT80</v>
      </c>
      <c r="W197" s="115">
        <v>0</v>
      </c>
      <c r="X197" s="45"/>
      <c r="Y197" s="45"/>
      <c r="Z197" s="44"/>
      <c r="AA197" s="126" t="str">
        <f t="shared" si="104"/>
        <v>2,     1600212,   "153.32118  (80 gal)"</v>
      </c>
      <c r="AB197" s="128" t="str">
        <f t="shared" si="99"/>
        <v>Kenmore</v>
      </c>
      <c r="AC197" s="129" t="s">
        <v>486</v>
      </c>
      <c r="AD197" s="173">
        <f t="shared" si="87"/>
        <v>1</v>
      </c>
      <c r="AE197" s="126" t="str">
        <f t="shared" si="105"/>
        <v xml:space="preserve">          case  153.32118  (80 gal)   :   "Kenmore153_32118"</v>
      </c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  <c r="MJ197" s="28"/>
      <c r="MK197" s="28"/>
      <c r="ML197" s="28"/>
      <c r="MM197" s="28"/>
      <c r="MN197" s="28"/>
      <c r="MO197" s="28"/>
      <c r="MP197" s="28"/>
      <c r="MQ197" s="28"/>
      <c r="MR197" s="28"/>
      <c r="MS197" s="28"/>
      <c r="MT197" s="28"/>
      <c r="MU197" s="28"/>
      <c r="MV197" s="28"/>
      <c r="MW197" s="28"/>
      <c r="MX197" s="28"/>
      <c r="MY197" s="28"/>
      <c r="MZ197" s="28"/>
      <c r="NA197" s="28"/>
      <c r="NB197" s="28"/>
      <c r="NC197" s="28"/>
      <c r="ND197" s="28"/>
      <c r="NE197" s="28"/>
      <c r="NF197" s="28"/>
      <c r="NG197" s="28"/>
      <c r="NH197" s="28"/>
      <c r="NI197" s="28"/>
      <c r="NJ197" s="28"/>
      <c r="NK197" s="28"/>
      <c r="NL197" s="28"/>
      <c r="NM197" s="28"/>
      <c r="NN197" s="28"/>
      <c r="NO197" s="28"/>
      <c r="NP197" s="28"/>
      <c r="NQ197" s="28"/>
      <c r="NR197" s="28"/>
      <c r="NS197" s="28"/>
      <c r="NT197" s="28"/>
      <c r="NU197" s="28"/>
      <c r="NV197" s="28"/>
      <c r="NW197" s="28"/>
      <c r="NX197" s="28"/>
      <c r="NY197" s="28"/>
      <c r="NZ197" s="28"/>
      <c r="OA197" s="28"/>
      <c r="OB197" s="28"/>
      <c r="OC197" s="28"/>
      <c r="OD197" s="28"/>
      <c r="OE197" s="28"/>
      <c r="OF197" s="28"/>
      <c r="OG197" s="28"/>
      <c r="OH197" s="28"/>
      <c r="OI197" s="28"/>
      <c r="OJ197" s="28"/>
      <c r="OK197" s="28"/>
      <c r="OL197" s="28"/>
      <c r="OM197" s="28"/>
      <c r="ON197" s="28"/>
      <c r="OO197" s="28"/>
      <c r="OP197" s="28"/>
      <c r="OQ197" s="28"/>
      <c r="OR197" s="28"/>
      <c r="OS197" s="28"/>
      <c r="OT197" s="28"/>
      <c r="OU197" s="28"/>
      <c r="OV197" s="28"/>
      <c r="OW197" s="28"/>
      <c r="OX197" s="28"/>
      <c r="OY197" s="28"/>
      <c r="OZ197" s="28"/>
      <c r="PA197" s="28"/>
      <c r="PB197" s="28"/>
      <c r="PC197" s="28"/>
      <c r="PD197" s="28"/>
      <c r="PE197" s="28"/>
      <c r="PF197" s="28"/>
      <c r="PG197" s="28"/>
      <c r="PH197" s="28"/>
      <c r="PI197" s="28"/>
      <c r="PJ197" s="28"/>
      <c r="PK197" s="28"/>
      <c r="PL197" s="28"/>
      <c r="PM197" s="28"/>
      <c r="PN197" s="28"/>
      <c r="PO197" s="28"/>
      <c r="PP197" s="28"/>
      <c r="PQ197" s="28"/>
      <c r="PR197" s="28"/>
      <c r="PS197" s="28"/>
      <c r="PT197" s="28"/>
      <c r="PU197" s="28"/>
      <c r="PV197" s="28"/>
      <c r="PW197" s="28"/>
      <c r="PX197" s="28"/>
      <c r="PY197" s="28"/>
      <c r="PZ197" s="28"/>
      <c r="QA197" s="28"/>
      <c r="QB197" s="28"/>
      <c r="QC197" s="28"/>
      <c r="QD197" s="28"/>
      <c r="QE197" s="28"/>
      <c r="QF197" s="28"/>
      <c r="QG197" s="28"/>
      <c r="QH197" s="28"/>
      <c r="QI197" s="28"/>
      <c r="QJ197" s="28"/>
      <c r="QK197" s="28"/>
      <c r="QL197" s="28"/>
      <c r="QM197" s="28"/>
      <c r="QN197" s="28"/>
      <c r="QO197" s="28"/>
      <c r="QP197" s="28"/>
      <c r="QQ197" s="28"/>
      <c r="QR197" s="28"/>
      <c r="QS197" s="28"/>
      <c r="QT197" s="28"/>
      <c r="QU197" s="28"/>
      <c r="QV197" s="28"/>
      <c r="QW197" s="28"/>
      <c r="QX197" s="28"/>
      <c r="QY197" s="28"/>
      <c r="QZ197" s="28"/>
      <c r="RA197" s="28"/>
      <c r="RB197" s="28"/>
      <c r="RC197" s="28"/>
      <c r="RD197" s="28"/>
      <c r="RE197" s="28"/>
      <c r="RF197" s="28"/>
      <c r="RG197" s="28"/>
      <c r="RH197" s="28"/>
      <c r="RI197" s="28"/>
      <c r="RJ197" s="28"/>
      <c r="RK197" s="28"/>
      <c r="RL197" s="28"/>
      <c r="RM197" s="28"/>
      <c r="RN197" s="28"/>
      <c r="RO197" s="28"/>
      <c r="RP197" s="28"/>
      <c r="RQ197" s="28"/>
      <c r="RR197" s="28"/>
      <c r="RS197" s="28"/>
      <c r="RT197" s="28"/>
      <c r="RU197" s="28"/>
      <c r="RV197" s="28"/>
      <c r="RW197" s="28"/>
      <c r="RX197" s="28"/>
      <c r="RY197" s="28"/>
      <c r="RZ197" s="28"/>
      <c r="SA197" s="28"/>
      <c r="SB197" s="28"/>
      <c r="SC197" s="28"/>
      <c r="SD197" s="28"/>
      <c r="SE197" s="28"/>
      <c r="SF197" s="28"/>
      <c r="SG197" s="28"/>
      <c r="SH197" s="28"/>
      <c r="SI197" s="28"/>
      <c r="SJ197" s="28"/>
      <c r="SK197" s="28"/>
      <c r="SL197" s="28"/>
      <c r="SM197" s="28"/>
      <c r="SN197" s="28"/>
      <c r="SO197" s="28"/>
      <c r="SP197" s="28"/>
      <c r="SQ197" s="28"/>
      <c r="SR197" s="28"/>
      <c r="SS197" s="28"/>
      <c r="ST197" s="28"/>
      <c r="SU197" s="28"/>
      <c r="SV197" s="28"/>
      <c r="SW197" s="28"/>
      <c r="SX197" s="28"/>
      <c r="SY197" s="28"/>
      <c r="SZ197" s="28"/>
      <c r="TA197" s="28"/>
      <c r="TB197" s="28"/>
      <c r="TC197" s="28"/>
      <c r="TD197" s="28"/>
      <c r="TE197" s="28"/>
      <c r="TF197" s="28"/>
      <c r="TG197" s="28"/>
      <c r="TH197" s="28"/>
      <c r="TI197" s="28"/>
      <c r="TJ197" s="28"/>
      <c r="TK197" s="28"/>
      <c r="TL197" s="28"/>
      <c r="TM197" s="28"/>
      <c r="TN197" s="28"/>
      <c r="TO197" s="28"/>
      <c r="TP197" s="28"/>
      <c r="TQ197" s="28"/>
      <c r="TR197" s="28"/>
      <c r="TS197" s="28"/>
      <c r="TT197" s="28"/>
      <c r="TU197" s="28"/>
      <c r="TV197" s="28"/>
      <c r="TW197" s="28"/>
      <c r="TX197" s="28"/>
      <c r="TY197" s="28"/>
      <c r="TZ197" s="28"/>
      <c r="UA197" s="28"/>
      <c r="UB197" s="28"/>
      <c r="UC197" s="28"/>
      <c r="UD197" s="28"/>
      <c r="UE197" s="28"/>
      <c r="UF197" s="28"/>
      <c r="UG197" s="28"/>
      <c r="UH197" s="28"/>
      <c r="UI197" s="28"/>
      <c r="UJ197" s="28"/>
      <c r="UK197" s="28"/>
      <c r="UL197" s="28"/>
      <c r="UM197" s="28"/>
      <c r="UN197" s="28"/>
      <c r="UO197" s="28"/>
      <c r="UP197" s="28"/>
      <c r="UQ197" s="28"/>
      <c r="UR197" s="28"/>
      <c r="US197" s="28"/>
      <c r="UT197" s="28"/>
      <c r="UU197" s="28"/>
      <c r="UV197" s="28"/>
      <c r="UW197" s="28"/>
      <c r="UX197" s="28"/>
      <c r="UY197" s="28"/>
      <c r="UZ197" s="28"/>
      <c r="VA197" s="28"/>
      <c r="VB197" s="28"/>
      <c r="VC197" s="28"/>
      <c r="VD197" s="28"/>
      <c r="VE197" s="28"/>
      <c r="VF197" s="28"/>
      <c r="VG197" s="28"/>
      <c r="VH197" s="28"/>
      <c r="VI197" s="28"/>
      <c r="VJ197" s="28"/>
      <c r="VK197" s="28"/>
      <c r="VL197" s="28"/>
      <c r="VM197" s="28"/>
      <c r="VN197" s="28"/>
      <c r="VO197" s="28"/>
      <c r="VP197" s="28"/>
      <c r="VQ197" s="28"/>
      <c r="VR197" s="28"/>
      <c r="VS197" s="28"/>
      <c r="VT197" s="28"/>
      <c r="VU197" s="28"/>
      <c r="VV197" s="28"/>
      <c r="VW197" s="28"/>
      <c r="VX197" s="28"/>
      <c r="VY197" s="28"/>
      <c r="VZ197" s="28"/>
      <c r="WA197" s="28"/>
      <c r="WB197" s="28"/>
      <c r="WC197" s="28"/>
      <c r="WD197" s="28"/>
      <c r="WE197" s="28"/>
      <c r="WF197" s="28"/>
      <c r="WG197" s="28"/>
      <c r="WH197" s="28"/>
      <c r="WI197" s="28"/>
      <c r="WJ197" s="28"/>
      <c r="WK197" s="28"/>
      <c r="WL197" s="28"/>
      <c r="WM197" s="28"/>
      <c r="WN197" s="28"/>
      <c r="WO197" s="28"/>
      <c r="WP197" s="28"/>
      <c r="WQ197" s="28"/>
      <c r="WR197" s="28"/>
      <c r="WS197" s="28"/>
      <c r="WT197" s="28"/>
      <c r="WU197" s="28"/>
      <c r="WV197" s="28"/>
      <c r="WW197" s="28"/>
      <c r="WX197" s="28"/>
      <c r="WY197" s="28"/>
      <c r="WZ197" s="28"/>
      <c r="XA197" s="28"/>
      <c r="XB197" s="28"/>
      <c r="XC197" s="28"/>
      <c r="XD197" s="28"/>
      <c r="XE197" s="28"/>
      <c r="XF197" s="28"/>
      <c r="XG197" s="28"/>
      <c r="XH197" s="28"/>
      <c r="XI197" s="28"/>
      <c r="XJ197" s="28"/>
      <c r="XK197" s="28"/>
      <c r="XL197" s="28"/>
      <c r="XM197" s="28"/>
      <c r="XN197" s="28"/>
      <c r="XO197" s="28"/>
      <c r="XP197" s="28"/>
      <c r="XQ197" s="28"/>
      <c r="XR197" s="28"/>
      <c r="XS197" s="28"/>
      <c r="XT197" s="28"/>
      <c r="XU197" s="28"/>
      <c r="XV197" s="28"/>
      <c r="XW197" s="28"/>
      <c r="XX197" s="28"/>
      <c r="XY197" s="28"/>
      <c r="XZ197" s="28"/>
      <c r="YA197" s="28"/>
      <c r="YB197" s="28"/>
      <c r="YC197" s="28"/>
      <c r="YD197" s="28"/>
      <c r="YE197" s="28"/>
      <c r="YF197" s="28"/>
      <c r="YG197" s="28"/>
      <c r="YH197" s="28"/>
      <c r="YI197" s="28"/>
      <c r="YJ197" s="28"/>
      <c r="YK197" s="28"/>
      <c r="YL197" s="28"/>
      <c r="YM197" s="28"/>
      <c r="YN197" s="28"/>
      <c r="YO197" s="28"/>
      <c r="YP197" s="28"/>
      <c r="YQ197" s="28"/>
      <c r="YR197" s="28"/>
      <c r="YS197" s="28"/>
      <c r="YT197" s="28"/>
      <c r="YU197" s="28"/>
      <c r="YV197" s="28"/>
      <c r="YW197" s="28"/>
      <c r="YX197" s="28"/>
      <c r="YY197" s="28"/>
      <c r="YZ197" s="28"/>
      <c r="ZA197" s="28"/>
      <c r="ZB197" s="28"/>
      <c r="ZC197" s="28"/>
      <c r="ZD197" s="28"/>
      <c r="ZE197" s="28"/>
      <c r="ZF197" s="28"/>
      <c r="ZG197" s="28"/>
      <c r="ZH197" s="28"/>
      <c r="ZI197" s="28"/>
      <c r="ZJ197" s="28"/>
      <c r="ZK197" s="28"/>
      <c r="ZL197" s="28"/>
      <c r="ZM197" s="28"/>
      <c r="ZN197" s="28"/>
      <c r="ZO197" s="28"/>
      <c r="ZP197" s="28"/>
      <c r="ZQ197" s="28"/>
      <c r="ZR197" s="28"/>
      <c r="ZS197" s="28"/>
      <c r="ZT197" s="28"/>
      <c r="ZU197" s="28"/>
      <c r="ZV197" s="28"/>
      <c r="ZW197" s="28"/>
      <c r="ZX197" s="28"/>
      <c r="ZY197" s="28"/>
      <c r="ZZ197" s="28"/>
      <c r="AAA197" s="28"/>
      <c r="AAB197" s="28"/>
      <c r="AAC197" s="28"/>
      <c r="AAD197" s="28"/>
      <c r="AAE197" s="28"/>
      <c r="AAF197" s="28"/>
      <c r="AAG197" s="28"/>
      <c r="AAH197" s="28"/>
      <c r="AAI197" s="28"/>
      <c r="AAJ197" s="28"/>
      <c r="AAK197" s="28"/>
      <c r="AAL197" s="28"/>
      <c r="AAM197" s="28"/>
      <c r="AAN197" s="28"/>
      <c r="AAO197" s="28"/>
      <c r="AAP197" s="28"/>
      <c r="AAQ197" s="28"/>
      <c r="AAR197" s="28"/>
      <c r="AAS197" s="28"/>
      <c r="AAT197" s="28"/>
      <c r="AAU197" s="28"/>
      <c r="AAV197" s="28"/>
      <c r="AAW197" s="28"/>
      <c r="AAX197" s="28"/>
      <c r="AAY197" s="28"/>
      <c r="AAZ197" s="28"/>
      <c r="ABA197" s="28"/>
      <c r="ABB197" s="28"/>
      <c r="ABC197" s="28"/>
      <c r="ABD197" s="28"/>
      <c r="ABE197" s="28"/>
      <c r="ABF197" s="28"/>
      <c r="ABG197" s="28"/>
      <c r="ABH197" s="28"/>
      <c r="ABI197" s="28"/>
      <c r="ABJ197" s="28"/>
      <c r="ABK197" s="28"/>
      <c r="ABL197" s="28"/>
      <c r="ABM197" s="28"/>
      <c r="ABN197" s="28"/>
      <c r="ABO197" s="28"/>
      <c r="ABP197" s="28"/>
      <c r="ABQ197" s="28"/>
      <c r="ABR197" s="28"/>
      <c r="ABS197" s="28"/>
      <c r="ABT197" s="28"/>
      <c r="ABU197" s="28"/>
      <c r="ABV197" s="28"/>
      <c r="ABW197" s="28"/>
      <c r="ABX197" s="28"/>
      <c r="ABY197" s="28"/>
      <c r="ABZ197" s="28"/>
      <c r="ACA197" s="28"/>
      <c r="ACB197" s="28"/>
      <c r="ACC197" s="28"/>
      <c r="ACD197" s="28"/>
      <c r="ACE197" s="28"/>
      <c r="ACF197" s="28"/>
      <c r="ACG197" s="28"/>
      <c r="ACH197" s="28"/>
      <c r="ACI197" s="28"/>
      <c r="ACJ197" s="28"/>
      <c r="ACK197" s="28"/>
      <c r="ACL197" s="28"/>
      <c r="ACM197" s="28"/>
      <c r="ACN197" s="28"/>
      <c r="ACO197" s="28"/>
      <c r="ACP197" s="28"/>
      <c r="ACQ197" s="28"/>
      <c r="ACR197" s="28"/>
      <c r="ACS197" s="28"/>
      <c r="ACT197" s="28"/>
      <c r="ACU197" s="28"/>
      <c r="ACV197" s="28"/>
      <c r="ACW197" s="28"/>
      <c r="ACX197" s="28"/>
      <c r="ACY197" s="28"/>
      <c r="ACZ197" s="28"/>
      <c r="ADA197" s="28"/>
      <c r="ADB197" s="28"/>
      <c r="ADC197" s="28"/>
      <c r="ADD197" s="28"/>
      <c r="ADE197" s="28"/>
      <c r="ADF197" s="28"/>
      <c r="ADG197" s="28"/>
      <c r="ADH197" s="28"/>
      <c r="ADI197" s="28"/>
      <c r="ADJ197" s="28"/>
      <c r="ADK197" s="28"/>
      <c r="ADL197" s="28"/>
      <c r="ADM197" s="28"/>
      <c r="ADN197" s="28"/>
      <c r="ADO197" s="28"/>
      <c r="ADP197" s="28"/>
      <c r="ADQ197" s="28"/>
      <c r="ADR197" s="28"/>
      <c r="ADS197" s="28"/>
      <c r="ADT197" s="28"/>
      <c r="ADU197" s="28"/>
      <c r="ADV197" s="28"/>
      <c r="ADW197" s="28"/>
      <c r="ADX197" s="28"/>
      <c r="ADY197" s="28"/>
      <c r="ADZ197" s="28"/>
      <c r="AEA197" s="28"/>
      <c r="AEB197" s="28"/>
      <c r="AEC197" s="28"/>
      <c r="AED197" s="28"/>
      <c r="AEE197" s="28"/>
      <c r="AEF197" s="28"/>
      <c r="AEG197" s="28"/>
      <c r="AEH197" s="28"/>
      <c r="AEI197" s="28"/>
      <c r="AEJ197" s="28"/>
      <c r="AEK197" s="28"/>
      <c r="AEL197" s="28"/>
      <c r="AEM197" s="28"/>
      <c r="AEN197" s="28"/>
      <c r="AEO197" s="28"/>
      <c r="AEP197" s="28"/>
      <c r="AEQ197" s="28"/>
      <c r="AER197" s="28"/>
      <c r="AES197" s="28"/>
      <c r="AET197" s="28"/>
      <c r="AEU197" s="28"/>
      <c r="AEV197" s="28"/>
      <c r="AEW197" s="28"/>
      <c r="AEX197" s="28"/>
      <c r="AEY197" s="28"/>
      <c r="AEZ197" s="28"/>
      <c r="AFA197" s="28"/>
      <c r="AFB197" s="28"/>
      <c r="AFC197" s="28"/>
      <c r="AFD197" s="28"/>
      <c r="AFE197" s="28"/>
      <c r="AFF197" s="28"/>
      <c r="AFG197" s="28"/>
      <c r="AFH197" s="28"/>
      <c r="AFI197" s="28"/>
      <c r="AFJ197" s="28"/>
      <c r="AFK197" s="28"/>
      <c r="AFL197" s="28"/>
      <c r="AFM197" s="28"/>
      <c r="AFN197" s="28"/>
      <c r="AFO197" s="28"/>
      <c r="AFP197" s="28"/>
      <c r="AFQ197" s="28"/>
      <c r="AFR197" s="28"/>
      <c r="AFS197" s="28"/>
      <c r="AFT197" s="28"/>
      <c r="AFU197" s="28"/>
      <c r="AFV197" s="28"/>
      <c r="AFW197" s="28"/>
      <c r="AFX197" s="28"/>
      <c r="AFY197" s="28"/>
      <c r="AFZ197" s="28"/>
      <c r="AGA197" s="28"/>
      <c r="AGB197" s="28"/>
      <c r="AGC197" s="28"/>
      <c r="AGD197" s="28"/>
      <c r="AGE197" s="28"/>
      <c r="AGF197" s="28"/>
      <c r="AGG197" s="28"/>
      <c r="AGH197" s="28"/>
      <c r="AGI197" s="28"/>
      <c r="AGJ197" s="28"/>
      <c r="AGK197" s="28"/>
      <c r="AGL197" s="28"/>
      <c r="AGM197" s="28"/>
      <c r="AGN197" s="28"/>
      <c r="AGO197" s="28"/>
      <c r="AGP197" s="28"/>
      <c r="AGQ197" s="28"/>
      <c r="AGR197" s="28"/>
      <c r="AGS197" s="28"/>
      <c r="AGT197" s="28"/>
      <c r="AGU197" s="28"/>
      <c r="AGV197" s="28"/>
      <c r="AGW197" s="28"/>
      <c r="AGX197" s="28"/>
      <c r="AGY197" s="28"/>
      <c r="AGZ197" s="28"/>
      <c r="AHA197" s="28"/>
      <c r="AHB197" s="28"/>
      <c r="AHC197" s="28"/>
      <c r="AHD197" s="28"/>
      <c r="AHE197" s="28"/>
      <c r="AHF197" s="28"/>
      <c r="AHG197" s="28"/>
      <c r="AHH197" s="28"/>
      <c r="AHI197" s="28"/>
      <c r="AHJ197" s="28"/>
      <c r="AHK197" s="28"/>
      <c r="AHL197" s="28"/>
      <c r="AHM197" s="28"/>
      <c r="AHN197" s="28"/>
      <c r="AHO197" s="28"/>
      <c r="AHP197" s="28"/>
      <c r="AHQ197" s="28"/>
      <c r="AHR197" s="28"/>
      <c r="AHS197" s="28"/>
      <c r="AHT197" s="28"/>
      <c r="AHU197" s="28"/>
      <c r="AHV197" s="28"/>
      <c r="AHW197" s="28"/>
      <c r="AHX197" s="28"/>
      <c r="AHY197" s="28"/>
      <c r="AHZ197" s="28"/>
      <c r="AIA197" s="28"/>
      <c r="AIB197" s="28"/>
      <c r="AIC197" s="28"/>
      <c r="AID197" s="28"/>
      <c r="AIE197" s="28"/>
      <c r="AIF197" s="28"/>
      <c r="AIG197" s="28"/>
      <c r="AIH197" s="28"/>
      <c r="AII197" s="28"/>
      <c r="AIJ197" s="28"/>
      <c r="AIK197" s="28"/>
      <c r="AIL197" s="28"/>
      <c r="AIM197" s="28"/>
      <c r="AIN197" s="28"/>
      <c r="AIO197" s="28"/>
      <c r="AIP197" s="28"/>
      <c r="AIQ197" s="28"/>
      <c r="AIR197" s="28"/>
      <c r="AIS197" s="28"/>
      <c r="AIT197" s="28"/>
      <c r="AIU197" s="28"/>
      <c r="AIV197" s="28"/>
      <c r="AIW197" s="28"/>
      <c r="AIX197" s="28"/>
      <c r="AIY197" s="28"/>
      <c r="AIZ197" s="28"/>
      <c r="AJA197" s="28"/>
      <c r="AJB197" s="28"/>
      <c r="AJC197" s="28"/>
      <c r="AJD197" s="28"/>
      <c r="AJE197" s="28"/>
      <c r="AJF197" s="28"/>
      <c r="AJG197" s="28"/>
      <c r="AJH197" s="28"/>
      <c r="AJI197" s="28"/>
      <c r="AJJ197" s="28"/>
      <c r="AJK197" s="28"/>
      <c r="AJL197" s="28"/>
      <c r="AJM197" s="28"/>
      <c r="AJN197" s="28"/>
      <c r="AJO197" s="28"/>
      <c r="AJP197" s="28"/>
      <c r="AJQ197" s="28"/>
      <c r="AJR197" s="28"/>
      <c r="AJS197" s="28"/>
      <c r="AJT197" s="28"/>
      <c r="AJU197" s="28"/>
      <c r="AJV197" s="28"/>
      <c r="AJW197" s="28"/>
      <c r="AJX197" s="28"/>
      <c r="AJY197" s="28"/>
      <c r="AJZ197" s="28"/>
      <c r="AKA197" s="28"/>
      <c r="AKB197" s="28"/>
      <c r="AKC197" s="28"/>
      <c r="AKD197" s="28"/>
      <c r="AKE197" s="28"/>
      <c r="AKF197" s="28"/>
      <c r="AKG197" s="28"/>
      <c r="AKH197" s="28"/>
      <c r="AKI197" s="28"/>
      <c r="AKJ197" s="28"/>
      <c r="AKK197" s="28"/>
      <c r="AKL197" s="28"/>
      <c r="AKM197" s="28"/>
      <c r="AKN197" s="28"/>
      <c r="AKO197" s="28"/>
      <c r="AKP197" s="28"/>
      <c r="AKQ197" s="28"/>
      <c r="AKR197" s="28"/>
      <c r="AKS197" s="28"/>
      <c r="AKT197" s="28"/>
      <c r="AKU197" s="28"/>
      <c r="AKV197" s="28"/>
      <c r="AKW197" s="28"/>
      <c r="AKX197" s="28"/>
      <c r="AKY197" s="28"/>
      <c r="AKZ197" s="28"/>
      <c r="ALA197" s="28"/>
      <c r="ALB197" s="28"/>
      <c r="ALC197" s="28"/>
      <c r="ALD197" s="28"/>
      <c r="ALE197" s="28"/>
      <c r="ALF197" s="28"/>
      <c r="ALG197" s="28"/>
      <c r="ALH197" s="28"/>
      <c r="ALI197" s="28"/>
      <c r="ALJ197" s="28"/>
      <c r="ALK197" s="28"/>
      <c r="ALL197" s="28"/>
      <c r="ALM197" s="28"/>
      <c r="ALN197" s="28"/>
      <c r="ALO197" s="28"/>
      <c r="ALP197" s="28"/>
      <c r="ALQ197" s="28"/>
      <c r="ALR197" s="28"/>
      <c r="ALS197" s="28"/>
      <c r="ALT197" s="28"/>
      <c r="ALU197" s="28"/>
      <c r="ALV197" s="28"/>
      <c r="ALW197" s="28"/>
      <c r="ALX197" s="28"/>
      <c r="ALY197" s="28"/>
      <c r="ALZ197" s="28"/>
      <c r="AMA197" s="28"/>
      <c r="AMB197" s="28"/>
      <c r="AMC197" s="28"/>
      <c r="AMD197" s="28"/>
      <c r="AME197" s="28"/>
      <c r="AMF197" s="28"/>
      <c r="AMG197" s="28"/>
      <c r="AMH197" s="28"/>
      <c r="AMI197" s="28"/>
      <c r="AMJ197" s="28"/>
      <c r="AMK197" s="28"/>
      <c r="AML197" s="28"/>
      <c r="AMM197" s="28"/>
      <c r="AMN197" s="28"/>
      <c r="AMO197" s="28"/>
      <c r="AMP197" s="28"/>
      <c r="AMQ197" s="28"/>
      <c r="AMR197" s="28"/>
      <c r="AMS197" s="28"/>
      <c r="AMT197" s="28"/>
      <c r="AMU197" s="28"/>
      <c r="AMV197" s="28"/>
      <c r="AMW197" s="28"/>
      <c r="AMX197" s="28"/>
      <c r="AMY197" s="28"/>
      <c r="AMZ197" s="28"/>
      <c r="ANA197" s="28"/>
      <c r="ANB197" s="28"/>
    </row>
    <row r="198" spans="3:1042" s="6" customFormat="1" ht="15" customHeight="1" x14ac:dyDescent="0.25">
      <c r="C198" s="6" t="str">
        <f t="shared" si="130"/>
        <v>Kenmore</v>
      </c>
      <c r="D198" s="6" t="str">
        <f t="shared" si="131"/>
        <v>153.5925  (50 gal)</v>
      </c>
      <c r="E198" s="6">
        <f t="shared" si="132"/>
        <v>1600313</v>
      </c>
      <c r="F198" s="55">
        <f t="shared" si="40"/>
        <v>50</v>
      </c>
      <c r="G198" s="6" t="str">
        <f t="shared" si="133"/>
        <v>AOSmithHPTU50</v>
      </c>
      <c r="H198" s="116">
        <f t="shared" si="42"/>
        <v>0</v>
      </c>
      <c r="I198" s="154" t="str">
        <f t="shared" si="134"/>
        <v>Kenmore153_5925</v>
      </c>
      <c r="J198" s="91" t="s">
        <v>188</v>
      </c>
      <c r="K198" s="32">
        <v>3</v>
      </c>
      <c r="L198" s="75">
        <f t="shared" si="128"/>
        <v>16</v>
      </c>
      <c r="M198" s="9" t="s">
        <v>24</v>
      </c>
      <c r="N198" s="62">
        <f t="shared" si="135"/>
        <v>3</v>
      </c>
      <c r="O198" s="169">
        <f t="shared" si="83"/>
        <v>1600313</v>
      </c>
      <c r="P198" s="59" t="str">
        <f t="shared" si="103"/>
        <v>153.5925  (50 gal)</v>
      </c>
      <c r="Q198" s="153">
        <f t="shared" si="84"/>
        <v>1</v>
      </c>
      <c r="R198" s="10">
        <v>153.5925</v>
      </c>
      <c r="S198" s="11">
        <v>50</v>
      </c>
      <c r="T198" s="30" t="s">
        <v>81</v>
      </c>
      <c r="U198" s="80" t="s">
        <v>106</v>
      </c>
      <c r="V198" s="85" t="str">
        <f t="shared" si="85"/>
        <v>AOSmithHPTU50</v>
      </c>
      <c r="W198" s="115">
        <v>0</v>
      </c>
      <c r="X198" s="42" t="s">
        <v>8</v>
      </c>
      <c r="Y198" s="43">
        <v>42545</v>
      </c>
      <c r="Z198" s="44" t="s">
        <v>80</v>
      </c>
      <c r="AA198" s="126" t="str">
        <f t="shared" si="104"/>
        <v>2,     1600313,   "153.5925  (50 gal)"</v>
      </c>
      <c r="AB198" s="128" t="str">
        <f t="shared" si="99"/>
        <v>Kenmore</v>
      </c>
      <c r="AC198" s="129" t="s">
        <v>487</v>
      </c>
      <c r="AD198" s="173">
        <f t="shared" si="87"/>
        <v>1</v>
      </c>
      <c r="AE198" s="126" t="str">
        <f t="shared" si="105"/>
        <v xml:space="preserve">          case  153.5925  (50 gal)   :   "Kenmore153_5925"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</row>
    <row r="199" spans="3:1042" s="6" customFormat="1" ht="15" customHeight="1" x14ac:dyDescent="0.25">
      <c r="C199" s="6" t="str">
        <f t="shared" si="130"/>
        <v>Kenmore</v>
      </c>
      <c r="D199" s="6" t="str">
        <f t="shared" si="131"/>
        <v>153.5926  (66 gal)</v>
      </c>
      <c r="E199" s="6">
        <f t="shared" si="132"/>
        <v>1600414</v>
      </c>
      <c r="F199" s="55">
        <f t="shared" si="40"/>
        <v>66</v>
      </c>
      <c r="G199" s="6" t="str">
        <f t="shared" si="133"/>
        <v>AOSmithHPTU66</v>
      </c>
      <c r="H199" s="116">
        <f t="shared" si="42"/>
        <v>0</v>
      </c>
      <c r="I199" s="154" t="str">
        <f t="shared" si="134"/>
        <v>Kenmore153_5926</v>
      </c>
      <c r="J199" s="91" t="s">
        <v>188</v>
      </c>
      <c r="K199" s="32">
        <v>3</v>
      </c>
      <c r="L199" s="75">
        <f t="shared" si="128"/>
        <v>16</v>
      </c>
      <c r="M199" s="9" t="s">
        <v>24</v>
      </c>
      <c r="N199" s="62">
        <f t="shared" si="135"/>
        <v>4</v>
      </c>
      <c r="O199" s="169">
        <f t="shared" ref="O199:O262" si="136" xml:space="preserve"> (L199*100000) + (N199*100) + VLOOKUP( U199, $R$2:$T$67, 2, FALSE )</f>
        <v>1600414</v>
      </c>
      <c r="P199" s="59" t="str">
        <f t="shared" si="103"/>
        <v>153.5926  (66 gal)</v>
      </c>
      <c r="Q199" s="153">
        <f t="shared" ref="Q199:Q262" si="137">COUNTIF(P$84:P$602, P199)</f>
        <v>1</v>
      </c>
      <c r="R199" s="10">
        <v>153.5926</v>
      </c>
      <c r="S199" s="11">
        <v>66</v>
      </c>
      <c r="T199" s="30" t="s">
        <v>82</v>
      </c>
      <c r="U199" s="80" t="s">
        <v>102</v>
      </c>
      <c r="V199" s="85" t="str">
        <f t="shared" ref="V199:V262" si="138">VLOOKUP( U199, $R$2:$T$68, 3, FALSE )</f>
        <v>AOSmithHPTU66</v>
      </c>
      <c r="W199" s="115">
        <v>0</v>
      </c>
      <c r="X199" s="42">
        <v>3</v>
      </c>
      <c r="Y199" s="43">
        <v>42545</v>
      </c>
      <c r="Z199" s="44" t="s">
        <v>80</v>
      </c>
      <c r="AA199" s="126" t="str">
        <f t="shared" si="104"/>
        <v>2,     1600414,   "153.5926  (66 gal)"</v>
      </c>
      <c r="AB199" s="128" t="str">
        <f t="shared" si="99"/>
        <v>Kenmore</v>
      </c>
      <c r="AC199" s="129" t="s">
        <v>488</v>
      </c>
      <c r="AD199" s="173">
        <f t="shared" ref="AD199:AD262" si="139">COUNTIF(AC$71:AC$602, AC199)</f>
        <v>1</v>
      </c>
      <c r="AE199" s="126" t="str">
        <f t="shared" si="105"/>
        <v xml:space="preserve">          case  153.5926  (66 gal)   :   "Kenmore153_5926"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  <c r="AMV199"/>
      <c r="AMW199"/>
      <c r="AMX199"/>
      <c r="AMY199"/>
    </row>
    <row r="200" spans="3:1042" s="6" customFormat="1" ht="15" customHeight="1" x14ac:dyDescent="0.25">
      <c r="C200" s="6" t="str">
        <f t="shared" si="130"/>
        <v>Kenmore</v>
      </c>
      <c r="D200" s="6" t="str">
        <f t="shared" si="131"/>
        <v>153.5928  (80 gal)</v>
      </c>
      <c r="E200" s="6">
        <f t="shared" si="132"/>
        <v>1600515</v>
      </c>
      <c r="F200" s="55">
        <f t="shared" si="40"/>
        <v>80</v>
      </c>
      <c r="G200" s="6" t="str">
        <f t="shared" si="133"/>
        <v>AOSmithHPTU80</v>
      </c>
      <c r="H200" s="116">
        <f t="shared" si="42"/>
        <v>0</v>
      </c>
      <c r="I200" s="154" t="str">
        <f t="shared" si="134"/>
        <v>Kenmore153_5928</v>
      </c>
      <c r="J200" s="91" t="s">
        <v>188</v>
      </c>
      <c r="K200" s="32">
        <v>3</v>
      </c>
      <c r="L200" s="75">
        <f t="shared" si="128"/>
        <v>16</v>
      </c>
      <c r="M200" s="9" t="s">
        <v>24</v>
      </c>
      <c r="N200" s="62">
        <f t="shared" si="135"/>
        <v>5</v>
      </c>
      <c r="O200" s="169">
        <f t="shared" si="136"/>
        <v>1600515</v>
      </c>
      <c r="P200" s="59" t="str">
        <f t="shared" si="103"/>
        <v>153.5928  (80 gal)</v>
      </c>
      <c r="Q200" s="153">
        <f t="shared" si="137"/>
        <v>1</v>
      </c>
      <c r="R200" s="10">
        <v>153.59280000000001</v>
      </c>
      <c r="S200" s="11">
        <v>80</v>
      </c>
      <c r="T200" s="30" t="s">
        <v>83</v>
      </c>
      <c r="U200" s="80" t="s">
        <v>103</v>
      </c>
      <c r="V200" s="85" t="str">
        <f t="shared" si="138"/>
        <v>AOSmithHPTU80</v>
      </c>
      <c r="W200" s="115">
        <v>0</v>
      </c>
      <c r="X200" s="42" t="s">
        <v>13</v>
      </c>
      <c r="Y200" s="43">
        <v>42545</v>
      </c>
      <c r="Z200" s="44" t="s">
        <v>80</v>
      </c>
      <c r="AA200" s="126" t="str">
        <f t="shared" si="104"/>
        <v>2,     1600515,   "153.5928  (80 gal)"</v>
      </c>
      <c r="AB200" s="128" t="str">
        <f t="shared" si="99"/>
        <v>Kenmore</v>
      </c>
      <c r="AC200" s="129" t="s">
        <v>489</v>
      </c>
      <c r="AD200" s="173">
        <f t="shared" si="139"/>
        <v>1</v>
      </c>
      <c r="AE200" s="126" t="str">
        <f t="shared" si="105"/>
        <v xml:space="preserve">          case  153.5928  (80 gal)   :   "Kenmore153_5928"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</row>
    <row r="201" spans="3:1042" s="6" customFormat="1" ht="15" customHeight="1" x14ac:dyDescent="0.25">
      <c r="C201" s="6" t="str">
        <f t="shared" si="130"/>
        <v>LG</v>
      </c>
      <c r="D201" s="6" t="str">
        <f t="shared" si="131"/>
        <v>APHWC501D  (58 gal)</v>
      </c>
      <c r="E201" s="6">
        <f t="shared" si="132"/>
        <v>3200124</v>
      </c>
      <c r="F201" s="55">
        <f t="shared" si="40"/>
        <v>58</v>
      </c>
      <c r="G201" s="6" t="str">
        <f t="shared" si="133"/>
        <v>LG_APHWC50</v>
      </c>
      <c r="H201" s="116">
        <f t="shared" si="42"/>
        <v>1</v>
      </c>
      <c r="I201" s="154" t="str">
        <f t="shared" si="134"/>
        <v>LG_APHWC501D</v>
      </c>
      <c r="J201" s="91" t="s">
        <v>188</v>
      </c>
      <c r="K201" s="189"/>
      <c r="L201" s="75">
        <f t="shared" si="128"/>
        <v>32</v>
      </c>
      <c r="M201" s="174" t="s">
        <v>932</v>
      </c>
      <c r="N201" s="183">
        <v>1</v>
      </c>
      <c r="O201" s="169">
        <f t="shared" si="136"/>
        <v>3200124</v>
      </c>
      <c r="P201" s="59" t="str">
        <f t="shared" si="103"/>
        <v>APHWC501D  (58 gal)</v>
      </c>
      <c r="Q201" s="153">
        <f t="shared" si="137"/>
        <v>1</v>
      </c>
      <c r="R201" s="179" t="s">
        <v>1028</v>
      </c>
      <c r="S201" s="178">
        <v>58</v>
      </c>
      <c r="T201" s="179" t="s">
        <v>934</v>
      </c>
      <c r="U201" s="179" t="s">
        <v>934</v>
      </c>
      <c r="V201" s="131" t="str">
        <f t="shared" si="138"/>
        <v>LG_APHWC50</v>
      </c>
      <c r="W201" s="186">
        <v>1</v>
      </c>
      <c r="X201" s="200"/>
      <c r="Y201" s="201"/>
      <c r="Z201" s="172"/>
      <c r="AA201" s="126" t="str">
        <f t="shared" si="104"/>
        <v>2,     3200124,   "APHWC501D  (58 gal)"</v>
      </c>
      <c r="AB201" s="199" t="str">
        <f>M201</f>
        <v>LG</v>
      </c>
      <c r="AC201" s="179" t="s">
        <v>1036</v>
      </c>
      <c r="AD201" s="173">
        <f t="shared" si="139"/>
        <v>1</v>
      </c>
      <c r="AE201" s="126" t="str">
        <f t="shared" si="105"/>
        <v xml:space="preserve">          case  APHWC501D  (58 gal)   :   "LG_APHWC501D"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</row>
    <row r="202" spans="3:1042" s="6" customFormat="1" ht="15" customHeight="1" x14ac:dyDescent="0.25">
      <c r="C202" s="6" t="str">
        <f t="shared" si="130"/>
        <v>LG</v>
      </c>
      <c r="D202" s="6" t="str">
        <f t="shared" si="131"/>
        <v>APHWC501L  (58 gal)</v>
      </c>
      <c r="E202" s="6">
        <f t="shared" si="132"/>
        <v>3200224</v>
      </c>
      <c r="F202" s="55">
        <f t="shared" si="40"/>
        <v>58</v>
      </c>
      <c r="G202" s="6" t="str">
        <f t="shared" si="133"/>
        <v>LG_APHWC50</v>
      </c>
      <c r="H202" s="116">
        <f t="shared" si="42"/>
        <v>1</v>
      </c>
      <c r="I202" s="154" t="str">
        <f t="shared" si="134"/>
        <v>LG_APHWC501L</v>
      </c>
      <c r="J202" s="91" t="s">
        <v>188</v>
      </c>
      <c r="K202" s="189"/>
      <c r="L202" s="75">
        <f t="shared" si="128"/>
        <v>32</v>
      </c>
      <c r="M202" s="174" t="s">
        <v>932</v>
      </c>
      <c r="N202" s="184">
        <f t="shared" ref="N202:N207" si="140">N201+1</f>
        <v>2</v>
      </c>
      <c r="O202" s="169">
        <f t="shared" si="136"/>
        <v>3200224</v>
      </c>
      <c r="P202" s="59" t="str">
        <f t="shared" si="103"/>
        <v>APHWC501L  (58 gal)</v>
      </c>
      <c r="Q202" s="153">
        <f t="shared" si="137"/>
        <v>1</v>
      </c>
      <c r="R202" s="179" t="s">
        <v>1029</v>
      </c>
      <c r="S202" s="178">
        <v>58</v>
      </c>
      <c r="T202" s="179" t="s">
        <v>934</v>
      </c>
      <c r="U202" s="179" t="s">
        <v>934</v>
      </c>
      <c r="V202" s="131" t="str">
        <f t="shared" si="138"/>
        <v>LG_APHWC50</v>
      </c>
      <c r="W202" s="186">
        <v>1</v>
      </c>
      <c r="X202" s="200"/>
      <c r="Y202" s="201"/>
      <c r="Z202" s="172"/>
      <c r="AA202" s="126" t="str">
        <f t="shared" si="104"/>
        <v>2,     3200224,   "APHWC501L  (58 gal)"</v>
      </c>
      <c r="AB202" s="199" t="str">
        <f t="shared" si="99"/>
        <v>LG</v>
      </c>
      <c r="AC202" s="179" t="s">
        <v>1037</v>
      </c>
      <c r="AD202" s="173">
        <f t="shared" si="139"/>
        <v>1</v>
      </c>
      <c r="AE202" s="126" t="str">
        <f t="shared" si="105"/>
        <v xml:space="preserve">          case  APHWC501L  (58 gal)   :   "LG_APHWC501L"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</row>
    <row r="203" spans="3:1042" s="6" customFormat="1" ht="15" customHeight="1" x14ac:dyDescent="0.25">
      <c r="C203" s="6" t="str">
        <f t="shared" ref="C203:C209" si="141">M203</f>
        <v>LG</v>
      </c>
      <c r="D203" s="6" t="str">
        <f t="shared" ref="D203:D209" si="142">P203</f>
        <v>APHWC501M  (58 gal)</v>
      </c>
      <c r="E203" s="6">
        <f t="shared" ref="E203:E209" si="143">O203</f>
        <v>3200324</v>
      </c>
      <c r="F203" s="55">
        <f t="shared" ref="F203:F209" si="144">S203</f>
        <v>58</v>
      </c>
      <c r="G203" s="6" t="str">
        <f t="shared" ref="G203:G209" si="145">V203</f>
        <v>LG_APHWC50</v>
      </c>
      <c r="H203" s="116">
        <f t="shared" ref="H203:H209" si="146">W203</f>
        <v>0</v>
      </c>
      <c r="I203" s="154" t="str">
        <f t="shared" ref="I203:I209" si="147">AC203</f>
        <v>LG_APHWC501M</v>
      </c>
      <c r="J203" s="91" t="s">
        <v>188</v>
      </c>
      <c r="K203" s="189"/>
      <c r="L203" s="75">
        <f t="shared" si="128"/>
        <v>32</v>
      </c>
      <c r="M203" s="174" t="s">
        <v>932</v>
      </c>
      <c r="N203" s="184">
        <f t="shared" si="140"/>
        <v>3</v>
      </c>
      <c r="O203" s="169">
        <f t="shared" si="136"/>
        <v>3200324</v>
      </c>
      <c r="P203" s="59" t="str">
        <f t="shared" ref="P203:P209" si="148">R203 &amp; "  (" &amp; S203 &amp; " gal)"</f>
        <v>APHWC501M  (58 gal)</v>
      </c>
      <c r="Q203" s="153">
        <f t="shared" si="137"/>
        <v>1</v>
      </c>
      <c r="R203" s="179" t="s">
        <v>1030</v>
      </c>
      <c r="S203" s="178">
        <v>58</v>
      </c>
      <c r="T203" s="179" t="s">
        <v>934</v>
      </c>
      <c r="U203" s="179" t="s">
        <v>934</v>
      </c>
      <c r="V203" s="131" t="str">
        <f t="shared" si="138"/>
        <v>LG_APHWC50</v>
      </c>
      <c r="W203" s="186">
        <v>0</v>
      </c>
      <c r="X203" s="200"/>
      <c r="Y203" s="201"/>
      <c r="Z203" s="172"/>
      <c r="AA203" s="126" t="str">
        <f t="shared" ref="AA203:AA209" si="149">"2,     "&amp;E203&amp;",   """&amp;P203&amp;""""</f>
        <v>2,     3200324,   "APHWC501M  (58 gal)"</v>
      </c>
      <c r="AB203" s="199" t="str">
        <f t="shared" si="99"/>
        <v>LG</v>
      </c>
      <c r="AC203" s="179" t="s">
        <v>1038</v>
      </c>
      <c r="AD203" s="173">
        <f t="shared" si="139"/>
        <v>1</v>
      </c>
      <c r="AE203" s="126" t="str">
        <f t="shared" ref="AE203:AE209" si="150">"          case  "&amp;D203&amp;"   :   """&amp;AC203&amp;""""</f>
        <v xml:space="preserve">          case  APHWC501M  (58 gal)   :   "LG_APHWC501M"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</row>
    <row r="204" spans="3:1042" s="6" customFormat="1" ht="15" customHeight="1" x14ac:dyDescent="0.25">
      <c r="C204" s="6" t="str">
        <f t="shared" si="141"/>
        <v>LG</v>
      </c>
      <c r="D204" s="6" t="str">
        <f t="shared" si="142"/>
        <v>APHWC801D  (80 gal)</v>
      </c>
      <c r="E204" s="6">
        <f t="shared" si="143"/>
        <v>3200430</v>
      </c>
      <c r="F204" s="55">
        <f t="shared" si="144"/>
        <v>80</v>
      </c>
      <c r="G204" s="6" t="str">
        <f t="shared" si="145"/>
        <v>LG_APHWC80</v>
      </c>
      <c r="H204" s="116">
        <f t="shared" si="146"/>
        <v>1</v>
      </c>
      <c r="I204" s="154" t="str">
        <f t="shared" si="147"/>
        <v>LG_APHWC801D</v>
      </c>
      <c r="J204" s="91" t="s">
        <v>188</v>
      </c>
      <c r="K204" s="189"/>
      <c r="L204" s="75">
        <f t="shared" si="128"/>
        <v>32</v>
      </c>
      <c r="M204" s="174" t="s">
        <v>932</v>
      </c>
      <c r="N204" s="184">
        <f t="shared" si="140"/>
        <v>4</v>
      </c>
      <c r="O204" s="169">
        <f t="shared" si="136"/>
        <v>3200430</v>
      </c>
      <c r="P204" s="59" t="str">
        <f t="shared" si="148"/>
        <v>APHWC801D  (80 gal)</v>
      </c>
      <c r="Q204" s="153">
        <f t="shared" si="137"/>
        <v>1</v>
      </c>
      <c r="R204" s="179" t="s">
        <v>1031</v>
      </c>
      <c r="S204" s="178">
        <v>80</v>
      </c>
      <c r="T204" s="179" t="s">
        <v>935</v>
      </c>
      <c r="U204" s="179" t="s">
        <v>935</v>
      </c>
      <c r="V204" s="131" t="str">
        <f t="shared" si="138"/>
        <v>LG_APHWC80</v>
      </c>
      <c r="W204" s="186">
        <v>1</v>
      </c>
      <c r="X204" s="200"/>
      <c r="Y204" s="201"/>
      <c r="Z204" s="172"/>
      <c r="AA204" s="126" t="str">
        <f t="shared" si="149"/>
        <v>2,     3200430,   "APHWC801D  (80 gal)"</v>
      </c>
      <c r="AB204" s="199" t="str">
        <f t="shared" si="99"/>
        <v>LG</v>
      </c>
      <c r="AC204" s="179" t="s">
        <v>1039</v>
      </c>
      <c r="AD204" s="173">
        <f t="shared" si="139"/>
        <v>1</v>
      </c>
      <c r="AE204" s="126" t="str">
        <f t="shared" si="150"/>
        <v xml:space="preserve">          case  APHWC801D  (80 gal)   :   "LG_APHWC801D"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</row>
    <row r="205" spans="3:1042" s="6" customFormat="1" ht="15" customHeight="1" x14ac:dyDescent="0.25">
      <c r="C205" s="6" t="str">
        <f t="shared" si="141"/>
        <v>LG</v>
      </c>
      <c r="D205" s="6" t="str">
        <f t="shared" si="142"/>
        <v>APHWC801L  (80 gal)</v>
      </c>
      <c r="E205" s="6">
        <f t="shared" si="143"/>
        <v>3200530</v>
      </c>
      <c r="F205" s="55">
        <f t="shared" si="144"/>
        <v>80</v>
      </c>
      <c r="G205" s="6" t="str">
        <f t="shared" si="145"/>
        <v>LG_APHWC80</v>
      </c>
      <c r="H205" s="116">
        <f t="shared" si="146"/>
        <v>1</v>
      </c>
      <c r="I205" s="154" t="str">
        <f t="shared" si="147"/>
        <v>LG_APHWC801L</v>
      </c>
      <c r="J205" s="91" t="s">
        <v>188</v>
      </c>
      <c r="K205" s="189"/>
      <c r="L205" s="75">
        <f t="shared" si="128"/>
        <v>32</v>
      </c>
      <c r="M205" s="174" t="s">
        <v>932</v>
      </c>
      <c r="N205" s="184">
        <f t="shared" si="140"/>
        <v>5</v>
      </c>
      <c r="O205" s="169">
        <f t="shared" si="136"/>
        <v>3200530</v>
      </c>
      <c r="P205" s="59" t="str">
        <f t="shared" si="148"/>
        <v>APHWC801L  (80 gal)</v>
      </c>
      <c r="Q205" s="153">
        <f t="shared" si="137"/>
        <v>1</v>
      </c>
      <c r="R205" s="179" t="s">
        <v>1032</v>
      </c>
      <c r="S205" s="178">
        <v>80</v>
      </c>
      <c r="T205" s="179" t="s">
        <v>935</v>
      </c>
      <c r="U205" s="179" t="s">
        <v>935</v>
      </c>
      <c r="V205" s="131" t="str">
        <f t="shared" si="138"/>
        <v>LG_APHWC80</v>
      </c>
      <c r="W205" s="186">
        <v>1</v>
      </c>
      <c r="X205" s="200"/>
      <c r="Y205" s="201"/>
      <c r="Z205" s="172"/>
      <c r="AA205" s="126" t="str">
        <f t="shared" si="149"/>
        <v>2,     3200530,   "APHWC801L  (80 gal)"</v>
      </c>
      <c r="AB205" s="199" t="str">
        <f t="shared" si="99"/>
        <v>LG</v>
      </c>
      <c r="AC205" s="179" t="s">
        <v>1040</v>
      </c>
      <c r="AD205" s="173">
        <f t="shared" si="139"/>
        <v>1</v>
      </c>
      <c r="AE205" s="126" t="str">
        <f t="shared" si="150"/>
        <v xml:space="preserve">          case  APHWC801L  (80 gal)   :   "LG_APHWC801L"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</row>
    <row r="206" spans="3:1042" s="6" customFormat="1" ht="15" customHeight="1" x14ac:dyDescent="0.25">
      <c r="C206" s="6" t="str">
        <f t="shared" si="141"/>
        <v>LG</v>
      </c>
      <c r="D206" s="6" t="str">
        <f t="shared" si="142"/>
        <v>APHWC801M  (80 gal)</v>
      </c>
      <c r="E206" s="6">
        <f t="shared" si="143"/>
        <v>3200630</v>
      </c>
      <c r="F206" s="55">
        <f t="shared" si="144"/>
        <v>80</v>
      </c>
      <c r="G206" s="6" t="str">
        <f t="shared" si="145"/>
        <v>LG_APHWC80</v>
      </c>
      <c r="H206" s="116">
        <f t="shared" si="146"/>
        <v>0</v>
      </c>
      <c r="I206" s="154" t="str">
        <f t="shared" si="147"/>
        <v>LG_APHWC801M</v>
      </c>
      <c r="J206" s="91" t="s">
        <v>188</v>
      </c>
      <c r="K206" s="189"/>
      <c r="L206" s="75">
        <f t="shared" si="128"/>
        <v>32</v>
      </c>
      <c r="M206" s="174" t="s">
        <v>932</v>
      </c>
      <c r="N206" s="184">
        <f t="shared" si="140"/>
        <v>6</v>
      </c>
      <c r="O206" s="169">
        <f t="shared" si="136"/>
        <v>3200630</v>
      </c>
      <c r="P206" s="59" t="str">
        <f t="shared" si="148"/>
        <v>APHWC801M  (80 gal)</v>
      </c>
      <c r="Q206" s="153">
        <f t="shared" si="137"/>
        <v>1</v>
      </c>
      <c r="R206" s="179" t="s">
        <v>1033</v>
      </c>
      <c r="S206" s="178">
        <v>80</v>
      </c>
      <c r="T206" s="179" t="s">
        <v>935</v>
      </c>
      <c r="U206" s="179" t="s">
        <v>935</v>
      </c>
      <c r="V206" s="131" t="str">
        <f t="shared" si="138"/>
        <v>LG_APHWC80</v>
      </c>
      <c r="W206" s="186">
        <v>0</v>
      </c>
      <c r="X206" s="200"/>
      <c r="Y206" s="201"/>
      <c r="Z206" s="172"/>
      <c r="AA206" s="126" t="str">
        <f t="shared" si="149"/>
        <v>2,     3200630,   "APHWC801M  (80 gal)"</v>
      </c>
      <c r="AB206" s="199" t="str">
        <f t="shared" si="99"/>
        <v>LG</v>
      </c>
      <c r="AC206" s="179" t="s">
        <v>1041</v>
      </c>
      <c r="AD206" s="173">
        <f t="shared" si="139"/>
        <v>1</v>
      </c>
      <c r="AE206" s="126" t="str">
        <f t="shared" si="150"/>
        <v xml:space="preserve">          case  APHWC801M  (80 gal)   :   "LG_APHWC801M"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</row>
    <row r="207" spans="3:1042" s="6" customFormat="1" ht="15" customHeight="1" x14ac:dyDescent="0.25">
      <c r="C207" s="6" t="str">
        <f t="shared" si="141"/>
        <v>LG</v>
      </c>
      <c r="D207" s="6" t="str">
        <f t="shared" si="142"/>
        <v>R5TT20F-SA0  (58 gal)</v>
      </c>
      <c r="E207" s="6">
        <f t="shared" si="143"/>
        <v>3200724</v>
      </c>
      <c r="F207" s="55">
        <f t="shared" si="144"/>
        <v>58</v>
      </c>
      <c r="G207" s="6" t="str">
        <f t="shared" si="145"/>
        <v>LG_APHWC50</v>
      </c>
      <c r="H207" s="116">
        <f t="shared" si="146"/>
        <v>0</v>
      </c>
      <c r="I207" s="154" t="str">
        <f t="shared" si="147"/>
        <v>LG_R5TT20F_SA0</v>
      </c>
      <c r="J207" s="91" t="s">
        <v>188</v>
      </c>
      <c r="K207" s="189"/>
      <c r="L207" s="75">
        <f t="shared" si="128"/>
        <v>32</v>
      </c>
      <c r="M207" s="174" t="s">
        <v>932</v>
      </c>
      <c r="N207" s="184">
        <f t="shared" si="140"/>
        <v>7</v>
      </c>
      <c r="O207" s="169">
        <f t="shared" si="136"/>
        <v>3200724</v>
      </c>
      <c r="P207" s="59" t="str">
        <f t="shared" si="148"/>
        <v>R5TT20F-SA0  (58 gal)</v>
      </c>
      <c r="Q207" s="153">
        <f t="shared" si="137"/>
        <v>1</v>
      </c>
      <c r="R207" s="179" t="s">
        <v>1034</v>
      </c>
      <c r="S207" s="178">
        <v>58</v>
      </c>
      <c r="T207" s="179" t="s">
        <v>934</v>
      </c>
      <c r="U207" s="179" t="s">
        <v>934</v>
      </c>
      <c r="V207" s="131" t="str">
        <f t="shared" si="138"/>
        <v>LG_APHWC50</v>
      </c>
      <c r="W207" s="186">
        <v>0</v>
      </c>
      <c r="X207" s="200"/>
      <c r="Y207" s="201"/>
      <c r="Z207" s="172"/>
      <c r="AA207" s="126" t="str">
        <f t="shared" si="149"/>
        <v>2,     3200724,   "R5TT20F-SA0  (58 gal)"</v>
      </c>
      <c r="AB207" s="199" t="str">
        <f t="shared" si="99"/>
        <v>LG</v>
      </c>
      <c r="AC207" s="179" t="s">
        <v>1042</v>
      </c>
      <c r="AD207" s="173">
        <f t="shared" si="139"/>
        <v>1</v>
      </c>
      <c r="AE207" s="126" t="str">
        <f t="shared" si="150"/>
        <v xml:space="preserve">          case  R5TT20F-SA0  (58 gal)   :   "LG_R5TT20F_SA0"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</row>
    <row r="208" spans="3:1042" s="6" customFormat="1" ht="15" customHeight="1" x14ac:dyDescent="0.25">
      <c r="C208" s="6" t="str">
        <f t="shared" si="141"/>
        <v>Lochinvar</v>
      </c>
      <c r="D208" s="6" t="str">
        <f t="shared" si="142"/>
        <v>HPPA040KD 2**  (40 gal)</v>
      </c>
      <c r="E208" s="6">
        <f t="shared" si="143"/>
        <v>1701020</v>
      </c>
      <c r="F208" s="55">
        <f t="shared" si="144"/>
        <v>40</v>
      </c>
      <c r="G208" s="6" t="str">
        <f t="shared" si="145"/>
        <v>AOSmithHPTS40</v>
      </c>
      <c r="H208" s="116">
        <f t="shared" si="146"/>
        <v>0</v>
      </c>
      <c r="I208" s="154" t="str">
        <f t="shared" si="147"/>
        <v>LochinvarHPPA040KD2xx</v>
      </c>
      <c r="J208" s="91" t="s">
        <v>188</v>
      </c>
      <c r="K208" s="189"/>
      <c r="L208" s="133">
        <f t="shared" si="128"/>
        <v>17</v>
      </c>
      <c r="M208" s="182" t="s">
        <v>25</v>
      </c>
      <c r="N208" s="195">
        <v>10</v>
      </c>
      <c r="O208" s="169">
        <f t="shared" si="136"/>
        <v>1701020</v>
      </c>
      <c r="P208" s="9" t="str">
        <f t="shared" si="148"/>
        <v>HPPA040KD 2**  (40 gal)</v>
      </c>
      <c r="Q208" s="11">
        <f t="shared" si="137"/>
        <v>1</v>
      </c>
      <c r="R208" s="179" t="s">
        <v>1043</v>
      </c>
      <c r="S208" s="185">
        <v>40</v>
      </c>
      <c r="T208" s="179" t="s">
        <v>933</v>
      </c>
      <c r="U208" s="179" t="s">
        <v>933</v>
      </c>
      <c r="V208" s="131" t="str">
        <f t="shared" si="138"/>
        <v>AOSmithHPTS40</v>
      </c>
      <c r="W208" s="186">
        <v>0</v>
      </c>
      <c r="X208" s="171"/>
      <c r="Y208" s="202"/>
      <c r="Z208" s="172"/>
      <c r="AA208" s="126" t="str">
        <f t="shared" si="149"/>
        <v>2,     1701020,   "HPPA040KD 2**  (40 gal)"</v>
      </c>
      <c r="AB208" s="127" t="str">
        <f>M208</f>
        <v>Lochinvar</v>
      </c>
      <c r="AC208" s="179" t="s">
        <v>1248</v>
      </c>
      <c r="AD208" s="173">
        <f t="shared" si="139"/>
        <v>1</v>
      </c>
      <c r="AE208" s="126" t="str">
        <f t="shared" si="150"/>
        <v xml:space="preserve">          case  HPPA040KD 2**  (40 gal)   :   "LochinvarHPPA040KD2xx"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</row>
    <row r="209" spans="3:1039" s="6" customFormat="1" ht="15" customHeight="1" x14ac:dyDescent="0.25">
      <c r="C209" s="6" t="str">
        <f t="shared" si="141"/>
        <v>Lochinvar</v>
      </c>
      <c r="D209" s="6" t="str">
        <f t="shared" si="142"/>
        <v>HPPA050KD 2**  (50 gal)</v>
      </c>
      <c r="E209" s="6">
        <f t="shared" si="143"/>
        <v>1701183</v>
      </c>
      <c r="F209" s="55">
        <f t="shared" si="144"/>
        <v>50</v>
      </c>
      <c r="G209" s="6" t="str">
        <f t="shared" si="145"/>
        <v>AOSmithHPTS50</v>
      </c>
      <c r="H209" s="116">
        <f t="shared" si="146"/>
        <v>0</v>
      </c>
      <c r="I209" s="154" t="str">
        <f t="shared" si="147"/>
        <v>LochinvarHPPA050KD2xx</v>
      </c>
      <c r="J209" s="91" t="s">
        <v>188</v>
      </c>
      <c r="K209" s="189"/>
      <c r="L209" s="133">
        <f t="shared" si="128"/>
        <v>17</v>
      </c>
      <c r="M209" s="182" t="s">
        <v>25</v>
      </c>
      <c r="N209" s="184">
        <f t="shared" ref="N209:N211" si="151">N208+1</f>
        <v>11</v>
      </c>
      <c r="O209" s="169">
        <f t="shared" si="136"/>
        <v>1701183</v>
      </c>
      <c r="P209" s="9" t="str">
        <f t="shared" si="148"/>
        <v>HPPA050KD 2**  (50 gal)</v>
      </c>
      <c r="Q209" s="11">
        <f t="shared" si="137"/>
        <v>1</v>
      </c>
      <c r="R209" s="179" t="s">
        <v>1044</v>
      </c>
      <c r="S209" s="185">
        <v>50</v>
      </c>
      <c r="T209" s="179" t="s">
        <v>817</v>
      </c>
      <c r="U209" s="179" t="s">
        <v>817</v>
      </c>
      <c r="V209" s="131" t="str">
        <f t="shared" si="138"/>
        <v>AOSmithHPTS50</v>
      </c>
      <c r="W209" s="186">
        <v>0</v>
      </c>
      <c r="X209" s="171"/>
      <c r="Y209" s="202"/>
      <c r="Z209" s="172"/>
      <c r="AA209" s="126" t="str">
        <f t="shared" si="149"/>
        <v>2,     1701183,   "HPPA050KD 2**  (50 gal)"</v>
      </c>
      <c r="AB209" s="128" t="str">
        <f t="shared" si="99"/>
        <v>Lochinvar</v>
      </c>
      <c r="AC209" s="179" t="s">
        <v>1247</v>
      </c>
      <c r="AD209" s="173">
        <f t="shared" si="139"/>
        <v>1</v>
      </c>
      <c r="AE209" s="126" t="str">
        <f t="shared" si="150"/>
        <v xml:space="preserve">          case  HPPA050KD 2**  (50 gal)   :   "LochinvarHPPA050KD2xx"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</row>
    <row r="210" spans="3:1039" s="6" customFormat="1" ht="15" customHeight="1" x14ac:dyDescent="0.25">
      <c r="C210" s="6" t="str">
        <f t="shared" ref="C210:C211" si="152">M210</f>
        <v>Lochinvar</v>
      </c>
      <c r="D210" s="6" t="str">
        <f t="shared" ref="D210:D211" si="153">P210</f>
        <v>HPPA065KD 2**  (66 gal)</v>
      </c>
      <c r="E210" s="6">
        <f t="shared" ref="E210:E211" si="154">O210</f>
        <v>1701284</v>
      </c>
      <c r="F210" s="55">
        <f t="shared" ref="F210:F211" si="155">S210</f>
        <v>66</v>
      </c>
      <c r="G210" s="6" t="str">
        <f t="shared" ref="G210:G211" si="156">V210</f>
        <v>AOSmithHPTS66</v>
      </c>
      <c r="H210" s="116">
        <f t="shared" ref="H210:H211" si="157">W210</f>
        <v>0</v>
      </c>
      <c r="I210" s="154" t="str">
        <f t="shared" ref="I210:I211" si="158">AC210</f>
        <v>LochinvarHPPA065KD2xx</v>
      </c>
      <c r="J210" s="91" t="s">
        <v>188</v>
      </c>
      <c r="K210" s="189"/>
      <c r="L210" s="133">
        <f t="shared" si="128"/>
        <v>17</v>
      </c>
      <c r="M210" s="182" t="s">
        <v>25</v>
      </c>
      <c r="N210" s="184">
        <f t="shared" si="151"/>
        <v>12</v>
      </c>
      <c r="O210" s="169">
        <f t="shared" si="136"/>
        <v>1701284</v>
      </c>
      <c r="P210" s="9" t="str">
        <f t="shared" ref="P210:P211" si="159">R210 &amp; "  (" &amp; S210 &amp; " gal)"</f>
        <v>HPPA065KD 2**  (66 gal)</v>
      </c>
      <c r="Q210" s="11">
        <f t="shared" si="137"/>
        <v>1</v>
      </c>
      <c r="R210" s="179" t="s">
        <v>1045</v>
      </c>
      <c r="S210" s="185">
        <v>66</v>
      </c>
      <c r="T210" s="179" t="s">
        <v>818</v>
      </c>
      <c r="U210" s="179" t="s">
        <v>818</v>
      </c>
      <c r="V210" s="131" t="str">
        <f t="shared" si="138"/>
        <v>AOSmithHPTS66</v>
      </c>
      <c r="W210" s="186">
        <v>0</v>
      </c>
      <c r="X210" s="171"/>
      <c r="Y210" s="202"/>
      <c r="Z210" s="172"/>
      <c r="AA210" s="126" t="str">
        <f t="shared" ref="AA210:AA211" si="160">"2,     "&amp;E210&amp;",   """&amp;P210&amp;""""</f>
        <v>2,     1701284,   "HPPA065KD 2**  (66 gal)"</v>
      </c>
      <c r="AB210" s="128" t="str">
        <f t="shared" si="99"/>
        <v>Lochinvar</v>
      </c>
      <c r="AC210" s="179" t="s">
        <v>1246</v>
      </c>
      <c r="AD210" s="173">
        <f t="shared" si="139"/>
        <v>1</v>
      </c>
      <c r="AE210" s="126" t="str">
        <f t="shared" ref="AE210:AE211" si="161">"          case  "&amp;D210&amp;"   :   """&amp;AC210&amp;""""</f>
        <v xml:space="preserve">          case  HPPA065KD 2**  (66 gal)   :   "LochinvarHPPA065KD2xx"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  <c r="AMV210"/>
      <c r="AMW210"/>
      <c r="AMX210"/>
      <c r="AMY210"/>
    </row>
    <row r="211" spans="3:1039" s="6" customFormat="1" ht="15" customHeight="1" x14ac:dyDescent="0.25">
      <c r="C211" s="6" t="str">
        <f t="shared" si="152"/>
        <v>Lochinvar</v>
      </c>
      <c r="D211" s="6" t="str">
        <f t="shared" si="153"/>
        <v>HPPA080KD 2**  (80 gal)</v>
      </c>
      <c r="E211" s="6">
        <f t="shared" si="154"/>
        <v>1701385</v>
      </c>
      <c r="F211" s="55">
        <f t="shared" si="155"/>
        <v>80</v>
      </c>
      <c r="G211" s="6" t="str">
        <f t="shared" si="156"/>
        <v>AOSmithHPTS80</v>
      </c>
      <c r="H211" s="116">
        <f t="shared" si="157"/>
        <v>0</v>
      </c>
      <c r="I211" s="154" t="str">
        <f t="shared" si="158"/>
        <v>LochinvarHPPA080KD2xx</v>
      </c>
      <c r="J211" s="91" t="s">
        <v>188</v>
      </c>
      <c r="K211" s="189"/>
      <c r="L211" s="133">
        <f t="shared" si="128"/>
        <v>17</v>
      </c>
      <c r="M211" s="182" t="s">
        <v>25</v>
      </c>
      <c r="N211" s="184">
        <f t="shared" si="151"/>
        <v>13</v>
      </c>
      <c r="O211" s="169">
        <f t="shared" si="136"/>
        <v>1701385</v>
      </c>
      <c r="P211" s="9" t="str">
        <f t="shared" si="159"/>
        <v>HPPA080KD 2**  (80 gal)</v>
      </c>
      <c r="Q211" s="11">
        <f t="shared" si="137"/>
        <v>1</v>
      </c>
      <c r="R211" s="179" t="s">
        <v>1046</v>
      </c>
      <c r="S211" s="185">
        <v>80</v>
      </c>
      <c r="T211" s="179" t="s">
        <v>819</v>
      </c>
      <c r="U211" s="179" t="s">
        <v>819</v>
      </c>
      <c r="V211" s="131" t="str">
        <f t="shared" si="138"/>
        <v>AOSmithHPTS80</v>
      </c>
      <c r="W211" s="186">
        <v>0</v>
      </c>
      <c r="X211" s="171"/>
      <c r="Y211" s="202"/>
      <c r="Z211" s="172"/>
      <c r="AA211" s="126" t="str">
        <f t="shared" si="160"/>
        <v>2,     1701385,   "HPPA080KD 2**  (80 gal)"</v>
      </c>
      <c r="AB211" s="128" t="str">
        <f t="shared" si="99"/>
        <v>Lochinvar</v>
      </c>
      <c r="AC211" s="179" t="s">
        <v>1245</v>
      </c>
      <c r="AD211" s="173">
        <f t="shared" si="139"/>
        <v>1</v>
      </c>
      <c r="AE211" s="126" t="str">
        <f t="shared" si="161"/>
        <v xml:space="preserve">          case  HPPA080KD 2**  (80 gal)   :   "LochinvarHPPA080KD2xx"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  <c r="AMV211"/>
      <c r="AMW211"/>
      <c r="AMX211"/>
      <c r="AMY211"/>
    </row>
    <row r="212" spans="3:1039" s="6" customFormat="1" ht="15" customHeight="1" x14ac:dyDescent="0.25">
      <c r="C212" s="149" t="str">
        <f t="shared" ref="C212:C214" si="162">M212</f>
        <v>Lochinvar</v>
      </c>
      <c r="D212" s="149" t="str">
        <f t="shared" ref="D212:D214" si="163">P212</f>
        <v>HPSA050KD 2**  (50 gal)</v>
      </c>
      <c r="E212" s="149">
        <f t="shared" ref="E212:E214" si="164">O212</f>
        <v>1700783</v>
      </c>
      <c r="F212" s="55">
        <f t="shared" ref="F212:F214" si="165">S212</f>
        <v>50</v>
      </c>
      <c r="G212" s="6" t="str">
        <f t="shared" ref="G212:G214" si="166">V212</f>
        <v>AOSmithHPTS50</v>
      </c>
      <c r="H212" s="116">
        <f t="shared" ref="H212:H214" si="167">W212</f>
        <v>1</v>
      </c>
      <c r="I212" s="154" t="str">
        <f t="shared" ref="I212:I214" si="168">AC212</f>
        <v>LochinvarHPSA050KD2xx</v>
      </c>
      <c r="J212" s="91" t="s">
        <v>188</v>
      </c>
      <c r="K212" s="32">
        <v>4</v>
      </c>
      <c r="L212" s="75">
        <f t="shared" si="128"/>
        <v>17</v>
      </c>
      <c r="M212" s="157" t="s">
        <v>25</v>
      </c>
      <c r="N212" s="61">
        <v>7</v>
      </c>
      <c r="O212" s="169">
        <f t="shared" si="136"/>
        <v>1700783</v>
      </c>
      <c r="P212" s="59" t="str">
        <f t="shared" si="103"/>
        <v>HPSA050KD 2**  (50 gal)</v>
      </c>
      <c r="Q212" s="153">
        <f t="shared" si="137"/>
        <v>1</v>
      </c>
      <c r="R212" s="10" t="s">
        <v>840</v>
      </c>
      <c r="S212" s="11">
        <v>50</v>
      </c>
      <c r="T212" s="30" t="s">
        <v>817</v>
      </c>
      <c r="U212" s="80" t="s">
        <v>817</v>
      </c>
      <c r="V212" s="85" t="str">
        <f t="shared" si="138"/>
        <v>AOSmithHPTS50</v>
      </c>
      <c r="W212" s="117">
        <v>1</v>
      </c>
      <c r="X212" s="42" t="s">
        <v>8</v>
      </c>
      <c r="Y212" s="152">
        <v>44728</v>
      </c>
      <c r="Z212" s="44" t="s">
        <v>80</v>
      </c>
      <c r="AA212" s="126" t="str">
        <f t="shared" si="104"/>
        <v>2,     1700783,   "HPSA050KD 2**  (50 gal)"</v>
      </c>
      <c r="AB212" s="127" t="str">
        <f>M212</f>
        <v>Lochinvar</v>
      </c>
      <c r="AC212" s="148" t="s">
        <v>843</v>
      </c>
      <c r="AD212" s="173">
        <f t="shared" si="139"/>
        <v>1</v>
      </c>
      <c r="AE212" s="126" t="str">
        <f>"          case  "&amp;D212&amp;"   :   """&amp;AC212&amp;""""</f>
        <v xml:space="preserve">          case  HPSA050KD 2**  (50 gal)   :   "LochinvarHPSA050KD2xx"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</row>
    <row r="213" spans="3:1039" s="6" customFormat="1" ht="15" customHeight="1" x14ac:dyDescent="0.25">
      <c r="C213" s="149" t="str">
        <f t="shared" si="162"/>
        <v>Lochinvar</v>
      </c>
      <c r="D213" s="149" t="str">
        <f t="shared" si="163"/>
        <v>HPSA065KD 2**  (66 gal)</v>
      </c>
      <c r="E213" s="149">
        <f t="shared" si="164"/>
        <v>1700884</v>
      </c>
      <c r="F213" s="55">
        <f t="shared" si="165"/>
        <v>66</v>
      </c>
      <c r="G213" s="6" t="str">
        <f t="shared" si="166"/>
        <v>AOSmithHPTS66</v>
      </c>
      <c r="H213" s="116">
        <f t="shared" si="167"/>
        <v>1</v>
      </c>
      <c r="I213" s="154" t="str">
        <f t="shared" si="168"/>
        <v>LochinvarHPSA065KD2xx</v>
      </c>
      <c r="J213" s="91" t="s">
        <v>188</v>
      </c>
      <c r="K213" s="32">
        <v>4</v>
      </c>
      <c r="L213" s="75">
        <f t="shared" si="128"/>
        <v>17</v>
      </c>
      <c r="M213" s="9" t="s">
        <v>25</v>
      </c>
      <c r="N213" s="62">
        <f t="shared" ref="N213:N214" si="169">N212+1</f>
        <v>8</v>
      </c>
      <c r="O213" s="169">
        <f t="shared" si="136"/>
        <v>1700884</v>
      </c>
      <c r="P213" s="59" t="str">
        <f t="shared" si="103"/>
        <v>HPSA065KD 2**  (66 gal)</v>
      </c>
      <c r="Q213" s="153">
        <f t="shared" si="137"/>
        <v>1</v>
      </c>
      <c r="R213" s="10" t="s">
        <v>841</v>
      </c>
      <c r="S213" s="11">
        <v>66</v>
      </c>
      <c r="T213" s="30" t="s">
        <v>818</v>
      </c>
      <c r="U213" s="80" t="s">
        <v>818</v>
      </c>
      <c r="V213" s="85" t="str">
        <f t="shared" si="138"/>
        <v>AOSmithHPTS66</v>
      </c>
      <c r="W213" s="117">
        <v>1</v>
      </c>
      <c r="X213" s="42">
        <v>3</v>
      </c>
      <c r="Y213" s="152">
        <v>44728</v>
      </c>
      <c r="Z213" s="44" t="s">
        <v>80</v>
      </c>
      <c r="AA213" s="126" t="str">
        <f t="shared" si="104"/>
        <v>2,     1700884,   "HPSA065KD 2**  (66 gal)"</v>
      </c>
      <c r="AB213" s="128" t="str">
        <f t="shared" si="99"/>
        <v>Lochinvar</v>
      </c>
      <c r="AC213" s="148" t="s">
        <v>844</v>
      </c>
      <c r="AD213" s="173">
        <f t="shared" si="139"/>
        <v>1</v>
      </c>
      <c r="AE213" s="126" t="str">
        <f t="shared" si="105"/>
        <v xml:space="preserve">          case  HPSA065KD 2**  (66 gal)   :   "LochinvarHPSA065KD2xx"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</row>
    <row r="214" spans="3:1039" s="6" customFormat="1" ht="15" customHeight="1" x14ac:dyDescent="0.25">
      <c r="C214" s="149" t="str">
        <f t="shared" si="162"/>
        <v>Lochinvar</v>
      </c>
      <c r="D214" s="149" t="str">
        <f t="shared" si="163"/>
        <v>HPSA080KD 2**  (80 gal)</v>
      </c>
      <c r="E214" s="149">
        <f t="shared" si="164"/>
        <v>1700985</v>
      </c>
      <c r="F214" s="55">
        <f t="shared" si="165"/>
        <v>80</v>
      </c>
      <c r="G214" s="6" t="str">
        <f t="shared" si="166"/>
        <v>AOSmithHPTS80</v>
      </c>
      <c r="H214" s="116">
        <f t="shared" si="167"/>
        <v>1</v>
      </c>
      <c r="I214" s="154" t="str">
        <f t="shared" si="168"/>
        <v>LochinvarHPSA080KD2xx</v>
      </c>
      <c r="J214" s="91" t="s">
        <v>188</v>
      </c>
      <c r="K214" s="32">
        <v>4</v>
      </c>
      <c r="L214" s="75">
        <f t="shared" si="128"/>
        <v>17</v>
      </c>
      <c r="M214" s="9" t="s">
        <v>25</v>
      </c>
      <c r="N214" s="62">
        <f t="shared" si="169"/>
        <v>9</v>
      </c>
      <c r="O214" s="169">
        <f t="shared" si="136"/>
        <v>1700985</v>
      </c>
      <c r="P214" s="59" t="str">
        <f t="shared" si="103"/>
        <v>HPSA080KD 2**  (80 gal)</v>
      </c>
      <c r="Q214" s="153">
        <f t="shared" si="137"/>
        <v>1</v>
      </c>
      <c r="R214" s="10" t="s">
        <v>842</v>
      </c>
      <c r="S214" s="11">
        <v>80</v>
      </c>
      <c r="T214" s="30" t="s">
        <v>819</v>
      </c>
      <c r="U214" s="80" t="s">
        <v>819</v>
      </c>
      <c r="V214" s="85" t="str">
        <f t="shared" si="138"/>
        <v>AOSmithHPTS80</v>
      </c>
      <c r="W214" s="117">
        <v>1</v>
      </c>
      <c r="X214" s="42">
        <v>4</v>
      </c>
      <c r="Y214" s="152">
        <v>44728</v>
      </c>
      <c r="Z214" s="44" t="s">
        <v>80</v>
      </c>
      <c r="AA214" s="126" t="str">
        <f t="shared" si="104"/>
        <v>2,     1700985,   "HPSA080KD 2**  (80 gal)"</v>
      </c>
      <c r="AB214" s="128" t="str">
        <f t="shared" si="99"/>
        <v>Lochinvar</v>
      </c>
      <c r="AC214" s="148" t="s">
        <v>845</v>
      </c>
      <c r="AD214" s="173">
        <f t="shared" si="139"/>
        <v>1</v>
      </c>
      <c r="AE214" s="126" t="str">
        <f t="shared" si="105"/>
        <v xml:space="preserve">          case  HPSA080KD 2**  (80 gal)   :   "LochinvarHPSA080KD2xx"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  <c r="AMV214"/>
      <c r="AMW214"/>
      <c r="AMX214"/>
      <c r="AMY214"/>
    </row>
    <row r="215" spans="3:1039" s="6" customFormat="1" ht="15" customHeight="1" x14ac:dyDescent="0.25">
      <c r="C215" s="6" t="str">
        <f t="shared" si="130"/>
        <v>Lochinvar</v>
      </c>
      <c r="D215" s="6" t="str">
        <f t="shared" si="131"/>
        <v>HPA051KD 120  (50 gal)</v>
      </c>
      <c r="E215" s="6">
        <f t="shared" si="132"/>
        <v>1700113</v>
      </c>
      <c r="F215" s="55">
        <f t="shared" si="40"/>
        <v>50</v>
      </c>
      <c r="G215" s="6" t="str">
        <f t="shared" si="133"/>
        <v>AOSmithHPTU50</v>
      </c>
      <c r="H215" s="116">
        <f t="shared" si="42"/>
        <v>0</v>
      </c>
      <c r="I215" s="154" t="str">
        <f t="shared" si="134"/>
        <v>LochinvarHPA051</v>
      </c>
      <c r="J215" s="91" t="s">
        <v>188</v>
      </c>
      <c r="K215" s="32">
        <v>3</v>
      </c>
      <c r="L215" s="75">
        <f t="shared" si="128"/>
        <v>17</v>
      </c>
      <c r="M215" s="9" t="s">
        <v>25</v>
      </c>
      <c r="N215" s="109">
        <v>1</v>
      </c>
      <c r="O215" s="169">
        <f t="shared" si="136"/>
        <v>1700113</v>
      </c>
      <c r="P215" s="59" t="str">
        <f t="shared" si="103"/>
        <v>HPA051KD 120  (50 gal)</v>
      </c>
      <c r="Q215" s="153">
        <f t="shared" si="137"/>
        <v>1</v>
      </c>
      <c r="R215" s="10" t="s">
        <v>26</v>
      </c>
      <c r="S215" s="11">
        <v>50</v>
      </c>
      <c r="T215" s="30" t="s">
        <v>81</v>
      </c>
      <c r="U215" s="80" t="s">
        <v>106</v>
      </c>
      <c r="V215" s="85" t="str">
        <f t="shared" si="138"/>
        <v>AOSmithHPTU50</v>
      </c>
      <c r="W215" s="115">
        <v>0</v>
      </c>
      <c r="X215" s="42" t="s">
        <v>8</v>
      </c>
      <c r="Y215" s="43">
        <v>42545</v>
      </c>
      <c r="Z215" s="44" t="s">
        <v>80</v>
      </c>
      <c r="AA215" s="126" t="str">
        <f t="shared" si="104"/>
        <v>2,     1700113,   "HPA051KD 120  (50 gal)"</v>
      </c>
      <c r="AB215" s="127" t="str">
        <f>M215</f>
        <v>Lochinvar</v>
      </c>
      <c r="AC215" s="129" t="s">
        <v>490</v>
      </c>
      <c r="AD215" s="173">
        <f t="shared" si="139"/>
        <v>1</v>
      </c>
      <c r="AE215" s="126" t="str">
        <f t="shared" si="105"/>
        <v xml:space="preserve">          case  HPA051KD 120  (50 gal)   :   "LochinvarHPA051"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</row>
    <row r="216" spans="3:1039" s="6" customFormat="1" ht="15" customHeight="1" x14ac:dyDescent="0.25">
      <c r="C216" s="6" t="str">
        <f t="shared" si="130"/>
        <v>Lochinvar</v>
      </c>
      <c r="D216" s="6" t="str">
        <f t="shared" si="131"/>
        <v>HPA052KD 120  (50 gal)</v>
      </c>
      <c r="E216" s="6">
        <f t="shared" si="132"/>
        <v>1700213</v>
      </c>
      <c r="F216" s="55">
        <f t="shared" si="40"/>
        <v>50</v>
      </c>
      <c r="G216" s="6" t="str">
        <f t="shared" si="133"/>
        <v>AOSmithHPTU50</v>
      </c>
      <c r="H216" s="116">
        <f t="shared" si="42"/>
        <v>0</v>
      </c>
      <c r="I216" s="154" t="str">
        <f t="shared" si="134"/>
        <v>LochinvarHPA052</v>
      </c>
      <c r="J216" s="91" t="s">
        <v>188</v>
      </c>
      <c r="K216" s="32">
        <v>3</v>
      </c>
      <c r="L216" s="75">
        <f t="shared" si="128"/>
        <v>17</v>
      </c>
      <c r="M216" s="9" t="s">
        <v>25</v>
      </c>
      <c r="N216" s="62">
        <f t="shared" ref="N216:N220" si="170">N215+1</f>
        <v>2</v>
      </c>
      <c r="O216" s="169">
        <f t="shared" si="136"/>
        <v>1700213</v>
      </c>
      <c r="P216" s="59" t="str">
        <f t="shared" si="103"/>
        <v>HPA052KD 120  (50 gal)</v>
      </c>
      <c r="Q216" s="153">
        <f t="shared" si="137"/>
        <v>1</v>
      </c>
      <c r="R216" s="10" t="s">
        <v>27</v>
      </c>
      <c r="S216" s="11">
        <v>50</v>
      </c>
      <c r="T216" s="30" t="s">
        <v>81</v>
      </c>
      <c r="U216" s="80" t="s">
        <v>106</v>
      </c>
      <c r="V216" s="85" t="str">
        <f t="shared" si="138"/>
        <v>AOSmithHPTU50</v>
      </c>
      <c r="W216" s="115">
        <v>0</v>
      </c>
      <c r="X216" s="42" t="s">
        <v>8</v>
      </c>
      <c r="Y216" s="43">
        <v>42545</v>
      </c>
      <c r="Z216" s="44" t="s">
        <v>80</v>
      </c>
      <c r="AA216" s="126" t="str">
        <f t="shared" si="104"/>
        <v>2,     1700213,   "HPA052KD 120  (50 gal)"</v>
      </c>
      <c r="AB216" s="128" t="str">
        <f t="shared" si="99"/>
        <v>Lochinvar</v>
      </c>
      <c r="AC216" s="129" t="s">
        <v>491</v>
      </c>
      <c r="AD216" s="173">
        <f t="shared" si="139"/>
        <v>1</v>
      </c>
      <c r="AE216" s="126" t="str">
        <f t="shared" si="105"/>
        <v xml:space="preserve">          case  HPA052KD 120  (50 gal)   :   "LochinvarHPA052"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</row>
    <row r="217" spans="3:1039" s="6" customFormat="1" ht="15" customHeight="1" x14ac:dyDescent="0.25">
      <c r="C217" s="6" t="str">
        <f t="shared" si="130"/>
        <v>Lochinvar</v>
      </c>
      <c r="D217" s="6" t="str">
        <f t="shared" si="131"/>
        <v>HPA067KD 120  (66 gal)</v>
      </c>
      <c r="E217" s="6">
        <f t="shared" si="132"/>
        <v>1700314</v>
      </c>
      <c r="F217" s="55">
        <f t="shared" si="40"/>
        <v>66</v>
      </c>
      <c r="G217" s="6" t="str">
        <f t="shared" si="133"/>
        <v>AOSmithHPTU66</v>
      </c>
      <c r="H217" s="116">
        <f t="shared" si="42"/>
        <v>0</v>
      </c>
      <c r="I217" s="154" t="str">
        <f t="shared" si="134"/>
        <v>LochinvarHPA067</v>
      </c>
      <c r="J217" s="91" t="s">
        <v>188</v>
      </c>
      <c r="K217" s="32">
        <v>3</v>
      </c>
      <c r="L217" s="75">
        <f t="shared" si="128"/>
        <v>17</v>
      </c>
      <c r="M217" s="9" t="s">
        <v>25</v>
      </c>
      <c r="N217" s="62">
        <f t="shared" si="170"/>
        <v>3</v>
      </c>
      <c r="O217" s="169">
        <f t="shared" si="136"/>
        <v>1700314</v>
      </c>
      <c r="P217" s="59" t="str">
        <f t="shared" si="103"/>
        <v>HPA067KD 120  (66 gal)</v>
      </c>
      <c r="Q217" s="153">
        <f t="shared" si="137"/>
        <v>1</v>
      </c>
      <c r="R217" s="10" t="s">
        <v>28</v>
      </c>
      <c r="S217" s="11">
        <v>66</v>
      </c>
      <c r="T217" s="30" t="s">
        <v>82</v>
      </c>
      <c r="U217" s="80" t="s">
        <v>102</v>
      </c>
      <c r="V217" s="85" t="str">
        <f t="shared" si="138"/>
        <v>AOSmithHPTU66</v>
      </c>
      <c r="W217" s="115">
        <v>0</v>
      </c>
      <c r="X217" s="42">
        <v>3</v>
      </c>
      <c r="Y217" s="43">
        <v>42545</v>
      </c>
      <c r="Z217" s="44" t="s">
        <v>80</v>
      </c>
      <c r="AA217" s="126" t="str">
        <f t="shared" si="104"/>
        <v>2,     1700314,   "HPA067KD 120  (66 gal)"</v>
      </c>
      <c r="AB217" s="128" t="str">
        <f t="shared" si="99"/>
        <v>Lochinvar</v>
      </c>
      <c r="AC217" s="129" t="s">
        <v>492</v>
      </c>
      <c r="AD217" s="173">
        <f t="shared" si="139"/>
        <v>1</v>
      </c>
      <c r="AE217" s="126" t="str">
        <f t="shared" si="105"/>
        <v xml:space="preserve">          case  HPA067KD 120  (66 gal)   :   "LochinvarHPA067"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</row>
    <row r="218" spans="3:1039" s="6" customFormat="1" ht="15" customHeight="1" x14ac:dyDescent="0.25">
      <c r="C218" s="6" t="str">
        <f t="shared" si="130"/>
        <v>Lochinvar</v>
      </c>
      <c r="D218" s="6" t="str">
        <f t="shared" si="131"/>
        <v>HPA068KD 120  (66 gal)</v>
      </c>
      <c r="E218" s="6">
        <f t="shared" si="132"/>
        <v>1700414</v>
      </c>
      <c r="F218" s="55">
        <f t="shared" si="40"/>
        <v>66</v>
      </c>
      <c r="G218" s="6" t="str">
        <f t="shared" si="133"/>
        <v>AOSmithHPTU66</v>
      </c>
      <c r="H218" s="116">
        <f t="shared" si="42"/>
        <v>0</v>
      </c>
      <c r="I218" s="154" t="str">
        <f t="shared" si="134"/>
        <v>LochinvarHPA068</v>
      </c>
      <c r="J218" s="91" t="s">
        <v>188</v>
      </c>
      <c r="K218" s="32">
        <v>3</v>
      </c>
      <c r="L218" s="75">
        <f t="shared" si="128"/>
        <v>17</v>
      </c>
      <c r="M218" s="9" t="s">
        <v>25</v>
      </c>
      <c r="N218" s="62">
        <f t="shared" si="170"/>
        <v>4</v>
      </c>
      <c r="O218" s="169">
        <f t="shared" si="136"/>
        <v>1700414</v>
      </c>
      <c r="P218" s="59" t="str">
        <f t="shared" si="103"/>
        <v>HPA068KD 120  (66 gal)</v>
      </c>
      <c r="Q218" s="153">
        <f t="shared" si="137"/>
        <v>1</v>
      </c>
      <c r="R218" s="10" t="s">
        <v>29</v>
      </c>
      <c r="S218" s="11">
        <v>66</v>
      </c>
      <c r="T218" s="30" t="s">
        <v>82</v>
      </c>
      <c r="U218" s="80" t="s">
        <v>102</v>
      </c>
      <c r="V218" s="85" t="str">
        <f t="shared" si="138"/>
        <v>AOSmithHPTU66</v>
      </c>
      <c r="W218" s="115">
        <v>0</v>
      </c>
      <c r="X218" s="42">
        <v>3</v>
      </c>
      <c r="Y218" s="43">
        <v>42545</v>
      </c>
      <c r="Z218" s="44" t="s">
        <v>80</v>
      </c>
      <c r="AA218" s="126" t="str">
        <f t="shared" si="104"/>
        <v>2,     1700414,   "HPA068KD 120  (66 gal)"</v>
      </c>
      <c r="AB218" s="128" t="str">
        <f t="shared" si="99"/>
        <v>Lochinvar</v>
      </c>
      <c r="AC218" s="129" t="s">
        <v>493</v>
      </c>
      <c r="AD218" s="173">
        <f t="shared" si="139"/>
        <v>1</v>
      </c>
      <c r="AE218" s="126" t="str">
        <f t="shared" si="105"/>
        <v xml:space="preserve">          case  HPA068KD 120  (66 gal)   :   "LochinvarHPA068"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</row>
    <row r="219" spans="3:1039" s="6" customFormat="1" ht="15" customHeight="1" x14ac:dyDescent="0.25">
      <c r="C219" s="6" t="str">
        <f t="shared" si="130"/>
        <v>Lochinvar</v>
      </c>
      <c r="D219" s="6" t="str">
        <f t="shared" si="131"/>
        <v>HPA081KD 120  (80 gal)</v>
      </c>
      <c r="E219" s="6">
        <f t="shared" si="132"/>
        <v>1700515</v>
      </c>
      <c r="F219" s="55">
        <f t="shared" si="40"/>
        <v>80</v>
      </c>
      <c r="G219" s="6" t="str">
        <f t="shared" si="133"/>
        <v>AOSmithHPTU80</v>
      </c>
      <c r="H219" s="116">
        <f t="shared" si="42"/>
        <v>0</v>
      </c>
      <c r="I219" s="154" t="str">
        <f t="shared" si="134"/>
        <v>LochinvarHPA081</v>
      </c>
      <c r="J219" s="91" t="s">
        <v>188</v>
      </c>
      <c r="K219" s="32">
        <v>3</v>
      </c>
      <c r="L219" s="75">
        <f t="shared" si="128"/>
        <v>17</v>
      </c>
      <c r="M219" s="9" t="s">
        <v>25</v>
      </c>
      <c r="N219" s="62">
        <f t="shared" si="170"/>
        <v>5</v>
      </c>
      <c r="O219" s="169">
        <f t="shared" si="136"/>
        <v>1700515</v>
      </c>
      <c r="P219" s="59" t="str">
        <f t="shared" si="103"/>
        <v>HPA081KD 120  (80 gal)</v>
      </c>
      <c r="Q219" s="153">
        <f t="shared" si="137"/>
        <v>1</v>
      </c>
      <c r="R219" s="10" t="s">
        <v>30</v>
      </c>
      <c r="S219" s="11">
        <v>80</v>
      </c>
      <c r="T219" s="30" t="s">
        <v>83</v>
      </c>
      <c r="U219" s="80" t="s">
        <v>103</v>
      </c>
      <c r="V219" s="85" t="str">
        <f t="shared" si="138"/>
        <v>AOSmithHPTU80</v>
      </c>
      <c r="W219" s="115">
        <v>0</v>
      </c>
      <c r="X219" s="42" t="s">
        <v>13</v>
      </c>
      <c r="Y219" s="43">
        <v>42545</v>
      </c>
      <c r="Z219" s="44" t="s">
        <v>80</v>
      </c>
      <c r="AA219" s="126" t="str">
        <f t="shared" si="104"/>
        <v>2,     1700515,   "HPA081KD 120  (80 gal)"</v>
      </c>
      <c r="AB219" s="128" t="str">
        <f t="shared" si="99"/>
        <v>Lochinvar</v>
      </c>
      <c r="AC219" s="129" t="s">
        <v>494</v>
      </c>
      <c r="AD219" s="173">
        <f t="shared" si="139"/>
        <v>1</v>
      </c>
      <c r="AE219" s="126" t="str">
        <f t="shared" si="105"/>
        <v xml:space="preserve">          case  HPA081KD 120  (80 gal)   :   "LochinvarHPA081"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</row>
    <row r="220" spans="3:1039" s="6" customFormat="1" ht="15" customHeight="1" x14ac:dyDescent="0.25">
      <c r="C220" s="6" t="str">
        <f t="shared" si="130"/>
        <v>Lochinvar</v>
      </c>
      <c r="D220" s="6" t="str">
        <f t="shared" si="131"/>
        <v>HPA082KD 120  (80 gal)</v>
      </c>
      <c r="E220" s="6">
        <f t="shared" si="132"/>
        <v>1700615</v>
      </c>
      <c r="F220" s="55">
        <f t="shared" si="40"/>
        <v>80</v>
      </c>
      <c r="G220" s="6" t="str">
        <f t="shared" si="133"/>
        <v>AOSmithHPTU80</v>
      </c>
      <c r="H220" s="116">
        <f t="shared" si="42"/>
        <v>0</v>
      </c>
      <c r="I220" s="154" t="str">
        <f t="shared" si="134"/>
        <v>LochinvarHPA082</v>
      </c>
      <c r="J220" s="91" t="s">
        <v>188</v>
      </c>
      <c r="K220" s="32">
        <v>3</v>
      </c>
      <c r="L220" s="75">
        <f t="shared" si="128"/>
        <v>17</v>
      </c>
      <c r="M220" s="9" t="s">
        <v>25</v>
      </c>
      <c r="N220" s="62">
        <f t="shared" si="170"/>
        <v>6</v>
      </c>
      <c r="O220" s="169">
        <f t="shared" si="136"/>
        <v>1700615</v>
      </c>
      <c r="P220" s="59" t="str">
        <f t="shared" si="103"/>
        <v>HPA082KD 120  (80 gal)</v>
      </c>
      <c r="Q220" s="153">
        <f t="shared" si="137"/>
        <v>1</v>
      </c>
      <c r="R220" s="10" t="s">
        <v>31</v>
      </c>
      <c r="S220" s="11">
        <v>80</v>
      </c>
      <c r="T220" s="30" t="s">
        <v>83</v>
      </c>
      <c r="U220" s="80" t="s">
        <v>103</v>
      </c>
      <c r="V220" s="85" t="str">
        <f t="shared" si="138"/>
        <v>AOSmithHPTU80</v>
      </c>
      <c r="W220" s="115">
        <v>0</v>
      </c>
      <c r="X220" s="42" t="s">
        <v>13</v>
      </c>
      <c r="Y220" s="43">
        <v>42545</v>
      </c>
      <c r="Z220" s="44" t="s">
        <v>80</v>
      </c>
      <c r="AA220" s="126" t="str">
        <f t="shared" si="104"/>
        <v>2,     1700615,   "HPA082KD 120  (80 gal)"</v>
      </c>
      <c r="AB220" s="128" t="str">
        <f t="shared" si="99"/>
        <v>Lochinvar</v>
      </c>
      <c r="AC220" s="129" t="s">
        <v>495</v>
      </c>
      <c r="AD220" s="173">
        <f t="shared" si="139"/>
        <v>1</v>
      </c>
      <c r="AE220" s="126" t="str">
        <f t="shared" si="105"/>
        <v xml:space="preserve">          case  HPA082KD 120  (80 gal)   :   "LochinvarHPA082"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</row>
    <row r="221" spans="3:1039" s="6" customFormat="1" ht="15" customHeight="1" x14ac:dyDescent="0.25">
      <c r="C221" s="6" t="str">
        <f t="shared" ref="C221:C222" si="171">M221</f>
        <v>Reliance</v>
      </c>
      <c r="D221" s="6" t="str">
        <f t="shared" ref="D221:D222" si="172">P221</f>
        <v>10-40-DHPTA 2**  (40 gal)</v>
      </c>
      <c r="E221" s="6">
        <f t="shared" ref="E221:E222" si="173">O221</f>
        <v>1801920</v>
      </c>
      <c r="F221" s="55">
        <f t="shared" ref="F221:F222" si="174">S221</f>
        <v>40</v>
      </c>
      <c r="G221" s="6" t="str">
        <f t="shared" ref="G221:G222" si="175">V221</f>
        <v>AOSmithHPTS40</v>
      </c>
      <c r="H221" s="116">
        <f t="shared" ref="H221:H222" si="176">W221</f>
        <v>0</v>
      </c>
      <c r="I221" s="154" t="str">
        <f t="shared" ref="I221:I222" si="177">AC221</f>
        <v>Reliance10_40_DHPTA2xx</v>
      </c>
      <c r="J221" s="91" t="s">
        <v>188</v>
      </c>
      <c r="K221" s="189"/>
      <c r="L221" s="133">
        <f t="shared" si="128"/>
        <v>18</v>
      </c>
      <c r="M221" s="203" t="s">
        <v>32</v>
      </c>
      <c r="N221" s="183">
        <v>19</v>
      </c>
      <c r="O221" s="169">
        <f t="shared" si="136"/>
        <v>1801920</v>
      </c>
      <c r="P221" s="9" t="str">
        <f t="shared" ref="P221:P222" si="178">R221 &amp; "  (" &amp; S221 &amp; " gal)"</f>
        <v>10-40-DHPTA 2**  (40 gal)</v>
      </c>
      <c r="Q221" s="11">
        <f t="shared" si="137"/>
        <v>1</v>
      </c>
      <c r="R221" s="179" t="s">
        <v>1047</v>
      </c>
      <c r="S221" s="185">
        <v>40</v>
      </c>
      <c r="T221" s="179" t="s">
        <v>933</v>
      </c>
      <c r="U221" s="179" t="s">
        <v>933</v>
      </c>
      <c r="V221" s="131" t="str">
        <f t="shared" si="138"/>
        <v>AOSmithHPTS40</v>
      </c>
      <c r="W221" s="204">
        <v>0</v>
      </c>
      <c r="X221" s="171"/>
      <c r="Y221" s="192"/>
      <c r="Z221" s="172"/>
      <c r="AA221" s="126" t="str">
        <f t="shared" ref="AA221:AA222" si="179">"2,     "&amp;E221&amp;",   """&amp;P221&amp;""""</f>
        <v>2,     1801920,   "10-40-DHPTA 2**  (40 gal)"</v>
      </c>
      <c r="AB221" s="188" t="str">
        <f>M221</f>
        <v>Reliance</v>
      </c>
      <c r="AC221" s="179" t="s">
        <v>1244</v>
      </c>
      <c r="AD221" s="173">
        <f t="shared" si="139"/>
        <v>1</v>
      </c>
      <c r="AE221" s="126" t="str">
        <f t="shared" ref="AE221:AE222" si="180">"          case  "&amp;D221&amp;"   :   """&amp;AC221&amp;""""</f>
        <v xml:space="preserve">          case  10-40-DHPTA 2**  (40 gal)   :   "Reliance10_40_DHPTA2xx"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</row>
    <row r="222" spans="3:1039" s="6" customFormat="1" ht="15" customHeight="1" x14ac:dyDescent="0.25">
      <c r="C222" s="6" t="str">
        <f t="shared" si="171"/>
        <v>Reliance</v>
      </c>
      <c r="D222" s="6" t="str">
        <f t="shared" si="172"/>
        <v>10-50-DHPHTCTA 130  (50 gal)</v>
      </c>
      <c r="E222" s="6">
        <f t="shared" si="173"/>
        <v>1802013</v>
      </c>
      <c r="F222" s="55">
        <f t="shared" si="174"/>
        <v>50</v>
      </c>
      <c r="G222" s="6" t="str">
        <f t="shared" si="175"/>
        <v>AOSmithHPTU50</v>
      </c>
      <c r="H222" s="116">
        <f t="shared" si="176"/>
        <v>0</v>
      </c>
      <c r="I222" s="154" t="str">
        <f t="shared" si="177"/>
        <v>Reliance10_50_DHPHTCTA130</v>
      </c>
      <c r="J222" s="91" t="s">
        <v>188</v>
      </c>
      <c r="K222" s="189"/>
      <c r="L222" s="133">
        <f t="shared" si="128"/>
        <v>18</v>
      </c>
      <c r="M222" s="182" t="s">
        <v>32</v>
      </c>
      <c r="N222" s="184">
        <f t="shared" ref="N222:N228" si="181">N221+1</f>
        <v>20</v>
      </c>
      <c r="O222" s="169">
        <f t="shared" si="136"/>
        <v>1802013</v>
      </c>
      <c r="P222" s="9" t="str">
        <f t="shared" si="178"/>
        <v>10-50-DHPHTCTA 130  (50 gal)</v>
      </c>
      <c r="Q222" s="11">
        <f t="shared" si="137"/>
        <v>1</v>
      </c>
      <c r="R222" s="179" t="s">
        <v>1048</v>
      </c>
      <c r="S222" s="185">
        <v>50</v>
      </c>
      <c r="T222" s="179" t="s">
        <v>106</v>
      </c>
      <c r="U222" s="179" t="s">
        <v>106</v>
      </c>
      <c r="V222" s="131" t="str">
        <f t="shared" si="138"/>
        <v>AOSmithHPTU50</v>
      </c>
      <c r="W222" s="204">
        <v>0</v>
      </c>
      <c r="X222" s="171"/>
      <c r="Y222" s="192"/>
      <c r="Z222" s="172"/>
      <c r="AA222" s="126" t="str">
        <f t="shared" si="179"/>
        <v>2,     1802013,   "10-50-DHPHTCTA 130  (50 gal)"</v>
      </c>
      <c r="AB222" s="205" t="str">
        <f t="shared" si="99"/>
        <v>Reliance</v>
      </c>
      <c r="AC222" s="179" t="s">
        <v>1055</v>
      </c>
      <c r="AD222" s="173">
        <f t="shared" si="139"/>
        <v>1</v>
      </c>
      <c r="AE222" s="126" t="str">
        <f t="shared" si="180"/>
        <v xml:space="preserve">          case  10-50-DHPHTCTA 130  (50 gal)   :   "Reliance10_50_DHPHTCTA130"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</row>
    <row r="223" spans="3:1039" s="6" customFormat="1" ht="15" customHeight="1" x14ac:dyDescent="0.25">
      <c r="C223" s="6" t="str">
        <f t="shared" ref="C223:C228" si="182">M223</f>
        <v>Reliance</v>
      </c>
      <c r="D223" s="6" t="str">
        <f t="shared" ref="D223:D228" si="183">P223</f>
        <v>10-50-DHPTA 2**  (50 gal)</v>
      </c>
      <c r="E223" s="6">
        <f t="shared" ref="E223:E228" si="184">O223</f>
        <v>1802183</v>
      </c>
      <c r="F223" s="55">
        <f t="shared" ref="F223:F228" si="185">S223</f>
        <v>50</v>
      </c>
      <c r="G223" s="6" t="str">
        <f t="shared" ref="G223:G228" si="186">V223</f>
        <v>AOSmithHPTS50</v>
      </c>
      <c r="H223" s="116">
        <f t="shared" ref="H223:H228" si="187">W223</f>
        <v>0</v>
      </c>
      <c r="I223" s="154" t="str">
        <f t="shared" ref="I223:I228" si="188">AC223</f>
        <v>Reliance10_50_DHPTA2xx</v>
      </c>
      <c r="J223" s="91" t="s">
        <v>188</v>
      </c>
      <c r="K223" s="189"/>
      <c r="L223" s="133">
        <f t="shared" si="128"/>
        <v>18</v>
      </c>
      <c r="M223" s="182" t="s">
        <v>32</v>
      </c>
      <c r="N223" s="184">
        <f t="shared" si="181"/>
        <v>21</v>
      </c>
      <c r="O223" s="169">
        <f t="shared" si="136"/>
        <v>1802183</v>
      </c>
      <c r="P223" s="9" t="str">
        <f t="shared" ref="P223:P228" si="189">R223 &amp; "  (" &amp; S223 &amp; " gal)"</f>
        <v>10-50-DHPTA 2**  (50 gal)</v>
      </c>
      <c r="Q223" s="11">
        <f t="shared" si="137"/>
        <v>1</v>
      </c>
      <c r="R223" s="179" t="s">
        <v>1049</v>
      </c>
      <c r="S223" s="185">
        <v>50</v>
      </c>
      <c r="T223" s="179" t="s">
        <v>817</v>
      </c>
      <c r="U223" s="179" t="s">
        <v>817</v>
      </c>
      <c r="V223" s="131" t="str">
        <f t="shared" si="138"/>
        <v>AOSmithHPTS50</v>
      </c>
      <c r="W223" s="204">
        <v>0</v>
      </c>
      <c r="X223" s="171"/>
      <c r="Y223" s="192"/>
      <c r="Z223" s="172"/>
      <c r="AA223" s="126" t="str">
        <f t="shared" ref="AA223:AA228" si="190">"2,     "&amp;E223&amp;",   """&amp;P223&amp;""""</f>
        <v>2,     1802183,   "10-50-DHPTA 2**  (50 gal)"</v>
      </c>
      <c r="AB223" s="205" t="str">
        <f t="shared" si="99"/>
        <v>Reliance</v>
      </c>
      <c r="AC223" s="179" t="s">
        <v>1243</v>
      </c>
      <c r="AD223" s="173">
        <f t="shared" si="139"/>
        <v>1</v>
      </c>
      <c r="AE223" s="126" t="str">
        <f t="shared" ref="AE223:AE228" si="191">"          case  "&amp;D223&amp;"   :   """&amp;AC223&amp;""""</f>
        <v xml:space="preserve">          case  10-50-DHPTA 2**  (50 gal)   :   "Reliance10_50_DHPTA2xx"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</row>
    <row r="224" spans="3:1039" s="6" customFormat="1" ht="15" customHeight="1" x14ac:dyDescent="0.25">
      <c r="C224" s="6" t="str">
        <f t="shared" si="182"/>
        <v>Reliance</v>
      </c>
      <c r="D224" s="6" t="str">
        <f t="shared" si="183"/>
        <v>10-66-DHPHTCTA 130  (66 gal)</v>
      </c>
      <c r="E224" s="6">
        <f t="shared" si="184"/>
        <v>1802214</v>
      </c>
      <c r="F224" s="55">
        <f t="shared" si="185"/>
        <v>66</v>
      </c>
      <c r="G224" s="6" t="str">
        <f t="shared" si="186"/>
        <v>AOSmithHPTU66</v>
      </c>
      <c r="H224" s="116">
        <f t="shared" si="187"/>
        <v>0</v>
      </c>
      <c r="I224" s="154" t="str">
        <f t="shared" si="188"/>
        <v>Reliance10_66_DHPHTCTA130</v>
      </c>
      <c r="J224" s="91" t="s">
        <v>188</v>
      </c>
      <c r="K224" s="189"/>
      <c r="L224" s="133">
        <f t="shared" si="128"/>
        <v>18</v>
      </c>
      <c r="M224" s="182" t="s">
        <v>32</v>
      </c>
      <c r="N224" s="184">
        <f t="shared" si="181"/>
        <v>22</v>
      </c>
      <c r="O224" s="169">
        <f t="shared" si="136"/>
        <v>1802214</v>
      </c>
      <c r="P224" s="9" t="str">
        <f t="shared" si="189"/>
        <v>10-66-DHPHTCTA 130  (66 gal)</v>
      </c>
      <c r="Q224" s="11">
        <f t="shared" si="137"/>
        <v>1</v>
      </c>
      <c r="R224" s="179" t="s">
        <v>1050</v>
      </c>
      <c r="S224" s="185">
        <v>66</v>
      </c>
      <c r="T224" s="179" t="s">
        <v>102</v>
      </c>
      <c r="U224" s="179" t="s">
        <v>102</v>
      </c>
      <c r="V224" s="131" t="str">
        <f t="shared" si="138"/>
        <v>AOSmithHPTU66</v>
      </c>
      <c r="W224" s="204">
        <v>0</v>
      </c>
      <c r="X224" s="171"/>
      <c r="Y224" s="192"/>
      <c r="Z224" s="172"/>
      <c r="AA224" s="126" t="str">
        <f t="shared" si="190"/>
        <v>2,     1802214,   "10-66-DHPHTCTA 130  (66 gal)"</v>
      </c>
      <c r="AB224" s="205" t="str">
        <f t="shared" si="99"/>
        <v>Reliance</v>
      </c>
      <c r="AC224" s="179" t="s">
        <v>1056</v>
      </c>
      <c r="AD224" s="173">
        <f t="shared" si="139"/>
        <v>1</v>
      </c>
      <c r="AE224" s="126" t="str">
        <f t="shared" si="191"/>
        <v xml:space="preserve">          case  10-66-DHPHTCTA 130  (66 gal)   :   "Reliance10_66_DHPHTCTA130"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</row>
    <row r="225" spans="3:1042" s="6" customFormat="1" ht="15" customHeight="1" x14ac:dyDescent="0.25">
      <c r="C225" s="6" t="str">
        <f t="shared" si="182"/>
        <v>Reliance</v>
      </c>
      <c r="D225" s="6" t="str">
        <f t="shared" si="183"/>
        <v>10-66-DHPHTNE ***  (66 gal)</v>
      </c>
      <c r="E225" s="6">
        <f t="shared" si="184"/>
        <v>1802314</v>
      </c>
      <c r="F225" s="55">
        <f t="shared" si="185"/>
        <v>66</v>
      </c>
      <c r="G225" s="6" t="str">
        <f t="shared" si="186"/>
        <v>AOSmithHPTU66</v>
      </c>
      <c r="H225" s="116">
        <f t="shared" si="187"/>
        <v>0</v>
      </c>
      <c r="I225" s="154" t="str">
        <f t="shared" si="188"/>
        <v>Reliance10_66_DHPHTNExxx</v>
      </c>
      <c r="J225" s="91" t="s">
        <v>188</v>
      </c>
      <c r="K225" s="189"/>
      <c r="L225" s="133">
        <f t="shared" si="128"/>
        <v>18</v>
      </c>
      <c r="M225" s="182" t="s">
        <v>32</v>
      </c>
      <c r="N225" s="184">
        <f t="shared" si="181"/>
        <v>23</v>
      </c>
      <c r="O225" s="169">
        <f t="shared" si="136"/>
        <v>1802314</v>
      </c>
      <c r="P225" s="9" t="str">
        <f t="shared" si="189"/>
        <v>10-66-DHPHTNE ***  (66 gal)</v>
      </c>
      <c r="Q225" s="11">
        <f t="shared" si="137"/>
        <v>1</v>
      </c>
      <c r="R225" s="179" t="s">
        <v>1051</v>
      </c>
      <c r="S225" s="185">
        <v>66</v>
      </c>
      <c r="T225" s="179" t="s">
        <v>102</v>
      </c>
      <c r="U225" s="179" t="s">
        <v>102</v>
      </c>
      <c r="V225" s="131" t="str">
        <f t="shared" si="138"/>
        <v>AOSmithHPTU66</v>
      </c>
      <c r="W225" s="204">
        <v>0</v>
      </c>
      <c r="X225" s="171"/>
      <c r="Y225" s="192"/>
      <c r="Z225" s="172"/>
      <c r="AA225" s="126" t="str">
        <f t="shared" si="190"/>
        <v>2,     1802314,   "10-66-DHPHTNE ***  (66 gal)"</v>
      </c>
      <c r="AB225" s="205" t="str">
        <f t="shared" si="99"/>
        <v>Reliance</v>
      </c>
      <c r="AC225" s="179" t="s">
        <v>1242</v>
      </c>
      <c r="AD225" s="173">
        <f t="shared" si="139"/>
        <v>1</v>
      </c>
      <c r="AE225" s="126" t="str">
        <f t="shared" si="191"/>
        <v xml:space="preserve">          case  10-66-DHPHTNE ***  (66 gal)   :   "Reliance10_66_DHPHTNExxx"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</row>
    <row r="226" spans="3:1042" s="6" customFormat="1" ht="15" customHeight="1" x14ac:dyDescent="0.25">
      <c r="C226" s="6" t="str">
        <f t="shared" si="182"/>
        <v>Reliance</v>
      </c>
      <c r="D226" s="6" t="str">
        <f t="shared" si="183"/>
        <v>10-66-DHPTA 2**  (66 gal)</v>
      </c>
      <c r="E226" s="6">
        <f t="shared" si="184"/>
        <v>1802484</v>
      </c>
      <c r="F226" s="55">
        <f t="shared" si="185"/>
        <v>66</v>
      </c>
      <c r="G226" s="6" t="str">
        <f t="shared" si="186"/>
        <v>AOSmithHPTS66</v>
      </c>
      <c r="H226" s="116">
        <f t="shared" si="187"/>
        <v>0</v>
      </c>
      <c r="I226" s="154" t="str">
        <f t="shared" si="188"/>
        <v>Reliance10_66_DHPTA2xx</v>
      </c>
      <c r="J226" s="91" t="s">
        <v>188</v>
      </c>
      <c r="K226" s="189"/>
      <c r="L226" s="133">
        <f t="shared" si="128"/>
        <v>18</v>
      </c>
      <c r="M226" s="182" t="s">
        <v>32</v>
      </c>
      <c r="N226" s="184">
        <f t="shared" si="181"/>
        <v>24</v>
      </c>
      <c r="O226" s="169">
        <f t="shared" si="136"/>
        <v>1802484</v>
      </c>
      <c r="P226" s="9" t="str">
        <f t="shared" si="189"/>
        <v>10-66-DHPTA 2**  (66 gal)</v>
      </c>
      <c r="Q226" s="11">
        <f t="shared" si="137"/>
        <v>1</v>
      </c>
      <c r="R226" s="179" t="s">
        <v>1052</v>
      </c>
      <c r="S226" s="185">
        <v>66</v>
      </c>
      <c r="T226" s="179" t="s">
        <v>818</v>
      </c>
      <c r="U226" s="179" t="s">
        <v>818</v>
      </c>
      <c r="V226" s="131" t="str">
        <f t="shared" si="138"/>
        <v>AOSmithHPTS66</v>
      </c>
      <c r="W226" s="204">
        <v>0</v>
      </c>
      <c r="X226" s="171"/>
      <c r="Y226" s="192"/>
      <c r="Z226" s="172"/>
      <c r="AA226" s="126" t="str">
        <f t="shared" si="190"/>
        <v>2,     1802484,   "10-66-DHPTA 2**  (66 gal)"</v>
      </c>
      <c r="AB226" s="205" t="str">
        <f t="shared" si="99"/>
        <v>Reliance</v>
      </c>
      <c r="AC226" s="179" t="s">
        <v>1241</v>
      </c>
      <c r="AD226" s="173">
        <f t="shared" si="139"/>
        <v>1</v>
      </c>
      <c r="AE226" s="126" t="str">
        <f t="shared" si="191"/>
        <v xml:space="preserve">          case  10-66-DHPTA 2**  (66 gal)   :   "Reliance10_66_DHPTA2xx"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</row>
    <row r="227" spans="3:1042" s="6" customFormat="1" ht="15" customHeight="1" x14ac:dyDescent="0.25">
      <c r="C227" s="6" t="str">
        <f t="shared" si="182"/>
        <v>Reliance</v>
      </c>
      <c r="D227" s="6" t="str">
        <f t="shared" si="183"/>
        <v>10-80-DHPHTCTA 130  (80 gal)</v>
      </c>
      <c r="E227" s="6">
        <f t="shared" si="184"/>
        <v>1802515</v>
      </c>
      <c r="F227" s="55">
        <f t="shared" si="185"/>
        <v>80</v>
      </c>
      <c r="G227" s="6" t="str">
        <f t="shared" si="186"/>
        <v>AOSmithHPTU80</v>
      </c>
      <c r="H227" s="116">
        <f t="shared" si="187"/>
        <v>0</v>
      </c>
      <c r="I227" s="154" t="str">
        <f t="shared" si="188"/>
        <v>Reliance10_80_DHPHTCTA130</v>
      </c>
      <c r="J227" s="91" t="s">
        <v>188</v>
      </c>
      <c r="K227" s="189"/>
      <c r="L227" s="133">
        <f t="shared" si="128"/>
        <v>18</v>
      </c>
      <c r="M227" s="182" t="s">
        <v>32</v>
      </c>
      <c r="N227" s="184">
        <f t="shared" si="181"/>
        <v>25</v>
      </c>
      <c r="O227" s="169">
        <f t="shared" si="136"/>
        <v>1802515</v>
      </c>
      <c r="P227" s="9" t="str">
        <f t="shared" si="189"/>
        <v>10-80-DHPHTCTA 130  (80 gal)</v>
      </c>
      <c r="Q227" s="11">
        <f t="shared" si="137"/>
        <v>1</v>
      </c>
      <c r="R227" s="179" t="s">
        <v>1053</v>
      </c>
      <c r="S227" s="185">
        <v>80</v>
      </c>
      <c r="T227" s="179" t="s">
        <v>103</v>
      </c>
      <c r="U227" s="179" t="s">
        <v>103</v>
      </c>
      <c r="V227" s="131" t="str">
        <f t="shared" si="138"/>
        <v>AOSmithHPTU80</v>
      </c>
      <c r="W227" s="204">
        <v>0</v>
      </c>
      <c r="X227" s="171"/>
      <c r="Y227" s="192"/>
      <c r="Z227" s="172"/>
      <c r="AA227" s="126" t="str">
        <f t="shared" si="190"/>
        <v>2,     1802515,   "10-80-DHPHTCTA 130  (80 gal)"</v>
      </c>
      <c r="AB227" s="205" t="str">
        <f t="shared" si="99"/>
        <v>Reliance</v>
      </c>
      <c r="AC227" s="179" t="s">
        <v>1057</v>
      </c>
      <c r="AD227" s="173">
        <f t="shared" si="139"/>
        <v>1</v>
      </c>
      <c r="AE227" s="126" t="str">
        <f t="shared" si="191"/>
        <v xml:space="preserve">          case  10-80-DHPHTCTA 130  (80 gal)   :   "Reliance10_80_DHPHTCTA130"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</row>
    <row r="228" spans="3:1042" s="6" customFormat="1" ht="15" customHeight="1" x14ac:dyDescent="0.25">
      <c r="C228" s="6" t="str">
        <f t="shared" si="182"/>
        <v>Reliance</v>
      </c>
      <c r="D228" s="6" t="str">
        <f t="shared" si="183"/>
        <v>10-80-DHPTA 2**  (80 gal)</v>
      </c>
      <c r="E228" s="6">
        <f t="shared" si="184"/>
        <v>1802685</v>
      </c>
      <c r="F228" s="55">
        <f t="shared" si="185"/>
        <v>80</v>
      </c>
      <c r="G228" s="6" t="str">
        <f t="shared" si="186"/>
        <v>AOSmithHPTS80</v>
      </c>
      <c r="H228" s="116">
        <f t="shared" si="187"/>
        <v>0</v>
      </c>
      <c r="I228" s="154" t="str">
        <f t="shared" si="188"/>
        <v>Reliance10_80_DHPTA2xx</v>
      </c>
      <c r="J228" s="91" t="s">
        <v>188</v>
      </c>
      <c r="K228" s="189"/>
      <c r="L228" s="133">
        <f t="shared" si="128"/>
        <v>18</v>
      </c>
      <c r="M228" s="182" t="s">
        <v>32</v>
      </c>
      <c r="N228" s="184">
        <f t="shared" si="181"/>
        <v>26</v>
      </c>
      <c r="O228" s="169">
        <f t="shared" si="136"/>
        <v>1802685</v>
      </c>
      <c r="P228" s="9" t="str">
        <f t="shared" si="189"/>
        <v>10-80-DHPTA 2**  (80 gal)</v>
      </c>
      <c r="Q228" s="11">
        <f t="shared" si="137"/>
        <v>1</v>
      </c>
      <c r="R228" s="179" t="s">
        <v>1054</v>
      </c>
      <c r="S228" s="185">
        <v>80</v>
      </c>
      <c r="T228" s="179" t="s">
        <v>819</v>
      </c>
      <c r="U228" s="179" t="s">
        <v>819</v>
      </c>
      <c r="V228" s="131" t="str">
        <f t="shared" si="138"/>
        <v>AOSmithHPTS80</v>
      </c>
      <c r="W228" s="204">
        <v>0</v>
      </c>
      <c r="X228" s="171"/>
      <c r="Y228" s="192"/>
      <c r="Z228" s="172"/>
      <c r="AA228" s="126" t="str">
        <f t="shared" si="190"/>
        <v>2,     1802685,   "10-80-DHPTA 2**  (80 gal)"</v>
      </c>
      <c r="AB228" s="205" t="str">
        <f t="shared" si="99"/>
        <v>Reliance</v>
      </c>
      <c r="AC228" s="179" t="s">
        <v>1240</v>
      </c>
      <c r="AD228" s="173">
        <f t="shared" si="139"/>
        <v>1</v>
      </c>
      <c r="AE228" s="126" t="str">
        <f t="shared" si="191"/>
        <v xml:space="preserve">          case  10-80-DHPTA 2**  (80 gal)   :   "Reliance10_80_DHPTA2xx"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</row>
    <row r="229" spans="3:1042" s="6" customFormat="1" ht="15" customHeight="1" x14ac:dyDescent="0.25">
      <c r="C229" s="149" t="str">
        <f t="shared" si="130"/>
        <v>Reliance</v>
      </c>
      <c r="D229" s="149" t="str">
        <f t="shared" si="131"/>
        <v>10-50-DHPTS 2**  (50 gal)</v>
      </c>
      <c r="E229" s="149">
        <f t="shared" si="132"/>
        <v>1801683</v>
      </c>
      <c r="F229" s="55">
        <f t="shared" si="40"/>
        <v>50</v>
      </c>
      <c r="G229" s="6" t="str">
        <f t="shared" si="133"/>
        <v>AOSmithHPTS50</v>
      </c>
      <c r="H229" s="116">
        <f t="shared" si="42"/>
        <v>1</v>
      </c>
      <c r="I229" s="154" t="str">
        <f t="shared" si="134"/>
        <v>Reliance1050DHPTS2xx</v>
      </c>
      <c r="J229" s="91" t="s">
        <v>188</v>
      </c>
      <c r="K229" s="32">
        <v>4</v>
      </c>
      <c r="L229" s="75">
        <f t="shared" si="128"/>
        <v>18</v>
      </c>
      <c r="M229" s="157" t="s">
        <v>32</v>
      </c>
      <c r="N229" s="61">
        <v>16</v>
      </c>
      <c r="O229" s="169">
        <f t="shared" si="136"/>
        <v>1801683</v>
      </c>
      <c r="P229" s="59" t="str">
        <f t="shared" si="103"/>
        <v>10-50-DHPTS 2**  (50 gal)</v>
      </c>
      <c r="Q229" s="153">
        <f t="shared" si="137"/>
        <v>1</v>
      </c>
      <c r="R229" s="10" t="s">
        <v>847</v>
      </c>
      <c r="S229" s="11">
        <v>50</v>
      </c>
      <c r="T229" s="30" t="s">
        <v>817</v>
      </c>
      <c r="U229" s="80" t="s">
        <v>817</v>
      </c>
      <c r="V229" s="85" t="str">
        <f t="shared" si="138"/>
        <v>AOSmithHPTS50</v>
      </c>
      <c r="W229" s="117">
        <v>1</v>
      </c>
      <c r="X229" s="42" t="s">
        <v>8</v>
      </c>
      <c r="Y229" s="152">
        <v>44728</v>
      </c>
      <c r="Z229" s="44" t="s">
        <v>80</v>
      </c>
      <c r="AA229" s="126" t="str">
        <f t="shared" si="104"/>
        <v>2,     1801683,   "10-50-DHPTS 2**  (50 gal)"</v>
      </c>
      <c r="AB229" s="127" t="str">
        <f>M229</f>
        <v>Reliance</v>
      </c>
      <c r="AC229" s="148" t="s">
        <v>850</v>
      </c>
      <c r="AD229" s="173">
        <f t="shared" si="139"/>
        <v>1</v>
      </c>
      <c r="AE229" s="126" t="str">
        <f t="shared" si="105"/>
        <v xml:space="preserve">          case  10-50-DHPTS 2**  (50 gal)   :   "Reliance1050DHPTS2xx"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</row>
    <row r="230" spans="3:1042" s="6" customFormat="1" ht="15" customHeight="1" x14ac:dyDescent="0.25">
      <c r="C230" s="149" t="str">
        <f t="shared" si="130"/>
        <v>Reliance</v>
      </c>
      <c r="D230" s="149" t="str">
        <f t="shared" si="131"/>
        <v>10-66-DHPTS 2**  (66 gal)</v>
      </c>
      <c r="E230" s="149">
        <f t="shared" si="132"/>
        <v>1801784</v>
      </c>
      <c r="F230" s="55">
        <f t="shared" si="40"/>
        <v>66</v>
      </c>
      <c r="G230" s="6" t="str">
        <f t="shared" si="133"/>
        <v>AOSmithHPTS66</v>
      </c>
      <c r="H230" s="116">
        <f t="shared" si="42"/>
        <v>1</v>
      </c>
      <c r="I230" s="154" t="str">
        <f t="shared" si="134"/>
        <v>Reliance1066DHPTS2xx</v>
      </c>
      <c r="J230" s="91" t="s">
        <v>188</v>
      </c>
      <c r="K230" s="32">
        <v>4</v>
      </c>
      <c r="L230" s="75">
        <f t="shared" si="128"/>
        <v>18</v>
      </c>
      <c r="M230" s="9" t="s">
        <v>32</v>
      </c>
      <c r="N230" s="62">
        <f t="shared" ref="N230:N246" si="192">N229+1</f>
        <v>17</v>
      </c>
      <c r="O230" s="169">
        <f t="shared" si="136"/>
        <v>1801784</v>
      </c>
      <c r="P230" s="59" t="str">
        <f t="shared" si="103"/>
        <v>10-66-DHPTS 2**  (66 gal)</v>
      </c>
      <c r="Q230" s="153">
        <f t="shared" si="137"/>
        <v>1</v>
      </c>
      <c r="R230" s="10" t="s">
        <v>848</v>
      </c>
      <c r="S230" s="11">
        <v>66</v>
      </c>
      <c r="T230" s="30" t="s">
        <v>818</v>
      </c>
      <c r="U230" s="80" t="s">
        <v>818</v>
      </c>
      <c r="V230" s="85" t="str">
        <f t="shared" si="138"/>
        <v>AOSmithHPTS66</v>
      </c>
      <c r="W230" s="117">
        <v>1</v>
      </c>
      <c r="X230" s="42">
        <v>3</v>
      </c>
      <c r="Y230" s="152">
        <v>44728</v>
      </c>
      <c r="Z230" s="44" t="s">
        <v>80</v>
      </c>
      <c r="AA230" s="126" t="str">
        <f t="shared" si="104"/>
        <v>2,     1801784,   "10-66-DHPTS 2**  (66 gal)"</v>
      </c>
      <c r="AB230" s="128" t="str">
        <f t="shared" si="99"/>
        <v>Reliance</v>
      </c>
      <c r="AC230" s="148" t="s">
        <v>851</v>
      </c>
      <c r="AD230" s="173">
        <f t="shared" si="139"/>
        <v>1</v>
      </c>
      <c r="AE230" s="126" t="str">
        <f t="shared" si="105"/>
        <v xml:space="preserve">          case  10-66-DHPTS 2**  (66 gal)   :   "Reliance1066DHPTS2xx"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</row>
    <row r="231" spans="3:1042" s="6" customFormat="1" ht="15" customHeight="1" x14ac:dyDescent="0.25">
      <c r="C231" s="149" t="str">
        <f t="shared" si="130"/>
        <v>Reliance</v>
      </c>
      <c r="D231" s="149" t="str">
        <f t="shared" si="131"/>
        <v>10-80-DHPTS 2**  (80 gal)</v>
      </c>
      <c r="E231" s="149">
        <f t="shared" si="132"/>
        <v>1801885</v>
      </c>
      <c r="F231" s="55">
        <f t="shared" ref="F231:F233" si="193">S231</f>
        <v>80</v>
      </c>
      <c r="G231" s="6" t="str">
        <f t="shared" si="133"/>
        <v>AOSmithHPTS80</v>
      </c>
      <c r="H231" s="116">
        <f t="shared" ref="H231:H233" si="194">W231</f>
        <v>1</v>
      </c>
      <c r="I231" s="154" t="str">
        <f t="shared" si="134"/>
        <v>Reliance1080DHPTS2xx</v>
      </c>
      <c r="J231" s="91" t="s">
        <v>188</v>
      </c>
      <c r="K231" s="32">
        <v>4</v>
      </c>
      <c r="L231" s="75">
        <f t="shared" si="128"/>
        <v>18</v>
      </c>
      <c r="M231" s="9" t="s">
        <v>32</v>
      </c>
      <c r="N231" s="62">
        <f t="shared" si="192"/>
        <v>18</v>
      </c>
      <c r="O231" s="169">
        <f t="shared" si="136"/>
        <v>1801885</v>
      </c>
      <c r="P231" s="59" t="str">
        <f t="shared" si="103"/>
        <v>10-80-DHPTS 2**  (80 gal)</v>
      </c>
      <c r="Q231" s="153">
        <f t="shared" si="137"/>
        <v>1</v>
      </c>
      <c r="R231" s="10" t="s">
        <v>849</v>
      </c>
      <c r="S231" s="11">
        <v>80</v>
      </c>
      <c r="T231" s="30" t="s">
        <v>819</v>
      </c>
      <c r="U231" s="80" t="s">
        <v>819</v>
      </c>
      <c r="V231" s="85" t="str">
        <f t="shared" si="138"/>
        <v>AOSmithHPTS80</v>
      </c>
      <c r="W231" s="117">
        <v>1</v>
      </c>
      <c r="X231" s="42">
        <v>4</v>
      </c>
      <c r="Y231" s="152">
        <v>44728</v>
      </c>
      <c r="Z231" s="44" t="s">
        <v>80</v>
      </c>
      <c r="AA231" s="126" t="str">
        <f t="shared" si="104"/>
        <v>2,     1801885,   "10-80-DHPTS 2**  (80 gal)"</v>
      </c>
      <c r="AB231" s="128" t="str">
        <f t="shared" si="99"/>
        <v>Reliance</v>
      </c>
      <c r="AC231" s="148" t="s">
        <v>852</v>
      </c>
      <c r="AD231" s="173">
        <f t="shared" si="139"/>
        <v>1</v>
      </c>
      <c r="AE231" s="126" t="str">
        <f t="shared" si="105"/>
        <v xml:space="preserve">          case  10-80-DHPTS 2**  (80 gal)   :   "Reliance1080DHPTS2xx"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</row>
    <row r="232" spans="3:1042" s="6" customFormat="1" ht="15" customHeight="1" x14ac:dyDescent="0.25">
      <c r="C232" s="6" t="str">
        <f t="shared" ref="C232:C234" si="195">M232</f>
        <v>Reliance</v>
      </c>
      <c r="D232" s="6" t="str">
        <f t="shared" ref="D232:D234" si="196">P232</f>
        <v>10 50 DHPHT 120  (50 gal)</v>
      </c>
      <c r="E232" s="6">
        <f t="shared" ref="E232:E234" si="197">O232</f>
        <v>1800113</v>
      </c>
      <c r="F232" s="55">
        <f t="shared" si="193"/>
        <v>50</v>
      </c>
      <c r="G232" s="6" t="str">
        <f t="shared" ref="G232:G234" si="198">V232</f>
        <v>AOSmithHPTU50</v>
      </c>
      <c r="H232" s="116">
        <f t="shared" si="194"/>
        <v>0</v>
      </c>
      <c r="I232" s="154" t="str">
        <f t="shared" ref="I232:I234" si="199">AC232</f>
        <v>Reliance1050DHPHT</v>
      </c>
      <c r="J232" s="91" t="s">
        <v>188</v>
      </c>
      <c r="K232" s="32">
        <v>3</v>
      </c>
      <c r="L232" s="75">
        <f t="shared" si="128"/>
        <v>18</v>
      </c>
      <c r="M232" s="9" t="s">
        <v>32</v>
      </c>
      <c r="N232" s="109">
        <v>1</v>
      </c>
      <c r="O232" s="169">
        <f t="shared" si="136"/>
        <v>1800113</v>
      </c>
      <c r="P232" s="59" t="str">
        <f t="shared" si="103"/>
        <v>10 50 DHPHT 120  (50 gal)</v>
      </c>
      <c r="Q232" s="153">
        <f t="shared" si="137"/>
        <v>1</v>
      </c>
      <c r="R232" s="10" t="s">
        <v>33</v>
      </c>
      <c r="S232" s="11">
        <v>50</v>
      </c>
      <c r="T232" s="30" t="s">
        <v>81</v>
      </c>
      <c r="U232" s="80" t="s">
        <v>106</v>
      </c>
      <c r="V232" s="85" t="str">
        <f t="shared" si="138"/>
        <v>AOSmithHPTU50</v>
      </c>
      <c r="W232" s="115">
        <v>0</v>
      </c>
      <c r="X232" s="42" t="s">
        <v>8</v>
      </c>
      <c r="Y232" s="43">
        <v>42545</v>
      </c>
      <c r="Z232" s="44" t="s">
        <v>80</v>
      </c>
      <c r="AA232" s="126" t="str">
        <f t="shared" si="104"/>
        <v>2,     1800113,   "10 50 DHPHT 120  (50 gal)"</v>
      </c>
      <c r="AB232" s="127" t="str">
        <f>M232</f>
        <v>Reliance</v>
      </c>
      <c r="AC232" s="129" t="s">
        <v>496</v>
      </c>
      <c r="AD232" s="173">
        <f t="shared" si="139"/>
        <v>1</v>
      </c>
      <c r="AE232" s="126" t="str">
        <f t="shared" si="105"/>
        <v xml:space="preserve">          case  10 50 DHPHT 120  (50 gal)   :   "Reliance1050DHPHT"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</row>
    <row r="233" spans="3:1042" s="6" customFormat="1" ht="15" customHeight="1" x14ac:dyDescent="0.25">
      <c r="C233" s="6" t="str">
        <f t="shared" si="195"/>
        <v>Reliance</v>
      </c>
      <c r="D233" s="6" t="str">
        <f t="shared" si="196"/>
        <v>10 50 DHPHTNE 120  (50 gal)</v>
      </c>
      <c r="E233" s="6">
        <f t="shared" si="197"/>
        <v>1800213</v>
      </c>
      <c r="F233" s="55">
        <f t="shared" si="193"/>
        <v>50</v>
      </c>
      <c r="G233" s="6" t="str">
        <f t="shared" si="198"/>
        <v>AOSmithHPTU50</v>
      </c>
      <c r="H233" s="116">
        <f t="shared" si="194"/>
        <v>0</v>
      </c>
      <c r="I233" s="154" t="str">
        <f t="shared" si="199"/>
        <v>Reliance1050DHPHTNE</v>
      </c>
      <c r="J233" s="91" t="s">
        <v>188</v>
      </c>
      <c r="K233" s="32">
        <v>3</v>
      </c>
      <c r="L233" s="75">
        <f t="shared" si="128"/>
        <v>18</v>
      </c>
      <c r="M233" s="9" t="s">
        <v>32</v>
      </c>
      <c r="N233" s="62">
        <f t="shared" si="192"/>
        <v>2</v>
      </c>
      <c r="O233" s="169">
        <f t="shared" si="136"/>
        <v>1800213</v>
      </c>
      <c r="P233" s="59" t="str">
        <f t="shared" si="103"/>
        <v>10 50 DHPHTNE 120  (50 gal)</v>
      </c>
      <c r="Q233" s="153">
        <f t="shared" si="137"/>
        <v>1</v>
      </c>
      <c r="R233" s="10" t="s">
        <v>34</v>
      </c>
      <c r="S233" s="11">
        <v>50</v>
      </c>
      <c r="T233" s="30" t="s">
        <v>81</v>
      </c>
      <c r="U233" s="80" t="s">
        <v>106</v>
      </c>
      <c r="V233" s="85" t="str">
        <f t="shared" si="138"/>
        <v>AOSmithHPTU50</v>
      </c>
      <c r="W233" s="115">
        <v>0</v>
      </c>
      <c r="X233" s="42" t="s">
        <v>8</v>
      </c>
      <c r="Y233" s="43">
        <v>42545</v>
      </c>
      <c r="Z233" s="44" t="s">
        <v>80</v>
      </c>
      <c r="AA233" s="126" t="str">
        <f t="shared" si="104"/>
        <v>2,     1800213,   "10 50 DHPHTNE 120  (50 gal)"</v>
      </c>
      <c r="AB233" s="128" t="str">
        <f t="shared" si="99"/>
        <v>Reliance</v>
      </c>
      <c r="AC233" s="129" t="s">
        <v>497</v>
      </c>
      <c r="AD233" s="173">
        <f t="shared" si="139"/>
        <v>1</v>
      </c>
      <c r="AE233" s="126" t="str">
        <f t="shared" si="105"/>
        <v xml:space="preserve">          case  10 50 DHPHTNE 120  (50 gal)   :   "Reliance1050DHPHTNE"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</row>
    <row r="234" spans="3:1042" s="6" customFormat="1" ht="15" customHeight="1" x14ac:dyDescent="0.25">
      <c r="C234" s="120" t="str">
        <f t="shared" si="195"/>
        <v>Reliance</v>
      </c>
      <c r="D234" s="120" t="str">
        <f t="shared" si="196"/>
        <v>10-50-DHPHTDR 130  (50 gal)</v>
      </c>
      <c r="E234" s="120">
        <f t="shared" si="197"/>
        <v>1801313</v>
      </c>
      <c r="F234" s="55">
        <f t="shared" ref="F234" si="200">S234</f>
        <v>50</v>
      </c>
      <c r="G234" s="6" t="str">
        <f t="shared" si="198"/>
        <v>AOSmithHPTU50</v>
      </c>
      <c r="H234" s="116">
        <f t="shared" ref="H234" si="201">W234</f>
        <v>1</v>
      </c>
      <c r="I234" s="154" t="str">
        <f t="shared" si="199"/>
        <v>Reliance1050DHPHTDR</v>
      </c>
      <c r="J234" s="91" t="s">
        <v>188</v>
      </c>
      <c r="K234" s="32">
        <v>3</v>
      </c>
      <c r="L234" s="75">
        <f t="shared" si="128"/>
        <v>18</v>
      </c>
      <c r="M234" s="9" t="s">
        <v>32</v>
      </c>
      <c r="N234" s="121">
        <v>13</v>
      </c>
      <c r="O234" s="169">
        <f t="shared" si="136"/>
        <v>1801313</v>
      </c>
      <c r="P234" s="59" t="str">
        <f t="shared" si="103"/>
        <v>10-50-DHPHTDR 130  (50 gal)</v>
      </c>
      <c r="Q234" s="153">
        <f t="shared" si="137"/>
        <v>1</v>
      </c>
      <c r="R234" s="10" t="s">
        <v>357</v>
      </c>
      <c r="S234" s="11">
        <v>50</v>
      </c>
      <c r="T234" s="30" t="s">
        <v>81</v>
      </c>
      <c r="U234" s="80" t="s">
        <v>106</v>
      </c>
      <c r="V234" s="85" t="str">
        <f t="shared" si="138"/>
        <v>AOSmithHPTU50</v>
      </c>
      <c r="W234" s="117">
        <v>1</v>
      </c>
      <c r="X234" s="42" t="s">
        <v>8</v>
      </c>
      <c r="Y234" s="43">
        <v>44118</v>
      </c>
      <c r="Z234" s="44" t="s">
        <v>80</v>
      </c>
      <c r="AA234" s="126" t="str">
        <f t="shared" si="104"/>
        <v>2,     1801313,   "10-50-DHPHTDR 130  (50 gal)"</v>
      </c>
      <c r="AB234" s="128" t="str">
        <f t="shared" si="99"/>
        <v>Reliance</v>
      </c>
      <c r="AC234" s="130" t="s">
        <v>508</v>
      </c>
      <c r="AD234" s="173">
        <f t="shared" si="139"/>
        <v>1</v>
      </c>
      <c r="AE234" s="126" t="str">
        <f t="shared" si="105"/>
        <v xml:space="preserve">          case  10-50-DHPHTDR 130  (50 gal)   :   "Reliance1050DHPHTDR"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</row>
    <row r="235" spans="3:1042" s="6" customFormat="1" ht="15" customHeight="1" x14ac:dyDescent="0.25">
      <c r="C235" s="6" t="str">
        <f t="shared" si="130"/>
        <v>Reliance</v>
      </c>
      <c r="D235" s="6" t="str">
        <f t="shared" si="131"/>
        <v>10 60 DHPT  (60 gal)</v>
      </c>
      <c r="E235" s="6">
        <f t="shared" si="132"/>
        <v>1800311</v>
      </c>
      <c r="F235" s="55">
        <f t="shared" si="40"/>
        <v>60</v>
      </c>
      <c r="G235" s="6" t="str">
        <f t="shared" si="133"/>
        <v>AOSmithPHPT60</v>
      </c>
      <c r="H235" s="116">
        <f t="shared" si="42"/>
        <v>0</v>
      </c>
      <c r="I235" s="154" t="str">
        <f t="shared" si="134"/>
        <v>Reliance1060DHPTRes</v>
      </c>
      <c r="J235" s="91" t="s">
        <v>188</v>
      </c>
      <c r="K235" s="33">
        <v>1</v>
      </c>
      <c r="L235" s="75">
        <f t="shared" si="128"/>
        <v>18</v>
      </c>
      <c r="M235" s="18" t="s">
        <v>32</v>
      </c>
      <c r="N235" s="123">
        <f>N233+1</f>
        <v>3</v>
      </c>
      <c r="O235" s="169">
        <f t="shared" si="136"/>
        <v>1800311</v>
      </c>
      <c r="P235" s="59" t="str">
        <f t="shared" si="103"/>
        <v>10 60 DHPT  (60 gal)</v>
      </c>
      <c r="Q235" s="153">
        <f t="shared" si="137"/>
        <v>1</v>
      </c>
      <c r="R235" s="19" t="s">
        <v>108</v>
      </c>
      <c r="S235" s="20">
        <v>60</v>
      </c>
      <c r="T235" s="31" t="s">
        <v>104</v>
      </c>
      <c r="U235" s="80" t="s">
        <v>104</v>
      </c>
      <c r="V235" s="85" t="str">
        <f t="shared" si="138"/>
        <v>AOSmithPHPT60</v>
      </c>
      <c r="W235" s="115">
        <v>0</v>
      </c>
      <c r="X235" s="45"/>
      <c r="Y235" s="45"/>
      <c r="Z235" s="44"/>
      <c r="AA235" s="126" t="str">
        <f t="shared" si="104"/>
        <v>2,     1800311,   "10 60 DHPT  (60 gal)"</v>
      </c>
      <c r="AB235" s="128" t="str">
        <f>AB231</f>
        <v>Reliance</v>
      </c>
      <c r="AC235" s="129" t="s">
        <v>498</v>
      </c>
      <c r="AD235" s="173">
        <f t="shared" si="139"/>
        <v>1</v>
      </c>
      <c r="AE235" s="126" t="str">
        <f t="shared" si="105"/>
        <v xml:space="preserve">          case  10 60 DHPT  (60 gal)   :   "Reliance1060DHPTRes"</v>
      </c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  <c r="MJ235" s="28"/>
      <c r="MK235" s="28"/>
      <c r="ML235" s="28"/>
      <c r="MM235" s="28"/>
      <c r="MN235" s="28"/>
      <c r="MO235" s="28"/>
      <c r="MP235" s="28"/>
      <c r="MQ235" s="28"/>
      <c r="MR235" s="28"/>
      <c r="MS235" s="28"/>
      <c r="MT235" s="28"/>
      <c r="MU235" s="28"/>
      <c r="MV235" s="28"/>
      <c r="MW235" s="28"/>
      <c r="MX235" s="28"/>
      <c r="MY235" s="28"/>
      <c r="MZ235" s="28"/>
      <c r="NA235" s="28"/>
      <c r="NB235" s="28"/>
      <c r="NC235" s="28"/>
      <c r="ND235" s="28"/>
      <c r="NE235" s="28"/>
      <c r="NF235" s="28"/>
      <c r="NG235" s="28"/>
      <c r="NH235" s="28"/>
      <c r="NI235" s="28"/>
      <c r="NJ235" s="28"/>
      <c r="NK235" s="28"/>
      <c r="NL235" s="28"/>
      <c r="NM235" s="28"/>
      <c r="NN235" s="28"/>
      <c r="NO235" s="28"/>
      <c r="NP235" s="28"/>
      <c r="NQ235" s="28"/>
      <c r="NR235" s="28"/>
      <c r="NS235" s="28"/>
      <c r="NT235" s="28"/>
      <c r="NU235" s="28"/>
      <c r="NV235" s="28"/>
      <c r="NW235" s="28"/>
      <c r="NX235" s="28"/>
      <c r="NY235" s="28"/>
      <c r="NZ235" s="28"/>
      <c r="OA235" s="28"/>
      <c r="OB235" s="28"/>
      <c r="OC235" s="28"/>
      <c r="OD235" s="28"/>
      <c r="OE235" s="28"/>
      <c r="OF235" s="28"/>
      <c r="OG235" s="28"/>
      <c r="OH235" s="28"/>
      <c r="OI235" s="28"/>
      <c r="OJ235" s="28"/>
      <c r="OK235" s="28"/>
      <c r="OL235" s="28"/>
      <c r="OM235" s="28"/>
      <c r="ON235" s="28"/>
      <c r="OO235" s="28"/>
      <c r="OP235" s="28"/>
      <c r="OQ235" s="28"/>
      <c r="OR235" s="28"/>
      <c r="OS235" s="28"/>
      <c r="OT235" s="28"/>
      <c r="OU235" s="28"/>
      <c r="OV235" s="28"/>
      <c r="OW235" s="28"/>
      <c r="OX235" s="28"/>
      <c r="OY235" s="28"/>
      <c r="OZ235" s="28"/>
      <c r="PA235" s="28"/>
      <c r="PB235" s="28"/>
      <c r="PC235" s="28"/>
      <c r="PD235" s="28"/>
      <c r="PE235" s="28"/>
      <c r="PF235" s="28"/>
      <c r="PG235" s="28"/>
      <c r="PH235" s="28"/>
      <c r="PI235" s="28"/>
      <c r="PJ235" s="28"/>
      <c r="PK235" s="28"/>
      <c r="PL235" s="28"/>
      <c r="PM235" s="28"/>
      <c r="PN235" s="28"/>
      <c r="PO235" s="28"/>
      <c r="PP235" s="28"/>
      <c r="PQ235" s="28"/>
      <c r="PR235" s="28"/>
      <c r="PS235" s="28"/>
      <c r="PT235" s="28"/>
      <c r="PU235" s="28"/>
      <c r="PV235" s="28"/>
      <c r="PW235" s="28"/>
      <c r="PX235" s="28"/>
      <c r="PY235" s="28"/>
      <c r="PZ235" s="28"/>
      <c r="QA235" s="28"/>
      <c r="QB235" s="28"/>
      <c r="QC235" s="28"/>
      <c r="QD235" s="28"/>
      <c r="QE235" s="28"/>
      <c r="QF235" s="28"/>
      <c r="QG235" s="28"/>
      <c r="QH235" s="28"/>
      <c r="QI235" s="28"/>
      <c r="QJ235" s="28"/>
      <c r="QK235" s="28"/>
      <c r="QL235" s="28"/>
      <c r="QM235" s="28"/>
      <c r="QN235" s="28"/>
      <c r="QO235" s="28"/>
      <c r="QP235" s="28"/>
      <c r="QQ235" s="28"/>
      <c r="QR235" s="28"/>
      <c r="QS235" s="28"/>
      <c r="QT235" s="28"/>
      <c r="QU235" s="28"/>
      <c r="QV235" s="28"/>
      <c r="QW235" s="28"/>
      <c r="QX235" s="28"/>
      <c r="QY235" s="28"/>
      <c r="QZ235" s="28"/>
      <c r="RA235" s="28"/>
      <c r="RB235" s="28"/>
      <c r="RC235" s="28"/>
      <c r="RD235" s="28"/>
      <c r="RE235" s="28"/>
      <c r="RF235" s="28"/>
      <c r="RG235" s="28"/>
      <c r="RH235" s="28"/>
      <c r="RI235" s="28"/>
      <c r="RJ235" s="28"/>
      <c r="RK235" s="28"/>
      <c r="RL235" s="28"/>
      <c r="RM235" s="28"/>
      <c r="RN235" s="28"/>
      <c r="RO235" s="28"/>
      <c r="RP235" s="28"/>
      <c r="RQ235" s="28"/>
      <c r="RR235" s="28"/>
      <c r="RS235" s="28"/>
      <c r="RT235" s="28"/>
      <c r="RU235" s="28"/>
      <c r="RV235" s="28"/>
      <c r="RW235" s="28"/>
      <c r="RX235" s="28"/>
      <c r="RY235" s="28"/>
      <c r="RZ235" s="28"/>
      <c r="SA235" s="28"/>
      <c r="SB235" s="28"/>
      <c r="SC235" s="28"/>
      <c r="SD235" s="28"/>
      <c r="SE235" s="28"/>
      <c r="SF235" s="28"/>
      <c r="SG235" s="28"/>
      <c r="SH235" s="28"/>
      <c r="SI235" s="28"/>
      <c r="SJ235" s="28"/>
      <c r="SK235" s="28"/>
      <c r="SL235" s="28"/>
      <c r="SM235" s="28"/>
      <c r="SN235" s="28"/>
      <c r="SO235" s="28"/>
      <c r="SP235" s="28"/>
      <c r="SQ235" s="28"/>
      <c r="SR235" s="28"/>
      <c r="SS235" s="28"/>
      <c r="ST235" s="28"/>
      <c r="SU235" s="28"/>
      <c r="SV235" s="28"/>
      <c r="SW235" s="28"/>
      <c r="SX235" s="28"/>
      <c r="SY235" s="28"/>
      <c r="SZ235" s="28"/>
      <c r="TA235" s="28"/>
      <c r="TB235" s="28"/>
      <c r="TC235" s="28"/>
      <c r="TD235" s="28"/>
      <c r="TE235" s="28"/>
      <c r="TF235" s="28"/>
      <c r="TG235" s="28"/>
      <c r="TH235" s="28"/>
      <c r="TI235" s="28"/>
      <c r="TJ235" s="28"/>
      <c r="TK235" s="28"/>
      <c r="TL235" s="28"/>
      <c r="TM235" s="28"/>
      <c r="TN235" s="28"/>
      <c r="TO235" s="28"/>
      <c r="TP235" s="28"/>
      <c r="TQ235" s="28"/>
      <c r="TR235" s="28"/>
      <c r="TS235" s="28"/>
      <c r="TT235" s="28"/>
      <c r="TU235" s="28"/>
      <c r="TV235" s="28"/>
      <c r="TW235" s="28"/>
      <c r="TX235" s="28"/>
      <c r="TY235" s="28"/>
      <c r="TZ235" s="28"/>
      <c r="UA235" s="28"/>
      <c r="UB235" s="28"/>
      <c r="UC235" s="28"/>
      <c r="UD235" s="28"/>
      <c r="UE235" s="28"/>
      <c r="UF235" s="28"/>
      <c r="UG235" s="28"/>
      <c r="UH235" s="28"/>
      <c r="UI235" s="28"/>
      <c r="UJ235" s="28"/>
      <c r="UK235" s="28"/>
      <c r="UL235" s="28"/>
      <c r="UM235" s="28"/>
      <c r="UN235" s="28"/>
      <c r="UO235" s="28"/>
      <c r="UP235" s="28"/>
      <c r="UQ235" s="28"/>
      <c r="UR235" s="28"/>
      <c r="US235" s="28"/>
      <c r="UT235" s="28"/>
      <c r="UU235" s="28"/>
      <c r="UV235" s="28"/>
      <c r="UW235" s="28"/>
      <c r="UX235" s="28"/>
      <c r="UY235" s="28"/>
      <c r="UZ235" s="28"/>
      <c r="VA235" s="28"/>
      <c r="VB235" s="28"/>
      <c r="VC235" s="28"/>
      <c r="VD235" s="28"/>
      <c r="VE235" s="28"/>
      <c r="VF235" s="28"/>
      <c r="VG235" s="28"/>
      <c r="VH235" s="28"/>
      <c r="VI235" s="28"/>
      <c r="VJ235" s="28"/>
      <c r="VK235" s="28"/>
      <c r="VL235" s="28"/>
      <c r="VM235" s="28"/>
      <c r="VN235" s="28"/>
      <c r="VO235" s="28"/>
      <c r="VP235" s="28"/>
      <c r="VQ235" s="28"/>
      <c r="VR235" s="28"/>
      <c r="VS235" s="28"/>
      <c r="VT235" s="28"/>
      <c r="VU235" s="28"/>
      <c r="VV235" s="28"/>
      <c r="VW235" s="28"/>
      <c r="VX235" s="28"/>
      <c r="VY235" s="28"/>
      <c r="VZ235" s="28"/>
      <c r="WA235" s="28"/>
      <c r="WB235" s="28"/>
      <c r="WC235" s="28"/>
      <c r="WD235" s="28"/>
      <c r="WE235" s="28"/>
      <c r="WF235" s="28"/>
      <c r="WG235" s="28"/>
      <c r="WH235" s="28"/>
      <c r="WI235" s="28"/>
      <c r="WJ235" s="28"/>
      <c r="WK235" s="28"/>
      <c r="WL235" s="28"/>
      <c r="WM235" s="28"/>
      <c r="WN235" s="28"/>
      <c r="WO235" s="28"/>
      <c r="WP235" s="28"/>
      <c r="WQ235" s="28"/>
      <c r="WR235" s="28"/>
      <c r="WS235" s="28"/>
      <c r="WT235" s="28"/>
      <c r="WU235" s="28"/>
      <c r="WV235" s="28"/>
      <c r="WW235" s="28"/>
      <c r="WX235" s="28"/>
      <c r="WY235" s="28"/>
      <c r="WZ235" s="28"/>
      <c r="XA235" s="28"/>
      <c r="XB235" s="28"/>
      <c r="XC235" s="28"/>
      <c r="XD235" s="28"/>
      <c r="XE235" s="28"/>
      <c r="XF235" s="28"/>
      <c r="XG235" s="28"/>
      <c r="XH235" s="28"/>
      <c r="XI235" s="28"/>
      <c r="XJ235" s="28"/>
      <c r="XK235" s="28"/>
      <c r="XL235" s="28"/>
      <c r="XM235" s="28"/>
      <c r="XN235" s="28"/>
      <c r="XO235" s="28"/>
      <c r="XP235" s="28"/>
      <c r="XQ235" s="28"/>
      <c r="XR235" s="28"/>
      <c r="XS235" s="28"/>
      <c r="XT235" s="28"/>
      <c r="XU235" s="28"/>
      <c r="XV235" s="28"/>
      <c r="XW235" s="28"/>
      <c r="XX235" s="28"/>
      <c r="XY235" s="28"/>
      <c r="XZ235" s="28"/>
      <c r="YA235" s="28"/>
      <c r="YB235" s="28"/>
      <c r="YC235" s="28"/>
      <c r="YD235" s="28"/>
      <c r="YE235" s="28"/>
      <c r="YF235" s="28"/>
      <c r="YG235" s="28"/>
      <c r="YH235" s="28"/>
      <c r="YI235" s="28"/>
      <c r="YJ235" s="28"/>
      <c r="YK235" s="28"/>
      <c r="YL235" s="28"/>
      <c r="YM235" s="28"/>
      <c r="YN235" s="28"/>
      <c r="YO235" s="28"/>
      <c r="YP235" s="28"/>
      <c r="YQ235" s="28"/>
      <c r="YR235" s="28"/>
      <c r="YS235" s="28"/>
      <c r="YT235" s="28"/>
      <c r="YU235" s="28"/>
      <c r="YV235" s="28"/>
      <c r="YW235" s="28"/>
      <c r="YX235" s="28"/>
      <c r="YY235" s="28"/>
      <c r="YZ235" s="28"/>
      <c r="ZA235" s="28"/>
      <c r="ZB235" s="28"/>
      <c r="ZC235" s="28"/>
      <c r="ZD235" s="28"/>
      <c r="ZE235" s="28"/>
      <c r="ZF235" s="28"/>
      <c r="ZG235" s="28"/>
      <c r="ZH235" s="28"/>
      <c r="ZI235" s="28"/>
      <c r="ZJ235" s="28"/>
      <c r="ZK235" s="28"/>
      <c r="ZL235" s="28"/>
      <c r="ZM235" s="28"/>
      <c r="ZN235" s="28"/>
      <c r="ZO235" s="28"/>
      <c r="ZP235" s="28"/>
      <c r="ZQ235" s="28"/>
      <c r="ZR235" s="28"/>
      <c r="ZS235" s="28"/>
      <c r="ZT235" s="28"/>
      <c r="ZU235" s="28"/>
      <c r="ZV235" s="28"/>
      <c r="ZW235" s="28"/>
      <c r="ZX235" s="28"/>
      <c r="ZY235" s="28"/>
      <c r="ZZ235" s="28"/>
      <c r="AAA235" s="28"/>
      <c r="AAB235" s="28"/>
      <c r="AAC235" s="28"/>
      <c r="AAD235" s="28"/>
      <c r="AAE235" s="28"/>
      <c r="AAF235" s="28"/>
      <c r="AAG235" s="28"/>
      <c r="AAH235" s="28"/>
      <c r="AAI235" s="28"/>
      <c r="AAJ235" s="28"/>
      <c r="AAK235" s="28"/>
      <c r="AAL235" s="28"/>
      <c r="AAM235" s="28"/>
      <c r="AAN235" s="28"/>
      <c r="AAO235" s="28"/>
      <c r="AAP235" s="28"/>
      <c r="AAQ235" s="28"/>
      <c r="AAR235" s="28"/>
      <c r="AAS235" s="28"/>
      <c r="AAT235" s="28"/>
      <c r="AAU235" s="28"/>
      <c r="AAV235" s="28"/>
      <c r="AAW235" s="28"/>
      <c r="AAX235" s="28"/>
      <c r="AAY235" s="28"/>
      <c r="AAZ235" s="28"/>
      <c r="ABA235" s="28"/>
      <c r="ABB235" s="28"/>
      <c r="ABC235" s="28"/>
      <c r="ABD235" s="28"/>
      <c r="ABE235" s="28"/>
      <c r="ABF235" s="28"/>
      <c r="ABG235" s="28"/>
      <c r="ABH235" s="28"/>
      <c r="ABI235" s="28"/>
      <c r="ABJ235" s="28"/>
      <c r="ABK235" s="28"/>
      <c r="ABL235" s="28"/>
      <c r="ABM235" s="28"/>
      <c r="ABN235" s="28"/>
      <c r="ABO235" s="28"/>
      <c r="ABP235" s="28"/>
      <c r="ABQ235" s="28"/>
      <c r="ABR235" s="28"/>
      <c r="ABS235" s="28"/>
      <c r="ABT235" s="28"/>
      <c r="ABU235" s="28"/>
      <c r="ABV235" s="28"/>
      <c r="ABW235" s="28"/>
      <c r="ABX235" s="28"/>
      <c r="ABY235" s="28"/>
      <c r="ABZ235" s="28"/>
      <c r="ACA235" s="28"/>
      <c r="ACB235" s="28"/>
      <c r="ACC235" s="28"/>
      <c r="ACD235" s="28"/>
      <c r="ACE235" s="28"/>
      <c r="ACF235" s="28"/>
      <c r="ACG235" s="28"/>
      <c r="ACH235" s="28"/>
      <c r="ACI235" s="28"/>
      <c r="ACJ235" s="28"/>
      <c r="ACK235" s="28"/>
      <c r="ACL235" s="28"/>
      <c r="ACM235" s="28"/>
      <c r="ACN235" s="28"/>
      <c r="ACO235" s="28"/>
      <c r="ACP235" s="28"/>
      <c r="ACQ235" s="28"/>
      <c r="ACR235" s="28"/>
      <c r="ACS235" s="28"/>
      <c r="ACT235" s="28"/>
      <c r="ACU235" s="28"/>
      <c r="ACV235" s="28"/>
      <c r="ACW235" s="28"/>
      <c r="ACX235" s="28"/>
      <c r="ACY235" s="28"/>
      <c r="ACZ235" s="28"/>
      <c r="ADA235" s="28"/>
      <c r="ADB235" s="28"/>
      <c r="ADC235" s="28"/>
      <c r="ADD235" s="28"/>
      <c r="ADE235" s="28"/>
      <c r="ADF235" s="28"/>
      <c r="ADG235" s="28"/>
      <c r="ADH235" s="28"/>
      <c r="ADI235" s="28"/>
      <c r="ADJ235" s="28"/>
      <c r="ADK235" s="28"/>
      <c r="ADL235" s="28"/>
      <c r="ADM235" s="28"/>
      <c r="ADN235" s="28"/>
      <c r="ADO235" s="28"/>
      <c r="ADP235" s="28"/>
      <c r="ADQ235" s="28"/>
      <c r="ADR235" s="28"/>
      <c r="ADS235" s="28"/>
      <c r="ADT235" s="28"/>
      <c r="ADU235" s="28"/>
      <c r="ADV235" s="28"/>
      <c r="ADW235" s="28"/>
      <c r="ADX235" s="28"/>
      <c r="ADY235" s="28"/>
      <c r="ADZ235" s="28"/>
      <c r="AEA235" s="28"/>
      <c r="AEB235" s="28"/>
      <c r="AEC235" s="28"/>
      <c r="AED235" s="28"/>
      <c r="AEE235" s="28"/>
      <c r="AEF235" s="28"/>
      <c r="AEG235" s="28"/>
      <c r="AEH235" s="28"/>
      <c r="AEI235" s="28"/>
      <c r="AEJ235" s="28"/>
      <c r="AEK235" s="28"/>
      <c r="AEL235" s="28"/>
      <c r="AEM235" s="28"/>
      <c r="AEN235" s="28"/>
      <c r="AEO235" s="28"/>
      <c r="AEP235" s="28"/>
      <c r="AEQ235" s="28"/>
      <c r="AER235" s="28"/>
      <c r="AES235" s="28"/>
      <c r="AET235" s="28"/>
      <c r="AEU235" s="28"/>
      <c r="AEV235" s="28"/>
      <c r="AEW235" s="28"/>
      <c r="AEX235" s="28"/>
      <c r="AEY235" s="28"/>
      <c r="AEZ235" s="28"/>
      <c r="AFA235" s="28"/>
      <c r="AFB235" s="28"/>
      <c r="AFC235" s="28"/>
      <c r="AFD235" s="28"/>
      <c r="AFE235" s="28"/>
      <c r="AFF235" s="28"/>
      <c r="AFG235" s="28"/>
      <c r="AFH235" s="28"/>
      <c r="AFI235" s="28"/>
      <c r="AFJ235" s="28"/>
      <c r="AFK235" s="28"/>
      <c r="AFL235" s="28"/>
      <c r="AFM235" s="28"/>
      <c r="AFN235" s="28"/>
      <c r="AFO235" s="28"/>
      <c r="AFP235" s="28"/>
      <c r="AFQ235" s="28"/>
      <c r="AFR235" s="28"/>
      <c r="AFS235" s="28"/>
      <c r="AFT235" s="28"/>
      <c r="AFU235" s="28"/>
      <c r="AFV235" s="28"/>
      <c r="AFW235" s="28"/>
      <c r="AFX235" s="28"/>
      <c r="AFY235" s="28"/>
      <c r="AFZ235" s="28"/>
      <c r="AGA235" s="28"/>
      <c r="AGB235" s="28"/>
      <c r="AGC235" s="28"/>
      <c r="AGD235" s="28"/>
      <c r="AGE235" s="28"/>
      <c r="AGF235" s="28"/>
      <c r="AGG235" s="28"/>
      <c r="AGH235" s="28"/>
      <c r="AGI235" s="28"/>
      <c r="AGJ235" s="28"/>
      <c r="AGK235" s="28"/>
      <c r="AGL235" s="28"/>
      <c r="AGM235" s="28"/>
      <c r="AGN235" s="28"/>
      <c r="AGO235" s="28"/>
      <c r="AGP235" s="28"/>
      <c r="AGQ235" s="28"/>
      <c r="AGR235" s="28"/>
      <c r="AGS235" s="28"/>
      <c r="AGT235" s="28"/>
      <c r="AGU235" s="28"/>
      <c r="AGV235" s="28"/>
      <c r="AGW235" s="28"/>
      <c r="AGX235" s="28"/>
      <c r="AGY235" s="28"/>
      <c r="AGZ235" s="28"/>
      <c r="AHA235" s="28"/>
      <c r="AHB235" s="28"/>
      <c r="AHC235" s="28"/>
      <c r="AHD235" s="28"/>
      <c r="AHE235" s="28"/>
      <c r="AHF235" s="28"/>
      <c r="AHG235" s="28"/>
      <c r="AHH235" s="28"/>
      <c r="AHI235" s="28"/>
      <c r="AHJ235" s="28"/>
      <c r="AHK235" s="28"/>
      <c r="AHL235" s="28"/>
      <c r="AHM235" s="28"/>
      <c r="AHN235" s="28"/>
      <c r="AHO235" s="28"/>
      <c r="AHP235" s="28"/>
      <c r="AHQ235" s="28"/>
      <c r="AHR235" s="28"/>
      <c r="AHS235" s="28"/>
      <c r="AHT235" s="28"/>
      <c r="AHU235" s="28"/>
      <c r="AHV235" s="28"/>
      <c r="AHW235" s="28"/>
      <c r="AHX235" s="28"/>
      <c r="AHY235" s="28"/>
      <c r="AHZ235" s="28"/>
      <c r="AIA235" s="28"/>
      <c r="AIB235" s="28"/>
      <c r="AIC235" s="28"/>
      <c r="AID235" s="28"/>
      <c r="AIE235" s="28"/>
      <c r="AIF235" s="28"/>
      <c r="AIG235" s="28"/>
      <c r="AIH235" s="28"/>
      <c r="AII235" s="28"/>
      <c r="AIJ235" s="28"/>
      <c r="AIK235" s="28"/>
      <c r="AIL235" s="28"/>
      <c r="AIM235" s="28"/>
      <c r="AIN235" s="28"/>
      <c r="AIO235" s="28"/>
      <c r="AIP235" s="28"/>
      <c r="AIQ235" s="28"/>
      <c r="AIR235" s="28"/>
      <c r="AIS235" s="28"/>
      <c r="AIT235" s="28"/>
      <c r="AIU235" s="28"/>
      <c r="AIV235" s="28"/>
      <c r="AIW235" s="28"/>
      <c r="AIX235" s="28"/>
      <c r="AIY235" s="28"/>
      <c r="AIZ235" s="28"/>
      <c r="AJA235" s="28"/>
      <c r="AJB235" s="28"/>
      <c r="AJC235" s="28"/>
      <c r="AJD235" s="28"/>
      <c r="AJE235" s="28"/>
      <c r="AJF235" s="28"/>
      <c r="AJG235" s="28"/>
      <c r="AJH235" s="28"/>
      <c r="AJI235" s="28"/>
      <c r="AJJ235" s="28"/>
      <c r="AJK235" s="28"/>
      <c r="AJL235" s="28"/>
      <c r="AJM235" s="28"/>
      <c r="AJN235" s="28"/>
      <c r="AJO235" s="28"/>
      <c r="AJP235" s="28"/>
      <c r="AJQ235" s="28"/>
      <c r="AJR235" s="28"/>
      <c r="AJS235" s="28"/>
      <c r="AJT235" s="28"/>
      <c r="AJU235" s="28"/>
      <c r="AJV235" s="28"/>
      <c r="AJW235" s="28"/>
      <c r="AJX235" s="28"/>
      <c r="AJY235" s="28"/>
      <c r="AJZ235" s="28"/>
      <c r="AKA235" s="28"/>
      <c r="AKB235" s="28"/>
      <c r="AKC235" s="28"/>
      <c r="AKD235" s="28"/>
      <c r="AKE235" s="28"/>
      <c r="AKF235" s="28"/>
      <c r="AKG235" s="28"/>
      <c r="AKH235" s="28"/>
      <c r="AKI235" s="28"/>
      <c r="AKJ235" s="28"/>
      <c r="AKK235" s="28"/>
      <c r="AKL235" s="28"/>
      <c r="AKM235" s="28"/>
      <c r="AKN235" s="28"/>
      <c r="AKO235" s="28"/>
      <c r="AKP235" s="28"/>
      <c r="AKQ235" s="28"/>
      <c r="AKR235" s="28"/>
      <c r="AKS235" s="28"/>
      <c r="AKT235" s="28"/>
      <c r="AKU235" s="28"/>
      <c r="AKV235" s="28"/>
      <c r="AKW235" s="28"/>
      <c r="AKX235" s="28"/>
      <c r="AKY235" s="28"/>
      <c r="AKZ235" s="28"/>
      <c r="ALA235" s="28"/>
      <c r="ALB235" s="28"/>
      <c r="ALC235" s="28"/>
      <c r="ALD235" s="28"/>
      <c r="ALE235" s="28"/>
      <c r="ALF235" s="28"/>
      <c r="ALG235" s="28"/>
      <c r="ALH235" s="28"/>
      <c r="ALI235" s="28"/>
      <c r="ALJ235" s="28"/>
      <c r="ALK235" s="28"/>
      <c r="ALL235" s="28"/>
      <c r="ALM235" s="28"/>
      <c r="ALN235" s="28"/>
      <c r="ALO235" s="28"/>
      <c r="ALP235" s="28"/>
      <c r="ALQ235" s="28"/>
      <c r="ALR235" s="28"/>
      <c r="ALS235" s="28"/>
      <c r="ALT235" s="28"/>
      <c r="ALU235" s="28"/>
      <c r="ALV235" s="28"/>
      <c r="ALW235" s="28"/>
      <c r="ALX235" s="28"/>
      <c r="ALY235" s="28"/>
      <c r="ALZ235" s="28"/>
      <c r="AMA235" s="28"/>
      <c r="AMB235" s="28"/>
      <c r="AMC235" s="28"/>
      <c r="AMD235" s="28"/>
      <c r="AME235" s="28"/>
      <c r="AMF235" s="28"/>
      <c r="AMG235" s="28"/>
      <c r="AMH235" s="28"/>
      <c r="AMI235" s="28"/>
      <c r="AMJ235" s="28"/>
      <c r="AMK235" s="28"/>
      <c r="AML235" s="28"/>
      <c r="AMM235" s="28"/>
      <c r="AMN235" s="28"/>
      <c r="AMO235" s="28"/>
      <c r="AMP235" s="28"/>
      <c r="AMQ235" s="28"/>
      <c r="AMR235" s="28"/>
      <c r="AMS235" s="28"/>
      <c r="AMT235" s="28"/>
      <c r="AMU235" s="28"/>
      <c r="AMV235" s="28"/>
      <c r="AMW235" s="28"/>
      <c r="AMX235" s="28"/>
      <c r="AMY235" s="28"/>
      <c r="AMZ235" s="28"/>
      <c r="ANA235" s="28"/>
      <c r="ANB235" s="28"/>
    </row>
    <row r="236" spans="3:1042" s="6" customFormat="1" ht="15" customHeight="1" x14ac:dyDescent="0.25">
      <c r="C236" s="6" t="str">
        <f t="shared" si="130"/>
        <v>Reliance</v>
      </c>
      <c r="D236" s="6" t="str">
        <f t="shared" si="131"/>
        <v>10 66 DHPHT 120  (66 gal)</v>
      </c>
      <c r="E236" s="6">
        <f t="shared" si="132"/>
        <v>1800414</v>
      </c>
      <c r="F236" s="55">
        <f t="shared" si="40"/>
        <v>66</v>
      </c>
      <c r="G236" s="6" t="str">
        <f t="shared" si="133"/>
        <v>AOSmithHPTU66</v>
      </c>
      <c r="H236" s="116">
        <f t="shared" si="42"/>
        <v>0</v>
      </c>
      <c r="I236" s="154" t="str">
        <f t="shared" si="134"/>
        <v>Reliance1066DHPHT</v>
      </c>
      <c r="J236" s="91" t="s">
        <v>188</v>
      </c>
      <c r="K236" s="32">
        <v>3</v>
      </c>
      <c r="L236" s="75">
        <f t="shared" si="128"/>
        <v>18</v>
      </c>
      <c r="M236" s="9" t="s">
        <v>32</v>
      </c>
      <c r="N236" s="62">
        <f t="shared" si="192"/>
        <v>4</v>
      </c>
      <c r="O236" s="169">
        <f t="shared" si="136"/>
        <v>1800414</v>
      </c>
      <c r="P236" s="59" t="str">
        <f t="shared" si="103"/>
        <v>10 66 DHPHT 120  (66 gal)</v>
      </c>
      <c r="Q236" s="153">
        <f t="shared" si="137"/>
        <v>1</v>
      </c>
      <c r="R236" s="10" t="s">
        <v>35</v>
      </c>
      <c r="S236" s="11">
        <v>66</v>
      </c>
      <c r="T236" s="30" t="s">
        <v>82</v>
      </c>
      <c r="U236" s="80" t="s">
        <v>102</v>
      </c>
      <c r="V236" s="85" t="str">
        <f t="shared" si="138"/>
        <v>AOSmithHPTU66</v>
      </c>
      <c r="W236" s="115">
        <v>0</v>
      </c>
      <c r="X236" s="42">
        <v>3</v>
      </c>
      <c r="Y236" s="43">
        <v>42545</v>
      </c>
      <c r="Z236" s="44" t="s">
        <v>80</v>
      </c>
      <c r="AA236" s="126" t="str">
        <f t="shared" si="104"/>
        <v>2,     1800414,   "10 66 DHPHT 120  (66 gal)"</v>
      </c>
      <c r="AB236" s="128" t="str">
        <f t="shared" si="99"/>
        <v>Reliance</v>
      </c>
      <c r="AC236" s="129" t="s">
        <v>499</v>
      </c>
      <c r="AD236" s="173">
        <f t="shared" si="139"/>
        <v>1</v>
      </c>
      <c r="AE236" s="126" t="str">
        <f t="shared" si="105"/>
        <v xml:space="preserve">          case  10 66 DHPHT 120  (66 gal)   :   "Reliance1066DHPHT"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</row>
    <row r="237" spans="3:1042" s="6" customFormat="1" ht="15" customHeight="1" x14ac:dyDescent="0.25">
      <c r="C237" s="6" t="str">
        <f t="shared" si="130"/>
        <v>Reliance</v>
      </c>
      <c r="D237" s="6" t="str">
        <f t="shared" si="131"/>
        <v>10 66 DHPHTN 120  (66 gal)</v>
      </c>
      <c r="E237" s="6">
        <f t="shared" si="132"/>
        <v>1800514</v>
      </c>
      <c r="F237" s="55">
        <f t="shared" si="40"/>
        <v>66</v>
      </c>
      <c r="G237" s="6" t="str">
        <f t="shared" si="133"/>
        <v>AOSmithHPTU66</v>
      </c>
      <c r="H237" s="116">
        <f t="shared" si="42"/>
        <v>0</v>
      </c>
      <c r="I237" s="154" t="str">
        <f t="shared" si="134"/>
        <v>Reliance1066DHPHTN</v>
      </c>
      <c r="J237" s="91" t="s">
        <v>188</v>
      </c>
      <c r="K237" s="32">
        <v>3</v>
      </c>
      <c r="L237" s="75">
        <f t="shared" si="128"/>
        <v>18</v>
      </c>
      <c r="M237" s="9" t="s">
        <v>32</v>
      </c>
      <c r="N237" s="62">
        <f t="shared" si="192"/>
        <v>5</v>
      </c>
      <c r="O237" s="169">
        <f t="shared" si="136"/>
        <v>1800514</v>
      </c>
      <c r="P237" s="59" t="str">
        <f t="shared" si="103"/>
        <v>10 66 DHPHTN 120  (66 gal)</v>
      </c>
      <c r="Q237" s="153">
        <f t="shared" si="137"/>
        <v>1</v>
      </c>
      <c r="R237" s="10" t="s">
        <v>36</v>
      </c>
      <c r="S237" s="11">
        <v>66</v>
      </c>
      <c r="T237" s="30" t="s">
        <v>82</v>
      </c>
      <c r="U237" s="80" t="s">
        <v>102</v>
      </c>
      <c r="V237" s="85" t="str">
        <f t="shared" si="138"/>
        <v>AOSmithHPTU66</v>
      </c>
      <c r="W237" s="115">
        <v>0</v>
      </c>
      <c r="X237" s="42">
        <v>3</v>
      </c>
      <c r="Y237" s="43">
        <v>42545</v>
      </c>
      <c r="Z237" s="44" t="s">
        <v>80</v>
      </c>
      <c r="AA237" s="126" t="str">
        <f t="shared" si="104"/>
        <v>2,     1800514,   "10 66 DHPHTN 120  (66 gal)"</v>
      </c>
      <c r="AB237" s="128" t="str">
        <f t="shared" si="99"/>
        <v>Reliance</v>
      </c>
      <c r="AC237" s="129" t="s">
        <v>500</v>
      </c>
      <c r="AD237" s="173">
        <f t="shared" si="139"/>
        <v>1</v>
      </c>
      <c r="AE237" s="126" t="str">
        <f t="shared" si="105"/>
        <v xml:space="preserve">          case  10 66 DHPHTN 120  (66 gal)   :   "Reliance1066DHPHTN"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</row>
    <row r="238" spans="3:1042" s="6" customFormat="1" ht="15" customHeight="1" x14ac:dyDescent="0.25">
      <c r="C238" s="120" t="str">
        <f t="shared" si="130"/>
        <v>Reliance</v>
      </c>
      <c r="D238" s="120" t="str">
        <f t="shared" si="131"/>
        <v>10-66-DHPHTDR 130  (66 gal)</v>
      </c>
      <c r="E238" s="120">
        <f t="shared" si="132"/>
        <v>1801414</v>
      </c>
      <c r="F238" s="55">
        <f t="shared" ref="F238" si="202">S238</f>
        <v>66</v>
      </c>
      <c r="G238" s="6" t="str">
        <f t="shared" si="133"/>
        <v>AOSmithHPTU66</v>
      </c>
      <c r="H238" s="116">
        <f t="shared" ref="H238" si="203">W238</f>
        <v>1</v>
      </c>
      <c r="I238" s="154" t="str">
        <f t="shared" si="134"/>
        <v>Reliance1066DHPHTDR</v>
      </c>
      <c r="J238" s="91" t="s">
        <v>188</v>
      </c>
      <c r="K238" s="32">
        <v>3</v>
      </c>
      <c r="L238" s="75">
        <f t="shared" si="128"/>
        <v>18</v>
      </c>
      <c r="M238" s="9" t="s">
        <v>32</v>
      </c>
      <c r="N238" s="121">
        <v>14</v>
      </c>
      <c r="O238" s="169">
        <f t="shared" si="136"/>
        <v>1801414</v>
      </c>
      <c r="P238" s="59" t="str">
        <f t="shared" si="103"/>
        <v>10-66-DHPHTDR 130  (66 gal)</v>
      </c>
      <c r="Q238" s="153">
        <f t="shared" si="137"/>
        <v>1</v>
      </c>
      <c r="R238" s="10" t="s">
        <v>358</v>
      </c>
      <c r="S238" s="11">
        <v>66</v>
      </c>
      <c r="T238" s="30" t="s">
        <v>82</v>
      </c>
      <c r="U238" s="80" t="s">
        <v>102</v>
      </c>
      <c r="V238" s="85" t="str">
        <f t="shared" si="138"/>
        <v>AOSmithHPTU66</v>
      </c>
      <c r="W238" s="117">
        <v>1</v>
      </c>
      <c r="X238" s="42">
        <v>3</v>
      </c>
      <c r="Y238" s="43">
        <v>44118</v>
      </c>
      <c r="Z238" s="44" t="s">
        <v>80</v>
      </c>
      <c r="AA238" s="126" t="str">
        <f t="shared" si="104"/>
        <v>2,     1801414,   "10-66-DHPHTDR 130  (66 gal)"</v>
      </c>
      <c r="AB238" s="128" t="str">
        <f t="shared" si="99"/>
        <v>Reliance</v>
      </c>
      <c r="AC238" s="130" t="s">
        <v>509</v>
      </c>
      <c r="AD238" s="173">
        <f t="shared" si="139"/>
        <v>1</v>
      </c>
      <c r="AE238" s="126" t="str">
        <f t="shared" si="105"/>
        <v xml:space="preserve">          case  10-66-DHPHTDR 130  (66 gal)   :   "Reliance1066DHPHTDR"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</row>
    <row r="239" spans="3:1042" s="6" customFormat="1" ht="15" customHeight="1" x14ac:dyDescent="0.25">
      <c r="C239" s="6" t="str">
        <f t="shared" si="130"/>
        <v>Reliance</v>
      </c>
      <c r="D239" s="6" t="str">
        <f t="shared" si="131"/>
        <v>10 80 DHPHT 120  (80 gal)</v>
      </c>
      <c r="E239" s="6">
        <f t="shared" si="132"/>
        <v>1800615</v>
      </c>
      <c r="F239" s="55">
        <f t="shared" si="40"/>
        <v>80</v>
      </c>
      <c r="G239" s="6" t="str">
        <f t="shared" si="133"/>
        <v>AOSmithHPTU80</v>
      </c>
      <c r="H239" s="116">
        <f t="shared" si="42"/>
        <v>0</v>
      </c>
      <c r="I239" s="154" t="str">
        <f t="shared" si="134"/>
        <v>Reliance1080DHPHT</v>
      </c>
      <c r="J239" s="91" t="s">
        <v>188</v>
      </c>
      <c r="K239" s="32">
        <v>3</v>
      </c>
      <c r="L239" s="75">
        <f t="shared" si="128"/>
        <v>18</v>
      </c>
      <c r="M239" s="9" t="s">
        <v>32</v>
      </c>
      <c r="N239" s="123">
        <f>N237+1</f>
        <v>6</v>
      </c>
      <c r="O239" s="169">
        <f t="shared" si="136"/>
        <v>1800615</v>
      </c>
      <c r="P239" s="59" t="str">
        <f t="shared" si="103"/>
        <v>10 80 DHPHT 120  (80 gal)</v>
      </c>
      <c r="Q239" s="153">
        <f t="shared" si="137"/>
        <v>1</v>
      </c>
      <c r="R239" s="10" t="s">
        <v>37</v>
      </c>
      <c r="S239" s="11">
        <v>80</v>
      </c>
      <c r="T239" s="30" t="s">
        <v>83</v>
      </c>
      <c r="U239" s="80" t="s">
        <v>103</v>
      </c>
      <c r="V239" s="85" t="str">
        <f t="shared" si="138"/>
        <v>AOSmithHPTU80</v>
      </c>
      <c r="W239" s="115">
        <v>0</v>
      </c>
      <c r="X239" s="42" t="s">
        <v>13</v>
      </c>
      <c r="Y239" s="43">
        <v>42545</v>
      </c>
      <c r="Z239" s="44" t="s">
        <v>80</v>
      </c>
      <c r="AA239" s="126" t="str">
        <f t="shared" si="104"/>
        <v>2,     1800615,   "10 80 DHPHT 120  (80 gal)"</v>
      </c>
      <c r="AB239" s="128" t="str">
        <f t="shared" si="99"/>
        <v>Reliance</v>
      </c>
      <c r="AC239" s="129" t="s">
        <v>501</v>
      </c>
      <c r="AD239" s="173">
        <f t="shared" si="139"/>
        <v>1</v>
      </c>
      <c r="AE239" s="126" t="str">
        <f t="shared" si="105"/>
        <v xml:space="preserve">          case  10 80 DHPHT 120  (80 gal)   :   "Reliance1080DHPHT"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</row>
    <row r="240" spans="3:1042" s="6" customFormat="1" ht="15" customHeight="1" x14ac:dyDescent="0.25">
      <c r="C240" s="6" t="str">
        <f t="shared" si="130"/>
        <v>Reliance</v>
      </c>
      <c r="D240" s="6" t="str">
        <f t="shared" si="131"/>
        <v>10 80 DHPHTNE 120  (80 gal)</v>
      </c>
      <c r="E240" s="6">
        <f t="shared" si="132"/>
        <v>1800715</v>
      </c>
      <c r="F240" s="55">
        <f t="shared" si="40"/>
        <v>80</v>
      </c>
      <c r="G240" s="6" t="str">
        <f t="shared" si="133"/>
        <v>AOSmithHPTU80</v>
      </c>
      <c r="H240" s="116">
        <f t="shared" si="42"/>
        <v>0</v>
      </c>
      <c r="I240" s="154" t="str">
        <f t="shared" si="134"/>
        <v>Reliance1080DHPHTNE</v>
      </c>
      <c r="J240" s="91" t="s">
        <v>188</v>
      </c>
      <c r="K240" s="32">
        <v>3</v>
      </c>
      <c r="L240" s="75">
        <f t="shared" si="128"/>
        <v>18</v>
      </c>
      <c r="M240" s="9" t="s">
        <v>32</v>
      </c>
      <c r="N240" s="62">
        <f t="shared" si="192"/>
        <v>7</v>
      </c>
      <c r="O240" s="169">
        <f t="shared" si="136"/>
        <v>1800715</v>
      </c>
      <c r="P240" s="59" t="str">
        <f t="shared" si="103"/>
        <v>10 80 DHPHTNE 120  (80 gal)</v>
      </c>
      <c r="Q240" s="153">
        <f t="shared" si="137"/>
        <v>1</v>
      </c>
      <c r="R240" s="10" t="s">
        <v>38</v>
      </c>
      <c r="S240" s="11">
        <v>80</v>
      </c>
      <c r="T240" s="30" t="s">
        <v>83</v>
      </c>
      <c r="U240" s="80" t="s">
        <v>103</v>
      </c>
      <c r="V240" s="85" t="str">
        <f t="shared" si="138"/>
        <v>AOSmithHPTU80</v>
      </c>
      <c r="W240" s="115">
        <v>0</v>
      </c>
      <c r="X240" s="42" t="s">
        <v>13</v>
      </c>
      <c r="Y240" s="43">
        <v>42545</v>
      </c>
      <c r="Z240" s="44" t="s">
        <v>80</v>
      </c>
      <c r="AA240" s="126" t="str">
        <f t="shared" si="104"/>
        <v>2,     1800715,   "10 80 DHPHTNE 120  (80 gal)"</v>
      </c>
      <c r="AB240" s="128" t="str">
        <f t="shared" si="99"/>
        <v>Reliance</v>
      </c>
      <c r="AC240" s="129" t="s">
        <v>502</v>
      </c>
      <c r="AD240" s="173">
        <f t="shared" si="139"/>
        <v>1</v>
      </c>
      <c r="AE240" s="126" t="str">
        <f t="shared" si="105"/>
        <v xml:space="preserve">          case  10 80 DHPHTNE 120  (80 gal)   :   "Reliance1080DHPHTNE"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</row>
    <row r="241" spans="3:1042" s="6" customFormat="1" ht="15" customHeight="1" x14ac:dyDescent="0.25">
      <c r="C241" s="120" t="str">
        <f t="shared" si="130"/>
        <v>Reliance</v>
      </c>
      <c r="D241" s="120" t="str">
        <f t="shared" si="131"/>
        <v>10-80-DHPHTDR 130  (80 gal)</v>
      </c>
      <c r="E241" s="120">
        <f t="shared" si="132"/>
        <v>1801515</v>
      </c>
      <c r="F241" s="55">
        <f t="shared" ref="F241" si="204">S241</f>
        <v>80</v>
      </c>
      <c r="G241" s="6" t="str">
        <f t="shared" si="133"/>
        <v>AOSmithHPTU80</v>
      </c>
      <c r="H241" s="116">
        <f t="shared" ref="H241" si="205">W241</f>
        <v>1</v>
      </c>
      <c r="I241" s="154" t="str">
        <f t="shared" si="134"/>
        <v>Reliance1080DHPHTDR</v>
      </c>
      <c r="J241" s="91" t="s">
        <v>188</v>
      </c>
      <c r="K241" s="32">
        <v>3</v>
      </c>
      <c r="L241" s="75">
        <f t="shared" si="128"/>
        <v>18</v>
      </c>
      <c r="M241" s="9" t="s">
        <v>32</v>
      </c>
      <c r="N241" s="121">
        <v>15</v>
      </c>
      <c r="O241" s="169">
        <f t="shared" si="136"/>
        <v>1801515</v>
      </c>
      <c r="P241" s="59" t="str">
        <f t="shared" si="103"/>
        <v>10-80-DHPHTDR 130  (80 gal)</v>
      </c>
      <c r="Q241" s="153">
        <f t="shared" si="137"/>
        <v>1</v>
      </c>
      <c r="R241" s="10" t="s">
        <v>359</v>
      </c>
      <c r="S241" s="11">
        <v>80</v>
      </c>
      <c r="T241" s="30" t="s">
        <v>83</v>
      </c>
      <c r="U241" s="80" t="s">
        <v>103</v>
      </c>
      <c r="V241" s="85" t="str">
        <f t="shared" si="138"/>
        <v>AOSmithHPTU80</v>
      </c>
      <c r="W241" s="117">
        <v>1</v>
      </c>
      <c r="X241" s="42" t="s">
        <v>13</v>
      </c>
      <c r="Y241" s="43">
        <v>44118</v>
      </c>
      <c r="Z241" s="44" t="s">
        <v>80</v>
      </c>
      <c r="AA241" s="126" t="str">
        <f t="shared" si="104"/>
        <v>2,     1801515,   "10-80-DHPHTDR 130  (80 gal)"</v>
      </c>
      <c r="AB241" s="128" t="str">
        <f t="shared" si="99"/>
        <v>Reliance</v>
      </c>
      <c r="AC241" s="130" t="s">
        <v>510</v>
      </c>
      <c r="AD241" s="173">
        <f t="shared" si="139"/>
        <v>1</v>
      </c>
      <c r="AE241" s="126" t="str">
        <f t="shared" si="105"/>
        <v xml:space="preserve">          case  10-80-DHPHTDR 130  (80 gal)   :   "Reliance1080DHPHTDR"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  <c r="AMV241"/>
      <c r="AMW241"/>
      <c r="AMX241"/>
      <c r="AMY241"/>
    </row>
    <row r="242" spans="3:1042" s="6" customFormat="1" ht="15" customHeight="1" x14ac:dyDescent="0.25">
      <c r="C242" s="6" t="str">
        <f t="shared" si="130"/>
        <v>Reliance</v>
      </c>
      <c r="D242" s="6" t="str">
        <f t="shared" si="131"/>
        <v>10 80 DHPT  (80 gal)</v>
      </c>
      <c r="E242" s="6">
        <f t="shared" si="132"/>
        <v>1800812</v>
      </c>
      <c r="F242" s="55">
        <f t="shared" si="40"/>
        <v>80</v>
      </c>
      <c r="G242" s="6" t="str">
        <f t="shared" si="133"/>
        <v>AOSmithPHPT80</v>
      </c>
      <c r="H242" s="116">
        <f t="shared" si="42"/>
        <v>0</v>
      </c>
      <c r="I242" s="154" t="str">
        <f t="shared" si="134"/>
        <v>Reliance1080DHPTRes</v>
      </c>
      <c r="J242" s="91" t="s">
        <v>188</v>
      </c>
      <c r="K242" s="33">
        <v>1</v>
      </c>
      <c r="L242" s="75">
        <f t="shared" si="128"/>
        <v>18</v>
      </c>
      <c r="M242" s="18" t="s">
        <v>32</v>
      </c>
      <c r="N242" s="123">
        <f>N240+1</f>
        <v>8</v>
      </c>
      <c r="O242" s="169">
        <f t="shared" si="136"/>
        <v>1800812</v>
      </c>
      <c r="P242" s="59" t="str">
        <f t="shared" si="103"/>
        <v>10 80 DHPT  (80 gal)</v>
      </c>
      <c r="Q242" s="153">
        <f t="shared" si="137"/>
        <v>1</v>
      </c>
      <c r="R242" s="19" t="s">
        <v>112</v>
      </c>
      <c r="S242" s="20">
        <v>80</v>
      </c>
      <c r="T242" s="31" t="s">
        <v>105</v>
      </c>
      <c r="U242" s="80" t="s">
        <v>105</v>
      </c>
      <c r="V242" s="85" t="str">
        <f t="shared" si="138"/>
        <v>AOSmithPHPT80</v>
      </c>
      <c r="W242" s="115">
        <v>0</v>
      </c>
      <c r="X242" s="45"/>
      <c r="Y242" s="45"/>
      <c r="Z242" s="44"/>
      <c r="AA242" s="126" t="str">
        <f t="shared" si="104"/>
        <v>2,     1800812,   "10 80 DHPT  (80 gal)"</v>
      </c>
      <c r="AB242" s="128" t="str">
        <f t="shared" si="99"/>
        <v>Reliance</v>
      </c>
      <c r="AC242" s="129" t="s">
        <v>503</v>
      </c>
      <c r="AD242" s="173">
        <f t="shared" si="139"/>
        <v>1</v>
      </c>
      <c r="AE242" s="126" t="str">
        <f t="shared" si="105"/>
        <v xml:space="preserve">          case  10 80 DHPT  (80 gal)   :   "Reliance1080DHPTRes"</v>
      </c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8"/>
      <c r="IZ242" s="28"/>
      <c r="JA242" s="28"/>
      <c r="JB242" s="28"/>
      <c r="JC242" s="28"/>
      <c r="JD242" s="28"/>
      <c r="JE242" s="28"/>
      <c r="JF242" s="28"/>
      <c r="JG242" s="28"/>
      <c r="JH242" s="28"/>
      <c r="JI242" s="28"/>
      <c r="JJ242" s="28"/>
      <c r="JK242" s="28"/>
      <c r="JL242" s="28"/>
      <c r="JM242" s="28"/>
      <c r="JN242" s="28"/>
      <c r="JO242" s="28"/>
      <c r="JP242" s="28"/>
      <c r="JQ242" s="28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8"/>
      <c r="KD242" s="28"/>
      <c r="KE242" s="28"/>
      <c r="KF242" s="28"/>
      <c r="KG242" s="28"/>
      <c r="KH242" s="28"/>
      <c r="KI242" s="28"/>
      <c r="KJ242" s="28"/>
      <c r="KK242" s="28"/>
      <c r="KL242" s="28"/>
      <c r="KM242" s="28"/>
      <c r="KN242" s="28"/>
      <c r="KO242" s="28"/>
      <c r="KP242" s="28"/>
      <c r="KQ242" s="28"/>
      <c r="KR242" s="28"/>
      <c r="KS242" s="28"/>
      <c r="KT242" s="28"/>
      <c r="KU242" s="28"/>
      <c r="KV242" s="28"/>
      <c r="KW242" s="28"/>
      <c r="KX242" s="28"/>
      <c r="KY242" s="28"/>
      <c r="KZ242" s="28"/>
      <c r="LA242" s="28"/>
      <c r="LB242" s="28"/>
      <c r="LC242" s="28"/>
      <c r="LD242" s="28"/>
      <c r="LE242" s="28"/>
      <c r="LF242" s="28"/>
      <c r="LG242" s="28"/>
      <c r="LH242" s="28"/>
      <c r="LI242" s="28"/>
      <c r="LJ242" s="28"/>
      <c r="LK242" s="28"/>
      <c r="LL242" s="28"/>
      <c r="LM242" s="28"/>
      <c r="LN242" s="28"/>
      <c r="LO242" s="28"/>
      <c r="LP242" s="28"/>
      <c r="LQ242" s="28"/>
      <c r="LR242" s="28"/>
      <c r="LS242" s="28"/>
      <c r="LT242" s="28"/>
      <c r="LU242" s="28"/>
      <c r="LV242" s="28"/>
      <c r="LW242" s="28"/>
      <c r="LX242" s="28"/>
      <c r="LY242" s="28"/>
      <c r="LZ242" s="28"/>
      <c r="MA242" s="28"/>
      <c r="MB242" s="28"/>
      <c r="MC242" s="28"/>
      <c r="MD242" s="28"/>
      <c r="ME242" s="28"/>
      <c r="MF242" s="28"/>
      <c r="MG242" s="28"/>
      <c r="MH242" s="28"/>
      <c r="MI242" s="28"/>
      <c r="MJ242" s="28"/>
      <c r="MK242" s="28"/>
      <c r="ML242" s="28"/>
      <c r="MM242" s="28"/>
      <c r="MN242" s="28"/>
      <c r="MO242" s="28"/>
      <c r="MP242" s="28"/>
      <c r="MQ242" s="28"/>
      <c r="MR242" s="28"/>
      <c r="MS242" s="28"/>
      <c r="MT242" s="28"/>
      <c r="MU242" s="28"/>
      <c r="MV242" s="28"/>
      <c r="MW242" s="28"/>
      <c r="MX242" s="28"/>
      <c r="MY242" s="28"/>
      <c r="MZ242" s="28"/>
      <c r="NA242" s="28"/>
      <c r="NB242" s="28"/>
      <c r="NC242" s="28"/>
      <c r="ND242" s="28"/>
      <c r="NE242" s="28"/>
      <c r="NF242" s="28"/>
      <c r="NG242" s="28"/>
      <c r="NH242" s="28"/>
      <c r="NI242" s="28"/>
      <c r="NJ242" s="28"/>
      <c r="NK242" s="28"/>
      <c r="NL242" s="28"/>
      <c r="NM242" s="28"/>
      <c r="NN242" s="28"/>
      <c r="NO242" s="28"/>
      <c r="NP242" s="28"/>
      <c r="NQ242" s="28"/>
      <c r="NR242" s="28"/>
      <c r="NS242" s="28"/>
      <c r="NT242" s="28"/>
      <c r="NU242" s="28"/>
      <c r="NV242" s="28"/>
      <c r="NW242" s="28"/>
      <c r="NX242" s="28"/>
      <c r="NY242" s="28"/>
      <c r="NZ242" s="28"/>
      <c r="OA242" s="28"/>
      <c r="OB242" s="28"/>
      <c r="OC242" s="28"/>
      <c r="OD242" s="28"/>
      <c r="OE242" s="28"/>
      <c r="OF242" s="28"/>
      <c r="OG242" s="28"/>
      <c r="OH242" s="28"/>
      <c r="OI242" s="28"/>
      <c r="OJ242" s="28"/>
      <c r="OK242" s="28"/>
      <c r="OL242" s="28"/>
      <c r="OM242" s="28"/>
      <c r="ON242" s="28"/>
      <c r="OO242" s="28"/>
      <c r="OP242" s="28"/>
      <c r="OQ242" s="28"/>
      <c r="OR242" s="28"/>
      <c r="OS242" s="28"/>
      <c r="OT242" s="28"/>
      <c r="OU242" s="28"/>
      <c r="OV242" s="28"/>
      <c r="OW242" s="28"/>
      <c r="OX242" s="28"/>
      <c r="OY242" s="28"/>
      <c r="OZ242" s="28"/>
      <c r="PA242" s="28"/>
      <c r="PB242" s="28"/>
      <c r="PC242" s="28"/>
      <c r="PD242" s="28"/>
      <c r="PE242" s="28"/>
      <c r="PF242" s="28"/>
      <c r="PG242" s="28"/>
      <c r="PH242" s="28"/>
      <c r="PI242" s="28"/>
      <c r="PJ242" s="28"/>
      <c r="PK242" s="28"/>
      <c r="PL242" s="28"/>
      <c r="PM242" s="28"/>
      <c r="PN242" s="28"/>
      <c r="PO242" s="28"/>
      <c r="PP242" s="28"/>
      <c r="PQ242" s="28"/>
      <c r="PR242" s="28"/>
      <c r="PS242" s="28"/>
      <c r="PT242" s="28"/>
      <c r="PU242" s="28"/>
      <c r="PV242" s="28"/>
      <c r="PW242" s="28"/>
      <c r="PX242" s="28"/>
      <c r="PY242" s="28"/>
      <c r="PZ242" s="28"/>
      <c r="QA242" s="28"/>
      <c r="QB242" s="28"/>
      <c r="QC242" s="28"/>
      <c r="QD242" s="28"/>
      <c r="QE242" s="28"/>
      <c r="QF242" s="28"/>
      <c r="QG242" s="28"/>
      <c r="QH242" s="28"/>
      <c r="QI242" s="28"/>
      <c r="QJ242" s="28"/>
      <c r="QK242" s="28"/>
      <c r="QL242" s="28"/>
      <c r="QM242" s="28"/>
      <c r="QN242" s="28"/>
      <c r="QO242" s="28"/>
      <c r="QP242" s="28"/>
      <c r="QQ242" s="28"/>
      <c r="QR242" s="28"/>
      <c r="QS242" s="28"/>
      <c r="QT242" s="28"/>
      <c r="QU242" s="28"/>
      <c r="QV242" s="28"/>
      <c r="QW242" s="28"/>
      <c r="QX242" s="28"/>
      <c r="QY242" s="28"/>
      <c r="QZ242" s="28"/>
      <c r="RA242" s="28"/>
      <c r="RB242" s="28"/>
      <c r="RC242" s="28"/>
      <c r="RD242" s="28"/>
      <c r="RE242" s="28"/>
      <c r="RF242" s="28"/>
      <c r="RG242" s="28"/>
      <c r="RH242" s="28"/>
      <c r="RI242" s="28"/>
      <c r="RJ242" s="28"/>
      <c r="RK242" s="28"/>
      <c r="RL242" s="28"/>
      <c r="RM242" s="28"/>
      <c r="RN242" s="28"/>
      <c r="RO242" s="28"/>
      <c r="RP242" s="28"/>
      <c r="RQ242" s="28"/>
      <c r="RR242" s="28"/>
      <c r="RS242" s="28"/>
      <c r="RT242" s="28"/>
      <c r="RU242" s="28"/>
      <c r="RV242" s="28"/>
      <c r="RW242" s="28"/>
      <c r="RX242" s="28"/>
      <c r="RY242" s="28"/>
      <c r="RZ242" s="28"/>
      <c r="SA242" s="28"/>
      <c r="SB242" s="28"/>
      <c r="SC242" s="28"/>
      <c r="SD242" s="28"/>
      <c r="SE242" s="28"/>
      <c r="SF242" s="28"/>
      <c r="SG242" s="28"/>
      <c r="SH242" s="28"/>
      <c r="SI242" s="28"/>
      <c r="SJ242" s="28"/>
      <c r="SK242" s="28"/>
      <c r="SL242" s="28"/>
      <c r="SM242" s="28"/>
      <c r="SN242" s="28"/>
      <c r="SO242" s="28"/>
      <c r="SP242" s="28"/>
      <c r="SQ242" s="28"/>
      <c r="SR242" s="28"/>
      <c r="SS242" s="28"/>
      <c r="ST242" s="28"/>
      <c r="SU242" s="28"/>
      <c r="SV242" s="28"/>
      <c r="SW242" s="28"/>
      <c r="SX242" s="28"/>
      <c r="SY242" s="28"/>
      <c r="SZ242" s="28"/>
      <c r="TA242" s="28"/>
      <c r="TB242" s="28"/>
      <c r="TC242" s="28"/>
      <c r="TD242" s="28"/>
      <c r="TE242" s="28"/>
      <c r="TF242" s="28"/>
      <c r="TG242" s="28"/>
      <c r="TH242" s="28"/>
      <c r="TI242" s="28"/>
      <c r="TJ242" s="28"/>
      <c r="TK242" s="28"/>
      <c r="TL242" s="28"/>
      <c r="TM242" s="28"/>
      <c r="TN242" s="28"/>
      <c r="TO242" s="28"/>
      <c r="TP242" s="28"/>
      <c r="TQ242" s="28"/>
      <c r="TR242" s="28"/>
      <c r="TS242" s="28"/>
      <c r="TT242" s="28"/>
      <c r="TU242" s="28"/>
      <c r="TV242" s="28"/>
      <c r="TW242" s="28"/>
      <c r="TX242" s="28"/>
      <c r="TY242" s="28"/>
      <c r="TZ242" s="28"/>
      <c r="UA242" s="28"/>
      <c r="UB242" s="28"/>
      <c r="UC242" s="28"/>
      <c r="UD242" s="28"/>
      <c r="UE242" s="28"/>
      <c r="UF242" s="28"/>
      <c r="UG242" s="28"/>
      <c r="UH242" s="28"/>
      <c r="UI242" s="28"/>
      <c r="UJ242" s="28"/>
      <c r="UK242" s="28"/>
      <c r="UL242" s="28"/>
      <c r="UM242" s="28"/>
      <c r="UN242" s="28"/>
      <c r="UO242" s="28"/>
      <c r="UP242" s="28"/>
      <c r="UQ242" s="28"/>
      <c r="UR242" s="28"/>
      <c r="US242" s="28"/>
      <c r="UT242" s="28"/>
      <c r="UU242" s="28"/>
      <c r="UV242" s="28"/>
      <c r="UW242" s="28"/>
      <c r="UX242" s="28"/>
      <c r="UY242" s="28"/>
      <c r="UZ242" s="28"/>
      <c r="VA242" s="28"/>
      <c r="VB242" s="28"/>
      <c r="VC242" s="28"/>
      <c r="VD242" s="28"/>
      <c r="VE242" s="28"/>
      <c r="VF242" s="28"/>
      <c r="VG242" s="28"/>
      <c r="VH242" s="28"/>
      <c r="VI242" s="28"/>
      <c r="VJ242" s="28"/>
      <c r="VK242" s="28"/>
      <c r="VL242" s="28"/>
      <c r="VM242" s="28"/>
      <c r="VN242" s="28"/>
      <c r="VO242" s="28"/>
      <c r="VP242" s="28"/>
      <c r="VQ242" s="28"/>
      <c r="VR242" s="28"/>
      <c r="VS242" s="28"/>
      <c r="VT242" s="28"/>
      <c r="VU242" s="28"/>
      <c r="VV242" s="28"/>
      <c r="VW242" s="28"/>
      <c r="VX242" s="28"/>
      <c r="VY242" s="28"/>
      <c r="VZ242" s="28"/>
      <c r="WA242" s="28"/>
      <c r="WB242" s="28"/>
      <c r="WC242" s="28"/>
      <c r="WD242" s="28"/>
      <c r="WE242" s="28"/>
      <c r="WF242" s="28"/>
      <c r="WG242" s="28"/>
      <c r="WH242" s="28"/>
      <c r="WI242" s="28"/>
      <c r="WJ242" s="28"/>
      <c r="WK242" s="28"/>
      <c r="WL242" s="28"/>
      <c r="WM242" s="28"/>
      <c r="WN242" s="28"/>
      <c r="WO242" s="28"/>
      <c r="WP242" s="28"/>
      <c r="WQ242" s="28"/>
      <c r="WR242" s="28"/>
      <c r="WS242" s="28"/>
      <c r="WT242" s="28"/>
      <c r="WU242" s="28"/>
      <c r="WV242" s="28"/>
      <c r="WW242" s="28"/>
      <c r="WX242" s="28"/>
      <c r="WY242" s="28"/>
      <c r="WZ242" s="28"/>
      <c r="XA242" s="28"/>
      <c r="XB242" s="28"/>
      <c r="XC242" s="28"/>
      <c r="XD242" s="28"/>
      <c r="XE242" s="28"/>
      <c r="XF242" s="28"/>
      <c r="XG242" s="28"/>
      <c r="XH242" s="28"/>
      <c r="XI242" s="28"/>
      <c r="XJ242" s="28"/>
      <c r="XK242" s="28"/>
      <c r="XL242" s="28"/>
      <c r="XM242" s="28"/>
      <c r="XN242" s="28"/>
      <c r="XO242" s="28"/>
      <c r="XP242" s="28"/>
      <c r="XQ242" s="28"/>
      <c r="XR242" s="28"/>
      <c r="XS242" s="28"/>
      <c r="XT242" s="28"/>
      <c r="XU242" s="28"/>
      <c r="XV242" s="28"/>
      <c r="XW242" s="28"/>
      <c r="XX242" s="28"/>
      <c r="XY242" s="28"/>
      <c r="XZ242" s="28"/>
      <c r="YA242" s="28"/>
      <c r="YB242" s="28"/>
      <c r="YC242" s="28"/>
      <c r="YD242" s="28"/>
      <c r="YE242" s="28"/>
      <c r="YF242" s="28"/>
      <c r="YG242" s="28"/>
      <c r="YH242" s="28"/>
      <c r="YI242" s="28"/>
      <c r="YJ242" s="28"/>
      <c r="YK242" s="28"/>
      <c r="YL242" s="28"/>
      <c r="YM242" s="28"/>
      <c r="YN242" s="28"/>
      <c r="YO242" s="28"/>
      <c r="YP242" s="28"/>
      <c r="YQ242" s="28"/>
      <c r="YR242" s="28"/>
      <c r="YS242" s="28"/>
      <c r="YT242" s="28"/>
      <c r="YU242" s="28"/>
      <c r="YV242" s="28"/>
      <c r="YW242" s="28"/>
      <c r="YX242" s="28"/>
      <c r="YY242" s="28"/>
      <c r="YZ242" s="28"/>
      <c r="ZA242" s="28"/>
      <c r="ZB242" s="28"/>
      <c r="ZC242" s="28"/>
      <c r="ZD242" s="28"/>
      <c r="ZE242" s="28"/>
      <c r="ZF242" s="28"/>
      <c r="ZG242" s="28"/>
      <c r="ZH242" s="28"/>
      <c r="ZI242" s="28"/>
      <c r="ZJ242" s="28"/>
      <c r="ZK242" s="28"/>
      <c r="ZL242" s="28"/>
      <c r="ZM242" s="28"/>
      <c r="ZN242" s="28"/>
      <c r="ZO242" s="28"/>
      <c r="ZP242" s="28"/>
      <c r="ZQ242" s="28"/>
      <c r="ZR242" s="28"/>
      <c r="ZS242" s="28"/>
      <c r="ZT242" s="28"/>
      <c r="ZU242" s="28"/>
      <c r="ZV242" s="28"/>
      <c r="ZW242" s="28"/>
      <c r="ZX242" s="28"/>
      <c r="ZY242" s="28"/>
      <c r="ZZ242" s="28"/>
      <c r="AAA242" s="28"/>
      <c r="AAB242" s="28"/>
      <c r="AAC242" s="28"/>
      <c r="AAD242" s="28"/>
      <c r="AAE242" s="28"/>
      <c r="AAF242" s="28"/>
      <c r="AAG242" s="28"/>
      <c r="AAH242" s="28"/>
      <c r="AAI242" s="28"/>
      <c r="AAJ242" s="28"/>
      <c r="AAK242" s="28"/>
      <c r="AAL242" s="28"/>
      <c r="AAM242" s="28"/>
      <c r="AAN242" s="28"/>
      <c r="AAO242" s="28"/>
      <c r="AAP242" s="28"/>
      <c r="AAQ242" s="28"/>
      <c r="AAR242" s="28"/>
      <c r="AAS242" s="28"/>
      <c r="AAT242" s="28"/>
      <c r="AAU242" s="28"/>
      <c r="AAV242" s="28"/>
      <c r="AAW242" s="28"/>
      <c r="AAX242" s="28"/>
      <c r="AAY242" s="28"/>
      <c r="AAZ242" s="28"/>
      <c r="ABA242" s="28"/>
      <c r="ABB242" s="28"/>
      <c r="ABC242" s="28"/>
      <c r="ABD242" s="28"/>
      <c r="ABE242" s="28"/>
      <c r="ABF242" s="28"/>
      <c r="ABG242" s="28"/>
      <c r="ABH242" s="28"/>
      <c r="ABI242" s="28"/>
      <c r="ABJ242" s="28"/>
      <c r="ABK242" s="28"/>
      <c r="ABL242" s="28"/>
      <c r="ABM242" s="28"/>
      <c r="ABN242" s="28"/>
      <c r="ABO242" s="28"/>
      <c r="ABP242" s="28"/>
      <c r="ABQ242" s="28"/>
      <c r="ABR242" s="28"/>
      <c r="ABS242" s="28"/>
      <c r="ABT242" s="28"/>
      <c r="ABU242" s="28"/>
      <c r="ABV242" s="28"/>
      <c r="ABW242" s="28"/>
      <c r="ABX242" s="28"/>
      <c r="ABY242" s="28"/>
      <c r="ABZ242" s="28"/>
      <c r="ACA242" s="28"/>
      <c r="ACB242" s="28"/>
      <c r="ACC242" s="28"/>
      <c r="ACD242" s="28"/>
      <c r="ACE242" s="28"/>
      <c r="ACF242" s="28"/>
      <c r="ACG242" s="28"/>
      <c r="ACH242" s="28"/>
      <c r="ACI242" s="28"/>
      <c r="ACJ242" s="28"/>
      <c r="ACK242" s="28"/>
      <c r="ACL242" s="28"/>
      <c r="ACM242" s="28"/>
      <c r="ACN242" s="28"/>
      <c r="ACO242" s="28"/>
      <c r="ACP242" s="28"/>
      <c r="ACQ242" s="28"/>
      <c r="ACR242" s="28"/>
      <c r="ACS242" s="28"/>
      <c r="ACT242" s="28"/>
      <c r="ACU242" s="28"/>
      <c r="ACV242" s="28"/>
      <c r="ACW242" s="28"/>
      <c r="ACX242" s="28"/>
      <c r="ACY242" s="28"/>
      <c r="ACZ242" s="28"/>
      <c r="ADA242" s="28"/>
      <c r="ADB242" s="28"/>
      <c r="ADC242" s="28"/>
      <c r="ADD242" s="28"/>
      <c r="ADE242" s="28"/>
      <c r="ADF242" s="28"/>
      <c r="ADG242" s="28"/>
      <c r="ADH242" s="28"/>
      <c r="ADI242" s="28"/>
      <c r="ADJ242" s="28"/>
      <c r="ADK242" s="28"/>
      <c r="ADL242" s="28"/>
      <c r="ADM242" s="28"/>
      <c r="ADN242" s="28"/>
      <c r="ADO242" s="28"/>
      <c r="ADP242" s="28"/>
      <c r="ADQ242" s="28"/>
      <c r="ADR242" s="28"/>
      <c r="ADS242" s="28"/>
      <c r="ADT242" s="28"/>
      <c r="ADU242" s="28"/>
      <c r="ADV242" s="28"/>
      <c r="ADW242" s="28"/>
      <c r="ADX242" s="28"/>
      <c r="ADY242" s="28"/>
      <c r="ADZ242" s="28"/>
      <c r="AEA242" s="28"/>
      <c r="AEB242" s="28"/>
      <c r="AEC242" s="28"/>
      <c r="AED242" s="28"/>
      <c r="AEE242" s="28"/>
      <c r="AEF242" s="28"/>
      <c r="AEG242" s="28"/>
      <c r="AEH242" s="28"/>
      <c r="AEI242" s="28"/>
      <c r="AEJ242" s="28"/>
      <c r="AEK242" s="28"/>
      <c r="AEL242" s="28"/>
      <c r="AEM242" s="28"/>
      <c r="AEN242" s="28"/>
      <c r="AEO242" s="28"/>
      <c r="AEP242" s="28"/>
      <c r="AEQ242" s="28"/>
      <c r="AER242" s="28"/>
      <c r="AES242" s="28"/>
      <c r="AET242" s="28"/>
      <c r="AEU242" s="28"/>
      <c r="AEV242" s="28"/>
      <c r="AEW242" s="28"/>
      <c r="AEX242" s="28"/>
      <c r="AEY242" s="28"/>
      <c r="AEZ242" s="28"/>
      <c r="AFA242" s="28"/>
      <c r="AFB242" s="28"/>
      <c r="AFC242" s="28"/>
      <c r="AFD242" s="28"/>
      <c r="AFE242" s="28"/>
      <c r="AFF242" s="28"/>
      <c r="AFG242" s="28"/>
      <c r="AFH242" s="28"/>
      <c r="AFI242" s="28"/>
      <c r="AFJ242" s="28"/>
      <c r="AFK242" s="28"/>
      <c r="AFL242" s="28"/>
      <c r="AFM242" s="28"/>
      <c r="AFN242" s="28"/>
      <c r="AFO242" s="28"/>
      <c r="AFP242" s="28"/>
      <c r="AFQ242" s="28"/>
      <c r="AFR242" s="28"/>
      <c r="AFS242" s="28"/>
      <c r="AFT242" s="28"/>
      <c r="AFU242" s="28"/>
      <c r="AFV242" s="28"/>
      <c r="AFW242" s="28"/>
      <c r="AFX242" s="28"/>
      <c r="AFY242" s="28"/>
      <c r="AFZ242" s="28"/>
      <c r="AGA242" s="28"/>
      <c r="AGB242" s="28"/>
      <c r="AGC242" s="28"/>
      <c r="AGD242" s="28"/>
      <c r="AGE242" s="28"/>
      <c r="AGF242" s="28"/>
      <c r="AGG242" s="28"/>
      <c r="AGH242" s="28"/>
      <c r="AGI242" s="28"/>
      <c r="AGJ242" s="28"/>
      <c r="AGK242" s="28"/>
      <c r="AGL242" s="28"/>
      <c r="AGM242" s="28"/>
      <c r="AGN242" s="28"/>
      <c r="AGO242" s="28"/>
      <c r="AGP242" s="28"/>
      <c r="AGQ242" s="28"/>
      <c r="AGR242" s="28"/>
      <c r="AGS242" s="28"/>
      <c r="AGT242" s="28"/>
      <c r="AGU242" s="28"/>
      <c r="AGV242" s="28"/>
      <c r="AGW242" s="28"/>
      <c r="AGX242" s="28"/>
      <c r="AGY242" s="28"/>
      <c r="AGZ242" s="28"/>
      <c r="AHA242" s="28"/>
      <c r="AHB242" s="28"/>
      <c r="AHC242" s="28"/>
      <c r="AHD242" s="28"/>
      <c r="AHE242" s="28"/>
      <c r="AHF242" s="28"/>
      <c r="AHG242" s="28"/>
      <c r="AHH242" s="28"/>
      <c r="AHI242" s="28"/>
      <c r="AHJ242" s="28"/>
      <c r="AHK242" s="28"/>
      <c r="AHL242" s="28"/>
      <c r="AHM242" s="28"/>
      <c r="AHN242" s="28"/>
      <c r="AHO242" s="28"/>
      <c r="AHP242" s="28"/>
      <c r="AHQ242" s="28"/>
      <c r="AHR242" s="28"/>
      <c r="AHS242" s="28"/>
      <c r="AHT242" s="28"/>
      <c r="AHU242" s="28"/>
      <c r="AHV242" s="28"/>
      <c r="AHW242" s="28"/>
      <c r="AHX242" s="28"/>
      <c r="AHY242" s="28"/>
      <c r="AHZ242" s="28"/>
      <c r="AIA242" s="28"/>
      <c r="AIB242" s="28"/>
      <c r="AIC242" s="28"/>
      <c r="AID242" s="28"/>
      <c r="AIE242" s="28"/>
      <c r="AIF242" s="28"/>
      <c r="AIG242" s="28"/>
      <c r="AIH242" s="28"/>
      <c r="AII242" s="28"/>
      <c r="AIJ242" s="28"/>
      <c r="AIK242" s="28"/>
      <c r="AIL242" s="28"/>
      <c r="AIM242" s="28"/>
      <c r="AIN242" s="28"/>
      <c r="AIO242" s="28"/>
      <c r="AIP242" s="28"/>
      <c r="AIQ242" s="28"/>
      <c r="AIR242" s="28"/>
      <c r="AIS242" s="28"/>
      <c r="AIT242" s="28"/>
      <c r="AIU242" s="28"/>
      <c r="AIV242" s="28"/>
      <c r="AIW242" s="28"/>
      <c r="AIX242" s="28"/>
      <c r="AIY242" s="28"/>
      <c r="AIZ242" s="28"/>
      <c r="AJA242" s="28"/>
      <c r="AJB242" s="28"/>
      <c r="AJC242" s="28"/>
      <c r="AJD242" s="28"/>
      <c r="AJE242" s="28"/>
      <c r="AJF242" s="28"/>
      <c r="AJG242" s="28"/>
      <c r="AJH242" s="28"/>
      <c r="AJI242" s="28"/>
      <c r="AJJ242" s="28"/>
      <c r="AJK242" s="28"/>
      <c r="AJL242" s="28"/>
      <c r="AJM242" s="28"/>
      <c r="AJN242" s="28"/>
      <c r="AJO242" s="28"/>
      <c r="AJP242" s="28"/>
      <c r="AJQ242" s="28"/>
      <c r="AJR242" s="28"/>
      <c r="AJS242" s="28"/>
      <c r="AJT242" s="28"/>
      <c r="AJU242" s="28"/>
      <c r="AJV242" s="28"/>
      <c r="AJW242" s="28"/>
      <c r="AJX242" s="28"/>
      <c r="AJY242" s="28"/>
      <c r="AJZ242" s="28"/>
      <c r="AKA242" s="28"/>
      <c r="AKB242" s="28"/>
      <c r="AKC242" s="28"/>
      <c r="AKD242" s="28"/>
      <c r="AKE242" s="28"/>
      <c r="AKF242" s="28"/>
      <c r="AKG242" s="28"/>
      <c r="AKH242" s="28"/>
      <c r="AKI242" s="28"/>
      <c r="AKJ242" s="28"/>
      <c r="AKK242" s="28"/>
      <c r="AKL242" s="28"/>
      <c r="AKM242" s="28"/>
      <c r="AKN242" s="28"/>
      <c r="AKO242" s="28"/>
      <c r="AKP242" s="28"/>
      <c r="AKQ242" s="28"/>
      <c r="AKR242" s="28"/>
      <c r="AKS242" s="28"/>
      <c r="AKT242" s="28"/>
      <c r="AKU242" s="28"/>
      <c r="AKV242" s="28"/>
      <c r="AKW242" s="28"/>
      <c r="AKX242" s="28"/>
      <c r="AKY242" s="28"/>
      <c r="AKZ242" s="28"/>
      <c r="ALA242" s="28"/>
      <c r="ALB242" s="28"/>
      <c r="ALC242" s="28"/>
      <c r="ALD242" s="28"/>
      <c r="ALE242" s="28"/>
      <c r="ALF242" s="28"/>
      <c r="ALG242" s="28"/>
      <c r="ALH242" s="28"/>
      <c r="ALI242" s="28"/>
      <c r="ALJ242" s="28"/>
      <c r="ALK242" s="28"/>
      <c r="ALL242" s="28"/>
      <c r="ALM242" s="28"/>
      <c r="ALN242" s="28"/>
      <c r="ALO242" s="28"/>
      <c r="ALP242" s="28"/>
      <c r="ALQ242" s="28"/>
      <c r="ALR242" s="28"/>
      <c r="ALS242" s="28"/>
      <c r="ALT242" s="28"/>
      <c r="ALU242" s="28"/>
      <c r="ALV242" s="28"/>
      <c r="ALW242" s="28"/>
      <c r="ALX242" s="28"/>
      <c r="ALY242" s="28"/>
      <c r="ALZ242" s="28"/>
      <c r="AMA242" s="28"/>
      <c r="AMB242" s="28"/>
      <c r="AMC242" s="28"/>
      <c r="AMD242" s="28"/>
      <c r="AME242" s="28"/>
      <c r="AMF242" s="28"/>
      <c r="AMG242" s="28"/>
      <c r="AMH242" s="28"/>
      <c r="AMI242" s="28"/>
      <c r="AMJ242" s="28"/>
      <c r="AMK242" s="28"/>
      <c r="AML242" s="28"/>
      <c r="AMM242" s="28"/>
      <c r="AMN242" s="28"/>
      <c r="AMO242" s="28"/>
      <c r="AMP242" s="28"/>
      <c r="AMQ242" s="28"/>
      <c r="AMR242" s="28"/>
      <c r="AMS242" s="28"/>
      <c r="AMT242" s="28"/>
      <c r="AMU242" s="28"/>
      <c r="AMV242" s="28"/>
      <c r="AMW242" s="28"/>
      <c r="AMX242" s="28"/>
      <c r="AMY242" s="28"/>
      <c r="AMZ242" s="28"/>
      <c r="ANA242" s="28"/>
      <c r="ANB242" s="28"/>
    </row>
    <row r="243" spans="3:1042" s="6" customFormat="1" ht="15" customHeight="1" x14ac:dyDescent="0.25">
      <c r="C243" s="6" t="str">
        <f t="shared" si="130"/>
        <v>Reliance</v>
      </c>
      <c r="D243" s="6" t="str">
        <f t="shared" si="131"/>
        <v>6 50 DHPHT 120  (50 gal)</v>
      </c>
      <c r="E243" s="6">
        <f t="shared" si="132"/>
        <v>1800913</v>
      </c>
      <c r="F243" s="55">
        <f t="shared" si="40"/>
        <v>50</v>
      </c>
      <c r="G243" s="6" t="str">
        <f t="shared" si="133"/>
        <v>AOSmithHPTU50</v>
      </c>
      <c r="H243" s="116">
        <f t="shared" si="42"/>
        <v>0</v>
      </c>
      <c r="I243" s="154" t="str">
        <f t="shared" si="134"/>
        <v>Reliance650DHPHT</v>
      </c>
      <c r="J243" s="91" t="s">
        <v>188</v>
      </c>
      <c r="K243" s="32">
        <v>1</v>
      </c>
      <c r="L243" s="75">
        <f t="shared" si="128"/>
        <v>18</v>
      </c>
      <c r="M243" s="9" t="s">
        <v>32</v>
      </c>
      <c r="N243" s="62">
        <f t="shared" si="192"/>
        <v>9</v>
      </c>
      <c r="O243" s="169">
        <f t="shared" si="136"/>
        <v>1800913</v>
      </c>
      <c r="P243" s="59" t="str">
        <f t="shared" si="103"/>
        <v>6 50 DHPHT 120  (50 gal)</v>
      </c>
      <c r="Q243" s="153">
        <f t="shared" si="137"/>
        <v>1</v>
      </c>
      <c r="R243" s="10" t="s">
        <v>66</v>
      </c>
      <c r="S243" s="11">
        <v>50</v>
      </c>
      <c r="T243" s="30" t="s">
        <v>81</v>
      </c>
      <c r="U243" s="80" t="s">
        <v>106</v>
      </c>
      <c r="V243" s="85" t="str">
        <f t="shared" si="138"/>
        <v>AOSmithHPTU50</v>
      </c>
      <c r="W243" s="115">
        <v>0</v>
      </c>
      <c r="X243" s="42" t="s">
        <v>8</v>
      </c>
      <c r="Y243" s="43">
        <v>42591</v>
      </c>
      <c r="Z243" s="44" t="s">
        <v>80</v>
      </c>
      <c r="AA243" s="126" t="str">
        <f t="shared" si="104"/>
        <v>2,     1800913,   "6 50 DHPHT 120  (50 gal)"</v>
      </c>
      <c r="AB243" s="128" t="str">
        <f t="shared" si="99"/>
        <v>Reliance</v>
      </c>
      <c r="AC243" s="129" t="s">
        <v>504</v>
      </c>
      <c r="AD243" s="173">
        <f t="shared" si="139"/>
        <v>1</v>
      </c>
      <c r="AE243" s="126" t="str">
        <f t="shared" si="105"/>
        <v xml:space="preserve">          case  6 50 DHPHT 120  (50 gal)   :   "Reliance650DHPHT"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3:1042" s="6" customFormat="1" ht="15" customHeight="1" x14ac:dyDescent="0.25">
      <c r="C244" s="6" t="str">
        <f t="shared" si="130"/>
        <v>Reliance</v>
      </c>
      <c r="D244" s="6" t="str">
        <f t="shared" si="131"/>
        <v>6 66 DHPHT 120  (66 gal)</v>
      </c>
      <c r="E244" s="6">
        <f t="shared" si="132"/>
        <v>1801014</v>
      </c>
      <c r="F244" s="55">
        <f t="shared" si="40"/>
        <v>66</v>
      </c>
      <c r="G244" s="6" t="str">
        <f t="shared" si="133"/>
        <v>AOSmithHPTU66</v>
      </c>
      <c r="H244" s="116">
        <f t="shared" si="42"/>
        <v>0</v>
      </c>
      <c r="I244" s="154" t="str">
        <f t="shared" si="134"/>
        <v>Reliance666DHPHT</v>
      </c>
      <c r="J244" s="91" t="s">
        <v>188</v>
      </c>
      <c r="K244" s="32">
        <v>1</v>
      </c>
      <c r="L244" s="75">
        <f t="shared" si="128"/>
        <v>18</v>
      </c>
      <c r="M244" s="9" t="s">
        <v>32</v>
      </c>
      <c r="N244" s="62">
        <f t="shared" si="192"/>
        <v>10</v>
      </c>
      <c r="O244" s="169">
        <f t="shared" si="136"/>
        <v>1801014</v>
      </c>
      <c r="P244" s="59" t="str">
        <f t="shared" si="103"/>
        <v>6 66 DHPHT 120  (66 gal)</v>
      </c>
      <c r="Q244" s="153">
        <f t="shared" si="137"/>
        <v>1</v>
      </c>
      <c r="R244" s="10" t="s">
        <v>67</v>
      </c>
      <c r="S244" s="11">
        <v>66</v>
      </c>
      <c r="T244" s="30" t="s">
        <v>82</v>
      </c>
      <c r="U244" s="80" t="s">
        <v>102</v>
      </c>
      <c r="V244" s="85" t="str">
        <f t="shared" si="138"/>
        <v>AOSmithHPTU66</v>
      </c>
      <c r="W244" s="115">
        <v>0</v>
      </c>
      <c r="X244" s="42">
        <v>3</v>
      </c>
      <c r="Y244" s="43">
        <v>42591</v>
      </c>
      <c r="Z244" s="44" t="s">
        <v>80</v>
      </c>
      <c r="AA244" s="126" t="str">
        <f t="shared" si="104"/>
        <v>2,     1801014,   "6 66 DHPHT 120  (66 gal)"</v>
      </c>
      <c r="AB244" s="128" t="str">
        <f t="shared" si="99"/>
        <v>Reliance</v>
      </c>
      <c r="AC244" s="129" t="s">
        <v>505</v>
      </c>
      <c r="AD244" s="173">
        <f t="shared" si="139"/>
        <v>1</v>
      </c>
      <c r="AE244" s="126" t="str">
        <f t="shared" si="105"/>
        <v xml:space="preserve">          case  6 66 DHPHT 120  (66 gal)   :   "Reliance666DHPHT"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3:1042" s="6" customFormat="1" ht="15" customHeight="1" x14ac:dyDescent="0.25">
      <c r="C245" s="6" t="str">
        <f t="shared" si="130"/>
        <v>Reliance</v>
      </c>
      <c r="D245" s="6" t="str">
        <f t="shared" si="131"/>
        <v>6 80 DHPHT 120  (80 gal)</v>
      </c>
      <c r="E245" s="6">
        <f t="shared" si="132"/>
        <v>1801115</v>
      </c>
      <c r="F245" s="55">
        <f t="shared" si="40"/>
        <v>80</v>
      </c>
      <c r="G245" s="6" t="str">
        <f t="shared" si="133"/>
        <v>AOSmithHPTU80</v>
      </c>
      <c r="H245" s="116">
        <f t="shared" si="42"/>
        <v>0</v>
      </c>
      <c r="I245" s="154" t="str">
        <f t="shared" si="134"/>
        <v>Reliance680DHPHT</v>
      </c>
      <c r="J245" s="91" t="s">
        <v>188</v>
      </c>
      <c r="K245" s="32">
        <v>1</v>
      </c>
      <c r="L245" s="75">
        <f t="shared" si="128"/>
        <v>18</v>
      </c>
      <c r="M245" s="9" t="s">
        <v>32</v>
      </c>
      <c r="N245" s="62">
        <f t="shared" si="192"/>
        <v>11</v>
      </c>
      <c r="O245" s="169">
        <f t="shared" si="136"/>
        <v>1801115</v>
      </c>
      <c r="P245" s="59" t="str">
        <f t="shared" si="103"/>
        <v>6 80 DHPHT 120  (80 gal)</v>
      </c>
      <c r="Q245" s="153">
        <f t="shared" si="137"/>
        <v>1</v>
      </c>
      <c r="R245" s="10" t="s">
        <v>68</v>
      </c>
      <c r="S245" s="11">
        <v>80</v>
      </c>
      <c r="T245" s="30" t="s">
        <v>83</v>
      </c>
      <c r="U245" s="80" t="s">
        <v>103</v>
      </c>
      <c r="V245" s="85" t="str">
        <f t="shared" si="138"/>
        <v>AOSmithHPTU80</v>
      </c>
      <c r="W245" s="115">
        <v>0</v>
      </c>
      <c r="X245" s="42" t="s">
        <v>13</v>
      </c>
      <c r="Y245" s="43">
        <v>42591</v>
      </c>
      <c r="Z245" s="44" t="s">
        <v>80</v>
      </c>
      <c r="AA245" s="126" t="str">
        <f t="shared" si="104"/>
        <v>2,     1801115,   "6 80 DHPHT 120  (80 gal)"</v>
      </c>
      <c r="AB245" s="128" t="str">
        <f t="shared" si="99"/>
        <v>Reliance</v>
      </c>
      <c r="AC245" s="129" t="s">
        <v>506</v>
      </c>
      <c r="AD245" s="173">
        <f t="shared" si="139"/>
        <v>1</v>
      </c>
      <c r="AE245" s="126" t="str">
        <f t="shared" si="105"/>
        <v xml:space="preserve">          case  6 80 DHPHT 120  (80 gal)   :   "Reliance680DHPHT"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3:1042" s="6" customFormat="1" ht="15" customHeight="1" x14ac:dyDescent="0.25">
      <c r="C246" s="6" t="str">
        <f t="shared" si="130"/>
        <v>Reliance</v>
      </c>
      <c r="D246" s="6" t="str">
        <f t="shared" si="131"/>
        <v>6 80 DHPT 102  (80 gal)</v>
      </c>
      <c r="E246" s="6">
        <f t="shared" si="132"/>
        <v>1801215</v>
      </c>
      <c r="F246" s="55">
        <f t="shared" si="40"/>
        <v>80</v>
      </c>
      <c r="G246" s="6" t="str">
        <f t="shared" si="133"/>
        <v>AOSmithHPTU80</v>
      </c>
      <c r="H246" s="116">
        <f t="shared" ref="H246:H447" si="206">W246</f>
        <v>0</v>
      </c>
      <c r="I246" s="154" t="str">
        <f t="shared" si="134"/>
        <v>Reliance680DHPT</v>
      </c>
      <c r="J246" s="91" t="s">
        <v>188</v>
      </c>
      <c r="K246" s="32">
        <v>1</v>
      </c>
      <c r="L246" s="75">
        <f t="shared" si="128"/>
        <v>18</v>
      </c>
      <c r="M246" s="9" t="s">
        <v>32</v>
      </c>
      <c r="N246" s="62">
        <f t="shared" si="192"/>
        <v>12</v>
      </c>
      <c r="O246" s="169">
        <f t="shared" si="136"/>
        <v>1801215</v>
      </c>
      <c r="P246" s="59" t="str">
        <f t="shared" si="103"/>
        <v>6 80 DHPT 102  (80 gal)</v>
      </c>
      <c r="Q246" s="153">
        <f t="shared" si="137"/>
        <v>1</v>
      </c>
      <c r="R246" s="10" t="s">
        <v>69</v>
      </c>
      <c r="S246" s="11">
        <v>80</v>
      </c>
      <c r="T246" s="30" t="s">
        <v>83</v>
      </c>
      <c r="U246" s="80" t="s">
        <v>103</v>
      </c>
      <c r="V246" s="85" t="str">
        <f t="shared" si="138"/>
        <v>AOSmithHPTU80</v>
      </c>
      <c r="W246" s="115">
        <v>0</v>
      </c>
      <c r="X246" s="42" t="s">
        <v>13</v>
      </c>
      <c r="Y246" s="43">
        <v>40857</v>
      </c>
      <c r="Z246" s="44" t="s">
        <v>80</v>
      </c>
      <c r="AA246" s="126" t="str">
        <f t="shared" si="104"/>
        <v>2,     1801215,   "6 80 DHPT 102  (80 gal)"</v>
      </c>
      <c r="AB246" s="128" t="str">
        <f t="shared" si="99"/>
        <v>Reliance</v>
      </c>
      <c r="AC246" s="129" t="s">
        <v>507</v>
      </c>
      <c r="AD246" s="173">
        <f t="shared" si="139"/>
        <v>1</v>
      </c>
      <c r="AE246" s="126" t="str">
        <f t="shared" si="105"/>
        <v xml:space="preserve">          case  6 80 DHPT 102  (80 gal)   :   "Reliance680DHPT"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3:1042" s="6" customFormat="1" ht="15" customHeight="1" x14ac:dyDescent="0.25">
      <c r="C247" s="6" t="str">
        <f t="shared" ref="C247:C248" si="207">M247</f>
        <v>Rheem</v>
      </c>
      <c r="D247" s="6" t="str">
        <f t="shared" ref="D247:D248" si="208">P247</f>
        <v>CPROPH40 T2 RH400-15  (40 gal)</v>
      </c>
      <c r="E247" s="6">
        <f t="shared" ref="E247:E248" si="209">O247</f>
        <v>1908859</v>
      </c>
      <c r="F247" s="55">
        <f t="shared" ref="F247:F248" si="210">S247</f>
        <v>40</v>
      </c>
      <c r="G247" s="6" t="str">
        <f t="shared" ref="G247:G248" si="211">V247</f>
        <v>Rheem2020Prem40</v>
      </c>
      <c r="H247" s="116">
        <f t="shared" si="206"/>
        <v>1</v>
      </c>
      <c r="I247" s="154" t="str">
        <f t="shared" ref="I247:I248" si="212">AC247</f>
        <v>RheemCPROPH40T2RH40015</v>
      </c>
      <c r="J247" s="91" t="s">
        <v>188</v>
      </c>
      <c r="K247" s="181"/>
      <c r="L247" s="133">
        <f t="shared" ref="L247:L248" si="213">VLOOKUP( M247, $M$2:$N$24, 2, FALSE )</f>
        <v>19</v>
      </c>
      <c r="M247" s="197" t="s">
        <v>88</v>
      </c>
      <c r="N247" s="183">
        <v>88</v>
      </c>
      <c r="O247" s="169">
        <f t="shared" si="136"/>
        <v>1908859</v>
      </c>
      <c r="P247" s="9" t="str">
        <f t="shared" ref="P247:P248" si="214">R247 &amp; "  (" &amp; S247 &amp; " gal)"</f>
        <v>CPROPH40 T2 RH400-15  (40 gal)</v>
      </c>
      <c r="Q247" s="11">
        <f t="shared" si="137"/>
        <v>1</v>
      </c>
      <c r="R247" s="206" t="s">
        <v>1058</v>
      </c>
      <c r="S247" s="185">
        <v>40</v>
      </c>
      <c r="T247" s="179" t="s">
        <v>273</v>
      </c>
      <c r="U247" s="179" t="s">
        <v>273</v>
      </c>
      <c r="V247" s="131" t="str">
        <f t="shared" si="138"/>
        <v>Rheem2020Prem40</v>
      </c>
      <c r="W247" s="186">
        <v>1</v>
      </c>
      <c r="X247" s="171"/>
      <c r="Y247" s="202"/>
      <c r="Z247" s="172"/>
      <c r="AA247" s="126" t="str">
        <f t="shared" ref="AA247:AA248" si="215">"2,     "&amp;E247&amp;",   """&amp;P247&amp;""""</f>
        <v>2,     1908859,   "CPROPH40 T2 RH400-15  (40 gal)"</v>
      </c>
      <c r="AB247" s="188" t="str">
        <f>M247</f>
        <v>Rheem</v>
      </c>
      <c r="AC247" s="180" t="s">
        <v>1118</v>
      </c>
      <c r="AD247" s="173">
        <f t="shared" si="139"/>
        <v>1</v>
      </c>
      <c r="AE247" s="126" t="str">
        <f t="shared" ref="AE247:AE248" si="216">"          case  "&amp;D247&amp;"   :   """&amp;AC247&amp;""""</f>
        <v xml:space="preserve">          case  CPROPH40 T2 RH400-15  (40 gal)   :   "RheemCPROPH40T2RH40015"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3:1042" s="6" customFormat="1" ht="15" customHeight="1" x14ac:dyDescent="0.25">
      <c r="C248" s="6" t="str">
        <f t="shared" si="207"/>
        <v>Rheem</v>
      </c>
      <c r="D248" s="6" t="str">
        <f t="shared" si="208"/>
        <v>CPROPH40 T2 RH400-30  (40 gal)</v>
      </c>
      <c r="E248" s="6">
        <f t="shared" si="209"/>
        <v>1908959</v>
      </c>
      <c r="F248" s="55">
        <f t="shared" si="210"/>
        <v>40</v>
      </c>
      <c r="G248" s="6" t="str">
        <f t="shared" si="211"/>
        <v>Rheem2020Prem40</v>
      </c>
      <c r="H248" s="116">
        <f t="shared" si="206"/>
        <v>1</v>
      </c>
      <c r="I248" s="154" t="str">
        <f t="shared" si="212"/>
        <v>RheemCPROPH40T2RH40030</v>
      </c>
      <c r="J248" s="91" t="s">
        <v>188</v>
      </c>
      <c r="K248" s="181"/>
      <c r="L248" s="133">
        <f t="shared" si="213"/>
        <v>19</v>
      </c>
      <c r="M248" s="197" t="s">
        <v>88</v>
      </c>
      <c r="N248" s="184">
        <f t="shared" ref="N248:N306" si="217">N247+1</f>
        <v>89</v>
      </c>
      <c r="O248" s="169">
        <f t="shared" si="136"/>
        <v>1908959</v>
      </c>
      <c r="P248" s="9" t="str">
        <f t="shared" si="214"/>
        <v>CPROPH40 T2 RH400-30  (40 gal)</v>
      </c>
      <c r="Q248" s="11">
        <f t="shared" si="137"/>
        <v>1</v>
      </c>
      <c r="R248" s="206" t="s">
        <v>1059</v>
      </c>
      <c r="S248" s="185">
        <v>40</v>
      </c>
      <c r="T248" s="179" t="s">
        <v>273</v>
      </c>
      <c r="U248" s="179" t="s">
        <v>273</v>
      </c>
      <c r="V248" s="131" t="str">
        <f t="shared" si="138"/>
        <v>Rheem2020Prem40</v>
      </c>
      <c r="W248" s="186">
        <v>1</v>
      </c>
      <c r="X248" s="171"/>
      <c r="Y248" s="202"/>
      <c r="Z248" s="172"/>
      <c r="AA248" s="126" t="str">
        <f t="shared" si="215"/>
        <v>2,     1908959,   "CPROPH40 T2 RH400-30  (40 gal)"</v>
      </c>
      <c r="AB248" s="205" t="str">
        <f t="shared" si="99"/>
        <v>Rheem</v>
      </c>
      <c r="AC248" s="180" t="s">
        <v>1119</v>
      </c>
      <c r="AD248" s="173">
        <f t="shared" si="139"/>
        <v>1</v>
      </c>
      <c r="AE248" s="126" t="str">
        <f t="shared" si="216"/>
        <v xml:space="preserve">          case  CPROPH40 T2 RH400-30  (40 gal)   :   "RheemCPROPH40T2RH40030"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3:1042" s="6" customFormat="1" ht="15" customHeight="1" x14ac:dyDescent="0.25">
      <c r="C249" s="6" t="str">
        <f t="shared" ref="C249:C306" si="218">M249</f>
        <v>Rheem</v>
      </c>
      <c r="D249" s="6" t="str">
        <f t="shared" ref="D249:D306" si="219">P249</f>
        <v>CPROPH40 T2 RH400-SO  (40 gal)</v>
      </c>
      <c r="E249" s="6">
        <f t="shared" ref="E249:E306" si="220">O249</f>
        <v>1909059</v>
      </c>
      <c r="F249" s="55">
        <f t="shared" ref="F249:F306" si="221">S249</f>
        <v>40</v>
      </c>
      <c r="G249" s="6" t="str">
        <f t="shared" ref="G249:G306" si="222">V249</f>
        <v>Rheem2020Prem40</v>
      </c>
      <c r="H249" s="116">
        <f t="shared" ref="H249:H306" si="223">W249</f>
        <v>1</v>
      </c>
      <c r="I249" s="154" t="str">
        <f t="shared" ref="I249:I306" si="224">AC249</f>
        <v>RheemCPROPH40T2RH400SO</v>
      </c>
      <c r="J249" s="91" t="s">
        <v>188</v>
      </c>
      <c r="K249" s="181"/>
      <c r="L249" s="133">
        <f t="shared" ref="L249:L306" si="225">VLOOKUP( M249, $M$2:$N$24, 2, FALSE )</f>
        <v>19</v>
      </c>
      <c r="M249" s="197" t="s">
        <v>88</v>
      </c>
      <c r="N249" s="184">
        <f t="shared" si="217"/>
        <v>90</v>
      </c>
      <c r="O249" s="169">
        <f t="shared" si="136"/>
        <v>1909059</v>
      </c>
      <c r="P249" s="9" t="str">
        <f t="shared" ref="P249:P306" si="226">R249 &amp; "  (" &amp; S249 &amp; " gal)"</f>
        <v>CPROPH40 T2 RH400-SO  (40 gal)</v>
      </c>
      <c r="Q249" s="11">
        <f t="shared" si="137"/>
        <v>1</v>
      </c>
      <c r="R249" s="206" t="s">
        <v>1060</v>
      </c>
      <c r="S249" s="185">
        <v>40</v>
      </c>
      <c r="T249" s="179" t="s">
        <v>273</v>
      </c>
      <c r="U249" s="179" t="s">
        <v>273</v>
      </c>
      <c r="V249" s="131" t="str">
        <f t="shared" si="138"/>
        <v>Rheem2020Prem40</v>
      </c>
      <c r="W249" s="186">
        <v>1</v>
      </c>
      <c r="X249" s="171"/>
      <c r="Y249" s="202"/>
      <c r="Z249" s="172"/>
      <c r="AA249" s="126" t="str">
        <f t="shared" ref="AA249:AA306" si="227">"2,     "&amp;E249&amp;",   """&amp;P249&amp;""""</f>
        <v>2,     1909059,   "CPROPH40 T2 RH400-SO  (40 gal)"</v>
      </c>
      <c r="AB249" s="205" t="str">
        <f t="shared" si="99"/>
        <v>Rheem</v>
      </c>
      <c r="AC249" s="180" t="s">
        <v>1120</v>
      </c>
      <c r="AD249" s="173">
        <f t="shared" si="139"/>
        <v>1</v>
      </c>
      <c r="AE249" s="126" t="str">
        <f t="shared" ref="AE249:AE306" si="228">"          case  "&amp;D249&amp;"   :   """&amp;AC249&amp;""""</f>
        <v xml:space="preserve">          case  CPROPH40 T2 RH400-SO  (40 gal)   :   "RheemCPROPH40T2RH400SO"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3:1042" s="6" customFormat="1" ht="15" customHeight="1" x14ac:dyDescent="0.25">
      <c r="C250" s="6" t="str">
        <f t="shared" si="218"/>
        <v>Rheem</v>
      </c>
      <c r="D250" s="6" t="str">
        <f t="shared" si="219"/>
        <v>CPROPH50 T2 RH400-15  (50 gal)</v>
      </c>
      <c r="E250" s="6">
        <f t="shared" si="220"/>
        <v>1909160</v>
      </c>
      <c r="F250" s="55">
        <f t="shared" si="221"/>
        <v>50</v>
      </c>
      <c r="G250" s="6" t="str">
        <f t="shared" si="222"/>
        <v>Rheem2020Prem50</v>
      </c>
      <c r="H250" s="116">
        <f t="shared" si="223"/>
        <v>1</v>
      </c>
      <c r="I250" s="154" t="str">
        <f t="shared" si="224"/>
        <v>RheemCPROPH50T2RH40015</v>
      </c>
      <c r="J250" s="91" t="s">
        <v>188</v>
      </c>
      <c r="K250" s="181"/>
      <c r="L250" s="133">
        <f t="shared" si="225"/>
        <v>19</v>
      </c>
      <c r="M250" s="197" t="s">
        <v>88</v>
      </c>
      <c r="N250" s="184">
        <f t="shared" si="217"/>
        <v>91</v>
      </c>
      <c r="O250" s="169">
        <f t="shared" si="136"/>
        <v>1909160</v>
      </c>
      <c r="P250" s="9" t="str">
        <f t="shared" si="226"/>
        <v>CPROPH50 T2 RH400-15  (50 gal)</v>
      </c>
      <c r="Q250" s="11">
        <f t="shared" si="137"/>
        <v>1</v>
      </c>
      <c r="R250" s="206" t="s">
        <v>1061</v>
      </c>
      <c r="S250" s="185">
        <v>50</v>
      </c>
      <c r="T250" s="179" t="s">
        <v>274</v>
      </c>
      <c r="U250" s="179" t="s">
        <v>274</v>
      </c>
      <c r="V250" s="131" t="str">
        <f t="shared" si="138"/>
        <v>Rheem2020Prem50</v>
      </c>
      <c r="W250" s="186">
        <v>1</v>
      </c>
      <c r="X250" s="171"/>
      <c r="Y250" s="202"/>
      <c r="Z250" s="172"/>
      <c r="AA250" s="126" t="str">
        <f t="shared" si="227"/>
        <v>2,     1909160,   "CPROPH50 T2 RH400-15  (50 gal)"</v>
      </c>
      <c r="AB250" s="205" t="str">
        <f t="shared" si="99"/>
        <v>Rheem</v>
      </c>
      <c r="AC250" s="180" t="s">
        <v>1121</v>
      </c>
      <c r="AD250" s="173">
        <f t="shared" si="139"/>
        <v>1</v>
      </c>
      <c r="AE250" s="126" t="str">
        <f t="shared" si="228"/>
        <v xml:space="preserve">          case  CPROPH50 T2 RH400-15  (50 gal)   :   "RheemCPROPH50T2RH40015"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3:1042" s="6" customFormat="1" ht="15" customHeight="1" x14ac:dyDescent="0.25">
      <c r="C251" s="6" t="str">
        <f t="shared" si="218"/>
        <v>Rheem</v>
      </c>
      <c r="D251" s="6" t="str">
        <f t="shared" si="219"/>
        <v>CPROPH50 T2 RH400-30  (50 gal)</v>
      </c>
      <c r="E251" s="6">
        <f t="shared" si="220"/>
        <v>1909260</v>
      </c>
      <c r="F251" s="55">
        <f t="shared" si="221"/>
        <v>50</v>
      </c>
      <c r="G251" s="6" t="str">
        <f t="shared" si="222"/>
        <v>Rheem2020Prem50</v>
      </c>
      <c r="H251" s="116">
        <f t="shared" si="223"/>
        <v>1</v>
      </c>
      <c r="I251" s="154" t="str">
        <f t="shared" si="224"/>
        <v>RheemCPROPH50T2RH40030</v>
      </c>
      <c r="J251" s="91" t="s">
        <v>188</v>
      </c>
      <c r="K251" s="181"/>
      <c r="L251" s="133">
        <f t="shared" si="225"/>
        <v>19</v>
      </c>
      <c r="M251" s="197" t="s">
        <v>88</v>
      </c>
      <c r="N251" s="184">
        <f t="shared" si="217"/>
        <v>92</v>
      </c>
      <c r="O251" s="169">
        <f t="shared" si="136"/>
        <v>1909260</v>
      </c>
      <c r="P251" s="9" t="str">
        <f t="shared" si="226"/>
        <v>CPROPH50 T2 RH400-30  (50 gal)</v>
      </c>
      <c r="Q251" s="11">
        <f t="shared" si="137"/>
        <v>1</v>
      </c>
      <c r="R251" s="206" t="s">
        <v>1062</v>
      </c>
      <c r="S251" s="185">
        <v>50</v>
      </c>
      <c r="T251" s="179" t="s">
        <v>274</v>
      </c>
      <c r="U251" s="179" t="s">
        <v>274</v>
      </c>
      <c r="V251" s="131" t="str">
        <f t="shared" si="138"/>
        <v>Rheem2020Prem50</v>
      </c>
      <c r="W251" s="186">
        <v>1</v>
      </c>
      <c r="X251" s="171"/>
      <c r="Y251" s="202"/>
      <c r="Z251" s="172"/>
      <c r="AA251" s="126" t="str">
        <f t="shared" si="227"/>
        <v>2,     1909260,   "CPROPH50 T2 RH400-30  (50 gal)"</v>
      </c>
      <c r="AB251" s="205" t="str">
        <f t="shared" si="99"/>
        <v>Rheem</v>
      </c>
      <c r="AC251" s="180" t="s">
        <v>1122</v>
      </c>
      <c r="AD251" s="173">
        <f t="shared" si="139"/>
        <v>1</v>
      </c>
      <c r="AE251" s="126" t="str">
        <f t="shared" si="228"/>
        <v xml:space="preserve">          case  CPROPH50 T2 RH400-30  (50 gal)   :   "RheemCPROPH50T2RH40030"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3:1042" s="6" customFormat="1" ht="15" customHeight="1" x14ac:dyDescent="0.25">
      <c r="C252" s="6" t="str">
        <f t="shared" si="218"/>
        <v>Rheem</v>
      </c>
      <c r="D252" s="6" t="str">
        <f t="shared" si="219"/>
        <v>CPROPH50 T2 RH400-SO  (50 gal)</v>
      </c>
      <c r="E252" s="6">
        <f t="shared" si="220"/>
        <v>1909360</v>
      </c>
      <c r="F252" s="55">
        <f t="shared" si="221"/>
        <v>50</v>
      </c>
      <c r="G252" s="6" t="str">
        <f t="shared" si="222"/>
        <v>Rheem2020Prem50</v>
      </c>
      <c r="H252" s="116">
        <f t="shared" si="223"/>
        <v>1</v>
      </c>
      <c r="I252" s="154" t="str">
        <f t="shared" si="224"/>
        <v>RheemCPROPH50T2RH400SO</v>
      </c>
      <c r="J252" s="91" t="s">
        <v>188</v>
      </c>
      <c r="K252" s="181"/>
      <c r="L252" s="133">
        <f t="shared" si="225"/>
        <v>19</v>
      </c>
      <c r="M252" s="197" t="s">
        <v>88</v>
      </c>
      <c r="N252" s="184">
        <f t="shared" si="217"/>
        <v>93</v>
      </c>
      <c r="O252" s="169">
        <f t="shared" si="136"/>
        <v>1909360</v>
      </c>
      <c r="P252" s="9" t="str">
        <f t="shared" si="226"/>
        <v>CPROPH50 T2 RH400-SO  (50 gal)</v>
      </c>
      <c r="Q252" s="11">
        <f t="shared" si="137"/>
        <v>1</v>
      </c>
      <c r="R252" s="206" t="s">
        <v>1063</v>
      </c>
      <c r="S252" s="185">
        <v>50</v>
      </c>
      <c r="T252" s="179" t="s">
        <v>274</v>
      </c>
      <c r="U252" s="179" t="s">
        <v>274</v>
      </c>
      <c r="V252" s="131" t="str">
        <f t="shared" si="138"/>
        <v>Rheem2020Prem50</v>
      </c>
      <c r="W252" s="186">
        <v>1</v>
      </c>
      <c r="X252" s="171"/>
      <c r="Y252" s="202"/>
      <c r="Z252" s="172"/>
      <c r="AA252" s="126" t="str">
        <f t="shared" si="227"/>
        <v>2,     1909360,   "CPROPH50 T2 RH400-SO  (50 gal)"</v>
      </c>
      <c r="AB252" s="205" t="str">
        <f t="shared" si="99"/>
        <v>Rheem</v>
      </c>
      <c r="AC252" s="180" t="s">
        <v>1123</v>
      </c>
      <c r="AD252" s="173">
        <f t="shared" si="139"/>
        <v>1</v>
      </c>
      <c r="AE252" s="126" t="str">
        <f t="shared" si="228"/>
        <v xml:space="preserve">          case  CPROPH50 T2 RH400-SO  (50 gal)   :   "RheemCPROPH50T2RH400SO"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3:1042" s="6" customFormat="1" ht="15" customHeight="1" x14ac:dyDescent="0.25">
      <c r="C253" s="6" t="str">
        <f t="shared" si="218"/>
        <v>Rheem</v>
      </c>
      <c r="D253" s="6" t="str">
        <f t="shared" si="219"/>
        <v>CPROPH65 T2 RH400-15  (65 gal)</v>
      </c>
      <c r="E253" s="6">
        <f t="shared" si="220"/>
        <v>1909461</v>
      </c>
      <c r="F253" s="55">
        <f t="shared" si="221"/>
        <v>65</v>
      </c>
      <c r="G253" s="6" t="str">
        <f t="shared" si="222"/>
        <v>Rheem2020Prem65</v>
      </c>
      <c r="H253" s="116">
        <f t="shared" si="223"/>
        <v>1</v>
      </c>
      <c r="I253" s="154" t="str">
        <f t="shared" si="224"/>
        <v>RheemCPROPH65T2RH40015</v>
      </c>
      <c r="J253" s="91" t="s">
        <v>188</v>
      </c>
      <c r="K253" s="181"/>
      <c r="L253" s="133">
        <f t="shared" si="225"/>
        <v>19</v>
      </c>
      <c r="M253" s="197" t="s">
        <v>88</v>
      </c>
      <c r="N253" s="184">
        <f t="shared" si="217"/>
        <v>94</v>
      </c>
      <c r="O253" s="169">
        <f t="shared" si="136"/>
        <v>1909461</v>
      </c>
      <c r="P253" s="9" t="str">
        <f t="shared" si="226"/>
        <v>CPROPH65 T2 RH400-15  (65 gal)</v>
      </c>
      <c r="Q253" s="11">
        <f t="shared" si="137"/>
        <v>1</v>
      </c>
      <c r="R253" s="206" t="s">
        <v>1064</v>
      </c>
      <c r="S253" s="185">
        <v>65</v>
      </c>
      <c r="T253" s="179" t="s">
        <v>275</v>
      </c>
      <c r="U253" s="179" t="s">
        <v>275</v>
      </c>
      <c r="V253" s="131" t="str">
        <f t="shared" si="138"/>
        <v>Rheem2020Prem65</v>
      </c>
      <c r="W253" s="186">
        <v>1</v>
      </c>
      <c r="X253" s="171"/>
      <c r="Y253" s="202"/>
      <c r="Z253" s="172"/>
      <c r="AA253" s="126" t="str">
        <f t="shared" si="227"/>
        <v>2,     1909461,   "CPROPH65 T2 RH400-15  (65 gal)"</v>
      </c>
      <c r="AB253" s="205" t="str">
        <f t="shared" si="99"/>
        <v>Rheem</v>
      </c>
      <c r="AC253" s="180" t="s">
        <v>1124</v>
      </c>
      <c r="AD253" s="173">
        <f t="shared" si="139"/>
        <v>1</v>
      </c>
      <c r="AE253" s="126" t="str">
        <f t="shared" si="228"/>
        <v xml:space="preserve">          case  CPROPH65 T2 RH400-15  (65 gal)   :   "RheemCPROPH65T2RH40015"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3:1042" s="6" customFormat="1" ht="15" customHeight="1" x14ac:dyDescent="0.25">
      <c r="C254" s="6" t="str">
        <f t="shared" si="218"/>
        <v>Rheem</v>
      </c>
      <c r="D254" s="6" t="str">
        <f t="shared" si="219"/>
        <v>CPROPH65 T2 RH400-30  (65 gal)</v>
      </c>
      <c r="E254" s="6">
        <f t="shared" si="220"/>
        <v>1909561</v>
      </c>
      <c r="F254" s="55">
        <f t="shared" si="221"/>
        <v>65</v>
      </c>
      <c r="G254" s="6" t="str">
        <f t="shared" si="222"/>
        <v>Rheem2020Prem65</v>
      </c>
      <c r="H254" s="116">
        <f t="shared" si="223"/>
        <v>1</v>
      </c>
      <c r="I254" s="154" t="str">
        <f t="shared" si="224"/>
        <v>RheemCPROPH65T2RH40030</v>
      </c>
      <c r="J254" s="91" t="s">
        <v>188</v>
      </c>
      <c r="K254" s="181"/>
      <c r="L254" s="133">
        <f t="shared" si="225"/>
        <v>19</v>
      </c>
      <c r="M254" s="197" t="s">
        <v>88</v>
      </c>
      <c r="N254" s="184">
        <f t="shared" si="217"/>
        <v>95</v>
      </c>
      <c r="O254" s="169">
        <f t="shared" si="136"/>
        <v>1909561</v>
      </c>
      <c r="P254" s="9" t="str">
        <f t="shared" si="226"/>
        <v>CPROPH65 T2 RH400-30  (65 gal)</v>
      </c>
      <c r="Q254" s="11">
        <f t="shared" si="137"/>
        <v>1</v>
      </c>
      <c r="R254" s="206" t="s">
        <v>1065</v>
      </c>
      <c r="S254" s="185">
        <v>65</v>
      </c>
      <c r="T254" s="179" t="s">
        <v>275</v>
      </c>
      <c r="U254" s="179" t="s">
        <v>275</v>
      </c>
      <c r="V254" s="131" t="str">
        <f t="shared" si="138"/>
        <v>Rheem2020Prem65</v>
      </c>
      <c r="W254" s="186">
        <v>1</v>
      </c>
      <c r="X254" s="171"/>
      <c r="Y254" s="202"/>
      <c r="Z254" s="172"/>
      <c r="AA254" s="126" t="str">
        <f t="shared" si="227"/>
        <v>2,     1909561,   "CPROPH65 T2 RH400-30  (65 gal)"</v>
      </c>
      <c r="AB254" s="205" t="str">
        <f t="shared" si="99"/>
        <v>Rheem</v>
      </c>
      <c r="AC254" s="180" t="s">
        <v>1125</v>
      </c>
      <c r="AD254" s="173">
        <f t="shared" si="139"/>
        <v>1</v>
      </c>
      <c r="AE254" s="126" t="str">
        <f t="shared" si="228"/>
        <v xml:space="preserve">          case  CPROPH65 T2 RH400-30  (65 gal)   :   "RheemCPROPH65T2RH40030"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3:1042" s="6" customFormat="1" ht="15" customHeight="1" x14ac:dyDescent="0.25">
      <c r="C255" s="6" t="str">
        <f t="shared" si="218"/>
        <v>Rheem</v>
      </c>
      <c r="D255" s="6" t="str">
        <f t="shared" si="219"/>
        <v>CPROPH65 T2 RH400-SO  (65 gal)</v>
      </c>
      <c r="E255" s="6">
        <f t="shared" si="220"/>
        <v>1909661</v>
      </c>
      <c r="F255" s="55">
        <f t="shared" si="221"/>
        <v>65</v>
      </c>
      <c r="G255" s="6" t="str">
        <f t="shared" si="222"/>
        <v>Rheem2020Prem65</v>
      </c>
      <c r="H255" s="116">
        <f t="shared" si="223"/>
        <v>1</v>
      </c>
      <c r="I255" s="154" t="str">
        <f t="shared" si="224"/>
        <v>RheemCPROPH65T2RH400SO</v>
      </c>
      <c r="J255" s="91" t="s">
        <v>188</v>
      </c>
      <c r="K255" s="181"/>
      <c r="L255" s="133">
        <f t="shared" si="225"/>
        <v>19</v>
      </c>
      <c r="M255" s="197" t="s">
        <v>88</v>
      </c>
      <c r="N255" s="184">
        <f t="shared" si="217"/>
        <v>96</v>
      </c>
      <c r="O255" s="169">
        <f t="shared" si="136"/>
        <v>1909661</v>
      </c>
      <c r="P255" s="9" t="str">
        <f t="shared" si="226"/>
        <v>CPROPH65 T2 RH400-SO  (65 gal)</v>
      </c>
      <c r="Q255" s="11">
        <f t="shared" si="137"/>
        <v>1</v>
      </c>
      <c r="R255" s="206" t="s">
        <v>1066</v>
      </c>
      <c r="S255" s="185">
        <v>65</v>
      </c>
      <c r="T255" s="179" t="s">
        <v>275</v>
      </c>
      <c r="U255" s="179" t="s">
        <v>275</v>
      </c>
      <c r="V255" s="131" t="str">
        <f t="shared" si="138"/>
        <v>Rheem2020Prem65</v>
      </c>
      <c r="W255" s="186">
        <v>1</v>
      </c>
      <c r="X255" s="171"/>
      <c r="Y255" s="202"/>
      <c r="Z255" s="172"/>
      <c r="AA255" s="126" t="str">
        <f t="shared" si="227"/>
        <v>2,     1909661,   "CPROPH65 T2 RH400-SO  (65 gal)"</v>
      </c>
      <c r="AB255" s="205" t="str">
        <f t="shared" si="99"/>
        <v>Rheem</v>
      </c>
      <c r="AC255" s="180" t="s">
        <v>1126</v>
      </c>
      <c r="AD255" s="173">
        <f t="shared" si="139"/>
        <v>1</v>
      </c>
      <c r="AE255" s="126" t="str">
        <f t="shared" si="228"/>
        <v xml:space="preserve">          case  CPROPH65 T2 RH400-SO  (65 gal)   :   "RheemCPROPH65T2RH400SO"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3:1042" s="6" customFormat="1" ht="15" customHeight="1" x14ac:dyDescent="0.25">
      <c r="C256" s="6" t="str">
        <f t="shared" si="218"/>
        <v>Rheem</v>
      </c>
      <c r="D256" s="6" t="str">
        <f t="shared" si="219"/>
        <v>CPROPH80 T2 RH400-15  (80 gal)</v>
      </c>
      <c r="E256" s="6">
        <f t="shared" si="220"/>
        <v>1909762</v>
      </c>
      <c r="F256" s="55">
        <f t="shared" si="221"/>
        <v>80</v>
      </c>
      <c r="G256" s="6" t="str">
        <f t="shared" si="222"/>
        <v>Rheem2020Prem80</v>
      </c>
      <c r="H256" s="116">
        <f t="shared" si="223"/>
        <v>1</v>
      </c>
      <c r="I256" s="154" t="str">
        <f t="shared" si="224"/>
        <v>RheemCPROPH80T2RH40015</v>
      </c>
      <c r="J256" s="91" t="s">
        <v>188</v>
      </c>
      <c r="K256" s="181"/>
      <c r="L256" s="133">
        <f t="shared" si="225"/>
        <v>19</v>
      </c>
      <c r="M256" s="197" t="s">
        <v>88</v>
      </c>
      <c r="N256" s="184">
        <f t="shared" si="217"/>
        <v>97</v>
      </c>
      <c r="O256" s="169">
        <f t="shared" si="136"/>
        <v>1909762</v>
      </c>
      <c r="P256" s="9" t="str">
        <f t="shared" si="226"/>
        <v>CPROPH80 T2 RH400-15  (80 gal)</v>
      </c>
      <c r="Q256" s="11">
        <f t="shared" si="137"/>
        <v>1</v>
      </c>
      <c r="R256" s="206" t="s">
        <v>1067</v>
      </c>
      <c r="S256" s="185">
        <v>80</v>
      </c>
      <c r="T256" s="179" t="s">
        <v>276</v>
      </c>
      <c r="U256" s="179" t="s">
        <v>276</v>
      </c>
      <c r="V256" s="131" t="str">
        <f t="shared" si="138"/>
        <v>Rheem2020Prem80</v>
      </c>
      <c r="W256" s="186">
        <v>1</v>
      </c>
      <c r="X256" s="171"/>
      <c r="Y256" s="202"/>
      <c r="Z256" s="172"/>
      <c r="AA256" s="126" t="str">
        <f t="shared" si="227"/>
        <v>2,     1909762,   "CPROPH80 T2 RH400-15  (80 gal)"</v>
      </c>
      <c r="AB256" s="205" t="str">
        <f t="shared" si="99"/>
        <v>Rheem</v>
      </c>
      <c r="AC256" s="180" t="s">
        <v>1127</v>
      </c>
      <c r="AD256" s="173">
        <f t="shared" si="139"/>
        <v>1</v>
      </c>
      <c r="AE256" s="126" t="str">
        <f t="shared" si="228"/>
        <v xml:space="preserve">          case  CPROPH80 T2 RH400-15  (80 gal)   :   "RheemCPROPH80T2RH40015"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3:48" s="6" customFormat="1" ht="15" customHeight="1" x14ac:dyDescent="0.25">
      <c r="C257" s="6" t="str">
        <f t="shared" si="218"/>
        <v>Rheem</v>
      </c>
      <c r="D257" s="6" t="str">
        <f t="shared" si="219"/>
        <v>CPROPH80 T2 RH400-30  (80 gal)</v>
      </c>
      <c r="E257" s="6">
        <f t="shared" si="220"/>
        <v>1909862</v>
      </c>
      <c r="F257" s="55">
        <f t="shared" si="221"/>
        <v>80</v>
      </c>
      <c r="G257" s="6" t="str">
        <f t="shared" si="222"/>
        <v>Rheem2020Prem80</v>
      </c>
      <c r="H257" s="116">
        <f t="shared" si="223"/>
        <v>1</v>
      </c>
      <c r="I257" s="154" t="str">
        <f t="shared" si="224"/>
        <v>RheemCPROPH80T2RH40030</v>
      </c>
      <c r="J257" s="91" t="s">
        <v>188</v>
      </c>
      <c r="K257" s="181"/>
      <c r="L257" s="133">
        <f t="shared" si="225"/>
        <v>19</v>
      </c>
      <c r="M257" s="197" t="s">
        <v>88</v>
      </c>
      <c r="N257" s="184">
        <f t="shared" si="217"/>
        <v>98</v>
      </c>
      <c r="O257" s="169">
        <f t="shared" si="136"/>
        <v>1909862</v>
      </c>
      <c r="P257" s="9" t="str">
        <f t="shared" si="226"/>
        <v>CPROPH80 T2 RH400-30  (80 gal)</v>
      </c>
      <c r="Q257" s="11">
        <f t="shared" si="137"/>
        <v>1</v>
      </c>
      <c r="R257" s="206" t="s">
        <v>1068</v>
      </c>
      <c r="S257" s="185">
        <v>80</v>
      </c>
      <c r="T257" s="179" t="s">
        <v>276</v>
      </c>
      <c r="U257" s="179" t="s">
        <v>276</v>
      </c>
      <c r="V257" s="131" t="str">
        <f t="shared" si="138"/>
        <v>Rheem2020Prem80</v>
      </c>
      <c r="W257" s="186">
        <v>1</v>
      </c>
      <c r="X257" s="171"/>
      <c r="Y257" s="202"/>
      <c r="Z257" s="172"/>
      <c r="AA257" s="126" t="str">
        <f t="shared" si="227"/>
        <v>2,     1909862,   "CPROPH80 T2 RH400-30  (80 gal)"</v>
      </c>
      <c r="AB257" s="205" t="str">
        <f t="shared" si="99"/>
        <v>Rheem</v>
      </c>
      <c r="AC257" s="180" t="s">
        <v>1128</v>
      </c>
      <c r="AD257" s="173">
        <f t="shared" si="139"/>
        <v>1</v>
      </c>
      <c r="AE257" s="126" t="str">
        <f t="shared" si="228"/>
        <v xml:space="preserve">          case  CPROPH80 T2 RH400-30  (80 gal)   :   "RheemCPROPH80T2RH40030"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3:48" s="6" customFormat="1" ht="15" customHeight="1" x14ac:dyDescent="0.25">
      <c r="C258" s="6" t="str">
        <f t="shared" si="218"/>
        <v>Rheem</v>
      </c>
      <c r="D258" s="6" t="str">
        <f t="shared" si="219"/>
        <v>CPROPH80 T2 RH400-SO  (80 gal)</v>
      </c>
      <c r="E258" s="6">
        <f t="shared" si="220"/>
        <v>1909962</v>
      </c>
      <c r="F258" s="55">
        <f t="shared" si="221"/>
        <v>80</v>
      </c>
      <c r="G258" s="6" t="str">
        <f t="shared" si="222"/>
        <v>Rheem2020Prem80</v>
      </c>
      <c r="H258" s="116">
        <f t="shared" si="223"/>
        <v>1</v>
      </c>
      <c r="I258" s="154" t="str">
        <f t="shared" si="224"/>
        <v>RheemCPROPH80T2RH400SO</v>
      </c>
      <c r="J258" s="91" t="s">
        <v>188</v>
      </c>
      <c r="K258" s="181"/>
      <c r="L258" s="133">
        <f t="shared" si="225"/>
        <v>19</v>
      </c>
      <c r="M258" s="197" t="s">
        <v>88</v>
      </c>
      <c r="N258" s="184">
        <f t="shared" si="217"/>
        <v>99</v>
      </c>
      <c r="O258" s="169">
        <f t="shared" si="136"/>
        <v>1909962</v>
      </c>
      <c r="P258" s="9" t="str">
        <f t="shared" si="226"/>
        <v>CPROPH80 T2 RH400-SO  (80 gal)</v>
      </c>
      <c r="Q258" s="11">
        <f t="shared" si="137"/>
        <v>1</v>
      </c>
      <c r="R258" s="206" t="s">
        <v>1069</v>
      </c>
      <c r="S258" s="185">
        <v>80</v>
      </c>
      <c r="T258" s="179" t="s">
        <v>276</v>
      </c>
      <c r="U258" s="179" t="s">
        <v>276</v>
      </c>
      <c r="V258" s="131" t="str">
        <f t="shared" si="138"/>
        <v>Rheem2020Prem80</v>
      </c>
      <c r="W258" s="186">
        <v>1</v>
      </c>
      <c r="X258" s="171"/>
      <c r="Y258" s="202"/>
      <c r="Z258" s="172"/>
      <c r="AA258" s="126" t="str">
        <f t="shared" si="227"/>
        <v>2,     1909962,   "CPROPH80 T2 RH400-SO  (80 gal)"</v>
      </c>
      <c r="AB258" s="205" t="str">
        <f t="shared" si="99"/>
        <v>Rheem</v>
      </c>
      <c r="AC258" s="180" t="s">
        <v>1129</v>
      </c>
      <c r="AD258" s="173">
        <f t="shared" si="139"/>
        <v>1</v>
      </c>
      <c r="AE258" s="126" t="str">
        <f t="shared" si="228"/>
        <v xml:space="preserve">          case  CPROPH80 T2 RH400-SO  (80 gal)   :   "RheemCPROPH80T2RH400SO"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3:48" s="6" customFormat="1" ht="15" customHeight="1" x14ac:dyDescent="0.25">
      <c r="C259" s="6" t="str">
        <f t="shared" si="218"/>
        <v>Rheem</v>
      </c>
      <c r="D259" s="6" t="str">
        <f t="shared" si="219"/>
        <v>CXE40T10H22U1  (40 gal)</v>
      </c>
      <c r="E259" s="6">
        <f t="shared" si="220"/>
        <v>1910059</v>
      </c>
      <c r="F259" s="55">
        <f t="shared" si="221"/>
        <v>40</v>
      </c>
      <c r="G259" s="6" t="str">
        <f t="shared" si="222"/>
        <v>Rheem2020Prem40</v>
      </c>
      <c r="H259" s="116">
        <f t="shared" si="223"/>
        <v>1</v>
      </c>
      <c r="I259" s="154" t="str">
        <f t="shared" si="224"/>
        <v>RheemCXE40T10H22U1</v>
      </c>
      <c r="J259" s="91" t="s">
        <v>188</v>
      </c>
      <c r="K259" s="181"/>
      <c r="L259" s="133">
        <f t="shared" si="225"/>
        <v>19</v>
      </c>
      <c r="M259" s="197" t="s">
        <v>88</v>
      </c>
      <c r="N259" s="184">
        <f t="shared" si="217"/>
        <v>100</v>
      </c>
      <c r="O259" s="169">
        <f t="shared" si="136"/>
        <v>1910059</v>
      </c>
      <c r="P259" s="9" t="str">
        <f t="shared" si="226"/>
        <v>CXE40T10H22U1  (40 gal)</v>
      </c>
      <c r="Q259" s="11">
        <f t="shared" si="137"/>
        <v>1</v>
      </c>
      <c r="R259" s="206" t="s">
        <v>1070</v>
      </c>
      <c r="S259" s="185">
        <v>40</v>
      </c>
      <c r="T259" s="179" t="s">
        <v>273</v>
      </c>
      <c r="U259" s="179" t="s">
        <v>273</v>
      </c>
      <c r="V259" s="131" t="str">
        <f t="shared" si="138"/>
        <v>Rheem2020Prem40</v>
      </c>
      <c r="W259" s="186">
        <v>1</v>
      </c>
      <c r="X259" s="171"/>
      <c r="Y259" s="202"/>
      <c r="Z259" s="172"/>
      <c r="AA259" s="126" t="str">
        <f t="shared" si="227"/>
        <v>2,     1910059,   "CXE40T10H22U1  (40 gal)"</v>
      </c>
      <c r="AB259" s="205" t="str">
        <f t="shared" si="99"/>
        <v>Rheem</v>
      </c>
      <c r="AC259" s="180" t="s">
        <v>1130</v>
      </c>
      <c r="AD259" s="173">
        <f t="shared" si="139"/>
        <v>1</v>
      </c>
      <c r="AE259" s="126" t="str">
        <f t="shared" si="228"/>
        <v xml:space="preserve">          case  CXE40T10H22U1  (40 gal)   :   "RheemCXE40T10H22U1"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3:48" s="6" customFormat="1" ht="15" customHeight="1" x14ac:dyDescent="0.25">
      <c r="C260" s="6" t="str">
        <f t="shared" si="218"/>
        <v>Rheem</v>
      </c>
      <c r="D260" s="6" t="str">
        <f t="shared" si="219"/>
        <v>CXE40T10H45U1  (40 gal)</v>
      </c>
      <c r="E260" s="6">
        <f t="shared" si="220"/>
        <v>1910159</v>
      </c>
      <c r="F260" s="55">
        <f t="shared" si="221"/>
        <v>40</v>
      </c>
      <c r="G260" s="6" t="str">
        <f t="shared" si="222"/>
        <v>Rheem2020Prem40</v>
      </c>
      <c r="H260" s="116">
        <f t="shared" si="223"/>
        <v>1</v>
      </c>
      <c r="I260" s="154" t="str">
        <f t="shared" si="224"/>
        <v>RheemCXE40T10H45U1</v>
      </c>
      <c r="J260" s="91" t="s">
        <v>188</v>
      </c>
      <c r="K260" s="181"/>
      <c r="L260" s="133">
        <f t="shared" si="225"/>
        <v>19</v>
      </c>
      <c r="M260" s="197" t="s">
        <v>88</v>
      </c>
      <c r="N260" s="184">
        <f t="shared" si="217"/>
        <v>101</v>
      </c>
      <c r="O260" s="169">
        <f t="shared" si="136"/>
        <v>1910159</v>
      </c>
      <c r="P260" s="9" t="str">
        <f t="shared" si="226"/>
        <v>CXE40T10H45U1  (40 gal)</v>
      </c>
      <c r="Q260" s="11">
        <f t="shared" si="137"/>
        <v>1</v>
      </c>
      <c r="R260" s="206" t="s">
        <v>1071</v>
      </c>
      <c r="S260" s="185">
        <v>40</v>
      </c>
      <c r="T260" s="179" t="s">
        <v>273</v>
      </c>
      <c r="U260" s="179" t="s">
        <v>273</v>
      </c>
      <c r="V260" s="131" t="str">
        <f t="shared" si="138"/>
        <v>Rheem2020Prem40</v>
      </c>
      <c r="W260" s="186">
        <v>1</v>
      </c>
      <c r="X260" s="171"/>
      <c r="Y260" s="202"/>
      <c r="Z260" s="172"/>
      <c r="AA260" s="126" t="str">
        <f t="shared" si="227"/>
        <v>2,     1910159,   "CXE40T10H45U1  (40 gal)"</v>
      </c>
      <c r="AB260" s="205" t="str">
        <f t="shared" si="99"/>
        <v>Rheem</v>
      </c>
      <c r="AC260" s="180" t="s">
        <v>1131</v>
      </c>
      <c r="AD260" s="173">
        <f t="shared" si="139"/>
        <v>1</v>
      </c>
      <c r="AE260" s="126" t="str">
        <f t="shared" si="228"/>
        <v xml:space="preserve">          case  CXE40T10H45U1  (40 gal)   :   "RheemCXE40T10H45U1"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3:48" s="6" customFormat="1" ht="15" customHeight="1" x14ac:dyDescent="0.25">
      <c r="C261" s="6" t="str">
        <f t="shared" si="218"/>
        <v>Rheem</v>
      </c>
      <c r="D261" s="6" t="str">
        <f t="shared" si="219"/>
        <v>CXE40T10HS45U1  (40 gal)</v>
      </c>
      <c r="E261" s="6">
        <f t="shared" si="220"/>
        <v>1910259</v>
      </c>
      <c r="F261" s="55">
        <f t="shared" si="221"/>
        <v>40</v>
      </c>
      <c r="G261" s="6" t="str">
        <f t="shared" si="222"/>
        <v>Rheem2020Prem40</v>
      </c>
      <c r="H261" s="116">
        <f t="shared" si="223"/>
        <v>1</v>
      </c>
      <c r="I261" s="154" t="str">
        <f t="shared" si="224"/>
        <v>RheemCXE40T10HS45U1</v>
      </c>
      <c r="J261" s="91" t="s">
        <v>188</v>
      </c>
      <c r="K261" s="181"/>
      <c r="L261" s="133">
        <f t="shared" si="225"/>
        <v>19</v>
      </c>
      <c r="M261" s="197" t="s">
        <v>88</v>
      </c>
      <c r="N261" s="184">
        <f t="shared" si="217"/>
        <v>102</v>
      </c>
      <c r="O261" s="169">
        <f t="shared" si="136"/>
        <v>1910259</v>
      </c>
      <c r="P261" s="9" t="str">
        <f t="shared" si="226"/>
        <v>CXE40T10HS45U1  (40 gal)</v>
      </c>
      <c r="Q261" s="11">
        <f t="shared" si="137"/>
        <v>1</v>
      </c>
      <c r="R261" s="206" t="s">
        <v>1072</v>
      </c>
      <c r="S261" s="185">
        <v>40</v>
      </c>
      <c r="T261" s="179" t="s">
        <v>273</v>
      </c>
      <c r="U261" s="179" t="s">
        <v>273</v>
      </c>
      <c r="V261" s="131" t="str">
        <f t="shared" si="138"/>
        <v>Rheem2020Prem40</v>
      </c>
      <c r="W261" s="186">
        <v>1</v>
      </c>
      <c r="X261" s="171"/>
      <c r="Y261" s="202"/>
      <c r="Z261" s="172"/>
      <c r="AA261" s="126" t="str">
        <f t="shared" si="227"/>
        <v>2,     1910259,   "CXE40T10HS45U1  (40 gal)"</v>
      </c>
      <c r="AB261" s="205" t="str">
        <f t="shared" si="99"/>
        <v>Rheem</v>
      </c>
      <c r="AC261" s="180" t="s">
        <v>1132</v>
      </c>
      <c r="AD261" s="173">
        <f t="shared" si="139"/>
        <v>1</v>
      </c>
      <c r="AE261" s="126" t="str">
        <f t="shared" si="228"/>
        <v xml:space="preserve">          case  CXE40T10HS45U1  (40 gal)   :   "RheemCXE40T10HS45U1"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3:48" s="6" customFormat="1" ht="15" customHeight="1" x14ac:dyDescent="0.25">
      <c r="C262" s="6" t="str">
        <f t="shared" si="218"/>
        <v>Rheem</v>
      </c>
      <c r="D262" s="6" t="str">
        <f t="shared" si="219"/>
        <v>CXE50T10H22U1  (50 gal)</v>
      </c>
      <c r="E262" s="6">
        <f t="shared" si="220"/>
        <v>1910360</v>
      </c>
      <c r="F262" s="55">
        <f t="shared" si="221"/>
        <v>50</v>
      </c>
      <c r="G262" s="6" t="str">
        <f t="shared" si="222"/>
        <v>Rheem2020Prem50</v>
      </c>
      <c r="H262" s="116">
        <f t="shared" si="223"/>
        <v>1</v>
      </c>
      <c r="I262" s="154" t="str">
        <f t="shared" si="224"/>
        <v>RheemCXE50T10H22U1</v>
      </c>
      <c r="J262" s="91" t="s">
        <v>188</v>
      </c>
      <c r="K262" s="181"/>
      <c r="L262" s="133">
        <f t="shared" si="225"/>
        <v>19</v>
      </c>
      <c r="M262" s="197" t="s">
        <v>88</v>
      </c>
      <c r="N262" s="184">
        <f t="shared" si="217"/>
        <v>103</v>
      </c>
      <c r="O262" s="169">
        <f t="shared" si="136"/>
        <v>1910360</v>
      </c>
      <c r="P262" s="9" t="str">
        <f t="shared" si="226"/>
        <v>CXE50T10H22U1  (50 gal)</v>
      </c>
      <c r="Q262" s="11">
        <f t="shared" si="137"/>
        <v>1</v>
      </c>
      <c r="R262" s="206" t="s">
        <v>1073</v>
      </c>
      <c r="S262" s="185">
        <v>50</v>
      </c>
      <c r="T262" s="179" t="s">
        <v>274</v>
      </c>
      <c r="U262" s="179" t="s">
        <v>274</v>
      </c>
      <c r="V262" s="131" t="str">
        <f t="shared" si="138"/>
        <v>Rheem2020Prem50</v>
      </c>
      <c r="W262" s="186">
        <v>1</v>
      </c>
      <c r="X262" s="171"/>
      <c r="Y262" s="202"/>
      <c r="Z262" s="172"/>
      <c r="AA262" s="126" t="str">
        <f t="shared" si="227"/>
        <v>2,     1910360,   "CXE50T10H22U1  (50 gal)"</v>
      </c>
      <c r="AB262" s="205" t="str">
        <f t="shared" si="99"/>
        <v>Rheem</v>
      </c>
      <c r="AC262" s="180" t="s">
        <v>1133</v>
      </c>
      <c r="AD262" s="173">
        <f t="shared" si="139"/>
        <v>1</v>
      </c>
      <c r="AE262" s="126" t="str">
        <f t="shared" si="228"/>
        <v xml:space="preserve">          case  CXE50T10H22U1  (50 gal)   :   "RheemCXE50T10H22U1"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3:48" s="6" customFormat="1" ht="15" customHeight="1" x14ac:dyDescent="0.25">
      <c r="C263" s="6" t="str">
        <f t="shared" si="218"/>
        <v>Rheem</v>
      </c>
      <c r="D263" s="6" t="str">
        <f t="shared" si="219"/>
        <v>CXE50T10H45U1  (50 gal)</v>
      </c>
      <c r="E263" s="6">
        <f t="shared" si="220"/>
        <v>1910460</v>
      </c>
      <c r="F263" s="55">
        <f t="shared" si="221"/>
        <v>50</v>
      </c>
      <c r="G263" s="6" t="str">
        <f t="shared" si="222"/>
        <v>Rheem2020Prem50</v>
      </c>
      <c r="H263" s="116">
        <f t="shared" si="223"/>
        <v>1</v>
      </c>
      <c r="I263" s="154" t="str">
        <f t="shared" si="224"/>
        <v>RheemCXE50T10H45U1</v>
      </c>
      <c r="J263" s="91" t="s">
        <v>188</v>
      </c>
      <c r="K263" s="181"/>
      <c r="L263" s="133">
        <f t="shared" si="225"/>
        <v>19</v>
      </c>
      <c r="M263" s="197" t="s">
        <v>88</v>
      </c>
      <c r="N263" s="184">
        <f t="shared" si="217"/>
        <v>104</v>
      </c>
      <c r="O263" s="169">
        <f t="shared" ref="O263:O326" si="229" xml:space="preserve"> (L263*100000) + (N263*100) + VLOOKUP( U263, $R$2:$T$67, 2, FALSE )</f>
        <v>1910460</v>
      </c>
      <c r="P263" s="9" t="str">
        <f t="shared" si="226"/>
        <v>CXE50T10H45U1  (50 gal)</v>
      </c>
      <c r="Q263" s="11">
        <f t="shared" ref="Q263:Q326" si="230">COUNTIF(P$84:P$602, P263)</f>
        <v>1</v>
      </c>
      <c r="R263" s="206" t="s">
        <v>1074</v>
      </c>
      <c r="S263" s="185">
        <v>50</v>
      </c>
      <c r="T263" s="179" t="s">
        <v>274</v>
      </c>
      <c r="U263" s="179" t="s">
        <v>274</v>
      </c>
      <c r="V263" s="131" t="str">
        <f t="shared" ref="V263:V326" si="231">VLOOKUP( U263, $R$2:$T$68, 3, FALSE )</f>
        <v>Rheem2020Prem50</v>
      </c>
      <c r="W263" s="186">
        <v>1</v>
      </c>
      <c r="X263" s="171"/>
      <c r="Y263" s="202"/>
      <c r="Z263" s="172"/>
      <c r="AA263" s="126" t="str">
        <f t="shared" si="227"/>
        <v>2,     1910460,   "CXE50T10H45U1  (50 gal)"</v>
      </c>
      <c r="AB263" s="205" t="str">
        <f t="shared" si="99"/>
        <v>Rheem</v>
      </c>
      <c r="AC263" s="180" t="s">
        <v>1134</v>
      </c>
      <c r="AD263" s="173">
        <f t="shared" ref="AD263:AD326" si="232">COUNTIF(AC$71:AC$602, AC263)</f>
        <v>1</v>
      </c>
      <c r="AE263" s="126" t="str">
        <f t="shared" si="228"/>
        <v xml:space="preserve">          case  CXE50T10H45U1  (50 gal)   :   "RheemCXE50T10H45U1"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3:48" s="6" customFormat="1" ht="15" customHeight="1" x14ac:dyDescent="0.25">
      <c r="C264" s="6" t="str">
        <f t="shared" si="218"/>
        <v>Rheem</v>
      </c>
      <c r="D264" s="6" t="str">
        <f t="shared" si="219"/>
        <v>CXE50T10HS45U1  (50 gal)</v>
      </c>
      <c r="E264" s="6">
        <f t="shared" si="220"/>
        <v>1910560</v>
      </c>
      <c r="F264" s="55">
        <f t="shared" si="221"/>
        <v>50</v>
      </c>
      <c r="G264" s="6" t="str">
        <f t="shared" si="222"/>
        <v>Rheem2020Prem50</v>
      </c>
      <c r="H264" s="116">
        <f t="shared" si="223"/>
        <v>1</v>
      </c>
      <c r="I264" s="154" t="str">
        <f t="shared" si="224"/>
        <v>RheemCXE50T10HS45U1</v>
      </c>
      <c r="J264" s="91" t="s">
        <v>188</v>
      </c>
      <c r="K264" s="181"/>
      <c r="L264" s="133">
        <f t="shared" si="225"/>
        <v>19</v>
      </c>
      <c r="M264" s="197" t="s">
        <v>88</v>
      </c>
      <c r="N264" s="184">
        <f t="shared" si="217"/>
        <v>105</v>
      </c>
      <c r="O264" s="169">
        <f t="shared" si="229"/>
        <v>1910560</v>
      </c>
      <c r="P264" s="9" t="str">
        <f t="shared" si="226"/>
        <v>CXE50T10HS45U1  (50 gal)</v>
      </c>
      <c r="Q264" s="11">
        <f t="shared" si="230"/>
        <v>1</v>
      </c>
      <c r="R264" s="206" t="s">
        <v>1075</v>
      </c>
      <c r="S264" s="185">
        <v>50</v>
      </c>
      <c r="T264" s="179" t="s">
        <v>274</v>
      </c>
      <c r="U264" s="179" t="s">
        <v>274</v>
      </c>
      <c r="V264" s="131" t="str">
        <f t="shared" si="231"/>
        <v>Rheem2020Prem50</v>
      </c>
      <c r="W264" s="186">
        <v>1</v>
      </c>
      <c r="X264" s="171"/>
      <c r="Y264" s="202"/>
      <c r="Z264" s="172"/>
      <c r="AA264" s="126" t="str">
        <f t="shared" si="227"/>
        <v>2,     1910560,   "CXE50T10HS45U1  (50 gal)"</v>
      </c>
      <c r="AB264" s="205" t="str">
        <f t="shared" si="99"/>
        <v>Rheem</v>
      </c>
      <c r="AC264" s="180" t="s">
        <v>1135</v>
      </c>
      <c r="AD264" s="173">
        <f t="shared" si="232"/>
        <v>1</v>
      </c>
      <c r="AE264" s="126" t="str">
        <f t="shared" si="228"/>
        <v xml:space="preserve">          case  CXE50T10HS45U1  (50 gal)   :   "RheemCXE50T10HS45U1"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3:48" s="6" customFormat="1" ht="15" customHeight="1" x14ac:dyDescent="0.25">
      <c r="C265" s="6" t="str">
        <f t="shared" si="218"/>
        <v>Rheem</v>
      </c>
      <c r="D265" s="6" t="str">
        <f t="shared" si="219"/>
        <v>CXE65T10H22U1  (65 gal)</v>
      </c>
      <c r="E265" s="6">
        <f t="shared" si="220"/>
        <v>1910661</v>
      </c>
      <c r="F265" s="55">
        <f t="shared" si="221"/>
        <v>65</v>
      </c>
      <c r="G265" s="6" t="str">
        <f t="shared" si="222"/>
        <v>Rheem2020Prem65</v>
      </c>
      <c r="H265" s="116">
        <f t="shared" si="223"/>
        <v>1</v>
      </c>
      <c r="I265" s="154" t="str">
        <f t="shared" si="224"/>
        <v>RheemCXE65T10H22U1</v>
      </c>
      <c r="J265" s="91" t="s">
        <v>188</v>
      </c>
      <c r="K265" s="181"/>
      <c r="L265" s="133">
        <f t="shared" si="225"/>
        <v>19</v>
      </c>
      <c r="M265" s="197" t="s">
        <v>88</v>
      </c>
      <c r="N265" s="184">
        <f t="shared" si="217"/>
        <v>106</v>
      </c>
      <c r="O265" s="169">
        <f t="shared" si="229"/>
        <v>1910661</v>
      </c>
      <c r="P265" s="9" t="str">
        <f t="shared" si="226"/>
        <v>CXE65T10H22U1  (65 gal)</v>
      </c>
      <c r="Q265" s="11">
        <f t="shared" si="230"/>
        <v>1</v>
      </c>
      <c r="R265" s="206" t="s">
        <v>1076</v>
      </c>
      <c r="S265" s="185">
        <v>65</v>
      </c>
      <c r="T265" s="179" t="s">
        <v>275</v>
      </c>
      <c r="U265" s="179" t="s">
        <v>275</v>
      </c>
      <c r="V265" s="131" t="str">
        <f t="shared" si="231"/>
        <v>Rheem2020Prem65</v>
      </c>
      <c r="W265" s="186">
        <v>1</v>
      </c>
      <c r="X265" s="171"/>
      <c r="Y265" s="202"/>
      <c r="Z265" s="172"/>
      <c r="AA265" s="126" t="str">
        <f t="shared" si="227"/>
        <v>2,     1910661,   "CXE65T10H22U1  (65 gal)"</v>
      </c>
      <c r="AB265" s="205" t="str">
        <f t="shared" si="99"/>
        <v>Rheem</v>
      </c>
      <c r="AC265" s="180" t="s">
        <v>1136</v>
      </c>
      <c r="AD265" s="173">
        <f t="shared" si="232"/>
        <v>1</v>
      </c>
      <c r="AE265" s="126" t="str">
        <f t="shared" si="228"/>
        <v xml:space="preserve">          case  CXE65T10H22U1  (65 gal)   :   "RheemCXE65T10H22U1"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3:48" s="6" customFormat="1" ht="15" customHeight="1" x14ac:dyDescent="0.25">
      <c r="C266" s="6" t="str">
        <f t="shared" si="218"/>
        <v>Rheem</v>
      </c>
      <c r="D266" s="6" t="str">
        <f t="shared" si="219"/>
        <v>CXE65T10H45U1  (65 gal)</v>
      </c>
      <c r="E266" s="6">
        <f t="shared" si="220"/>
        <v>1910761</v>
      </c>
      <c r="F266" s="55">
        <f t="shared" si="221"/>
        <v>65</v>
      </c>
      <c r="G266" s="6" t="str">
        <f t="shared" si="222"/>
        <v>Rheem2020Prem65</v>
      </c>
      <c r="H266" s="116">
        <f t="shared" si="223"/>
        <v>1</v>
      </c>
      <c r="I266" s="154" t="str">
        <f t="shared" si="224"/>
        <v>RheemCXE65T10H45U1</v>
      </c>
      <c r="J266" s="91" t="s">
        <v>188</v>
      </c>
      <c r="K266" s="181"/>
      <c r="L266" s="133">
        <f t="shared" si="225"/>
        <v>19</v>
      </c>
      <c r="M266" s="197" t="s">
        <v>88</v>
      </c>
      <c r="N266" s="184">
        <f t="shared" si="217"/>
        <v>107</v>
      </c>
      <c r="O266" s="169">
        <f t="shared" si="229"/>
        <v>1910761</v>
      </c>
      <c r="P266" s="9" t="str">
        <f t="shared" si="226"/>
        <v>CXE65T10H45U1  (65 gal)</v>
      </c>
      <c r="Q266" s="11">
        <f t="shared" si="230"/>
        <v>1</v>
      </c>
      <c r="R266" s="206" t="s">
        <v>1077</v>
      </c>
      <c r="S266" s="185">
        <v>65</v>
      </c>
      <c r="T266" s="179" t="s">
        <v>275</v>
      </c>
      <c r="U266" s="179" t="s">
        <v>275</v>
      </c>
      <c r="V266" s="131" t="str">
        <f t="shared" si="231"/>
        <v>Rheem2020Prem65</v>
      </c>
      <c r="W266" s="186">
        <v>1</v>
      </c>
      <c r="X266" s="171"/>
      <c r="Y266" s="202"/>
      <c r="Z266" s="172"/>
      <c r="AA266" s="126" t="str">
        <f t="shared" si="227"/>
        <v>2,     1910761,   "CXE65T10H45U1  (65 gal)"</v>
      </c>
      <c r="AB266" s="205" t="str">
        <f t="shared" si="99"/>
        <v>Rheem</v>
      </c>
      <c r="AC266" s="180" t="s">
        <v>1137</v>
      </c>
      <c r="AD266" s="173">
        <f t="shared" si="232"/>
        <v>1</v>
      </c>
      <c r="AE266" s="126" t="str">
        <f t="shared" si="228"/>
        <v xml:space="preserve">          case  CXE65T10H45U1  (65 gal)   :   "RheemCXE65T10H45U1"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3:48" s="6" customFormat="1" ht="15" customHeight="1" x14ac:dyDescent="0.25">
      <c r="C267" s="6" t="str">
        <f t="shared" si="218"/>
        <v>Rheem</v>
      </c>
      <c r="D267" s="6" t="str">
        <f t="shared" si="219"/>
        <v>CXE65T10HS45U1  (65 gal)</v>
      </c>
      <c r="E267" s="6">
        <f t="shared" si="220"/>
        <v>1910861</v>
      </c>
      <c r="F267" s="55">
        <f t="shared" si="221"/>
        <v>65</v>
      </c>
      <c r="G267" s="6" t="str">
        <f t="shared" si="222"/>
        <v>Rheem2020Prem65</v>
      </c>
      <c r="H267" s="116">
        <f t="shared" si="223"/>
        <v>1</v>
      </c>
      <c r="I267" s="154" t="str">
        <f t="shared" si="224"/>
        <v>RheemCXE65T10HS45U1</v>
      </c>
      <c r="J267" s="91" t="s">
        <v>188</v>
      </c>
      <c r="K267" s="181"/>
      <c r="L267" s="133">
        <f t="shared" si="225"/>
        <v>19</v>
      </c>
      <c r="M267" s="197" t="s">
        <v>88</v>
      </c>
      <c r="N267" s="184">
        <f t="shared" si="217"/>
        <v>108</v>
      </c>
      <c r="O267" s="169">
        <f t="shared" si="229"/>
        <v>1910861</v>
      </c>
      <c r="P267" s="9" t="str">
        <f t="shared" si="226"/>
        <v>CXE65T10HS45U1  (65 gal)</v>
      </c>
      <c r="Q267" s="11">
        <f t="shared" si="230"/>
        <v>1</v>
      </c>
      <c r="R267" s="206" t="s">
        <v>1078</v>
      </c>
      <c r="S267" s="185">
        <v>65</v>
      </c>
      <c r="T267" s="179" t="s">
        <v>275</v>
      </c>
      <c r="U267" s="179" t="s">
        <v>275</v>
      </c>
      <c r="V267" s="131" t="str">
        <f t="shared" si="231"/>
        <v>Rheem2020Prem65</v>
      </c>
      <c r="W267" s="186">
        <v>1</v>
      </c>
      <c r="X267" s="171"/>
      <c r="Y267" s="202"/>
      <c r="Z267" s="172"/>
      <c r="AA267" s="126" t="str">
        <f t="shared" si="227"/>
        <v>2,     1910861,   "CXE65T10HS45U1  (65 gal)"</v>
      </c>
      <c r="AB267" s="205" t="str">
        <f t="shared" si="99"/>
        <v>Rheem</v>
      </c>
      <c r="AC267" s="180" t="s">
        <v>1138</v>
      </c>
      <c r="AD267" s="173">
        <f t="shared" si="232"/>
        <v>1</v>
      </c>
      <c r="AE267" s="126" t="str">
        <f t="shared" si="228"/>
        <v xml:space="preserve">          case  CXE65T10HS45U1  (65 gal)   :   "RheemCXE65T10HS45U1"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3:48" s="6" customFormat="1" ht="15" customHeight="1" x14ac:dyDescent="0.25">
      <c r="C268" s="6" t="str">
        <f t="shared" si="218"/>
        <v>Rheem</v>
      </c>
      <c r="D268" s="6" t="str">
        <f t="shared" si="219"/>
        <v>CXE80T10H22U1  (80 gal)</v>
      </c>
      <c r="E268" s="6">
        <f t="shared" si="220"/>
        <v>1910962</v>
      </c>
      <c r="F268" s="55">
        <f t="shared" si="221"/>
        <v>80</v>
      </c>
      <c r="G268" s="6" t="str">
        <f t="shared" si="222"/>
        <v>Rheem2020Prem80</v>
      </c>
      <c r="H268" s="116">
        <f t="shared" si="223"/>
        <v>1</v>
      </c>
      <c r="I268" s="154" t="str">
        <f t="shared" si="224"/>
        <v>RheemCXE80T10H22U1</v>
      </c>
      <c r="J268" s="91" t="s">
        <v>188</v>
      </c>
      <c r="K268" s="181"/>
      <c r="L268" s="133">
        <f t="shared" si="225"/>
        <v>19</v>
      </c>
      <c r="M268" s="197" t="s">
        <v>88</v>
      </c>
      <c r="N268" s="184">
        <f t="shared" si="217"/>
        <v>109</v>
      </c>
      <c r="O268" s="169">
        <f t="shared" si="229"/>
        <v>1910962</v>
      </c>
      <c r="P268" s="9" t="str">
        <f t="shared" si="226"/>
        <v>CXE80T10H22U1  (80 gal)</v>
      </c>
      <c r="Q268" s="11">
        <f t="shared" si="230"/>
        <v>1</v>
      </c>
      <c r="R268" s="206" t="s">
        <v>1079</v>
      </c>
      <c r="S268" s="185">
        <v>80</v>
      </c>
      <c r="T268" s="179" t="s">
        <v>276</v>
      </c>
      <c r="U268" s="179" t="s">
        <v>276</v>
      </c>
      <c r="V268" s="131" t="str">
        <f t="shared" si="231"/>
        <v>Rheem2020Prem80</v>
      </c>
      <c r="W268" s="186">
        <v>1</v>
      </c>
      <c r="X268" s="171"/>
      <c r="Y268" s="202"/>
      <c r="Z268" s="172"/>
      <c r="AA268" s="126" t="str">
        <f t="shared" si="227"/>
        <v>2,     1910962,   "CXE80T10H22U1  (80 gal)"</v>
      </c>
      <c r="AB268" s="205" t="str">
        <f t="shared" si="99"/>
        <v>Rheem</v>
      </c>
      <c r="AC268" s="180" t="s">
        <v>1139</v>
      </c>
      <c r="AD268" s="173">
        <f t="shared" si="232"/>
        <v>1</v>
      </c>
      <c r="AE268" s="126" t="str">
        <f t="shared" si="228"/>
        <v xml:space="preserve">          case  CXE80T10H22U1  (80 gal)   :   "RheemCXE80T10H22U1"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3:48" s="6" customFormat="1" ht="15" customHeight="1" x14ac:dyDescent="0.25">
      <c r="C269" s="6" t="str">
        <f t="shared" si="218"/>
        <v>Rheem</v>
      </c>
      <c r="D269" s="6" t="str">
        <f t="shared" si="219"/>
        <v>CXE80T10H45U1  (80 gal)</v>
      </c>
      <c r="E269" s="6">
        <f t="shared" si="220"/>
        <v>1911062</v>
      </c>
      <c r="F269" s="55">
        <f t="shared" si="221"/>
        <v>80</v>
      </c>
      <c r="G269" s="6" t="str">
        <f t="shared" si="222"/>
        <v>Rheem2020Prem80</v>
      </c>
      <c r="H269" s="116">
        <f t="shared" si="223"/>
        <v>1</v>
      </c>
      <c r="I269" s="154" t="str">
        <f t="shared" si="224"/>
        <v>RheemCXE80T10H45U1</v>
      </c>
      <c r="J269" s="91" t="s">
        <v>188</v>
      </c>
      <c r="K269" s="181"/>
      <c r="L269" s="133">
        <f t="shared" si="225"/>
        <v>19</v>
      </c>
      <c r="M269" s="197" t="s">
        <v>88</v>
      </c>
      <c r="N269" s="184">
        <f t="shared" si="217"/>
        <v>110</v>
      </c>
      <c r="O269" s="169">
        <f t="shared" si="229"/>
        <v>1911062</v>
      </c>
      <c r="P269" s="9" t="str">
        <f t="shared" si="226"/>
        <v>CXE80T10H45U1  (80 gal)</v>
      </c>
      <c r="Q269" s="11">
        <f t="shared" si="230"/>
        <v>1</v>
      </c>
      <c r="R269" s="206" t="s">
        <v>1080</v>
      </c>
      <c r="S269" s="185">
        <v>80</v>
      </c>
      <c r="T269" s="179" t="s">
        <v>276</v>
      </c>
      <c r="U269" s="179" t="s">
        <v>276</v>
      </c>
      <c r="V269" s="131" t="str">
        <f t="shared" si="231"/>
        <v>Rheem2020Prem80</v>
      </c>
      <c r="W269" s="186">
        <v>1</v>
      </c>
      <c r="X269" s="171"/>
      <c r="Y269" s="202"/>
      <c r="Z269" s="172"/>
      <c r="AA269" s="126" t="str">
        <f t="shared" si="227"/>
        <v>2,     1911062,   "CXE80T10H45U1  (80 gal)"</v>
      </c>
      <c r="AB269" s="205" t="str">
        <f t="shared" si="99"/>
        <v>Rheem</v>
      </c>
      <c r="AC269" s="180" t="s">
        <v>1140</v>
      </c>
      <c r="AD269" s="173">
        <f t="shared" si="232"/>
        <v>1</v>
      </c>
      <c r="AE269" s="126" t="str">
        <f t="shared" si="228"/>
        <v xml:space="preserve">          case  CXE80T10H45U1  (80 gal)   :   "RheemCXE80T10H45U1"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3:48" s="6" customFormat="1" ht="15" customHeight="1" x14ac:dyDescent="0.25">
      <c r="C270" s="6" t="str">
        <f t="shared" si="218"/>
        <v>Rheem</v>
      </c>
      <c r="D270" s="6" t="str">
        <f t="shared" si="219"/>
        <v>CXE80T10HS45U1  (80 gal)</v>
      </c>
      <c r="E270" s="6">
        <f t="shared" si="220"/>
        <v>1911162</v>
      </c>
      <c r="F270" s="55">
        <f t="shared" si="221"/>
        <v>80</v>
      </c>
      <c r="G270" s="6" t="str">
        <f t="shared" si="222"/>
        <v>Rheem2020Prem80</v>
      </c>
      <c r="H270" s="116">
        <f t="shared" si="223"/>
        <v>1</v>
      </c>
      <c r="I270" s="154" t="str">
        <f t="shared" si="224"/>
        <v>RheemCXE80T10HS45U1</v>
      </c>
      <c r="J270" s="91" t="s">
        <v>188</v>
      </c>
      <c r="K270" s="181"/>
      <c r="L270" s="133">
        <f t="shared" si="225"/>
        <v>19</v>
      </c>
      <c r="M270" s="197" t="s">
        <v>88</v>
      </c>
      <c r="N270" s="184">
        <f t="shared" si="217"/>
        <v>111</v>
      </c>
      <c r="O270" s="169">
        <f t="shared" si="229"/>
        <v>1911162</v>
      </c>
      <c r="P270" s="9" t="str">
        <f t="shared" si="226"/>
        <v>CXE80T10HS45U1  (80 gal)</v>
      </c>
      <c r="Q270" s="11">
        <f t="shared" si="230"/>
        <v>1</v>
      </c>
      <c r="R270" s="206" t="s">
        <v>1081</v>
      </c>
      <c r="S270" s="185">
        <v>80</v>
      </c>
      <c r="T270" s="179" t="s">
        <v>276</v>
      </c>
      <c r="U270" s="179" t="s">
        <v>276</v>
      </c>
      <c r="V270" s="131" t="str">
        <f t="shared" si="231"/>
        <v>Rheem2020Prem80</v>
      </c>
      <c r="W270" s="186">
        <v>1</v>
      </c>
      <c r="X270" s="171"/>
      <c r="Y270" s="202"/>
      <c r="Z270" s="172"/>
      <c r="AA270" s="126" t="str">
        <f t="shared" si="227"/>
        <v>2,     1911162,   "CXE80T10HS45U1  (80 gal)"</v>
      </c>
      <c r="AB270" s="205" t="str">
        <f t="shared" si="99"/>
        <v>Rheem</v>
      </c>
      <c r="AC270" s="180" t="s">
        <v>1141</v>
      </c>
      <c r="AD270" s="173">
        <f t="shared" si="232"/>
        <v>1</v>
      </c>
      <c r="AE270" s="126" t="str">
        <f t="shared" si="228"/>
        <v xml:space="preserve">          case  CXE80T10HS45U1  (80 gal)   :   "RheemCXE80T10HS45U1"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3:48" s="6" customFormat="1" ht="15" customHeight="1" x14ac:dyDescent="0.25">
      <c r="C271" s="6" t="str">
        <f t="shared" si="218"/>
        <v>Rheem</v>
      </c>
      <c r="D271" s="6" t="str">
        <f t="shared" si="219"/>
        <v>ECEPH40 T2 RH400-15  (40 gal)</v>
      </c>
      <c r="E271" s="6">
        <f t="shared" si="220"/>
        <v>1911259</v>
      </c>
      <c r="F271" s="55">
        <f t="shared" si="221"/>
        <v>40</v>
      </c>
      <c r="G271" s="6" t="str">
        <f t="shared" si="222"/>
        <v>Rheem2020Prem40</v>
      </c>
      <c r="H271" s="116">
        <f t="shared" si="223"/>
        <v>1</v>
      </c>
      <c r="I271" s="154" t="str">
        <f t="shared" si="224"/>
        <v>RheemECEPH40T2RH40015</v>
      </c>
      <c r="J271" s="91" t="s">
        <v>188</v>
      </c>
      <c r="K271" s="181"/>
      <c r="L271" s="133">
        <f t="shared" si="225"/>
        <v>19</v>
      </c>
      <c r="M271" s="197" t="s">
        <v>88</v>
      </c>
      <c r="N271" s="184">
        <f t="shared" si="217"/>
        <v>112</v>
      </c>
      <c r="O271" s="169">
        <f t="shared" si="229"/>
        <v>1911259</v>
      </c>
      <c r="P271" s="9" t="str">
        <f t="shared" si="226"/>
        <v>ECEPH40 T2 RH400-15  (40 gal)</v>
      </c>
      <c r="Q271" s="11">
        <f t="shared" si="230"/>
        <v>1</v>
      </c>
      <c r="R271" s="206" t="s">
        <v>1082</v>
      </c>
      <c r="S271" s="185">
        <v>40</v>
      </c>
      <c r="T271" s="179" t="s">
        <v>273</v>
      </c>
      <c r="U271" s="179" t="s">
        <v>273</v>
      </c>
      <c r="V271" s="131" t="str">
        <f t="shared" si="231"/>
        <v>Rheem2020Prem40</v>
      </c>
      <c r="W271" s="186">
        <v>1</v>
      </c>
      <c r="X271" s="171"/>
      <c r="Y271" s="202"/>
      <c r="Z271" s="172"/>
      <c r="AA271" s="126" t="str">
        <f t="shared" si="227"/>
        <v>2,     1911259,   "ECEPH40 T2 RH400-15  (40 gal)"</v>
      </c>
      <c r="AB271" s="205" t="str">
        <f t="shared" si="99"/>
        <v>Rheem</v>
      </c>
      <c r="AC271" s="180" t="s">
        <v>1142</v>
      </c>
      <c r="AD271" s="173">
        <f t="shared" si="232"/>
        <v>1</v>
      </c>
      <c r="AE271" s="126" t="str">
        <f t="shared" si="228"/>
        <v xml:space="preserve">          case  ECEPH40 T2 RH400-15  (40 gal)   :   "RheemECEPH40T2RH40015"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3:48" s="6" customFormat="1" ht="15" customHeight="1" x14ac:dyDescent="0.25">
      <c r="C272" s="6" t="str">
        <f t="shared" si="218"/>
        <v>Rheem</v>
      </c>
      <c r="D272" s="6" t="str">
        <f t="shared" si="219"/>
        <v>ECEPH40 T2 RH400-30  (40 gal)</v>
      </c>
      <c r="E272" s="6">
        <f t="shared" si="220"/>
        <v>1911359</v>
      </c>
      <c r="F272" s="55">
        <f t="shared" si="221"/>
        <v>40</v>
      </c>
      <c r="G272" s="6" t="str">
        <f t="shared" si="222"/>
        <v>Rheem2020Prem40</v>
      </c>
      <c r="H272" s="116">
        <f t="shared" si="223"/>
        <v>1</v>
      </c>
      <c r="I272" s="154" t="str">
        <f t="shared" si="224"/>
        <v>RheemECEPH40T2RH40030</v>
      </c>
      <c r="J272" s="91" t="s">
        <v>188</v>
      </c>
      <c r="K272" s="181"/>
      <c r="L272" s="133">
        <f t="shared" si="225"/>
        <v>19</v>
      </c>
      <c r="M272" s="197" t="s">
        <v>88</v>
      </c>
      <c r="N272" s="184">
        <f t="shared" si="217"/>
        <v>113</v>
      </c>
      <c r="O272" s="169">
        <f t="shared" si="229"/>
        <v>1911359</v>
      </c>
      <c r="P272" s="9" t="str">
        <f t="shared" si="226"/>
        <v>ECEPH40 T2 RH400-30  (40 gal)</v>
      </c>
      <c r="Q272" s="11">
        <f t="shared" si="230"/>
        <v>1</v>
      </c>
      <c r="R272" s="206" t="s">
        <v>1083</v>
      </c>
      <c r="S272" s="185">
        <v>40</v>
      </c>
      <c r="T272" s="179" t="s">
        <v>273</v>
      </c>
      <c r="U272" s="179" t="s">
        <v>273</v>
      </c>
      <c r="V272" s="131" t="str">
        <f t="shared" si="231"/>
        <v>Rheem2020Prem40</v>
      </c>
      <c r="W272" s="186">
        <v>1</v>
      </c>
      <c r="X272" s="171"/>
      <c r="Y272" s="202"/>
      <c r="Z272" s="172"/>
      <c r="AA272" s="126" t="str">
        <f t="shared" si="227"/>
        <v>2,     1911359,   "ECEPH40 T2 RH400-30  (40 gal)"</v>
      </c>
      <c r="AB272" s="205" t="str">
        <f t="shared" si="99"/>
        <v>Rheem</v>
      </c>
      <c r="AC272" s="180" t="s">
        <v>1143</v>
      </c>
      <c r="AD272" s="173">
        <f t="shared" si="232"/>
        <v>1</v>
      </c>
      <c r="AE272" s="126" t="str">
        <f t="shared" si="228"/>
        <v xml:space="preserve">          case  ECEPH40 T2 RH400-30  (40 gal)   :   "RheemECEPH40T2RH40030"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3:48" s="6" customFormat="1" ht="15" customHeight="1" x14ac:dyDescent="0.25">
      <c r="C273" s="6" t="str">
        <f t="shared" si="218"/>
        <v>Rheem</v>
      </c>
      <c r="D273" s="6" t="str">
        <f t="shared" si="219"/>
        <v>ECEPH40 T2 RH400-SO  (40 gal)</v>
      </c>
      <c r="E273" s="6">
        <f t="shared" si="220"/>
        <v>1911459</v>
      </c>
      <c r="F273" s="55">
        <f t="shared" si="221"/>
        <v>40</v>
      </c>
      <c r="G273" s="6" t="str">
        <f t="shared" si="222"/>
        <v>Rheem2020Prem40</v>
      </c>
      <c r="H273" s="116">
        <f t="shared" si="223"/>
        <v>1</v>
      </c>
      <c r="I273" s="154" t="str">
        <f t="shared" si="224"/>
        <v>RheemECEPH40T2RH400SO</v>
      </c>
      <c r="J273" s="91" t="s">
        <v>188</v>
      </c>
      <c r="K273" s="181"/>
      <c r="L273" s="133">
        <f t="shared" si="225"/>
        <v>19</v>
      </c>
      <c r="M273" s="197" t="s">
        <v>88</v>
      </c>
      <c r="N273" s="184">
        <f t="shared" si="217"/>
        <v>114</v>
      </c>
      <c r="O273" s="169">
        <f t="shared" si="229"/>
        <v>1911459</v>
      </c>
      <c r="P273" s="9" t="str">
        <f t="shared" si="226"/>
        <v>ECEPH40 T2 RH400-SO  (40 gal)</v>
      </c>
      <c r="Q273" s="11">
        <f t="shared" si="230"/>
        <v>1</v>
      </c>
      <c r="R273" s="206" t="s">
        <v>1084</v>
      </c>
      <c r="S273" s="185">
        <v>40</v>
      </c>
      <c r="T273" s="179" t="s">
        <v>273</v>
      </c>
      <c r="U273" s="179" t="s">
        <v>273</v>
      </c>
      <c r="V273" s="131" t="str">
        <f t="shared" si="231"/>
        <v>Rheem2020Prem40</v>
      </c>
      <c r="W273" s="186">
        <v>1</v>
      </c>
      <c r="X273" s="171"/>
      <c r="Y273" s="202"/>
      <c r="Z273" s="172"/>
      <c r="AA273" s="126" t="str">
        <f t="shared" si="227"/>
        <v>2,     1911459,   "ECEPH40 T2 RH400-SO  (40 gal)"</v>
      </c>
      <c r="AB273" s="205" t="str">
        <f t="shared" si="99"/>
        <v>Rheem</v>
      </c>
      <c r="AC273" s="180" t="s">
        <v>1144</v>
      </c>
      <c r="AD273" s="173">
        <f t="shared" si="232"/>
        <v>1</v>
      </c>
      <c r="AE273" s="126" t="str">
        <f t="shared" si="228"/>
        <v xml:space="preserve">          case  ECEPH40 T2 RH400-SO  (40 gal)   :   "RheemECEPH40T2RH400SO"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3:48" s="6" customFormat="1" ht="15" customHeight="1" x14ac:dyDescent="0.25">
      <c r="C274" s="6" t="str">
        <f t="shared" si="218"/>
        <v>Rheem</v>
      </c>
      <c r="D274" s="6" t="str">
        <f t="shared" si="219"/>
        <v>ECEPH50 T2 RH400-15  (50 gal)</v>
      </c>
      <c r="E274" s="6">
        <f t="shared" si="220"/>
        <v>1911560</v>
      </c>
      <c r="F274" s="55">
        <f t="shared" si="221"/>
        <v>50</v>
      </c>
      <c r="G274" s="6" t="str">
        <f t="shared" si="222"/>
        <v>Rheem2020Prem50</v>
      </c>
      <c r="H274" s="116">
        <f t="shared" si="223"/>
        <v>1</v>
      </c>
      <c r="I274" s="154" t="str">
        <f t="shared" si="224"/>
        <v>RheemECEPH50T2RH40015</v>
      </c>
      <c r="J274" s="91" t="s">
        <v>188</v>
      </c>
      <c r="K274" s="181"/>
      <c r="L274" s="133">
        <f t="shared" si="225"/>
        <v>19</v>
      </c>
      <c r="M274" s="197" t="s">
        <v>88</v>
      </c>
      <c r="N274" s="184">
        <f t="shared" si="217"/>
        <v>115</v>
      </c>
      <c r="O274" s="169">
        <f t="shared" si="229"/>
        <v>1911560</v>
      </c>
      <c r="P274" s="9" t="str">
        <f t="shared" si="226"/>
        <v>ECEPH50 T2 RH400-15  (50 gal)</v>
      </c>
      <c r="Q274" s="11">
        <f t="shared" si="230"/>
        <v>1</v>
      </c>
      <c r="R274" s="206" t="s">
        <v>1085</v>
      </c>
      <c r="S274" s="185">
        <v>50</v>
      </c>
      <c r="T274" s="179" t="s">
        <v>274</v>
      </c>
      <c r="U274" s="179" t="s">
        <v>274</v>
      </c>
      <c r="V274" s="131" t="str">
        <f t="shared" si="231"/>
        <v>Rheem2020Prem50</v>
      </c>
      <c r="W274" s="186">
        <v>1</v>
      </c>
      <c r="X274" s="171"/>
      <c r="Y274" s="202"/>
      <c r="Z274" s="172"/>
      <c r="AA274" s="126" t="str">
        <f t="shared" si="227"/>
        <v>2,     1911560,   "ECEPH50 T2 RH400-15  (50 gal)"</v>
      </c>
      <c r="AB274" s="205" t="str">
        <f t="shared" si="99"/>
        <v>Rheem</v>
      </c>
      <c r="AC274" s="180" t="s">
        <v>1145</v>
      </c>
      <c r="AD274" s="173">
        <f t="shared" si="232"/>
        <v>1</v>
      </c>
      <c r="AE274" s="126" t="str">
        <f t="shared" si="228"/>
        <v xml:space="preserve">          case  ECEPH50 T2 RH400-15  (50 gal)   :   "RheemECEPH50T2RH40015"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3:48" s="6" customFormat="1" ht="15" customHeight="1" x14ac:dyDescent="0.25">
      <c r="C275" s="6" t="str">
        <f t="shared" si="218"/>
        <v>Rheem</v>
      </c>
      <c r="D275" s="6" t="str">
        <f t="shared" si="219"/>
        <v>ECEPH50 T2 RH400-30  (50 gal)</v>
      </c>
      <c r="E275" s="6">
        <f t="shared" si="220"/>
        <v>1911660</v>
      </c>
      <c r="F275" s="55">
        <f t="shared" si="221"/>
        <v>50</v>
      </c>
      <c r="G275" s="6" t="str">
        <f t="shared" si="222"/>
        <v>Rheem2020Prem50</v>
      </c>
      <c r="H275" s="116">
        <f t="shared" si="223"/>
        <v>1</v>
      </c>
      <c r="I275" s="154" t="str">
        <f t="shared" si="224"/>
        <v>RheemECEPH50T2RH40030</v>
      </c>
      <c r="J275" s="91" t="s">
        <v>188</v>
      </c>
      <c r="K275" s="181"/>
      <c r="L275" s="133">
        <f t="shared" si="225"/>
        <v>19</v>
      </c>
      <c r="M275" s="197" t="s">
        <v>88</v>
      </c>
      <c r="N275" s="184">
        <f t="shared" si="217"/>
        <v>116</v>
      </c>
      <c r="O275" s="169">
        <f t="shared" si="229"/>
        <v>1911660</v>
      </c>
      <c r="P275" s="9" t="str">
        <f t="shared" si="226"/>
        <v>ECEPH50 T2 RH400-30  (50 gal)</v>
      </c>
      <c r="Q275" s="11">
        <f t="shared" si="230"/>
        <v>1</v>
      </c>
      <c r="R275" s="206" t="s">
        <v>1086</v>
      </c>
      <c r="S275" s="185">
        <v>50</v>
      </c>
      <c r="T275" s="179" t="s">
        <v>274</v>
      </c>
      <c r="U275" s="179" t="s">
        <v>274</v>
      </c>
      <c r="V275" s="131" t="str">
        <f t="shared" si="231"/>
        <v>Rheem2020Prem50</v>
      </c>
      <c r="W275" s="186">
        <v>1</v>
      </c>
      <c r="X275" s="171"/>
      <c r="Y275" s="202"/>
      <c r="Z275" s="172"/>
      <c r="AA275" s="126" t="str">
        <f t="shared" si="227"/>
        <v>2,     1911660,   "ECEPH50 T2 RH400-30  (50 gal)"</v>
      </c>
      <c r="AB275" s="205" t="str">
        <f t="shared" si="99"/>
        <v>Rheem</v>
      </c>
      <c r="AC275" s="180" t="s">
        <v>1146</v>
      </c>
      <c r="AD275" s="173">
        <f t="shared" si="232"/>
        <v>1</v>
      </c>
      <c r="AE275" s="126" t="str">
        <f t="shared" si="228"/>
        <v xml:space="preserve">          case  ECEPH50 T2 RH400-30  (50 gal)   :   "RheemECEPH50T2RH40030"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3:48" s="6" customFormat="1" ht="15" customHeight="1" x14ac:dyDescent="0.25">
      <c r="C276" s="6" t="str">
        <f t="shared" si="218"/>
        <v>Rheem</v>
      </c>
      <c r="D276" s="6" t="str">
        <f t="shared" si="219"/>
        <v>ECEPH50 T2 RH400-SO  (50 gal)</v>
      </c>
      <c r="E276" s="6">
        <f t="shared" si="220"/>
        <v>1911760</v>
      </c>
      <c r="F276" s="55">
        <f t="shared" si="221"/>
        <v>50</v>
      </c>
      <c r="G276" s="6" t="str">
        <f t="shared" si="222"/>
        <v>Rheem2020Prem50</v>
      </c>
      <c r="H276" s="116">
        <f t="shared" si="223"/>
        <v>1</v>
      </c>
      <c r="I276" s="154" t="str">
        <f t="shared" si="224"/>
        <v>RheemECEPH50T2RH400SO</v>
      </c>
      <c r="J276" s="91" t="s">
        <v>188</v>
      </c>
      <c r="K276" s="181"/>
      <c r="L276" s="133">
        <f t="shared" si="225"/>
        <v>19</v>
      </c>
      <c r="M276" s="197" t="s">
        <v>88</v>
      </c>
      <c r="N276" s="184">
        <f t="shared" si="217"/>
        <v>117</v>
      </c>
      <c r="O276" s="169">
        <f t="shared" si="229"/>
        <v>1911760</v>
      </c>
      <c r="P276" s="9" t="str">
        <f t="shared" si="226"/>
        <v>ECEPH50 T2 RH400-SO  (50 gal)</v>
      </c>
      <c r="Q276" s="11">
        <f t="shared" si="230"/>
        <v>1</v>
      </c>
      <c r="R276" s="206" t="s">
        <v>1087</v>
      </c>
      <c r="S276" s="185">
        <v>50</v>
      </c>
      <c r="T276" s="179" t="s">
        <v>274</v>
      </c>
      <c r="U276" s="179" t="s">
        <v>274</v>
      </c>
      <c r="V276" s="131" t="str">
        <f t="shared" si="231"/>
        <v>Rheem2020Prem50</v>
      </c>
      <c r="W276" s="186">
        <v>1</v>
      </c>
      <c r="X276" s="171"/>
      <c r="Y276" s="202"/>
      <c r="Z276" s="172"/>
      <c r="AA276" s="126" t="str">
        <f t="shared" si="227"/>
        <v>2,     1911760,   "ECEPH50 T2 RH400-SO  (50 gal)"</v>
      </c>
      <c r="AB276" s="205" t="str">
        <f t="shared" si="99"/>
        <v>Rheem</v>
      </c>
      <c r="AC276" s="180" t="s">
        <v>1147</v>
      </c>
      <c r="AD276" s="173">
        <f t="shared" si="232"/>
        <v>1</v>
      </c>
      <c r="AE276" s="126" t="str">
        <f t="shared" si="228"/>
        <v xml:space="preserve">          case  ECEPH50 T2 RH400-SO  (50 gal)   :   "RheemECEPH50T2RH400SO"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3:48" s="6" customFormat="1" ht="15" customHeight="1" x14ac:dyDescent="0.25">
      <c r="C277" s="6" t="str">
        <f t="shared" si="218"/>
        <v>Rheem</v>
      </c>
      <c r="D277" s="6" t="str">
        <f t="shared" si="219"/>
        <v>ECEPH65 T2 RH400-15  (65 gal)</v>
      </c>
      <c r="E277" s="6">
        <f t="shared" si="220"/>
        <v>1911861</v>
      </c>
      <c r="F277" s="55">
        <f t="shared" si="221"/>
        <v>65</v>
      </c>
      <c r="G277" s="6" t="str">
        <f t="shared" si="222"/>
        <v>Rheem2020Prem65</v>
      </c>
      <c r="H277" s="116">
        <f t="shared" si="223"/>
        <v>1</v>
      </c>
      <c r="I277" s="154" t="str">
        <f t="shared" si="224"/>
        <v>RheemECEPH65T2RH40015</v>
      </c>
      <c r="J277" s="91" t="s">
        <v>188</v>
      </c>
      <c r="K277" s="181"/>
      <c r="L277" s="133">
        <f t="shared" si="225"/>
        <v>19</v>
      </c>
      <c r="M277" s="197" t="s">
        <v>88</v>
      </c>
      <c r="N277" s="184">
        <f t="shared" si="217"/>
        <v>118</v>
      </c>
      <c r="O277" s="169">
        <f t="shared" si="229"/>
        <v>1911861</v>
      </c>
      <c r="P277" s="9" t="str">
        <f t="shared" si="226"/>
        <v>ECEPH65 T2 RH400-15  (65 gal)</v>
      </c>
      <c r="Q277" s="11">
        <f t="shared" si="230"/>
        <v>1</v>
      </c>
      <c r="R277" s="206" t="s">
        <v>1088</v>
      </c>
      <c r="S277" s="185">
        <v>65</v>
      </c>
      <c r="T277" s="179" t="s">
        <v>275</v>
      </c>
      <c r="U277" s="179" t="s">
        <v>275</v>
      </c>
      <c r="V277" s="131" t="str">
        <f t="shared" si="231"/>
        <v>Rheem2020Prem65</v>
      </c>
      <c r="W277" s="186">
        <v>1</v>
      </c>
      <c r="X277" s="171"/>
      <c r="Y277" s="202"/>
      <c r="Z277" s="172"/>
      <c r="AA277" s="126" t="str">
        <f t="shared" si="227"/>
        <v>2,     1911861,   "ECEPH65 T2 RH400-15  (65 gal)"</v>
      </c>
      <c r="AB277" s="205" t="str">
        <f t="shared" si="99"/>
        <v>Rheem</v>
      </c>
      <c r="AC277" s="180" t="s">
        <v>1148</v>
      </c>
      <c r="AD277" s="173">
        <f t="shared" si="232"/>
        <v>1</v>
      </c>
      <c r="AE277" s="126" t="str">
        <f t="shared" si="228"/>
        <v xml:space="preserve">          case  ECEPH65 T2 RH400-15  (65 gal)   :   "RheemECEPH65T2RH40015"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3:48" s="6" customFormat="1" ht="15" customHeight="1" x14ac:dyDescent="0.25">
      <c r="C278" s="6" t="str">
        <f t="shared" si="218"/>
        <v>Rheem</v>
      </c>
      <c r="D278" s="6" t="str">
        <f t="shared" si="219"/>
        <v>ECEPH65 T2 RH400-30  (65 gal)</v>
      </c>
      <c r="E278" s="6">
        <f t="shared" si="220"/>
        <v>1911961</v>
      </c>
      <c r="F278" s="55">
        <f t="shared" si="221"/>
        <v>65</v>
      </c>
      <c r="G278" s="6" t="str">
        <f t="shared" si="222"/>
        <v>Rheem2020Prem65</v>
      </c>
      <c r="H278" s="116">
        <f t="shared" si="223"/>
        <v>1</v>
      </c>
      <c r="I278" s="154" t="str">
        <f t="shared" si="224"/>
        <v>RheemECEPH65T2RH40030</v>
      </c>
      <c r="J278" s="91" t="s">
        <v>188</v>
      </c>
      <c r="K278" s="181"/>
      <c r="L278" s="133">
        <f t="shared" si="225"/>
        <v>19</v>
      </c>
      <c r="M278" s="197" t="s">
        <v>88</v>
      </c>
      <c r="N278" s="184">
        <f t="shared" si="217"/>
        <v>119</v>
      </c>
      <c r="O278" s="169">
        <f t="shared" si="229"/>
        <v>1911961</v>
      </c>
      <c r="P278" s="9" t="str">
        <f t="shared" si="226"/>
        <v>ECEPH65 T2 RH400-30  (65 gal)</v>
      </c>
      <c r="Q278" s="11">
        <f t="shared" si="230"/>
        <v>1</v>
      </c>
      <c r="R278" s="206" t="s">
        <v>1089</v>
      </c>
      <c r="S278" s="185">
        <v>65</v>
      </c>
      <c r="T278" s="179" t="s">
        <v>275</v>
      </c>
      <c r="U278" s="179" t="s">
        <v>275</v>
      </c>
      <c r="V278" s="131" t="str">
        <f t="shared" si="231"/>
        <v>Rheem2020Prem65</v>
      </c>
      <c r="W278" s="186">
        <v>1</v>
      </c>
      <c r="X278" s="171"/>
      <c r="Y278" s="202"/>
      <c r="Z278" s="172"/>
      <c r="AA278" s="126" t="str">
        <f t="shared" si="227"/>
        <v>2,     1911961,   "ECEPH65 T2 RH400-30  (65 gal)"</v>
      </c>
      <c r="AB278" s="205" t="str">
        <f t="shared" si="99"/>
        <v>Rheem</v>
      </c>
      <c r="AC278" s="180" t="s">
        <v>1149</v>
      </c>
      <c r="AD278" s="173">
        <f t="shared" si="232"/>
        <v>1</v>
      </c>
      <c r="AE278" s="126" t="str">
        <f t="shared" si="228"/>
        <v xml:space="preserve">          case  ECEPH65 T2 RH400-30  (65 gal)   :   "RheemECEPH65T2RH40030"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3:48" s="6" customFormat="1" ht="15" customHeight="1" x14ac:dyDescent="0.25">
      <c r="C279" s="6" t="str">
        <f t="shared" si="218"/>
        <v>Rheem</v>
      </c>
      <c r="D279" s="6" t="str">
        <f t="shared" si="219"/>
        <v>ECEPH65 T2 RH400-SO  (65 gal)</v>
      </c>
      <c r="E279" s="6">
        <f t="shared" si="220"/>
        <v>1912061</v>
      </c>
      <c r="F279" s="55">
        <f t="shared" si="221"/>
        <v>65</v>
      </c>
      <c r="G279" s="6" t="str">
        <f t="shared" si="222"/>
        <v>Rheem2020Prem65</v>
      </c>
      <c r="H279" s="116">
        <f t="shared" si="223"/>
        <v>1</v>
      </c>
      <c r="I279" s="154" t="str">
        <f t="shared" si="224"/>
        <v>RheemECEPH65T2RH400SO</v>
      </c>
      <c r="J279" s="91" t="s">
        <v>188</v>
      </c>
      <c r="K279" s="181"/>
      <c r="L279" s="133">
        <f t="shared" si="225"/>
        <v>19</v>
      </c>
      <c r="M279" s="197" t="s">
        <v>88</v>
      </c>
      <c r="N279" s="184">
        <f t="shared" si="217"/>
        <v>120</v>
      </c>
      <c r="O279" s="169">
        <f t="shared" si="229"/>
        <v>1912061</v>
      </c>
      <c r="P279" s="9" t="str">
        <f t="shared" si="226"/>
        <v>ECEPH65 T2 RH400-SO  (65 gal)</v>
      </c>
      <c r="Q279" s="11">
        <f t="shared" si="230"/>
        <v>1</v>
      </c>
      <c r="R279" s="206" t="s">
        <v>1090</v>
      </c>
      <c r="S279" s="185">
        <v>65</v>
      </c>
      <c r="T279" s="179" t="s">
        <v>275</v>
      </c>
      <c r="U279" s="179" t="s">
        <v>275</v>
      </c>
      <c r="V279" s="131" t="str">
        <f t="shared" si="231"/>
        <v>Rheem2020Prem65</v>
      </c>
      <c r="W279" s="186">
        <v>1</v>
      </c>
      <c r="X279" s="171"/>
      <c r="Y279" s="202"/>
      <c r="Z279" s="172"/>
      <c r="AA279" s="126" t="str">
        <f t="shared" si="227"/>
        <v>2,     1912061,   "ECEPH65 T2 RH400-SO  (65 gal)"</v>
      </c>
      <c r="AB279" s="205" t="str">
        <f t="shared" si="99"/>
        <v>Rheem</v>
      </c>
      <c r="AC279" s="180" t="s">
        <v>1150</v>
      </c>
      <c r="AD279" s="173">
        <f t="shared" si="232"/>
        <v>1</v>
      </c>
      <c r="AE279" s="126" t="str">
        <f t="shared" si="228"/>
        <v xml:space="preserve">          case  ECEPH65 T2 RH400-SO  (65 gal)   :   "RheemECEPH65T2RH400SO"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3:48" s="6" customFormat="1" ht="15" customHeight="1" x14ac:dyDescent="0.25">
      <c r="C280" s="6" t="str">
        <f t="shared" si="218"/>
        <v>Rheem</v>
      </c>
      <c r="D280" s="6" t="str">
        <f t="shared" si="219"/>
        <v>ECEPH80 T2 RH400-15  (80 gal)</v>
      </c>
      <c r="E280" s="6">
        <f t="shared" si="220"/>
        <v>1912162</v>
      </c>
      <c r="F280" s="55">
        <f t="shared" si="221"/>
        <v>80</v>
      </c>
      <c r="G280" s="6" t="str">
        <f t="shared" si="222"/>
        <v>Rheem2020Prem80</v>
      </c>
      <c r="H280" s="116">
        <f t="shared" si="223"/>
        <v>1</v>
      </c>
      <c r="I280" s="154" t="str">
        <f t="shared" si="224"/>
        <v>RheemECEPH80T2RH40015</v>
      </c>
      <c r="J280" s="91" t="s">
        <v>188</v>
      </c>
      <c r="K280" s="181"/>
      <c r="L280" s="133">
        <f t="shared" si="225"/>
        <v>19</v>
      </c>
      <c r="M280" s="197" t="s">
        <v>88</v>
      </c>
      <c r="N280" s="184">
        <f t="shared" si="217"/>
        <v>121</v>
      </c>
      <c r="O280" s="169">
        <f t="shared" si="229"/>
        <v>1912162</v>
      </c>
      <c r="P280" s="9" t="str">
        <f t="shared" si="226"/>
        <v>ECEPH80 T2 RH400-15  (80 gal)</v>
      </c>
      <c r="Q280" s="11">
        <f t="shared" si="230"/>
        <v>1</v>
      </c>
      <c r="R280" s="206" t="s">
        <v>1091</v>
      </c>
      <c r="S280" s="185">
        <v>80</v>
      </c>
      <c r="T280" s="179" t="s">
        <v>276</v>
      </c>
      <c r="U280" s="179" t="s">
        <v>276</v>
      </c>
      <c r="V280" s="131" t="str">
        <f t="shared" si="231"/>
        <v>Rheem2020Prem80</v>
      </c>
      <c r="W280" s="186">
        <v>1</v>
      </c>
      <c r="X280" s="171"/>
      <c r="Y280" s="202"/>
      <c r="Z280" s="172"/>
      <c r="AA280" s="126" t="str">
        <f t="shared" si="227"/>
        <v>2,     1912162,   "ECEPH80 T2 RH400-15  (80 gal)"</v>
      </c>
      <c r="AB280" s="205" t="str">
        <f t="shared" si="99"/>
        <v>Rheem</v>
      </c>
      <c r="AC280" s="180" t="s">
        <v>1151</v>
      </c>
      <c r="AD280" s="173">
        <f t="shared" si="232"/>
        <v>1</v>
      </c>
      <c r="AE280" s="126" t="str">
        <f t="shared" si="228"/>
        <v xml:space="preserve">          case  ECEPH80 T2 RH400-15  (80 gal)   :   "RheemECEPH80T2RH40015"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3:48" s="6" customFormat="1" ht="15" customHeight="1" x14ac:dyDescent="0.25">
      <c r="C281" s="6" t="str">
        <f t="shared" si="218"/>
        <v>Rheem</v>
      </c>
      <c r="D281" s="6" t="str">
        <f t="shared" si="219"/>
        <v>ECEPH80 T2 RH400-30  (80 gal)</v>
      </c>
      <c r="E281" s="6">
        <f t="shared" si="220"/>
        <v>1912262</v>
      </c>
      <c r="F281" s="55">
        <f t="shared" si="221"/>
        <v>80</v>
      </c>
      <c r="G281" s="6" t="str">
        <f t="shared" si="222"/>
        <v>Rheem2020Prem80</v>
      </c>
      <c r="H281" s="116">
        <f t="shared" si="223"/>
        <v>1</v>
      </c>
      <c r="I281" s="154" t="str">
        <f t="shared" si="224"/>
        <v>RheemECEPH80T2RH40030</v>
      </c>
      <c r="J281" s="91" t="s">
        <v>188</v>
      </c>
      <c r="K281" s="181"/>
      <c r="L281" s="133">
        <f t="shared" si="225"/>
        <v>19</v>
      </c>
      <c r="M281" s="197" t="s">
        <v>88</v>
      </c>
      <c r="N281" s="184">
        <f t="shared" si="217"/>
        <v>122</v>
      </c>
      <c r="O281" s="169">
        <f t="shared" si="229"/>
        <v>1912262</v>
      </c>
      <c r="P281" s="9" t="str">
        <f t="shared" si="226"/>
        <v>ECEPH80 T2 RH400-30  (80 gal)</v>
      </c>
      <c r="Q281" s="11">
        <f t="shared" si="230"/>
        <v>1</v>
      </c>
      <c r="R281" s="206" t="s">
        <v>1092</v>
      </c>
      <c r="S281" s="185">
        <v>80</v>
      </c>
      <c r="T281" s="179" t="s">
        <v>276</v>
      </c>
      <c r="U281" s="179" t="s">
        <v>276</v>
      </c>
      <c r="V281" s="131" t="str">
        <f t="shared" si="231"/>
        <v>Rheem2020Prem80</v>
      </c>
      <c r="W281" s="186">
        <v>1</v>
      </c>
      <c r="X281" s="171"/>
      <c r="Y281" s="202"/>
      <c r="Z281" s="172"/>
      <c r="AA281" s="126" t="str">
        <f t="shared" si="227"/>
        <v>2,     1912262,   "ECEPH80 T2 RH400-30  (80 gal)"</v>
      </c>
      <c r="AB281" s="205" t="str">
        <f t="shared" si="99"/>
        <v>Rheem</v>
      </c>
      <c r="AC281" s="180" t="s">
        <v>1152</v>
      </c>
      <c r="AD281" s="173">
        <f t="shared" si="232"/>
        <v>1</v>
      </c>
      <c r="AE281" s="126" t="str">
        <f t="shared" si="228"/>
        <v xml:space="preserve">          case  ECEPH80 T2 RH400-30  (80 gal)   :   "RheemECEPH80T2RH40030"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3:48" s="6" customFormat="1" ht="15" customHeight="1" x14ac:dyDescent="0.25">
      <c r="C282" s="6" t="str">
        <f t="shared" si="218"/>
        <v>Rheem</v>
      </c>
      <c r="D282" s="6" t="str">
        <f t="shared" si="219"/>
        <v>ECEPH80 T2 RH400-SO  (80 gal)</v>
      </c>
      <c r="E282" s="6">
        <f t="shared" si="220"/>
        <v>1912362</v>
      </c>
      <c r="F282" s="55">
        <f t="shared" si="221"/>
        <v>80</v>
      </c>
      <c r="G282" s="6" t="str">
        <f t="shared" si="222"/>
        <v>Rheem2020Prem80</v>
      </c>
      <c r="H282" s="116">
        <f t="shared" si="223"/>
        <v>1</v>
      </c>
      <c r="I282" s="154" t="str">
        <f t="shared" si="224"/>
        <v>RheemECEPH80T2RH400SO</v>
      </c>
      <c r="J282" s="91" t="s">
        <v>188</v>
      </c>
      <c r="K282" s="181"/>
      <c r="L282" s="133">
        <f t="shared" si="225"/>
        <v>19</v>
      </c>
      <c r="M282" s="197" t="s">
        <v>88</v>
      </c>
      <c r="N282" s="184">
        <f t="shared" si="217"/>
        <v>123</v>
      </c>
      <c r="O282" s="169">
        <f t="shared" si="229"/>
        <v>1912362</v>
      </c>
      <c r="P282" s="9" t="str">
        <f t="shared" si="226"/>
        <v>ECEPH80 T2 RH400-SO  (80 gal)</v>
      </c>
      <c r="Q282" s="11">
        <f t="shared" si="230"/>
        <v>1</v>
      </c>
      <c r="R282" s="206" t="s">
        <v>1093</v>
      </c>
      <c r="S282" s="185">
        <v>80</v>
      </c>
      <c r="T282" s="179" t="s">
        <v>276</v>
      </c>
      <c r="U282" s="179" t="s">
        <v>276</v>
      </c>
      <c r="V282" s="131" t="str">
        <f t="shared" si="231"/>
        <v>Rheem2020Prem80</v>
      </c>
      <c r="W282" s="186">
        <v>1</v>
      </c>
      <c r="X282" s="171"/>
      <c r="Y282" s="202"/>
      <c r="Z282" s="172"/>
      <c r="AA282" s="126" t="str">
        <f t="shared" si="227"/>
        <v>2,     1912362,   "ECEPH80 T2 RH400-SO  (80 gal)"</v>
      </c>
      <c r="AB282" s="205" t="str">
        <f t="shared" si="99"/>
        <v>Rheem</v>
      </c>
      <c r="AC282" s="180" t="s">
        <v>1153</v>
      </c>
      <c r="AD282" s="173">
        <f t="shared" si="232"/>
        <v>1</v>
      </c>
      <c r="AE282" s="126" t="str">
        <f t="shared" si="228"/>
        <v xml:space="preserve">          case  ECEPH80 T2 RH400-SO  (80 gal)   :   "RheemECEPH80T2RH400SO"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3:48" s="6" customFormat="1" ht="15" customHeight="1" x14ac:dyDescent="0.25">
      <c r="C283" s="6" t="str">
        <f t="shared" si="218"/>
        <v>Rheem</v>
      </c>
      <c r="D283" s="6" t="str">
        <f t="shared" si="219"/>
        <v>PROPH40 T2 RH400-15  (40 gal)</v>
      </c>
      <c r="E283" s="6">
        <f t="shared" si="220"/>
        <v>1912459</v>
      </c>
      <c r="F283" s="55">
        <f t="shared" si="221"/>
        <v>40</v>
      </c>
      <c r="G283" s="6" t="str">
        <f t="shared" si="222"/>
        <v>Rheem2020Prem40</v>
      </c>
      <c r="H283" s="116">
        <f t="shared" si="223"/>
        <v>1</v>
      </c>
      <c r="I283" s="154" t="str">
        <f t="shared" si="224"/>
        <v>RheemPROPH40T2RH40015</v>
      </c>
      <c r="J283" s="91" t="s">
        <v>188</v>
      </c>
      <c r="K283" s="181"/>
      <c r="L283" s="133">
        <f t="shared" si="225"/>
        <v>19</v>
      </c>
      <c r="M283" s="197" t="s">
        <v>88</v>
      </c>
      <c r="N283" s="184">
        <f t="shared" si="217"/>
        <v>124</v>
      </c>
      <c r="O283" s="169">
        <f t="shared" si="229"/>
        <v>1912459</v>
      </c>
      <c r="P283" s="9" t="str">
        <f t="shared" si="226"/>
        <v>PROPH40 T2 RH400-15  (40 gal)</v>
      </c>
      <c r="Q283" s="11">
        <f t="shared" si="230"/>
        <v>1</v>
      </c>
      <c r="R283" s="206" t="s">
        <v>1094</v>
      </c>
      <c r="S283" s="185">
        <v>40</v>
      </c>
      <c r="T283" s="179" t="s">
        <v>273</v>
      </c>
      <c r="U283" s="179" t="s">
        <v>273</v>
      </c>
      <c r="V283" s="131" t="str">
        <f t="shared" si="231"/>
        <v>Rheem2020Prem40</v>
      </c>
      <c r="W283" s="186">
        <v>1</v>
      </c>
      <c r="X283" s="171"/>
      <c r="Y283" s="202"/>
      <c r="Z283" s="172"/>
      <c r="AA283" s="126" t="str">
        <f t="shared" si="227"/>
        <v>2,     1912459,   "PROPH40 T2 RH400-15  (40 gal)"</v>
      </c>
      <c r="AB283" s="205" t="str">
        <f t="shared" si="99"/>
        <v>Rheem</v>
      </c>
      <c r="AC283" s="180" t="s">
        <v>1154</v>
      </c>
      <c r="AD283" s="173">
        <f t="shared" si="232"/>
        <v>1</v>
      </c>
      <c r="AE283" s="126" t="str">
        <f t="shared" si="228"/>
        <v xml:space="preserve">          case  PROPH40 T2 RH400-15  (40 gal)   :   "RheemPROPH40T2RH40015"</v>
      </c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3:48" s="6" customFormat="1" ht="15" customHeight="1" x14ac:dyDescent="0.25">
      <c r="C284" s="6" t="str">
        <f t="shared" si="218"/>
        <v>Rheem</v>
      </c>
      <c r="D284" s="6" t="str">
        <f t="shared" si="219"/>
        <v>PROPH40 T2 RH400-30  (40 gal)</v>
      </c>
      <c r="E284" s="6">
        <f t="shared" si="220"/>
        <v>1912559</v>
      </c>
      <c r="F284" s="55">
        <f t="shared" si="221"/>
        <v>40</v>
      </c>
      <c r="G284" s="6" t="str">
        <f t="shared" si="222"/>
        <v>Rheem2020Prem40</v>
      </c>
      <c r="H284" s="116">
        <f t="shared" si="223"/>
        <v>1</v>
      </c>
      <c r="I284" s="154" t="str">
        <f t="shared" si="224"/>
        <v>RheemPROPH40T2RH40030</v>
      </c>
      <c r="J284" s="91" t="s">
        <v>188</v>
      </c>
      <c r="K284" s="181"/>
      <c r="L284" s="133">
        <f t="shared" si="225"/>
        <v>19</v>
      </c>
      <c r="M284" s="197" t="s">
        <v>88</v>
      </c>
      <c r="N284" s="184">
        <f t="shared" si="217"/>
        <v>125</v>
      </c>
      <c r="O284" s="169">
        <f t="shared" si="229"/>
        <v>1912559</v>
      </c>
      <c r="P284" s="9" t="str">
        <f t="shared" si="226"/>
        <v>PROPH40 T2 RH400-30  (40 gal)</v>
      </c>
      <c r="Q284" s="11">
        <f t="shared" si="230"/>
        <v>1</v>
      </c>
      <c r="R284" s="206" t="s">
        <v>1095</v>
      </c>
      <c r="S284" s="185">
        <v>40</v>
      </c>
      <c r="T284" s="179" t="s">
        <v>273</v>
      </c>
      <c r="U284" s="179" t="s">
        <v>273</v>
      </c>
      <c r="V284" s="131" t="str">
        <f t="shared" si="231"/>
        <v>Rheem2020Prem40</v>
      </c>
      <c r="W284" s="186">
        <v>1</v>
      </c>
      <c r="X284" s="171"/>
      <c r="Y284" s="202"/>
      <c r="Z284" s="172"/>
      <c r="AA284" s="126" t="str">
        <f t="shared" si="227"/>
        <v>2,     1912559,   "PROPH40 T2 RH400-30  (40 gal)"</v>
      </c>
      <c r="AB284" s="205" t="str">
        <f t="shared" si="99"/>
        <v>Rheem</v>
      </c>
      <c r="AC284" s="180" t="s">
        <v>1155</v>
      </c>
      <c r="AD284" s="173">
        <f t="shared" si="232"/>
        <v>1</v>
      </c>
      <c r="AE284" s="126" t="str">
        <f t="shared" si="228"/>
        <v xml:space="preserve">          case  PROPH40 T2 RH400-30  (40 gal)   :   "RheemPROPH40T2RH40030"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3:48" s="6" customFormat="1" ht="15" customHeight="1" x14ac:dyDescent="0.25">
      <c r="C285" s="6" t="str">
        <f t="shared" si="218"/>
        <v>Rheem</v>
      </c>
      <c r="D285" s="6" t="str">
        <f t="shared" si="219"/>
        <v>PROPH40 T2 RH400-SO  (40 gal)</v>
      </c>
      <c r="E285" s="6">
        <f t="shared" si="220"/>
        <v>1912659</v>
      </c>
      <c r="F285" s="55">
        <f t="shared" si="221"/>
        <v>40</v>
      </c>
      <c r="G285" s="6" t="str">
        <f t="shared" si="222"/>
        <v>Rheem2020Prem40</v>
      </c>
      <c r="H285" s="116">
        <f t="shared" si="223"/>
        <v>1</v>
      </c>
      <c r="I285" s="154" t="str">
        <f t="shared" si="224"/>
        <v>RheemPROPH40T2RH400SO</v>
      </c>
      <c r="J285" s="91" t="s">
        <v>188</v>
      </c>
      <c r="K285" s="181"/>
      <c r="L285" s="133">
        <f t="shared" si="225"/>
        <v>19</v>
      </c>
      <c r="M285" s="197" t="s">
        <v>88</v>
      </c>
      <c r="N285" s="184">
        <f t="shared" si="217"/>
        <v>126</v>
      </c>
      <c r="O285" s="169">
        <f t="shared" si="229"/>
        <v>1912659</v>
      </c>
      <c r="P285" s="9" t="str">
        <f t="shared" si="226"/>
        <v>PROPH40 T2 RH400-SO  (40 gal)</v>
      </c>
      <c r="Q285" s="11">
        <f t="shared" si="230"/>
        <v>1</v>
      </c>
      <c r="R285" s="206" t="s">
        <v>1096</v>
      </c>
      <c r="S285" s="185">
        <v>40</v>
      </c>
      <c r="T285" s="179" t="s">
        <v>273</v>
      </c>
      <c r="U285" s="179" t="s">
        <v>273</v>
      </c>
      <c r="V285" s="131" t="str">
        <f t="shared" si="231"/>
        <v>Rheem2020Prem40</v>
      </c>
      <c r="W285" s="186">
        <v>1</v>
      </c>
      <c r="X285" s="171"/>
      <c r="Y285" s="202"/>
      <c r="Z285" s="172"/>
      <c r="AA285" s="126" t="str">
        <f t="shared" si="227"/>
        <v>2,     1912659,   "PROPH40 T2 RH400-SO  (40 gal)"</v>
      </c>
      <c r="AB285" s="205" t="str">
        <f t="shared" si="99"/>
        <v>Rheem</v>
      </c>
      <c r="AC285" s="180" t="s">
        <v>1156</v>
      </c>
      <c r="AD285" s="173">
        <f t="shared" si="232"/>
        <v>1</v>
      </c>
      <c r="AE285" s="126" t="str">
        <f t="shared" si="228"/>
        <v xml:space="preserve">          case  PROPH40 T2 RH400-SO  (40 gal)   :   "RheemPROPH40T2RH400SO"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3:48" s="6" customFormat="1" ht="15" customHeight="1" x14ac:dyDescent="0.25">
      <c r="C286" s="6" t="str">
        <f t="shared" si="218"/>
        <v>Rheem</v>
      </c>
      <c r="D286" s="6" t="str">
        <f t="shared" si="219"/>
        <v>PROPH50 T2 RH400-15  (50 gal)</v>
      </c>
      <c r="E286" s="6">
        <f t="shared" si="220"/>
        <v>1912760</v>
      </c>
      <c r="F286" s="55">
        <f t="shared" si="221"/>
        <v>50</v>
      </c>
      <c r="G286" s="6" t="str">
        <f t="shared" si="222"/>
        <v>Rheem2020Prem50</v>
      </c>
      <c r="H286" s="116">
        <f t="shared" si="223"/>
        <v>1</v>
      </c>
      <c r="I286" s="154" t="str">
        <f t="shared" si="224"/>
        <v>RheemPROPH50T2RH40015</v>
      </c>
      <c r="J286" s="91" t="s">
        <v>188</v>
      </c>
      <c r="K286" s="181"/>
      <c r="L286" s="133">
        <f t="shared" si="225"/>
        <v>19</v>
      </c>
      <c r="M286" s="197" t="s">
        <v>88</v>
      </c>
      <c r="N286" s="184">
        <f t="shared" si="217"/>
        <v>127</v>
      </c>
      <c r="O286" s="169">
        <f t="shared" si="229"/>
        <v>1912760</v>
      </c>
      <c r="P286" s="9" t="str">
        <f t="shared" si="226"/>
        <v>PROPH50 T2 RH400-15  (50 gal)</v>
      </c>
      <c r="Q286" s="11">
        <f t="shared" si="230"/>
        <v>1</v>
      </c>
      <c r="R286" s="206" t="s">
        <v>1097</v>
      </c>
      <c r="S286" s="185">
        <v>50</v>
      </c>
      <c r="T286" s="179" t="s">
        <v>274</v>
      </c>
      <c r="U286" s="179" t="s">
        <v>274</v>
      </c>
      <c r="V286" s="131" t="str">
        <f t="shared" si="231"/>
        <v>Rheem2020Prem50</v>
      </c>
      <c r="W286" s="186">
        <v>1</v>
      </c>
      <c r="X286" s="171"/>
      <c r="Y286" s="202"/>
      <c r="Z286" s="172"/>
      <c r="AA286" s="126" t="str">
        <f t="shared" si="227"/>
        <v>2,     1912760,   "PROPH50 T2 RH400-15  (50 gal)"</v>
      </c>
      <c r="AB286" s="205" t="str">
        <f t="shared" si="99"/>
        <v>Rheem</v>
      </c>
      <c r="AC286" s="180" t="s">
        <v>1157</v>
      </c>
      <c r="AD286" s="173">
        <f t="shared" si="232"/>
        <v>1</v>
      </c>
      <c r="AE286" s="126" t="str">
        <f t="shared" si="228"/>
        <v xml:space="preserve">          case  PROPH50 T2 RH400-15  (50 gal)   :   "RheemPROPH50T2RH40015"</v>
      </c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3:48" s="6" customFormat="1" ht="15" customHeight="1" x14ac:dyDescent="0.25">
      <c r="C287" s="6" t="str">
        <f t="shared" si="218"/>
        <v>Rheem</v>
      </c>
      <c r="D287" s="6" t="str">
        <f t="shared" si="219"/>
        <v>PROPH50 T2 RH400-30  (50 gal)</v>
      </c>
      <c r="E287" s="6">
        <f t="shared" si="220"/>
        <v>1912860</v>
      </c>
      <c r="F287" s="55">
        <f t="shared" si="221"/>
        <v>50</v>
      </c>
      <c r="G287" s="6" t="str">
        <f t="shared" si="222"/>
        <v>Rheem2020Prem50</v>
      </c>
      <c r="H287" s="116">
        <f t="shared" si="223"/>
        <v>1</v>
      </c>
      <c r="I287" s="154" t="str">
        <f t="shared" si="224"/>
        <v>RheemPROPH50T2RH40030</v>
      </c>
      <c r="J287" s="91" t="s">
        <v>188</v>
      </c>
      <c r="K287" s="181"/>
      <c r="L287" s="133">
        <f t="shared" si="225"/>
        <v>19</v>
      </c>
      <c r="M287" s="197" t="s">
        <v>88</v>
      </c>
      <c r="N287" s="184">
        <f t="shared" si="217"/>
        <v>128</v>
      </c>
      <c r="O287" s="169">
        <f t="shared" si="229"/>
        <v>1912860</v>
      </c>
      <c r="P287" s="9" t="str">
        <f t="shared" si="226"/>
        <v>PROPH50 T2 RH400-30  (50 gal)</v>
      </c>
      <c r="Q287" s="11">
        <f t="shared" si="230"/>
        <v>1</v>
      </c>
      <c r="R287" s="206" t="s">
        <v>1098</v>
      </c>
      <c r="S287" s="185">
        <v>50</v>
      </c>
      <c r="T287" s="179" t="s">
        <v>274</v>
      </c>
      <c r="U287" s="179" t="s">
        <v>274</v>
      </c>
      <c r="V287" s="131" t="str">
        <f t="shared" si="231"/>
        <v>Rheem2020Prem50</v>
      </c>
      <c r="W287" s="186">
        <v>1</v>
      </c>
      <c r="X287" s="171"/>
      <c r="Y287" s="202"/>
      <c r="Z287" s="172"/>
      <c r="AA287" s="126" t="str">
        <f t="shared" si="227"/>
        <v>2,     1912860,   "PROPH50 T2 RH400-30  (50 gal)"</v>
      </c>
      <c r="AB287" s="205" t="str">
        <f t="shared" si="99"/>
        <v>Rheem</v>
      </c>
      <c r="AC287" s="180" t="s">
        <v>1158</v>
      </c>
      <c r="AD287" s="173">
        <f t="shared" si="232"/>
        <v>1</v>
      </c>
      <c r="AE287" s="126" t="str">
        <f t="shared" si="228"/>
        <v xml:space="preserve">          case  PROPH50 T2 RH400-30  (50 gal)   :   "RheemPROPH50T2RH40030"</v>
      </c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3:48" s="6" customFormat="1" ht="15" customHeight="1" x14ac:dyDescent="0.25">
      <c r="C288" s="6" t="str">
        <f t="shared" si="218"/>
        <v>Rheem</v>
      </c>
      <c r="D288" s="6" t="str">
        <f t="shared" si="219"/>
        <v>PROPH50 T2 RH400-SO  (50 gal)</v>
      </c>
      <c r="E288" s="6">
        <f t="shared" si="220"/>
        <v>1912960</v>
      </c>
      <c r="F288" s="55">
        <f t="shared" si="221"/>
        <v>50</v>
      </c>
      <c r="G288" s="6" t="str">
        <f t="shared" si="222"/>
        <v>Rheem2020Prem50</v>
      </c>
      <c r="H288" s="116">
        <f t="shared" si="223"/>
        <v>1</v>
      </c>
      <c r="I288" s="154" t="str">
        <f t="shared" si="224"/>
        <v>RheemPROPH50T2RH400SO</v>
      </c>
      <c r="J288" s="91" t="s">
        <v>188</v>
      </c>
      <c r="K288" s="181"/>
      <c r="L288" s="133">
        <f t="shared" si="225"/>
        <v>19</v>
      </c>
      <c r="M288" s="197" t="s">
        <v>88</v>
      </c>
      <c r="N288" s="184">
        <f t="shared" si="217"/>
        <v>129</v>
      </c>
      <c r="O288" s="169">
        <f t="shared" si="229"/>
        <v>1912960</v>
      </c>
      <c r="P288" s="9" t="str">
        <f t="shared" si="226"/>
        <v>PROPH50 T2 RH400-SO  (50 gal)</v>
      </c>
      <c r="Q288" s="11">
        <f t="shared" si="230"/>
        <v>1</v>
      </c>
      <c r="R288" s="206" t="s">
        <v>1099</v>
      </c>
      <c r="S288" s="185">
        <v>50</v>
      </c>
      <c r="T288" s="179" t="s">
        <v>274</v>
      </c>
      <c r="U288" s="179" t="s">
        <v>274</v>
      </c>
      <c r="V288" s="131" t="str">
        <f t="shared" si="231"/>
        <v>Rheem2020Prem50</v>
      </c>
      <c r="W288" s="186">
        <v>1</v>
      </c>
      <c r="X288" s="171"/>
      <c r="Y288" s="202"/>
      <c r="Z288" s="172"/>
      <c r="AA288" s="126" t="str">
        <f t="shared" si="227"/>
        <v>2,     1912960,   "PROPH50 T2 RH400-SO  (50 gal)"</v>
      </c>
      <c r="AB288" s="205" t="str">
        <f t="shared" si="99"/>
        <v>Rheem</v>
      </c>
      <c r="AC288" s="180" t="s">
        <v>1159</v>
      </c>
      <c r="AD288" s="173">
        <f t="shared" si="232"/>
        <v>1</v>
      </c>
      <c r="AE288" s="126" t="str">
        <f t="shared" si="228"/>
        <v xml:space="preserve">          case  PROPH50 T2 RH400-SO  (50 gal)   :   "RheemPROPH50T2RH400SO"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3:48" s="6" customFormat="1" ht="15" customHeight="1" x14ac:dyDescent="0.25">
      <c r="C289" s="6" t="str">
        <f t="shared" si="218"/>
        <v>Rheem</v>
      </c>
      <c r="D289" s="6" t="str">
        <f t="shared" si="219"/>
        <v>PROPH65 T2 RH400-15  (65 gal)</v>
      </c>
      <c r="E289" s="6">
        <f t="shared" si="220"/>
        <v>1913061</v>
      </c>
      <c r="F289" s="55">
        <f t="shared" si="221"/>
        <v>65</v>
      </c>
      <c r="G289" s="6" t="str">
        <f t="shared" si="222"/>
        <v>Rheem2020Prem65</v>
      </c>
      <c r="H289" s="116">
        <f t="shared" si="223"/>
        <v>1</v>
      </c>
      <c r="I289" s="154" t="str">
        <f t="shared" si="224"/>
        <v>RheemPROPH65T2RH40015</v>
      </c>
      <c r="J289" s="91" t="s">
        <v>188</v>
      </c>
      <c r="K289" s="181"/>
      <c r="L289" s="133">
        <f t="shared" si="225"/>
        <v>19</v>
      </c>
      <c r="M289" s="197" t="s">
        <v>88</v>
      </c>
      <c r="N289" s="184">
        <f t="shared" si="217"/>
        <v>130</v>
      </c>
      <c r="O289" s="169">
        <f t="shared" si="229"/>
        <v>1913061</v>
      </c>
      <c r="P289" s="9" t="str">
        <f t="shared" si="226"/>
        <v>PROPH65 T2 RH400-15  (65 gal)</v>
      </c>
      <c r="Q289" s="11">
        <f t="shared" si="230"/>
        <v>1</v>
      </c>
      <c r="R289" s="206" t="s">
        <v>1100</v>
      </c>
      <c r="S289" s="185">
        <v>65</v>
      </c>
      <c r="T289" s="179" t="s">
        <v>275</v>
      </c>
      <c r="U289" s="179" t="s">
        <v>275</v>
      </c>
      <c r="V289" s="131" t="str">
        <f t="shared" si="231"/>
        <v>Rheem2020Prem65</v>
      </c>
      <c r="W289" s="186">
        <v>1</v>
      </c>
      <c r="X289" s="171"/>
      <c r="Y289" s="202"/>
      <c r="Z289" s="172"/>
      <c r="AA289" s="126" t="str">
        <f t="shared" si="227"/>
        <v>2,     1913061,   "PROPH65 T2 RH400-15  (65 gal)"</v>
      </c>
      <c r="AB289" s="205" t="str">
        <f t="shared" si="99"/>
        <v>Rheem</v>
      </c>
      <c r="AC289" s="180" t="s">
        <v>1160</v>
      </c>
      <c r="AD289" s="173">
        <f t="shared" si="232"/>
        <v>1</v>
      </c>
      <c r="AE289" s="126" t="str">
        <f t="shared" si="228"/>
        <v xml:space="preserve">          case  PROPH65 T2 RH400-15  (65 gal)   :   "RheemPROPH65T2RH40015"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3:48" s="6" customFormat="1" ht="15" customHeight="1" x14ac:dyDescent="0.25">
      <c r="C290" s="6" t="str">
        <f t="shared" si="218"/>
        <v>Rheem</v>
      </c>
      <c r="D290" s="6" t="str">
        <f t="shared" si="219"/>
        <v>PROPH65 T2 RH400-30  (65 gal)</v>
      </c>
      <c r="E290" s="6">
        <f t="shared" si="220"/>
        <v>1913161</v>
      </c>
      <c r="F290" s="55">
        <f t="shared" si="221"/>
        <v>65</v>
      </c>
      <c r="G290" s="6" t="str">
        <f t="shared" si="222"/>
        <v>Rheem2020Prem65</v>
      </c>
      <c r="H290" s="116">
        <f t="shared" si="223"/>
        <v>1</v>
      </c>
      <c r="I290" s="154" t="str">
        <f t="shared" si="224"/>
        <v>RheemPROPH65T2RH40030</v>
      </c>
      <c r="J290" s="91" t="s">
        <v>188</v>
      </c>
      <c r="K290" s="181"/>
      <c r="L290" s="133">
        <f t="shared" si="225"/>
        <v>19</v>
      </c>
      <c r="M290" s="197" t="s">
        <v>88</v>
      </c>
      <c r="N290" s="184">
        <f t="shared" si="217"/>
        <v>131</v>
      </c>
      <c r="O290" s="169">
        <f t="shared" si="229"/>
        <v>1913161</v>
      </c>
      <c r="P290" s="9" t="str">
        <f t="shared" si="226"/>
        <v>PROPH65 T2 RH400-30  (65 gal)</v>
      </c>
      <c r="Q290" s="11">
        <f t="shared" si="230"/>
        <v>1</v>
      </c>
      <c r="R290" s="206" t="s">
        <v>1101</v>
      </c>
      <c r="S290" s="185">
        <v>65</v>
      </c>
      <c r="T290" s="179" t="s">
        <v>275</v>
      </c>
      <c r="U290" s="179" t="s">
        <v>275</v>
      </c>
      <c r="V290" s="131" t="str">
        <f t="shared" si="231"/>
        <v>Rheem2020Prem65</v>
      </c>
      <c r="W290" s="186">
        <v>1</v>
      </c>
      <c r="X290" s="171"/>
      <c r="Y290" s="202"/>
      <c r="Z290" s="172"/>
      <c r="AA290" s="126" t="str">
        <f t="shared" si="227"/>
        <v>2,     1913161,   "PROPH65 T2 RH400-30  (65 gal)"</v>
      </c>
      <c r="AB290" s="205" t="str">
        <f t="shared" si="99"/>
        <v>Rheem</v>
      </c>
      <c r="AC290" s="180" t="s">
        <v>1161</v>
      </c>
      <c r="AD290" s="173">
        <f t="shared" si="232"/>
        <v>1</v>
      </c>
      <c r="AE290" s="126" t="str">
        <f t="shared" si="228"/>
        <v xml:space="preserve">          case  PROPH65 T2 RH400-30  (65 gal)   :   "RheemPROPH65T2RH40030"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3:48" s="6" customFormat="1" ht="15" customHeight="1" x14ac:dyDescent="0.25">
      <c r="C291" s="6" t="str">
        <f t="shared" si="218"/>
        <v>Rheem</v>
      </c>
      <c r="D291" s="6" t="str">
        <f t="shared" si="219"/>
        <v>PROPH65 T2 RH400-SO  (65 gal)</v>
      </c>
      <c r="E291" s="6">
        <f t="shared" si="220"/>
        <v>1913261</v>
      </c>
      <c r="F291" s="55">
        <f t="shared" si="221"/>
        <v>65</v>
      </c>
      <c r="G291" s="6" t="str">
        <f t="shared" si="222"/>
        <v>Rheem2020Prem65</v>
      </c>
      <c r="H291" s="116">
        <f t="shared" si="223"/>
        <v>1</v>
      </c>
      <c r="I291" s="154" t="str">
        <f t="shared" si="224"/>
        <v>RheemPROPH65T2RH400SO</v>
      </c>
      <c r="J291" s="91" t="s">
        <v>188</v>
      </c>
      <c r="K291" s="181"/>
      <c r="L291" s="133">
        <f t="shared" si="225"/>
        <v>19</v>
      </c>
      <c r="M291" s="197" t="s">
        <v>88</v>
      </c>
      <c r="N291" s="184">
        <f t="shared" si="217"/>
        <v>132</v>
      </c>
      <c r="O291" s="169">
        <f t="shared" si="229"/>
        <v>1913261</v>
      </c>
      <c r="P291" s="9" t="str">
        <f t="shared" si="226"/>
        <v>PROPH65 T2 RH400-SO  (65 gal)</v>
      </c>
      <c r="Q291" s="11">
        <f t="shared" si="230"/>
        <v>1</v>
      </c>
      <c r="R291" s="206" t="s">
        <v>1102</v>
      </c>
      <c r="S291" s="185">
        <v>65</v>
      </c>
      <c r="T291" s="179" t="s">
        <v>275</v>
      </c>
      <c r="U291" s="179" t="s">
        <v>275</v>
      </c>
      <c r="V291" s="131" t="str">
        <f t="shared" si="231"/>
        <v>Rheem2020Prem65</v>
      </c>
      <c r="W291" s="186">
        <v>1</v>
      </c>
      <c r="X291" s="171"/>
      <c r="Y291" s="202"/>
      <c r="Z291" s="172"/>
      <c r="AA291" s="126" t="str">
        <f t="shared" si="227"/>
        <v>2,     1913261,   "PROPH65 T2 RH400-SO  (65 gal)"</v>
      </c>
      <c r="AB291" s="205" t="str">
        <f t="shared" si="99"/>
        <v>Rheem</v>
      </c>
      <c r="AC291" s="180" t="s">
        <v>1162</v>
      </c>
      <c r="AD291" s="173">
        <f t="shared" si="232"/>
        <v>1</v>
      </c>
      <c r="AE291" s="126" t="str">
        <f t="shared" si="228"/>
        <v xml:space="preserve">          case  PROPH65 T2 RH400-SO  (65 gal)   :   "RheemPROPH65T2RH400SO"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3:48" s="6" customFormat="1" ht="15" customHeight="1" x14ac:dyDescent="0.25">
      <c r="C292" s="6" t="str">
        <f t="shared" si="218"/>
        <v>Rheem</v>
      </c>
      <c r="D292" s="6" t="str">
        <f t="shared" si="219"/>
        <v>PROPH80 T2 RH400-15  (80 gal)</v>
      </c>
      <c r="E292" s="6">
        <f t="shared" si="220"/>
        <v>1913362</v>
      </c>
      <c r="F292" s="55">
        <f t="shared" si="221"/>
        <v>80</v>
      </c>
      <c r="G292" s="6" t="str">
        <f t="shared" si="222"/>
        <v>Rheem2020Prem80</v>
      </c>
      <c r="H292" s="116">
        <f t="shared" si="223"/>
        <v>1</v>
      </c>
      <c r="I292" s="154" t="str">
        <f t="shared" si="224"/>
        <v>RheemPROPH80T2RH40015</v>
      </c>
      <c r="J292" s="91" t="s">
        <v>188</v>
      </c>
      <c r="K292" s="181"/>
      <c r="L292" s="133">
        <f t="shared" si="225"/>
        <v>19</v>
      </c>
      <c r="M292" s="197" t="s">
        <v>88</v>
      </c>
      <c r="N292" s="184">
        <f t="shared" si="217"/>
        <v>133</v>
      </c>
      <c r="O292" s="169">
        <f t="shared" si="229"/>
        <v>1913362</v>
      </c>
      <c r="P292" s="9" t="str">
        <f t="shared" si="226"/>
        <v>PROPH80 T2 RH400-15  (80 gal)</v>
      </c>
      <c r="Q292" s="11">
        <f t="shared" si="230"/>
        <v>1</v>
      </c>
      <c r="R292" s="206" t="s">
        <v>1103</v>
      </c>
      <c r="S292" s="185">
        <v>80</v>
      </c>
      <c r="T292" s="179" t="s">
        <v>276</v>
      </c>
      <c r="U292" s="179" t="s">
        <v>276</v>
      </c>
      <c r="V292" s="131" t="str">
        <f t="shared" si="231"/>
        <v>Rheem2020Prem80</v>
      </c>
      <c r="W292" s="186">
        <v>1</v>
      </c>
      <c r="X292" s="171"/>
      <c r="Y292" s="202"/>
      <c r="Z292" s="172"/>
      <c r="AA292" s="126" t="str">
        <f t="shared" si="227"/>
        <v>2,     1913362,   "PROPH80 T2 RH400-15  (80 gal)"</v>
      </c>
      <c r="AB292" s="205" t="str">
        <f t="shared" si="99"/>
        <v>Rheem</v>
      </c>
      <c r="AC292" s="180" t="s">
        <v>1163</v>
      </c>
      <c r="AD292" s="173">
        <f t="shared" si="232"/>
        <v>1</v>
      </c>
      <c r="AE292" s="126" t="str">
        <f t="shared" si="228"/>
        <v xml:space="preserve">          case  PROPH80 T2 RH400-15  (80 gal)   :   "RheemPROPH80T2RH40015"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3:48" s="6" customFormat="1" ht="15" customHeight="1" x14ac:dyDescent="0.25">
      <c r="C293" s="6" t="str">
        <f t="shared" si="218"/>
        <v>Rheem</v>
      </c>
      <c r="D293" s="6" t="str">
        <f t="shared" si="219"/>
        <v>PROPH80 T2 RH400-30  (80 gal)</v>
      </c>
      <c r="E293" s="6">
        <f t="shared" si="220"/>
        <v>1913462</v>
      </c>
      <c r="F293" s="55">
        <f t="shared" si="221"/>
        <v>80</v>
      </c>
      <c r="G293" s="6" t="str">
        <f t="shared" si="222"/>
        <v>Rheem2020Prem80</v>
      </c>
      <c r="H293" s="116">
        <f t="shared" si="223"/>
        <v>1</v>
      </c>
      <c r="I293" s="154" t="str">
        <f t="shared" si="224"/>
        <v>RheemPROPH80T2RH40030</v>
      </c>
      <c r="J293" s="91" t="s">
        <v>188</v>
      </c>
      <c r="K293" s="181"/>
      <c r="L293" s="133">
        <f t="shared" si="225"/>
        <v>19</v>
      </c>
      <c r="M293" s="197" t="s">
        <v>88</v>
      </c>
      <c r="N293" s="184">
        <f t="shared" si="217"/>
        <v>134</v>
      </c>
      <c r="O293" s="169">
        <f t="shared" si="229"/>
        <v>1913462</v>
      </c>
      <c r="P293" s="9" t="str">
        <f t="shared" si="226"/>
        <v>PROPH80 T2 RH400-30  (80 gal)</v>
      </c>
      <c r="Q293" s="11">
        <f t="shared" si="230"/>
        <v>1</v>
      </c>
      <c r="R293" s="206" t="s">
        <v>1104</v>
      </c>
      <c r="S293" s="185">
        <v>80</v>
      </c>
      <c r="T293" s="179" t="s">
        <v>276</v>
      </c>
      <c r="U293" s="179" t="s">
        <v>276</v>
      </c>
      <c r="V293" s="131" t="str">
        <f t="shared" si="231"/>
        <v>Rheem2020Prem80</v>
      </c>
      <c r="W293" s="186">
        <v>1</v>
      </c>
      <c r="X293" s="171"/>
      <c r="Y293" s="202"/>
      <c r="Z293" s="172"/>
      <c r="AA293" s="126" t="str">
        <f t="shared" si="227"/>
        <v>2,     1913462,   "PROPH80 T2 RH400-30  (80 gal)"</v>
      </c>
      <c r="AB293" s="205" t="str">
        <f t="shared" si="99"/>
        <v>Rheem</v>
      </c>
      <c r="AC293" s="180" t="s">
        <v>1164</v>
      </c>
      <c r="AD293" s="173">
        <f t="shared" si="232"/>
        <v>1</v>
      </c>
      <c r="AE293" s="126" t="str">
        <f t="shared" si="228"/>
        <v xml:space="preserve">          case  PROPH80 T2 RH400-30  (80 gal)   :   "RheemPROPH80T2RH40030"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3:48" s="6" customFormat="1" ht="15" customHeight="1" x14ac:dyDescent="0.25">
      <c r="C294" s="6" t="str">
        <f t="shared" si="218"/>
        <v>Rheem</v>
      </c>
      <c r="D294" s="6" t="str">
        <f t="shared" si="219"/>
        <v>PROPH80 T2 RH400-SO  (80 gal)</v>
      </c>
      <c r="E294" s="6">
        <f t="shared" si="220"/>
        <v>1913562</v>
      </c>
      <c r="F294" s="55">
        <f t="shared" si="221"/>
        <v>80</v>
      </c>
      <c r="G294" s="6" t="str">
        <f t="shared" si="222"/>
        <v>Rheem2020Prem80</v>
      </c>
      <c r="H294" s="116">
        <f t="shared" si="223"/>
        <v>1</v>
      </c>
      <c r="I294" s="154" t="str">
        <f t="shared" si="224"/>
        <v>RheemPROPH80T2RH400SO</v>
      </c>
      <c r="J294" s="91" t="s">
        <v>188</v>
      </c>
      <c r="K294" s="181"/>
      <c r="L294" s="133">
        <f t="shared" si="225"/>
        <v>19</v>
      </c>
      <c r="M294" s="197" t="s">
        <v>88</v>
      </c>
      <c r="N294" s="184">
        <f t="shared" si="217"/>
        <v>135</v>
      </c>
      <c r="O294" s="169">
        <f t="shared" si="229"/>
        <v>1913562</v>
      </c>
      <c r="P294" s="9" t="str">
        <f t="shared" si="226"/>
        <v>PROPH80 T2 RH400-SO  (80 gal)</v>
      </c>
      <c r="Q294" s="11">
        <f t="shared" si="230"/>
        <v>1</v>
      </c>
      <c r="R294" s="206" t="s">
        <v>1105</v>
      </c>
      <c r="S294" s="185">
        <v>80</v>
      </c>
      <c r="T294" s="179" t="s">
        <v>276</v>
      </c>
      <c r="U294" s="179" t="s">
        <v>276</v>
      </c>
      <c r="V294" s="131" t="str">
        <f t="shared" si="231"/>
        <v>Rheem2020Prem80</v>
      </c>
      <c r="W294" s="186">
        <v>1</v>
      </c>
      <c r="X294" s="171"/>
      <c r="Y294" s="202"/>
      <c r="Z294" s="172"/>
      <c r="AA294" s="126" t="str">
        <f t="shared" si="227"/>
        <v>2,     1913562,   "PROPH80 T2 RH400-SO  (80 gal)"</v>
      </c>
      <c r="AB294" s="205" t="str">
        <f t="shared" si="99"/>
        <v>Rheem</v>
      </c>
      <c r="AC294" s="180" t="s">
        <v>1165</v>
      </c>
      <c r="AD294" s="173">
        <f t="shared" si="232"/>
        <v>1</v>
      </c>
      <c r="AE294" s="126" t="str">
        <f t="shared" si="228"/>
        <v xml:space="preserve">          case  PROPH80 T2 RH400-SO  (80 gal)   :   "RheemPROPH80T2RH400SO"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3:48" s="6" customFormat="1" ht="15" customHeight="1" x14ac:dyDescent="0.25">
      <c r="C295" s="6" t="str">
        <f t="shared" si="218"/>
        <v>Rheem</v>
      </c>
      <c r="D295" s="6" t="str">
        <f t="shared" si="219"/>
        <v>XE40T10H22U1  (40 gal)</v>
      </c>
      <c r="E295" s="6">
        <f t="shared" si="220"/>
        <v>1913659</v>
      </c>
      <c r="F295" s="55">
        <f t="shared" si="221"/>
        <v>40</v>
      </c>
      <c r="G295" s="6" t="str">
        <f t="shared" si="222"/>
        <v>Rheem2020Prem40</v>
      </c>
      <c r="H295" s="116">
        <f t="shared" si="223"/>
        <v>1</v>
      </c>
      <c r="I295" s="154" t="str">
        <f t="shared" si="224"/>
        <v>RheemXE40T10H22U1</v>
      </c>
      <c r="J295" s="91" t="s">
        <v>188</v>
      </c>
      <c r="K295" s="181"/>
      <c r="L295" s="133">
        <f t="shared" si="225"/>
        <v>19</v>
      </c>
      <c r="M295" s="197" t="s">
        <v>88</v>
      </c>
      <c r="N295" s="184">
        <f t="shared" si="217"/>
        <v>136</v>
      </c>
      <c r="O295" s="169">
        <f t="shared" si="229"/>
        <v>1913659</v>
      </c>
      <c r="P295" s="9" t="str">
        <f t="shared" si="226"/>
        <v>XE40T10H22U1  (40 gal)</v>
      </c>
      <c r="Q295" s="11">
        <f t="shared" si="230"/>
        <v>1</v>
      </c>
      <c r="R295" s="206" t="s">
        <v>1106</v>
      </c>
      <c r="S295" s="185">
        <v>40</v>
      </c>
      <c r="T295" s="179" t="s">
        <v>273</v>
      </c>
      <c r="U295" s="179" t="s">
        <v>273</v>
      </c>
      <c r="V295" s="131" t="str">
        <f t="shared" si="231"/>
        <v>Rheem2020Prem40</v>
      </c>
      <c r="W295" s="186">
        <v>1</v>
      </c>
      <c r="X295" s="171"/>
      <c r="Y295" s="202"/>
      <c r="Z295" s="172"/>
      <c r="AA295" s="126" t="str">
        <f t="shared" si="227"/>
        <v>2,     1913659,   "XE40T10H22U1  (40 gal)"</v>
      </c>
      <c r="AB295" s="205" t="str">
        <f t="shared" si="99"/>
        <v>Rheem</v>
      </c>
      <c r="AC295" s="180" t="s">
        <v>1166</v>
      </c>
      <c r="AD295" s="173">
        <f t="shared" si="232"/>
        <v>1</v>
      </c>
      <c r="AE295" s="126" t="str">
        <f t="shared" si="228"/>
        <v xml:space="preserve">          case  XE40T10H22U1  (40 gal)   :   "RheemXE40T10H22U1"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3:48" s="6" customFormat="1" ht="15" customHeight="1" x14ac:dyDescent="0.25">
      <c r="C296" s="6" t="str">
        <f t="shared" si="218"/>
        <v>Rheem</v>
      </c>
      <c r="D296" s="6" t="str">
        <f t="shared" si="219"/>
        <v>XE40T10H45U1  (40 gal)</v>
      </c>
      <c r="E296" s="6">
        <f t="shared" si="220"/>
        <v>1913759</v>
      </c>
      <c r="F296" s="55">
        <f t="shared" si="221"/>
        <v>40</v>
      </c>
      <c r="G296" s="6" t="str">
        <f t="shared" si="222"/>
        <v>Rheem2020Prem40</v>
      </c>
      <c r="H296" s="116">
        <f t="shared" si="223"/>
        <v>1</v>
      </c>
      <c r="I296" s="154" t="str">
        <f t="shared" si="224"/>
        <v>RheemXE40T10H45U1</v>
      </c>
      <c r="J296" s="91" t="s">
        <v>188</v>
      </c>
      <c r="K296" s="181"/>
      <c r="L296" s="133">
        <f t="shared" si="225"/>
        <v>19</v>
      </c>
      <c r="M296" s="197" t="s">
        <v>88</v>
      </c>
      <c r="N296" s="184">
        <f t="shared" si="217"/>
        <v>137</v>
      </c>
      <c r="O296" s="169">
        <f t="shared" si="229"/>
        <v>1913759</v>
      </c>
      <c r="P296" s="9" t="str">
        <f t="shared" si="226"/>
        <v>XE40T10H45U1  (40 gal)</v>
      </c>
      <c r="Q296" s="11">
        <f t="shared" si="230"/>
        <v>1</v>
      </c>
      <c r="R296" s="206" t="s">
        <v>1107</v>
      </c>
      <c r="S296" s="185">
        <v>40</v>
      </c>
      <c r="T296" s="179" t="s">
        <v>273</v>
      </c>
      <c r="U296" s="179" t="s">
        <v>273</v>
      </c>
      <c r="V296" s="131" t="str">
        <f t="shared" si="231"/>
        <v>Rheem2020Prem40</v>
      </c>
      <c r="W296" s="186">
        <v>1</v>
      </c>
      <c r="X296" s="171"/>
      <c r="Y296" s="202"/>
      <c r="Z296" s="172"/>
      <c r="AA296" s="126" t="str">
        <f t="shared" si="227"/>
        <v>2,     1913759,   "XE40T10H45U1  (40 gal)"</v>
      </c>
      <c r="AB296" s="205" t="str">
        <f t="shared" si="99"/>
        <v>Rheem</v>
      </c>
      <c r="AC296" s="180" t="s">
        <v>1167</v>
      </c>
      <c r="AD296" s="173">
        <f t="shared" si="232"/>
        <v>1</v>
      </c>
      <c r="AE296" s="126" t="str">
        <f t="shared" si="228"/>
        <v xml:space="preserve">          case  XE40T10H45U1  (40 gal)   :   "RheemXE40T10H45U1"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3:48" s="6" customFormat="1" ht="15" customHeight="1" x14ac:dyDescent="0.25">
      <c r="C297" s="6" t="str">
        <f t="shared" si="218"/>
        <v>Rheem</v>
      </c>
      <c r="D297" s="6" t="str">
        <f t="shared" si="219"/>
        <v>XE40T10HS45U1  (40 gal)</v>
      </c>
      <c r="E297" s="6">
        <f t="shared" si="220"/>
        <v>1913859</v>
      </c>
      <c r="F297" s="55">
        <f t="shared" si="221"/>
        <v>40</v>
      </c>
      <c r="G297" s="6" t="str">
        <f t="shared" si="222"/>
        <v>Rheem2020Prem40</v>
      </c>
      <c r="H297" s="116">
        <f t="shared" si="223"/>
        <v>1</v>
      </c>
      <c r="I297" s="154" t="str">
        <f t="shared" si="224"/>
        <v>RheemXE40T10HS45U1</v>
      </c>
      <c r="J297" s="91" t="s">
        <v>188</v>
      </c>
      <c r="K297" s="181"/>
      <c r="L297" s="133">
        <f t="shared" si="225"/>
        <v>19</v>
      </c>
      <c r="M297" s="197" t="s">
        <v>88</v>
      </c>
      <c r="N297" s="184">
        <f t="shared" si="217"/>
        <v>138</v>
      </c>
      <c r="O297" s="169">
        <f t="shared" si="229"/>
        <v>1913859</v>
      </c>
      <c r="P297" s="9" t="str">
        <f t="shared" si="226"/>
        <v>XE40T10HS45U1  (40 gal)</v>
      </c>
      <c r="Q297" s="11">
        <f t="shared" si="230"/>
        <v>1</v>
      </c>
      <c r="R297" s="206" t="s">
        <v>1108</v>
      </c>
      <c r="S297" s="185">
        <v>40</v>
      </c>
      <c r="T297" s="179" t="s">
        <v>273</v>
      </c>
      <c r="U297" s="179" t="s">
        <v>273</v>
      </c>
      <c r="V297" s="131" t="str">
        <f t="shared" si="231"/>
        <v>Rheem2020Prem40</v>
      </c>
      <c r="W297" s="186">
        <v>1</v>
      </c>
      <c r="X297" s="171"/>
      <c r="Y297" s="202"/>
      <c r="Z297" s="172"/>
      <c r="AA297" s="126" t="str">
        <f t="shared" si="227"/>
        <v>2,     1913859,   "XE40T10HS45U1  (40 gal)"</v>
      </c>
      <c r="AB297" s="205" t="str">
        <f t="shared" si="99"/>
        <v>Rheem</v>
      </c>
      <c r="AC297" s="180" t="s">
        <v>1168</v>
      </c>
      <c r="AD297" s="173">
        <f t="shared" si="232"/>
        <v>1</v>
      </c>
      <c r="AE297" s="126" t="str">
        <f t="shared" si="228"/>
        <v xml:space="preserve">          case  XE40T10HS45U1  (40 gal)   :   "RheemXE40T10HS45U1"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3:48" s="6" customFormat="1" ht="15" customHeight="1" x14ac:dyDescent="0.25">
      <c r="C298" s="6" t="str">
        <f t="shared" si="218"/>
        <v>Rheem</v>
      </c>
      <c r="D298" s="6" t="str">
        <f t="shared" si="219"/>
        <v>XE50T10H22U1  (50 gal)</v>
      </c>
      <c r="E298" s="6">
        <f t="shared" si="220"/>
        <v>1913960</v>
      </c>
      <c r="F298" s="55">
        <f t="shared" si="221"/>
        <v>50</v>
      </c>
      <c r="G298" s="6" t="str">
        <f t="shared" si="222"/>
        <v>Rheem2020Prem50</v>
      </c>
      <c r="H298" s="116">
        <f t="shared" si="223"/>
        <v>1</v>
      </c>
      <c r="I298" s="154" t="str">
        <f t="shared" si="224"/>
        <v>RheemXE50T10H22U1</v>
      </c>
      <c r="J298" s="91" t="s">
        <v>188</v>
      </c>
      <c r="K298" s="181"/>
      <c r="L298" s="133">
        <f t="shared" si="225"/>
        <v>19</v>
      </c>
      <c r="M298" s="197" t="s">
        <v>88</v>
      </c>
      <c r="N298" s="184">
        <f t="shared" si="217"/>
        <v>139</v>
      </c>
      <c r="O298" s="169">
        <f t="shared" si="229"/>
        <v>1913960</v>
      </c>
      <c r="P298" s="9" t="str">
        <f t="shared" si="226"/>
        <v>XE50T10H22U1  (50 gal)</v>
      </c>
      <c r="Q298" s="11">
        <f t="shared" si="230"/>
        <v>1</v>
      </c>
      <c r="R298" s="206" t="s">
        <v>1109</v>
      </c>
      <c r="S298" s="185">
        <v>50</v>
      </c>
      <c r="T298" s="179" t="s">
        <v>274</v>
      </c>
      <c r="U298" s="179" t="s">
        <v>274</v>
      </c>
      <c r="V298" s="131" t="str">
        <f t="shared" si="231"/>
        <v>Rheem2020Prem50</v>
      </c>
      <c r="W298" s="186">
        <v>1</v>
      </c>
      <c r="X298" s="171"/>
      <c r="Y298" s="202"/>
      <c r="Z298" s="172"/>
      <c r="AA298" s="126" t="str">
        <f t="shared" si="227"/>
        <v>2,     1913960,   "XE50T10H22U1  (50 gal)"</v>
      </c>
      <c r="AB298" s="205" t="str">
        <f t="shared" si="99"/>
        <v>Rheem</v>
      </c>
      <c r="AC298" s="180" t="s">
        <v>1169</v>
      </c>
      <c r="AD298" s="173">
        <f t="shared" si="232"/>
        <v>1</v>
      </c>
      <c r="AE298" s="126" t="str">
        <f t="shared" si="228"/>
        <v xml:space="preserve">          case  XE50T10H22U1  (50 gal)   :   "RheemXE50T10H22U1"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3:48" s="6" customFormat="1" ht="15" customHeight="1" x14ac:dyDescent="0.25">
      <c r="C299" s="6" t="str">
        <f t="shared" si="218"/>
        <v>Rheem</v>
      </c>
      <c r="D299" s="6" t="str">
        <f t="shared" si="219"/>
        <v>XE50T10H45U1  (50 gal)</v>
      </c>
      <c r="E299" s="6">
        <f t="shared" si="220"/>
        <v>1914060</v>
      </c>
      <c r="F299" s="55">
        <f t="shared" si="221"/>
        <v>50</v>
      </c>
      <c r="G299" s="6" t="str">
        <f t="shared" si="222"/>
        <v>Rheem2020Prem50</v>
      </c>
      <c r="H299" s="116">
        <f t="shared" si="223"/>
        <v>1</v>
      </c>
      <c r="I299" s="154" t="str">
        <f t="shared" si="224"/>
        <v>RheemXE50T10H45U1</v>
      </c>
      <c r="J299" s="91" t="s">
        <v>188</v>
      </c>
      <c r="K299" s="181"/>
      <c r="L299" s="133">
        <f t="shared" si="225"/>
        <v>19</v>
      </c>
      <c r="M299" s="197" t="s">
        <v>88</v>
      </c>
      <c r="N299" s="184">
        <f t="shared" si="217"/>
        <v>140</v>
      </c>
      <c r="O299" s="169">
        <f t="shared" si="229"/>
        <v>1914060</v>
      </c>
      <c r="P299" s="9" t="str">
        <f t="shared" si="226"/>
        <v>XE50T10H45U1  (50 gal)</v>
      </c>
      <c r="Q299" s="11">
        <f t="shared" si="230"/>
        <v>1</v>
      </c>
      <c r="R299" s="206" t="s">
        <v>1110</v>
      </c>
      <c r="S299" s="185">
        <v>50</v>
      </c>
      <c r="T299" s="179" t="s">
        <v>274</v>
      </c>
      <c r="U299" s="179" t="s">
        <v>274</v>
      </c>
      <c r="V299" s="131" t="str">
        <f t="shared" si="231"/>
        <v>Rheem2020Prem50</v>
      </c>
      <c r="W299" s="186">
        <v>1</v>
      </c>
      <c r="X299" s="171"/>
      <c r="Y299" s="202"/>
      <c r="Z299" s="172"/>
      <c r="AA299" s="126" t="str">
        <f t="shared" si="227"/>
        <v>2,     1914060,   "XE50T10H45U1  (50 gal)"</v>
      </c>
      <c r="AB299" s="205" t="str">
        <f t="shared" si="99"/>
        <v>Rheem</v>
      </c>
      <c r="AC299" s="180" t="s">
        <v>1170</v>
      </c>
      <c r="AD299" s="173">
        <f t="shared" si="232"/>
        <v>1</v>
      </c>
      <c r="AE299" s="126" t="str">
        <f t="shared" si="228"/>
        <v xml:space="preserve">          case  XE50T10H45U1  (50 gal)   :   "RheemXE50T10H45U1"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3:48" s="6" customFormat="1" ht="15" customHeight="1" x14ac:dyDescent="0.25">
      <c r="C300" s="6" t="str">
        <f t="shared" si="218"/>
        <v>Rheem</v>
      </c>
      <c r="D300" s="6" t="str">
        <f t="shared" si="219"/>
        <v>XE50T10HS45U1  (50 gal)</v>
      </c>
      <c r="E300" s="6">
        <f t="shared" si="220"/>
        <v>1914160</v>
      </c>
      <c r="F300" s="55">
        <f t="shared" si="221"/>
        <v>50</v>
      </c>
      <c r="G300" s="6" t="str">
        <f t="shared" si="222"/>
        <v>Rheem2020Prem50</v>
      </c>
      <c r="H300" s="116">
        <f t="shared" si="223"/>
        <v>1</v>
      </c>
      <c r="I300" s="154" t="str">
        <f t="shared" si="224"/>
        <v>RheemXE50T10HS45U1</v>
      </c>
      <c r="J300" s="91" t="s">
        <v>188</v>
      </c>
      <c r="K300" s="181"/>
      <c r="L300" s="133">
        <f t="shared" si="225"/>
        <v>19</v>
      </c>
      <c r="M300" s="197" t="s">
        <v>88</v>
      </c>
      <c r="N300" s="184">
        <f t="shared" si="217"/>
        <v>141</v>
      </c>
      <c r="O300" s="169">
        <f t="shared" si="229"/>
        <v>1914160</v>
      </c>
      <c r="P300" s="9" t="str">
        <f t="shared" si="226"/>
        <v>XE50T10HS45U1  (50 gal)</v>
      </c>
      <c r="Q300" s="11">
        <f t="shared" si="230"/>
        <v>1</v>
      </c>
      <c r="R300" s="206" t="s">
        <v>1111</v>
      </c>
      <c r="S300" s="185">
        <v>50</v>
      </c>
      <c r="T300" s="179" t="s">
        <v>274</v>
      </c>
      <c r="U300" s="179" t="s">
        <v>274</v>
      </c>
      <c r="V300" s="131" t="str">
        <f t="shared" si="231"/>
        <v>Rheem2020Prem50</v>
      </c>
      <c r="W300" s="186">
        <v>1</v>
      </c>
      <c r="X300" s="171"/>
      <c r="Y300" s="202"/>
      <c r="Z300" s="172"/>
      <c r="AA300" s="126" t="str">
        <f t="shared" si="227"/>
        <v>2,     1914160,   "XE50T10HS45U1  (50 gal)"</v>
      </c>
      <c r="AB300" s="205" t="str">
        <f t="shared" si="99"/>
        <v>Rheem</v>
      </c>
      <c r="AC300" s="180" t="s">
        <v>1171</v>
      </c>
      <c r="AD300" s="173">
        <f t="shared" si="232"/>
        <v>1</v>
      </c>
      <c r="AE300" s="126" t="str">
        <f t="shared" si="228"/>
        <v xml:space="preserve">          case  XE50T10HS45U1  (50 gal)   :   "RheemXE50T10HS45U1"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3:48" s="6" customFormat="1" ht="15" customHeight="1" x14ac:dyDescent="0.25">
      <c r="C301" s="6" t="str">
        <f t="shared" si="218"/>
        <v>Rheem</v>
      </c>
      <c r="D301" s="6" t="str">
        <f t="shared" si="219"/>
        <v>XE65T10H22U1  (65 gal)</v>
      </c>
      <c r="E301" s="6">
        <f t="shared" si="220"/>
        <v>1914261</v>
      </c>
      <c r="F301" s="55">
        <f t="shared" si="221"/>
        <v>65</v>
      </c>
      <c r="G301" s="6" t="str">
        <f t="shared" si="222"/>
        <v>Rheem2020Prem65</v>
      </c>
      <c r="H301" s="116">
        <f t="shared" si="223"/>
        <v>1</v>
      </c>
      <c r="I301" s="154" t="str">
        <f t="shared" si="224"/>
        <v>RheemXE65T10H22U1</v>
      </c>
      <c r="J301" s="91" t="s">
        <v>188</v>
      </c>
      <c r="K301" s="181"/>
      <c r="L301" s="133">
        <f t="shared" si="225"/>
        <v>19</v>
      </c>
      <c r="M301" s="197" t="s">
        <v>88</v>
      </c>
      <c r="N301" s="184">
        <f t="shared" si="217"/>
        <v>142</v>
      </c>
      <c r="O301" s="169">
        <f t="shared" si="229"/>
        <v>1914261</v>
      </c>
      <c r="P301" s="9" t="str">
        <f t="shared" si="226"/>
        <v>XE65T10H22U1  (65 gal)</v>
      </c>
      <c r="Q301" s="11">
        <f t="shared" si="230"/>
        <v>1</v>
      </c>
      <c r="R301" s="206" t="s">
        <v>1112</v>
      </c>
      <c r="S301" s="185">
        <v>65</v>
      </c>
      <c r="T301" s="179" t="s">
        <v>275</v>
      </c>
      <c r="U301" s="179" t="s">
        <v>275</v>
      </c>
      <c r="V301" s="131" t="str">
        <f t="shared" si="231"/>
        <v>Rheem2020Prem65</v>
      </c>
      <c r="W301" s="186">
        <v>1</v>
      </c>
      <c r="X301" s="171"/>
      <c r="Y301" s="202"/>
      <c r="Z301" s="172"/>
      <c r="AA301" s="126" t="str">
        <f t="shared" si="227"/>
        <v>2,     1914261,   "XE65T10H22U1  (65 gal)"</v>
      </c>
      <c r="AB301" s="205" t="str">
        <f t="shared" si="99"/>
        <v>Rheem</v>
      </c>
      <c r="AC301" s="180" t="s">
        <v>1172</v>
      </c>
      <c r="AD301" s="173">
        <f t="shared" si="232"/>
        <v>1</v>
      </c>
      <c r="AE301" s="126" t="str">
        <f t="shared" si="228"/>
        <v xml:space="preserve">          case  XE65T10H22U1  (65 gal)   :   "RheemXE65T10H22U1"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3:48" s="6" customFormat="1" ht="15" customHeight="1" x14ac:dyDescent="0.25">
      <c r="C302" s="6" t="str">
        <f t="shared" si="218"/>
        <v>Rheem</v>
      </c>
      <c r="D302" s="6" t="str">
        <f t="shared" si="219"/>
        <v>XE65T10H45U1  (65 gal)</v>
      </c>
      <c r="E302" s="6">
        <f t="shared" si="220"/>
        <v>1914361</v>
      </c>
      <c r="F302" s="55">
        <f t="shared" si="221"/>
        <v>65</v>
      </c>
      <c r="G302" s="6" t="str">
        <f t="shared" si="222"/>
        <v>Rheem2020Prem65</v>
      </c>
      <c r="H302" s="116">
        <f t="shared" si="223"/>
        <v>1</v>
      </c>
      <c r="I302" s="154" t="str">
        <f t="shared" si="224"/>
        <v>RheemXE65T10H45U1</v>
      </c>
      <c r="J302" s="91" t="s">
        <v>188</v>
      </c>
      <c r="K302" s="181"/>
      <c r="L302" s="133">
        <f t="shared" si="225"/>
        <v>19</v>
      </c>
      <c r="M302" s="197" t="s">
        <v>88</v>
      </c>
      <c r="N302" s="184">
        <f t="shared" si="217"/>
        <v>143</v>
      </c>
      <c r="O302" s="169">
        <f t="shared" si="229"/>
        <v>1914361</v>
      </c>
      <c r="P302" s="9" t="str">
        <f t="shared" si="226"/>
        <v>XE65T10H45U1  (65 gal)</v>
      </c>
      <c r="Q302" s="11">
        <f t="shared" si="230"/>
        <v>1</v>
      </c>
      <c r="R302" s="206" t="s">
        <v>1113</v>
      </c>
      <c r="S302" s="185">
        <v>65</v>
      </c>
      <c r="T302" s="179" t="s">
        <v>275</v>
      </c>
      <c r="U302" s="179" t="s">
        <v>275</v>
      </c>
      <c r="V302" s="131" t="str">
        <f t="shared" si="231"/>
        <v>Rheem2020Prem65</v>
      </c>
      <c r="W302" s="186">
        <v>1</v>
      </c>
      <c r="X302" s="171"/>
      <c r="Y302" s="202"/>
      <c r="Z302" s="172"/>
      <c r="AA302" s="126" t="str">
        <f t="shared" si="227"/>
        <v>2,     1914361,   "XE65T10H45U1  (65 gal)"</v>
      </c>
      <c r="AB302" s="205" t="str">
        <f t="shared" si="99"/>
        <v>Rheem</v>
      </c>
      <c r="AC302" s="180" t="s">
        <v>1173</v>
      </c>
      <c r="AD302" s="173">
        <f t="shared" si="232"/>
        <v>1</v>
      </c>
      <c r="AE302" s="126" t="str">
        <f t="shared" si="228"/>
        <v xml:space="preserve">          case  XE65T10H45U1  (65 gal)   :   "RheemXE65T10H45U1"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3:48" s="6" customFormat="1" ht="15" customHeight="1" x14ac:dyDescent="0.25">
      <c r="C303" s="6" t="str">
        <f t="shared" si="218"/>
        <v>Rheem</v>
      </c>
      <c r="D303" s="6" t="str">
        <f t="shared" si="219"/>
        <v>XE65T10HS45U1  (65 gal)</v>
      </c>
      <c r="E303" s="6">
        <f t="shared" si="220"/>
        <v>1914461</v>
      </c>
      <c r="F303" s="55">
        <f t="shared" si="221"/>
        <v>65</v>
      </c>
      <c r="G303" s="6" t="str">
        <f t="shared" si="222"/>
        <v>Rheem2020Prem65</v>
      </c>
      <c r="H303" s="116">
        <f t="shared" si="223"/>
        <v>1</v>
      </c>
      <c r="I303" s="154" t="str">
        <f t="shared" si="224"/>
        <v>RheemXE65T10HS45U1</v>
      </c>
      <c r="J303" s="91" t="s">
        <v>188</v>
      </c>
      <c r="K303" s="181"/>
      <c r="L303" s="133">
        <f t="shared" si="225"/>
        <v>19</v>
      </c>
      <c r="M303" s="197" t="s">
        <v>88</v>
      </c>
      <c r="N303" s="184">
        <f t="shared" si="217"/>
        <v>144</v>
      </c>
      <c r="O303" s="169">
        <f t="shared" si="229"/>
        <v>1914461</v>
      </c>
      <c r="P303" s="9" t="str">
        <f t="shared" si="226"/>
        <v>XE65T10HS45U1  (65 gal)</v>
      </c>
      <c r="Q303" s="11">
        <f t="shared" si="230"/>
        <v>1</v>
      </c>
      <c r="R303" s="206" t="s">
        <v>1114</v>
      </c>
      <c r="S303" s="185">
        <v>65</v>
      </c>
      <c r="T303" s="179" t="s">
        <v>275</v>
      </c>
      <c r="U303" s="179" t="s">
        <v>275</v>
      </c>
      <c r="V303" s="131" t="str">
        <f t="shared" si="231"/>
        <v>Rheem2020Prem65</v>
      </c>
      <c r="W303" s="186">
        <v>1</v>
      </c>
      <c r="X303" s="171"/>
      <c r="Y303" s="202"/>
      <c r="Z303" s="172"/>
      <c r="AA303" s="126" t="str">
        <f t="shared" si="227"/>
        <v>2,     1914461,   "XE65T10HS45U1  (65 gal)"</v>
      </c>
      <c r="AB303" s="205" t="str">
        <f t="shared" si="99"/>
        <v>Rheem</v>
      </c>
      <c r="AC303" s="180" t="s">
        <v>1174</v>
      </c>
      <c r="AD303" s="173">
        <f t="shared" si="232"/>
        <v>1</v>
      </c>
      <c r="AE303" s="126" t="str">
        <f t="shared" si="228"/>
        <v xml:space="preserve">          case  XE65T10HS45U1  (65 gal)   :   "RheemXE65T10HS45U1"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3:48" s="6" customFormat="1" ht="15" customHeight="1" x14ac:dyDescent="0.25">
      <c r="C304" s="6" t="str">
        <f t="shared" si="218"/>
        <v>Rheem</v>
      </c>
      <c r="D304" s="6" t="str">
        <f t="shared" si="219"/>
        <v>XE80T10H22U1  (80 gal)</v>
      </c>
      <c r="E304" s="6">
        <f t="shared" si="220"/>
        <v>1914562</v>
      </c>
      <c r="F304" s="55">
        <f t="shared" si="221"/>
        <v>80</v>
      </c>
      <c r="G304" s="6" t="str">
        <f t="shared" si="222"/>
        <v>Rheem2020Prem80</v>
      </c>
      <c r="H304" s="116">
        <f t="shared" si="223"/>
        <v>1</v>
      </c>
      <c r="I304" s="154" t="str">
        <f t="shared" si="224"/>
        <v>RheemXE80T10H22U1</v>
      </c>
      <c r="J304" s="91" t="s">
        <v>188</v>
      </c>
      <c r="K304" s="181"/>
      <c r="L304" s="133">
        <f t="shared" si="225"/>
        <v>19</v>
      </c>
      <c r="M304" s="197" t="s">
        <v>88</v>
      </c>
      <c r="N304" s="184">
        <f t="shared" si="217"/>
        <v>145</v>
      </c>
      <c r="O304" s="169">
        <f t="shared" si="229"/>
        <v>1914562</v>
      </c>
      <c r="P304" s="9" t="str">
        <f t="shared" si="226"/>
        <v>XE80T10H22U1  (80 gal)</v>
      </c>
      <c r="Q304" s="11">
        <f t="shared" si="230"/>
        <v>1</v>
      </c>
      <c r="R304" s="206" t="s">
        <v>1115</v>
      </c>
      <c r="S304" s="185">
        <v>80</v>
      </c>
      <c r="T304" s="179" t="s">
        <v>276</v>
      </c>
      <c r="U304" s="179" t="s">
        <v>276</v>
      </c>
      <c r="V304" s="131" t="str">
        <f t="shared" si="231"/>
        <v>Rheem2020Prem80</v>
      </c>
      <c r="W304" s="186">
        <v>1</v>
      </c>
      <c r="X304" s="171"/>
      <c r="Y304" s="202"/>
      <c r="Z304" s="172"/>
      <c r="AA304" s="126" t="str">
        <f t="shared" si="227"/>
        <v>2,     1914562,   "XE80T10H22U1  (80 gal)"</v>
      </c>
      <c r="AB304" s="205" t="str">
        <f t="shared" si="99"/>
        <v>Rheem</v>
      </c>
      <c r="AC304" s="180" t="s">
        <v>1175</v>
      </c>
      <c r="AD304" s="173">
        <f t="shared" si="232"/>
        <v>1</v>
      </c>
      <c r="AE304" s="126" t="str">
        <f t="shared" si="228"/>
        <v xml:space="preserve">          case  XE80T10H22U1  (80 gal)   :   "RheemXE80T10H22U1"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3:48" s="6" customFormat="1" ht="15" customHeight="1" x14ac:dyDescent="0.25">
      <c r="C305" s="6" t="str">
        <f t="shared" si="218"/>
        <v>Rheem</v>
      </c>
      <c r="D305" s="6" t="str">
        <f t="shared" si="219"/>
        <v>XE80T10H45U1  (80 gal)</v>
      </c>
      <c r="E305" s="6">
        <f t="shared" si="220"/>
        <v>1914662</v>
      </c>
      <c r="F305" s="55">
        <f t="shared" si="221"/>
        <v>80</v>
      </c>
      <c r="G305" s="6" t="str">
        <f t="shared" si="222"/>
        <v>Rheem2020Prem80</v>
      </c>
      <c r="H305" s="116">
        <f t="shared" si="223"/>
        <v>1</v>
      </c>
      <c r="I305" s="154" t="str">
        <f t="shared" si="224"/>
        <v>RheemXE80T10H45U1</v>
      </c>
      <c r="J305" s="91" t="s">
        <v>188</v>
      </c>
      <c r="K305" s="181"/>
      <c r="L305" s="133">
        <f t="shared" si="225"/>
        <v>19</v>
      </c>
      <c r="M305" s="197" t="s">
        <v>88</v>
      </c>
      <c r="N305" s="184">
        <f t="shared" si="217"/>
        <v>146</v>
      </c>
      <c r="O305" s="169">
        <f t="shared" si="229"/>
        <v>1914662</v>
      </c>
      <c r="P305" s="9" t="str">
        <f t="shared" si="226"/>
        <v>XE80T10H45U1  (80 gal)</v>
      </c>
      <c r="Q305" s="11">
        <f t="shared" si="230"/>
        <v>1</v>
      </c>
      <c r="R305" s="206" t="s">
        <v>1116</v>
      </c>
      <c r="S305" s="185">
        <v>80</v>
      </c>
      <c r="T305" s="179" t="s">
        <v>276</v>
      </c>
      <c r="U305" s="179" t="s">
        <v>276</v>
      </c>
      <c r="V305" s="131" t="str">
        <f t="shared" si="231"/>
        <v>Rheem2020Prem80</v>
      </c>
      <c r="W305" s="186">
        <v>1</v>
      </c>
      <c r="X305" s="171"/>
      <c r="Y305" s="202"/>
      <c r="Z305" s="172"/>
      <c r="AA305" s="126" t="str">
        <f t="shared" si="227"/>
        <v>2,     1914662,   "XE80T10H45U1  (80 gal)"</v>
      </c>
      <c r="AB305" s="205" t="str">
        <f t="shared" si="99"/>
        <v>Rheem</v>
      </c>
      <c r="AC305" s="180" t="s">
        <v>1176</v>
      </c>
      <c r="AD305" s="173">
        <f t="shared" si="232"/>
        <v>1</v>
      </c>
      <c r="AE305" s="126" t="str">
        <f t="shared" si="228"/>
        <v xml:space="preserve">          case  XE80T10H45U1  (80 gal)   :   "RheemXE80T10H45U1"</v>
      </c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3:48" s="6" customFormat="1" ht="15" customHeight="1" x14ac:dyDescent="0.25">
      <c r="C306" s="6" t="str">
        <f t="shared" si="218"/>
        <v>Rheem</v>
      </c>
      <c r="D306" s="6" t="str">
        <f t="shared" si="219"/>
        <v>XE80T10HS45U1  (80 gal)</v>
      </c>
      <c r="E306" s="6">
        <f t="shared" si="220"/>
        <v>1914762</v>
      </c>
      <c r="F306" s="55">
        <f t="shared" si="221"/>
        <v>80</v>
      </c>
      <c r="G306" s="6" t="str">
        <f t="shared" si="222"/>
        <v>Rheem2020Prem80</v>
      </c>
      <c r="H306" s="116">
        <f t="shared" si="223"/>
        <v>1</v>
      </c>
      <c r="I306" s="154" t="str">
        <f t="shared" si="224"/>
        <v>RheemXE80T10HS45U1</v>
      </c>
      <c r="J306" s="91" t="s">
        <v>188</v>
      </c>
      <c r="K306" s="181"/>
      <c r="L306" s="133">
        <f t="shared" si="225"/>
        <v>19</v>
      </c>
      <c r="M306" s="197" t="s">
        <v>88</v>
      </c>
      <c r="N306" s="184">
        <f t="shared" si="217"/>
        <v>147</v>
      </c>
      <c r="O306" s="169">
        <f t="shared" si="229"/>
        <v>1914762</v>
      </c>
      <c r="P306" s="9" t="str">
        <f t="shared" si="226"/>
        <v>XE80T10HS45U1  (80 gal)</v>
      </c>
      <c r="Q306" s="11">
        <f t="shared" si="230"/>
        <v>1</v>
      </c>
      <c r="R306" s="206" t="s">
        <v>1117</v>
      </c>
      <c r="S306" s="185">
        <v>80</v>
      </c>
      <c r="T306" s="179" t="s">
        <v>276</v>
      </c>
      <c r="U306" s="179" t="s">
        <v>276</v>
      </c>
      <c r="V306" s="131" t="str">
        <f t="shared" si="231"/>
        <v>Rheem2020Prem80</v>
      </c>
      <c r="W306" s="186">
        <v>1</v>
      </c>
      <c r="X306" s="171"/>
      <c r="Y306" s="202"/>
      <c r="Z306" s="172"/>
      <c r="AA306" s="126" t="str">
        <f t="shared" si="227"/>
        <v>2,     1914762,   "XE80T10HS45U1  (80 gal)"</v>
      </c>
      <c r="AB306" s="205" t="str">
        <f t="shared" si="99"/>
        <v>Rheem</v>
      </c>
      <c r="AC306" s="180" t="s">
        <v>1177</v>
      </c>
      <c r="AD306" s="173">
        <f t="shared" si="232"/>
        <v>1</v>
      </c>
      <c r="AE306" s="126" t="str">
        <f t="shared" si="228"/>
        <v xml:space="preserve">          case  XE80T10HS45U1  (80 gal)   :   "RheemXE80T10HS45U1"</v>
      </c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3:48" s="6" customFormat="1" ht="15" customHeight="1" x14ac:dyDescent="0.25">
      <c r="C307" s="120" t="str">
        <f t="shared" si="130"/>
        <v>Rheem</v>
      </c>
      <c r="D307" s="120" t="str">
        <f t="shared" si="131"/>
        <v>HPLD40-1RH  (40 gal)</v>
      </c>
      <c r="E307" s="120">
        <f t="shared" si="132"/>
        <v>1906059</v>
      </c>
      <c r="F307" s="55">
        <f t="shared" si="40"/>
        <v>40</v>
      </c>
      <c r="G307" s="6" t="str">
        <f t="shared" si="133"/>
        <v>Rheem2020Prem40</v>
      </c>
      <c r="H307" s="116">
        <f t="shared" ref="H307:H310" si="233">W307</f>
        <v>0</v>
      </c>
      <c r="I307" s="154" t="str">
        <f t="shared" si="134"/>
        <v>RheemHPLD401RH</v>
      </c>
      <c r="J307" s="91" t="s">
        <v>188</v>
      </c>
      <c r="K307" s="32">
        <v>4</v>
      </c>
      <c r="L307" s="75">
        <f t="shared" si="128"/>
        <v>19</v>
      </c>
      <c r="M307" s="12" t="s">
        <v>88</v>
      </c>
      <c r="N307" s="61">
        <v>60</v>
      </c>
      <c r="O307" s="169">
        <f t="shared" si="229"/>
        <v>1906059</v>
      </c>
      <c r="P307" s="59" t="str">
        <f t="shared" si="103"/>
        <v>HPLD40-1RH  (40 gal)</v>
      </c>
      <c r="Q307" s="153">
        <f t="shared" si="230"/>
        <v>1</v>
      </c>
      <c r="R307" s="10" t="s">
        <v>395</v>
      </c>
      <c r="S307" s="11">
        <v>40</v>
      </c>
      <c r="T307" s="30"/>
      <c r="U307" s="80" t="s">
        <v>273</v>
      </c>
      <c r="V307" s="85" t="str">
        <f t="shared" si="231"/>
        <v>Rheem2020Prem40</v>
      </c>
      <c r="W307" s="115">
        <v>0</v>
      </c>
      <c r="X307" s="42">
        <v>2</v>
      </c>
      <c r="Y307" s="43">
        <v>44127</v>
      </c>
      <c r="Z307" s="44"/>
      <c r="AA307" s="126" t="str">
        <f t="shared" si="104"/>
        <v>2,     1906059,   "HPLD40-1RH  (40 gal)"</v>
      </c>
      <c r="AB307" s="127" t="str">
        <f>M307</f>
        <v>Rheem</v>
      </c>
      <c r="AC307" s="130" t="s">
        <v>566</v>
      </c>
      <c r="AD307" s="173">
        <f t="shared" si="232"/>
        <v>1</v>
      </c>
      <c r="AE307" s="126" t="str">
        <f t="shared" si="105"/>
        <v xml:space="preserve">          case  HPLD40-1RH  (40 gal)   :   "RheemHPLD401RH"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3:48" s="6" customFormat="1" ht="15" customHeight="1" x14ac:dyDescent="0.25">
      <c r="C308" s="120" t="str">
        <f t="shared" si="130"/>
        <v>Rheem</v>
      </c>
      <c r="D308" s="120" t="str">
        <f t="shared" si="131"/>
        <v>HPLD50-1RH  (50 gal)</v>
      </c>
      <c r="E308" s="120">
        <f t="shared" si="132"/>
        <v>1906160</v>
      </c>
      <c r="F308" s="55">
        <f t="shared" si="40"/>
        <v>50</v>
      </c>
      <c r="G308" s="6" t="str">
        <f t="shared" si="133"/>
        <v>Rheem2020Prem50</v>
      </c>
      <c r="H308" s="116">
        <f t="shared" si="233"/>
        <v>0</v>
      </c>
      <c r="I308" s="154" t="str">
        <f t="shared" si="134"/>
        <v>RheemHPLD501RH</v>
      </c>
      <c r="J308" s="91" t="s">
        <v>188</v>
      </c>
      <c r="K308" s="32">
        <v>4</v>
      </c>
      <c r="L308" s="75">
        <f t="shared" si="128"/>
        <v>19</v>
      </c>
      <c r="M308" s="12" t="s">
        <v>88</v>
      </c>
      <c r="N308" s="62">
        <f t="shared" ref="N308:N310" si="234">N307+1</f>
        <v>61</v>
      </c>
      <c r="O308" s="169">
        <f t="shared" si="229"/>
        <v>1906160</v>
      </c>
      <c r="P308" s="59" t="str">
        <f t="shared" si="103"/>
        <v>HPLD50-1RH  (50 gal)</v>
      </c>
      <c r="Q308" s="153">
        <f t="shared" si="230"/>
        <v>1</v>
      </c>
      <c r="R308" s="10" t="s">
        <v>396</v>
      </c>
      <c r="S308" s="11">
        <v>50</v>
      </c>
      <c r="T308" s="30"/>
      <c r="U308" s="80" t="s">
        <v>274</v>
      </c>
      <c r="V308" s="85" t="str">
        <f t="shared" si="231"/>
        <v>Rheem2020Prem50</v>
      </c>
      <c r="W308" s="115">
        <v>0</v>
      </c>
      <c r="X308" s="42" t="s">
        <v>8</v>
      </c>
      <c r="Y308" s="43">
        <v>44127</v>
      </c>
      <c r="Z308" s="44"/>
      <c r="AA308" s="126" t="str">
        <f t="shared" si="104"/>
        <v>2,     1906160,   "HPLD50-1RH  (50 gal)"</v>
      </c>
      <c r="AB308" s="128" t="str">
        <f t="shared" si="99"/>
        <v>Rheem</v>
      </c>
      <c r="AC308" s="130" t="s">
        <v>567</v>
      </c>
      <c r="AD308" s="173">
        <f t="shared" si="232"/>
        <v>1</v>
      </c>
      <c r="AE308" s="126" t="str">
        <f t="shared" si="105"/>
        <v xml:space="preserve">          case  HPLD50-1RH  (50 gal)   :   "RheemHPLD501RH"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3:48" s="6" customFormat="1" ht="15" customHeight="1" x14ac:dyDescent="0.25">
      <c r="C309" s="120" t="str">
        <f t="shared" si="130"/>
        <v>Rheem</v>
      </c>
      <c r="D309" s="120" t="str">
        <f t="shared" si="131"/>
        <v>HPLD65-1RH  (65 gal)</v>
      </c>
      <c r="E309" s="120">
        <f t="shared" si="132"/>
        <v>1906261</v>
      </c>
      <c r="F309" s="55">
        <f t="shared" si="40"/>
        <v>65</v>
      </c>
      <c r="G309" s="6" t="str">
        <f t="shared" si="133"/>
        <v>Rheem2020Prem65</v>
      </c>
      <c r="H309" s="116">
        <f t="shared" si="233"/>
        <v>0</v>
      </c>
      <c r="I309" s="154" t="str">
        <f t="shared" si="134"/>
        <v>RheemHPLD651RH</v>
      </c>
      <c r="J309" s="91" t="s">
        <v>188</v>
      </c>
      <c r="K309" s="32">
        <v>4</v>
      </c>
      <c r="L309" s="75">
        <f t="shared" si="128"/>
        <v>19</v>
      </c>
      <c r="M309" s="12" t="s">
        <v>88</v>
      </c>
      <c r="N309" s="62">
        <f t="shared" si="234"/>
        <v>62</v>
      </c>
      <c r="O309" s="169">
        <f t="shared" si="229"/>
        <v>1906261</v>
      </c>
      <c r="P309" s="59" t="str">
        <f t="shared" si="103"/>
        <v>HPLD65-1RH  (65 gal)</v>
      </c>
      <c r="Q309" s="153">
        <f t="shared" si="230"/>
        <v>1</v>
      </c>
      <c r="R309" s="10" t="s">
        <v>397</v>
      </c>
      <c r="S309" s="11">
        <v>65</v>
      </c>
      <c r="T309" s="30"/>
      <c r="U309" s="80" t="s">
        <v>275</v>
      </c>
      <c r="V309" s="85" t="str">
        <f t="shared" si="231"/>
        <v>Rheem2020Prem65</v>
      </c>
      <c r="W309" s="115">
        <v>0</v>
      </c>
      <c r="X309" s="42" t="s">
        <v>8</v>
      </c>
      <c r="Y309" s="43">
        <v>44127</v>
      </c>
      <c r="Z309" s="44"/>
      <c r="AA309" s="126" t="str">
        <f t="shared" si="104"/>
        <v>2,     1906261,   "HPLD65-1RH  (65 gal)"</v>
      </c>
      <c r="AB309" s="128" t="str">
        <f t="shared" si="99"/>
        <v>Rheem</v>
      </c>
      <c r="AC309" s="130" t="s">
        <v>568</v>
      </c>
      <c r="AD309" s="173">
        <f t="shared" si="232"/>
        <v>1</v>
      </c>
      <c r="AE309" s="126" t="str">
        <f t="shared" si="105"/>
        <v xml:space="preserve">          case  HPLD65-1RH  (65 gal)   :   "RheemHPLD651RH"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3:48" s="6" customFormat="1" ht="15" customHeight="1" x14ac:dyDescent="0.25">
      <c r="C310" s="120" t="str">
        <f t="shared" si="130"/>
        <v>Rheem</v>
      </c>
      <c r="D310" s="120" t="str">
        <f t="shared" si="131"/>
        <v>HPLD80-1RH  (80 gal)</v>
      </c>
      <c r="E310" s="120">
        <f t="shared" si="132"/>
        <v>1906362</v>
      </c>
      <c r="F310" s="55">
        <f t="shared" si="40"/>
        <v>80</v>
      </c>
      <c r="G310" s="6" t="str">
        <f t="shared" si="133"/>
        <v>Rheem2020Prem80</v>
      </c>
      <c r="H310" s="116">
        <f t="shared" si="233"/>
        <v>0</v>
      </c>
      <c r="I310" s="154" t="str">
        <f t="shared" si="134"/>
        <v>RheemHPLD801RH</v>
      </c>
      <c r="J310" s="91" t="s">
        <v>188</v>
      </c>
      <c r="K310" s="32">
        <v>4</v>
      </c>
      <c r="L310" s="75">
        <f t="shared" si="128"/>
        <v>19</v>
      </c>
      <c r="M310" s="12" t="s">
        <v>88</v>
      </c>
      <c r="N310" s="62">
        <f t="shared" si="234"/>
        <v>63</v>
      </c>
      <c r="O310" s="169">
        <f t="shared" si="229"/>
        <v>1906362</v>
      </c>
      <c r="P310" s="59" t="str">
        <f t="shared" si="103"/>
        <v>HPLD80-1RH  (80 gal)</v>
      </c>
      <c r="Q310" s="153">
        <f t="shared" si="230"/>
        <v>1</v>
      </c>
      <c r="R310" s="10" t="s">
        <v>398</v>
      </c>
      <c r="S310" s="11">
        <v>80</v>
      </c>
      <c r="T310" s="30"/>
      <c r="U310" s="80" t="s">
        <v>276</v>
      </c>
      <c r="V310" s="85" t="str">
        <f t="shared" si="231"/>
        <v>Rheem2020Prem80</v>
      </c>
      <c r="W310" s="115">
        <v>0</v>
      </c>
      <c r="X310" s="42">
        <v>4</v>
      </c>
      <c r="Y310" s="43">
        <v>44127</v>
      </c>
      <c r="Z310" s="44"/>
      <c r="AA310" s="126" t="str">
        <f t="shared" si="104"/>
        <v>2,     1906362,   "HPLD80-1RH  (80 gal)"</v>
      </c>
      <c r="AB310" s="128" t="str">
        <f t="shared" si="99"/>
        <v>Rheem</v>
      </c>
      <c r="AC310" s="130" t="s">
        <v>569</v>
      </c>
      <c r="AD310" s="173">
        <f t="shared" si="232"/>
        <v>1</v>
      </c>
      <c r="AE310" s="126" t="str">
        <f t="shared" si="105"/>
        <v xml:space="preserve">          case  HPLD80-1RH  (80 gal)   :   "RheemHPLD801RH"</v>
      </c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3:48" s="6" customFormat="1" ht="15" customHeight="1" x14ac:dyDescent="0.25">
      <c r="C311" s="105" t="str">
        <f t="shared" si="130"/>
        <v>Rheem</v>
      </c>
      <c r="D311" s="105" t="str">
        <f t="shared" si="131"/>
        <v>PROPH40 T2 RH375-15  (40 gal)</v>
      </c>
      <c r="E311" s="105">
        <f t="shared" si="132"/>
        <v>1903259</v>
      </c>
      <c r="F311" s="55">
        <f t="shared" ref="F311" si="235">S311</f>
        <v>40</v>
      </c>
      <c r="G311" s="6" t="str">
        <f t="shared" si="133"/>
        <v>Rheem2020Prem40</v>
      </c>
      <c r="H311" s="116">
        <f t="shared" si="206"/>
        <v>1</v>
      </c>
      <c r="I311" s="154" t="str">
        <f t="shared" si="134"/>
        <v>RheemPROPH40T2RH37515</v>
      </c>
      <c r="J311" s="91" t="s">
        <v>188</v>
      </c>
      <c r="K311" s="32">
        <v>4</v>
      </c>
      <c r="L311" s="75">
        <f t="shared" si="128"/>
        <v>19</v>
      </c>
      <c r="M311" s="12" t="s">
        <v>88</v>
      </c>
      <c r="N311" s="61">
        <v>32</v>
      </c>
      <c r="O311" s="169">
        <f t="shared" si="229"/>
        <v>1903259</v>
      </c>
      <c r="P311" s="59" t="str">
        <f t="shared" si="103"/>
        <v>PROPH40 T2 RH375-15  (40 gal)</v>
      </c>
      <c r="Q311" s="153">
        <f t="shared" si="230"/>
        <v>1</v>
      </c>
      <c r="R311" s="10" t="s">
        <v>320</v>
      </c>
      <c r="S311" s="11">
        <v>40</v>
      </c>
      <c r="T311" s="30"/>
      <c r="U311" s="80" t="s">
        <v>273</v>
      </c>
      <c r="V311" s="85" t="str">
        <f t="shared" si="231"/>
        <v>Rheem2020Prem40</v>
      </c>
      <c r="W311" s="117">
        <v>1</v>
      </c>
      <c r="X311" s="42">
        <v>2</v>
      </c>
      <c r="Y311" s="43">
        <v>43944</v>
      </c>
      <c r="Z311" s="44"/>
      <c r="AA311" s="126" t="str">
        <f t="shared" si="104"/>
        <v>2,     1903259,   "PROPH40 T2 RH375-15  (40 gal)"</v>
      </c>
      <c r="AB311" s="128" t="str">
        <f t="shared" si="99"/>
        <v>Rheem</v>
      </c>
      <c r="AC311" s="129" t="s">
        <v>519</v>
      </c>
      <c r="AD311" s="173">
        <f t="shared" si="232"/>
        <v>1</v>
      </c>
      <c r="AE311" s="126" t="str">
        <f t="shared" si="105"/>
        <v xml:space="preserve">          case  PROPH40 T2 RH375-15  (40 gal)   :   "RheemPROPH40T2RH37515"</v>
      </c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3:48" s="6" customFormat="1" ht="15" customHeight="1" x14ac:dyDescent="0.25">
      <c r="C312" s="105" t="str">
        <f t="shared" si="130"/>
        <v>Rheem</v>
      </c>
      <c r="D312" s="105" t="str">
        <f t="shared" si="131"/>
        <v>PROPH50 T2 RH375-15  (50 gal)</v>
      </c>
      <c r="E312" s="105">
        <f t="shared" si="132"/>
        <v>1903360</v>
      </c>
      <c r="F312" s="55">
        <f t="shared" ref="F312:F338" si="236">S312</f>
        <v>50</v>
      </c>
      <c r="G312" s="6" t="str">
        <f t="shared" si="133"/>
        <v>Rheem2020Prem50</v>
      </c>
      <c r="H312" s="116">
        <f t="shared" si="206"/>
        <v>1</v>
      </c>
      <c r="I312" s="154" t="str">
        <f t="shared" si="134"/>
        <v>RheemPROPH50T2RH37515</v>
      </c>
      <c r="J312" s="91" t="s">
        <v>188</v>
      </c>
      <c r="K312" s="32">
        <v>4</v>
      </c>
      <c r="L312" s="75">
        <f t="shared" si="128"/>
        <v>19</v>
      </c>
      <c r="M312" s="12" t="s">
        <v>88</v>
      </c>
      <c r="N312" s="62">
        <f t="shared" ref="N312:N342" si="237">N311+1</f>
        <v>33</v>
      </c>
      <c r="O312" s="169">
        <f t="shared" si="229"/>
        <v>1903360</v>
      </c>
      <c r="P312" s="59" t="str">
        <f t="shared" si="103"/>
        <v>PROPH50 T2 RH375-15  (50 gal)</v>
      </c>
      <c r="Q312" s="153">
        <f t="shared" si="230"/>
        <v>1</v>
      </c>
      <c r="R312" s="10" t="s">
        <v>321</v>
      </c>
      <c r="S312" s="11">
        <v>50</v>
      </c>
      <c r="T312" s="30"/>
      <c r="U312" s="80" t="s">
        <v>274</v>
      </c>
      <c r="V312" s="85" t="str">
        <f t="shared" si="231"/>
        <v>Rheem2020Prem50</v>
      </c>
      <c r="W312" s="117">
        <v>1</v>
      </c>
      <c r="X312" s="42" t="s">
        <v>8</v>
      </c>
      <c r="Y312" s="43">
        <v>43944</v>
      </c>
      <c r="Z312" s="44"/>
      <c r="AA312" s="126" t="str">
        <f t="shared" si="104"/>
        <v>2,     1903360,   "PROPH50 T2 RH375-15  (50 gal)"</v>
      </c>
      <c r="AB312" s="128" t="str">
        <f t="shared" si="99"/>
        <v>Rheem</v>
      </c>
      <c r="AC312" s="129" t="s">
        <v>526</v>
      </c>
      <c r="AD312" s="173">
        <f t="shared" si="232"/>
        <v>1</v>
      </c>
      <c r="AE312" s="126" t="str">
        <f t="shared" si="105"/>
        <v xml:space="preserve">          case  PROPH50 T2 RH375-15  (50 gal)   :   "RheemPROPH50T2RH37515"</v>
      </c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3:48" s="6" customFormat="1" ht="15" customHeight="1" x14ac:dyDescent="0.25">
      <c r="C313" s="105" t="str">
        <f t="shared" si="130"/>
        <v>Rheem</v>
      </c>
      <c r="D313" s="105" t="str">
        <f t="shared" si="131"/>
        <v>PROPH65 T2 RH375-15  (65 gal)</v>
      </c>
      <c r="E313" s="105">
        <f t="shared" si="132"/>
        <v>1903461</v>
      </c>
      <c r="F313" s="55">
        <f t="shared" si="236"/>
        <v>65</v>
      </c>
      <c r="G313" s="6" t="str">
        <f t="shared" si="133"/>
        <v>Rheem2020Prem65</v>
      </c>
      <c r="H313" s="116">
        <f t="shared" si="206"/>
        <v>1</v>
      </c>
      <c r="I313" s="154" t="str">
        <f t="shared" si="134"/>
        <v>RheemPROPH65T2RH37515</v>
      </c>
      <c r="J313" s="91" t="s">
        <v>188</v>
      </c>
      <c r="K313" s="32">
        <v>4</v>
      </c>
      <c r="L313" s="75">
        <f t="shared" si="128"/>
        <v>19</v>
      </c>
      <c r="M313" s="12" t="s">
        <v>88</v>
      </c>
      <c r="N313" s="62">
        <f t="shared" si="237"/>
        <v>34</v>
      </c>
      <c r="O313" s="169">
        <f t="shared" si="229"/>
        <v>1903461</v>
      </c>
      <c r="P313" s="59" t="str">
        <f t="shared" si="103"/>
        <v>PROPH65 T2 RH375-15  (65 gal)</v>
      </c>
      <c r="Q313" s="153">
        <f t="shared" si="230"/>
        <v>1</v>
      </c>
      <c r="R313" s="10" t="s">
        <v>282</v>
      </c>
      <c r="S313" s="11">
        <v>65</v>
      </c>
      <c r="T313" s="30"/>
      <c r="U313" s="80" t="s">
        <v>275</v>
      </c>
      <c r="V313" s="85" t="str">
        <f t="shared" si="231"/>
        <v>Rheem2020Prem65</v>
      </c>
      <c r="W313" s="117">
        <v>1</v>
      </c>
      <c r="X313" s="42" t="s">
        <v>8</v>
      </c>
      <c r="Y313" s="43">
        <v>43944</v>
      </c>
      <c r="Z313" s="44"/>
      <c r="AA313" s="126" t="str">
        <f t="shared" si="104"/>
        <v>2,     1903461,   "PROPH65 T2 RH375-15  (65 gal)"</v>
      </c>
      <c r="AB313" s="128" t="str">
        <f t="shared" si="99"/>
        <v>Rheem</v>
      </c>
      <c r="AC313" s="6" t="s">
        <v>533</v>
      </c>
      <c r="AD313" s="173">
        <f t="shared" si="232"/>
        <v>1</v>
      </c>
      <c r="AE313" s="126" t="str">
        <f t="shared" si="105"/>
        <v xml:space="preserve">          case  PROPH65 T2 RH375-15  (65 gal)   :   "RheemPROPH65T2RH37515"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3:48" s="6" customFormat="1" ht="15" customHeight="1" x14ac:dyDescent="0.25">
      <c r="C314" s="105" t="str">
        <f t="shared" si="130"/>
        <v>Rheem</v>
      </c>
      <c r="D314" s="105" t="str">
        <f t="shared" si="131"/>
        <v>PROPH80 T2 RH375-15  (80 gal)</v>
      </c>
      <c r="E314" s="105">
        <f t="shared" si="132"/>
        <v>1903562</v>
      </c>
      <c r="F314" s="55">
        <f t="shared" si="236"/>
        <v>80</v>
      </c>
      <c r="G314" s="6" t="str">
        <f t="shared" si="133"/>
        <v>Rheem2020Prem80</v>
      </c>
      <c r="H314" s="116">
        <f t="shared" si="206"/>
        <v>1</v>
      </c>
      <c r="I314" s="154" t="str">
        <f t="shared" si="134"/>
        <v>RheemPROPH80T2RH37515</v>
      </c>
      <c r="J314" s="91" t="s">
        <v>188</v>
      </c>
      <c r="K314" s="32">
        <v>4</v>
      </c>
      <c r="L314" s="75">
        <f t="shared" si="128"/>
        <v>19</v>
      </c>
      <c r="M314" s="12" t="s">
        <v>88</v>
      </c>
      <c r="N314" s="62">
        <f t="shared" si="237"/>
        <v>35</v>
      </c>
      <c r="O314" s="169">
        <f t="shared" si="229"/>
        <v>1903562</v>
      </c>
      <c r="P314" s="59" t="str">
        <f t="shared" si="103"/>
        <v>PROPH80 T2 RH375-15  (80 gal)</v>
      </c>
      <c r="Q314" s="153">
        <f t="shared" si="230"/>
        <v>1</v>
      </c>
      <c r="R314" s="10" t="s">
        <v>322</v>
      </c>
      <c r="S314" s="11">
        <v>80</v>
      </c>
      <c r="T314" s="30"/>
      <c r="U314" s="80" t="s">
        <v>276</v>
      </c>
      <c r="V314" s="85" t="str">
        <f t="shared" si="231"/>
        <v>Rheem2020Prem80</v>
      </c>
      <c r="W314" s="117">
        <v>1</v>
      </c>
      <c r="X314" s="42">
        <v>4</v>
      </c>
      <c r="Y314" s="43">
        <v>43944</v>
      </c>
      <c r="Z314" s="44"/>
      <c r="AA314" s="126" t="str">
        <f t="shared" si="104"/>
        <v>2,     1903562,   "PROPH80 T2 RH375-15  (80 gal)"</v>
      </c>
      <c r="AB314" s="128" t="str">
        <f t="shared" si="99"/>
        <v>Rheem</v>
      </c>
      <c r="AC314" s="6" t="s">
        <v>541</v>
      </c>
      <c r="AD314" s="173">
        <f t="shared" si="232"/>
        <v>1</v>
      </c>
      <c r="AE314" s="126" t="str">
        <f t="shared" si="105"/>
        <v xml:space="preserve">          case  PROPH80 T2 RH375-15  (80 gal)   :   "RheemPROPH80T2RH37515"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3:48" s="6" customFormat="1" ht="15" customHeight="1" x14ac:dyDescent="0.25">
      <c r="C315" s="105" t="str">
        <f t="shared" si="130"/>
        <v>Rheem</v>
      </c>
      <c r="D315" s="105" t="str">
        <f t="shared" si="131"/>
        <v>PROPH40 T2 RH375-30  (40 gal)</v>
      </c>
      <c r="E315" s="105">
        <f t="shared" si="132"/>
        <v>1903659</v>
      </c>
      <c r="F315" s="55">
        <f t="shared" si="236"/>
        <v>40</v>
      </c>
      <c r="G315" s="6" t="str">
        <f t="shared" si="133"/>
        <v>Rheem2020Prem40</v>
      </c>
      <c r="H315" s="116">
        <f t="shared" si="206"/>
        <v>1</v>
      </c>
      <c r="I315" s="154" t="str">
        <f t="shared" si="134"/>
        <v>RheemPROPH40T2RH37530</v>
      </c>
      <c r="J315" s="91" t="s">
        <v>188</v>
      </c>
      <c r="K315" s="32">
        <v>4</v>
      </c>
      <c r="L315" s="75">
        <f t="shared" si="128"/>
        <v>19</v>
      </c>
      <c r="M315" s="12" t="s">
        <v>88</v>
      </c>
      <c r="N315" s="62">
        <f t="shared" si="237"/>
        <v>36</v>
      </c>
      <c r="O315" s="169">
        <f t="shared" si="229"/>
        <v>1903659</v>
      </c>
      <c r="P315" s="59" t="str">
        <f t="shared" si="103"/>
        <v>PROPH40 T2 RH375-30  (40 gal)</v>
      </c>
      <c r="Q315" s="153">
        <f t="shared" si="230"/>
        <v>1</v>
      </c>
      <c r="R315" s="10" t="s">
        <v>323</v>
      </c>
      <c r="S315" s="11">
        <v>40</v>
      </c>
      <c r="T315" s="30"/>
      <c r="U315" s="80" t="s">
        <v>273</v>
      </c>
      <c r="V315" s="85" t="str">
        <f t="shared" si="231"/>
        <v>Rheem2020Prem40</v>
      </c>
      <c r="W315" s="117">
        <v>1</v>
      </c>
      <c r="X315" s="42">
        <v>2</v>
      </c>
      <c r="Y315" s="43">
        <v>43944</v>
      </c>
      <c r="Z315" s="44"/>
      <c r="AA315" s="126" t="str">
        <f t="shared" si="104"/>
        <v>2,     1903659,   "PROPH40 T2 RH375-30  (40 gal)"</v>
      </c>
      <c r="AB315" s="128" t="str">
        <f t="shared" ref="AB315:AB398" si="238">AB314</f>
        <v>Rheem</v>
      </c>
      <c r="AC315" s="129" t="s">
        <v>520</v>
      </c>
      <c r="AD315" s="173">
        <f t="shared" si="232"/>
        <v>1</v>
      </c>
      <c r="AE315" s="126" t="str">
        <f t="shared" si="105"/>
        <v xml:space="preserve">          case  PROPH40 T2 RH375-30  (40 gal)   :   "RheemPROPH40T2RH37530"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3:48" s="6" customFormat="1" ht="15" customHeight="1" x14ac:dyDescent="0.25">
      <c r="C316" s="105" t="str">
        <f t="shared" si="130"/>
        <v>Rheem</v>
      </c>
      <c r="D316" s="105" t="str">
        <f t="shared" si="131"/>
        <v>PROPH50 T2 RH375-30  (50 gal)</v>
      </c>
      <c r="E316" s="105">
        <f t="shared" si="132"/>
        <v>1903760</v>
      </c>
      <c r="F316" s="55">
        <f t="shared" si="236"/>
        <v>50</v>
      </c>
      <c r="G316" s="6" t="str">
        <f t="shared" si="133"/>
        <v>Rheem2020Prem50</v>
      </c>
      <c r="H316" s="116">
        <f t="shared" si="206"/>
        <v>1</v>
      </c>
      <c r="I316" s="154" t="str">
        <f t="shared" si="134"/>
        <v>RheemPROPH50T2RH37530</v>
      </c>
      <c r="J316" s="91" t="s">
        <v>188</v>
      </c>
      <c r="K316" s="32">
        <v>4</v>
      </c>
      <c r="L316" s="75">
        <f t="shared" si="128"/>
        <v>19</v>
      </c>
      <c r="M316" s="12" t="s">
        <v>88</v>
      </c>
      <c r="N316" s="62">
        <f t="shared" si="237"/>
        <v>37</v>
      </c>
      <c r="O316" s="169">
        <f t="shared" si="229"/>
        <v>1903760</v>
      </c>
      <c r="P316" s="59" t="str">
        <f t="shared" si="103"/>
        <v>PROPH50 T2 RH375-30  (50 gal)</v>
      </c>
      <c r="Q316" s="153">
        <f t="shared" si="230"/>
        <v>1</v>
      </c>
      <c r="R316" s="10" t="s">
        <v>324</v>
      </c>
      <c r="S316" s="11">
        <v>50</v>
      </c>
      <c r="T316" s="30"/>
      <c r="U316" s="80" t="s">
        <v>274</v>
      </c>
      <c r="V316" s="85" t="str">
        <f t="shared" si="231"/>
        <v>Rheem2020Prem50</v>
      </c>
      <c r="W316" s="117">
        <v>1</v>
      </c>
      <c r="X316" s="42" t="s">
        <v>8</v>
      </c>
      <c r="Y316" s="43">
        <v>43944</v>
      </c>
      <c r="Z316" s="44"/>
      <c r="AA316" s="126" t="str">
        <f t="shared" si="104"/>
        <v>2,     1903760,   "PROPH50 T2 RH375-30  (50 gal)"</v>
      </c>
      <c r="AB316" s="128" t="str">
        <f t="shared" si="238"/>
        <v>Rheem</v>
      </c>
      <c r="AC316" s="129" t="s">
        <v>527</v>
      </c>
      <c r="AD316" s="173">
        <f t="shared" si="232"/>
        <v>1</v>
      </c>
      <c r="AE316" s="126" t="str">
        <f t="shared" si="105"/>
        <v xml:space="preserve">          case  PROPH50 T2 RH375-30  (50 gal)   :   "RheemPROPH50T2RH37530"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3:48" s="6" customFormat="1" ht="15" customHeight="1" x14ac:dyDescent="0.25">
      <c r="C317" s="105" t="str">
        <f t="shared" si="130"/>
        <v>Rheem</v>
      </c>
      <c r="D317" s="105" t="str">
        <f t="shared" si="131"/>
        <v>PROPH65 T2 RH375-30  (65 gal)</v>
      </c>
      <c r="E317" s="105">
        <f t="shared" si="132"/>
        <v>1903861</v>
      </c>
      <c r="F317" s="55">
        <f t="shared" si="236"/>
        <v>65</v>
      </c>
      <c r="G317" s="6" t="str">
        <f t="shared" si="133"/>
        <v>Rheem2020Prem65</v>
      </c>
      <c r="H317" s="116">
        <f t="shared" si="206"/>
        <v>1</v>
      </c>
      <c r="I317" s="154" t="str">
        <f t="shared" si="134"/>
        <v>RheemPROPH65T2RH37530</v>
      </c>
      <c r="J317" s="91" t="s">
        <v>188</v>
      </c>
      <c r="K317" s="32">
        <v>4</v>
      </c>
      <c r="L317" s="75">
        <f t="shared" si="128"/>
        <v>19</v>
      </c>
      <c r="M317" s="12" t="s">
        <v>88</v>
      </c>
      <c r="N317" s="62">
        <f t="shared" si="237"/>
        <v>38</v>
      </c>
      <c r="O317" s="169">
        <f t="shared" si="229"/>
        <v>1903861</v>
      </c>
      <c r="P317" s="59" t="str">
        <f t="shared" si="103"/>
        <v>PROPH65 T2 RH375-30  (65 gal)</v>
      </c>
      <c r="Q317" s="153">
        <f t="shared" si="230"/>
        <v>1</v>
      </c>
      <c r="R317" s="10" t="s">
        <v>325</v>
      </c>
      <c r="S317" s="11">
        <v>65</v>
      </c>
      <c r="T317" s="30"/>
      <c r="U317" s="80" t="s">
        <v>275</v>
      </c>
      <c r="V317" s="85" t="str">
        <f t="shared" si="231"/>
        <v>Rheem2020Prem65</v>
      </c>
      <c r="W317" s="117">
        <v>1</v>
      </c>
      <c r="X317" s="42" t="s">
        <v>8</v>
      </c>
      <c r="Y317" s="43">
        <v>43944</v>
      </c>
      <c r="Z317" s="44"/>
      <c r="AA317" s="126" t="str">
        <f t="shared" si="104"/>
        <v>2,     1903861,   "PROPH65 T2 RH375-30  (65 gal)"</v>
      </c>
      <c r="AB317" s="128" t="str">
        <f t="shared" si="238"/>
        <v>Rheem</v>
      </c>
      <c r="AC317" s="6" t="s">
        <v>534</v>
      </c>
      <c r="AD317" s="173">
        <f t="shared" si="232"/>
        <v>1</v>
      </c>
      <c r="AE317" s="126" t="str">
        <f t="shared" si="105"/>
        <v xml:space="preserve">          case  PROPH65 T2 RH375-30  (65 gal)   :   "RheemPROPH65T2RH37530"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3:48" s="6" customFormat="1" ht="15" customHeight="1" x14ac:dyDescent="0.25">
      <c r="C318" s="105" t="str">
        <f t="shared" si="130"/>
        <v>Rheem</v>
      </c>
      <c r="D318" s="105" t="str">
        <f t="shared" si="131"/>
        <v>PROPH80 T2 RH375-30  (80 gal)</v>
      </c>
      <c r="E318" s="105">
        <f t="shared" si="132"/>
        <v>1903962</v>
      </c>
      <c r="F318" s="55">
        <f t="shared" si="236"/>
        <v>80</v>
      </c>
      <c r="G318" s="6" t="str">
        <f t="shared" si="133"/>
        <v>Rheem2020Prem80</v>
      </c>
      <c r="H318" s="116">
        <f t="shared" si="206"/>
        <v>1</v>
      </c>
      <c r="I318" s="154" t="str">
        <f t="shared" si="134"/>
        <v>RheemPROPH80T2RH37530</v>
      </c>
      <c r="J318" s="91" t="s">
        <v>188</v>
      </c>
      <c r="K318" s="32">
        <v>4</v>
      </c>
      <c r="L318" s="75">
        <f t="shared" si="128"/>
        <v>19</v>
      </c>
      <c r="M318" s="12" t="s">
        <v>88</v>
      </c>
      <c r="N318" s="62">
        <f t="shared" si="237"/>
        <v>39</v>
      </c>
      <c r="O318" s="169">
        <f t="shared" si="229"/>
        <v>1903962</v>
      </c>
      <c r="P318" s="59" t="str">
        <f t="shared" si="103"/>
        <v>PROPH80 T2 RH375-30  (80 gal)</v>
      </c>
      <c r="Q318" s="153">
        <f t="shared" si="230"/>
        <v>1</v>
      </c>
      <c r="R318" s="10" t="s">
        <v>326</v>
      </c>
      <c r="S318" s="11">
        <v>80</v>
      </c>
      <c r="T318" s="30"/>
      <c r="U318" s="80" t="s">
        <v>276</v>
      </c>
      <c r="V318" s="85" t="str">
        <f t="shared" si="231"/>
        <v>Rheem2020Prem80</v>
      </c>
      <c r="W318" s="117">
        <v>1</v>
      </c>
      <c r="X318" s="42">
        <v>4</v>
      </c>
      <c r="Y318" s="43">
        <v>43944</v>
      </c>
      <c r="Z318" s="44"/>
      <c r="AA318" s="126" t="str">
        <f t="shared" si="104"/>
        <v>2,     1903962,   "PROPH80 T2 RH375-30  (80 gal)"</v>
      </c>
      <c r="AB318" s="128" t="str">
        <f t="shared" si="238"/>
        <v>Rheem</v>
      </c>
      <c r="AC318" s="129" t="s">
        <v>542</v>
      </c>
      <c r="AD318" s="173">
        <f t="shared" si="232"/>
        <v>1</v>
      </c>
      <c r="AE318" s="126" t="str">
        <f t="shared" si="105"/>
        <v xml:space="preserve">          case  PROPH80 T2 RH375-30  (80 gal)   :   "RheemPROPH80T2RH37530"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3:48" s="6" customFormat="1" ht="15" customHeight="1" x14ac:dyDescent="0.25">
      <c r="C319" s="105" t="str">
        <f t="shared" si="130"/>
        <v>Rheem</v>
      </c>
      <c r="D319" s="105" t="str">
        <f t="shared" si="131"/>
        <v>PROPH40 T2 RH375-SO  (40 gal)</v>
      </c>
      <c r="E319" s="105">
        <f t="shared" si="132"/>
        <v>1904059</v>
      </c>
      <c r="F319" s="55">
        <f t="shared" si="236"/>
        <v>40</v>
      </c>
      <c r="G319" s="6" t="str">
        <f t="shared" si="133"/>
        <v>Rheem2020Prem40</v>
      </c>
      <c r="H319" s="116">
        <f t="shared" si="206"/>
        <v>1</v>
      </c>
      <c r="I319" s="154" t="str">
        <f t="shared" si="134"/>
        <v>RheemPROPH40T2RH375SO</v>
      </c>
      <c r="J319" s="91" t="s">
        <v>188</v>
      </c>
      <c r="K319" s="32">
        <v>4</v>
      </c>
      <c r="L319" s="75">
        <f t="shared" si="128"/>
        <v>19</v>
      </c>
      <c r="M319" s="12" t="s">
        <v>88</v>
      </c>
      <c r="N319" s="62">
        <f t="shared" si="237"/>
        <v>40</v>
      </c>
      <c r="O319" s="169">
        <f t="shared" si="229"/>
        <v>1904059</v>
      </c>
      <c r="P319" s="59" t="str">
        <f t="shared" si="103"/>
        <v>PROPH40 T2 RH375-SO  (40 gal)</v>
      </c>
      <c r="Q319" s="153">
        <f t="shared" si="230"/>
        <v>1</v>
      </c>
      <c r="R319" s="10" t="s">
        <v>327</v>
      </c>
      <c r="S319" s="11">
        <v>40</v>
      </c>
      <c r="T319" s="30"/>
      <c r="U319" s="80" t="s">
        <v>273</v>
      </c>
      <c r="V319" s="85" t="str">
        <f t="shared" si="231"/>
        <v>Rheem2020Prem40</v>
      </c>
      <c r="W319" s="117">
        <v>1</v>
      </c>
      <c r="X319" s="42">
        <v>2</v>
      </c>
      <c r="Y319" s="43">
        <v>43944</v>
      </c>
      <c r="Z319" s="44"/>
      <c r="AA319" s="126" t="str">
        <f t="shared" si="104"/>
        <v>2,     1904059,   "PROPH40 T2 RH375-SO  (40 gal)"</v>
      </c>
      <c r="AB319" s="128" t="str">
        <f t="shared" si="238"/>
        <v>Rheem</v>
      </c>
      <c r="AC319" s="129" t="s">
        <v>521</v>
      </c>
      <c r="AD319" s="173">
        <f t="shared" si="232"/>
        <v>1</v>
      </c>
      <c r="AE319" s="126" t="str">
        <f t="shared" si="105"/>
        <v xml:space="preserve">          case  PROPH40 T2 RH375-SO  (40 gal)   :   "RheemPROPH40T2RH375SO"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3:48" s="6" customFormat="1" ht="15" customHeight="1" x14ac:dyDescent="0.25">
      <c r="C320" s="105" t="str">
        <f t="shared" si="130"/>
        <v>Rheem</v>
      </c>
      <c r="D320" s="105" t="str">
        <f t="shared" si="131"/>
        <v>PROPH50 T2 RH375-SO  (50 gal)</v>
      </c>
      <c r="E320" s="105">
        <f t="shared" si="132"/>
        <v>1904160</v>
      </c>
      <c r="F320" s="55">
        <f t="shared" si="236"/>
        <v>50</v>
      </c>
      <c r="G320" s="6" t="str">
        <f t="shared" si="133"/>
        <v>Rheem2020Prem50</v>
      </c>
      <c r="H320" s="116">
        <f t="shared" si="206"/>
        <v>1</v>
      </c>
      <c r="I320" s="154" t="str">
        <f t="shared" si="134"/>
        <v>RheemPROPH50T2RH375SO</v>
      </c>
      <c r="J320" s="91" t="s">
        <v>188</v>
      </c>
      <c r="K320" s="32">
        <v>4</v>
      </c>
      <c r="L320" s="75">
        <f t="shared" si="128"/>
        <v>19</v>
      </c>
      <c r="M320" s="12" t="s">
        <v>88</v>
      </c>
      <c r="N320" s="62">
        <f t="shared" si="237"/>
        <v>41</v>
      </c>
      <c r="O320" s="169">
        <f t="shared" si="229"/>
        <v>1904160</v>
      </c>
      <c r="P320" s="59" t="str">
        <f t="shared" si="103"/>
        <v>PROPH50 T2 RH375-SO  (50 gal)</v>
      </c>
      <c r="Q320" s="153">
        <f t="shared" si="230"/>
        <v>1</v>
      </c>
      <c r="R320" s="10" t="s">
        <v>328</v>
      </c>
      <c r="S320" s="11">
        <v>50</v>
      </c>
      <c r="T320" s="30"/>
      <c r="U320" s="80" t="s">
        <v>274</v>
      </c>
      <c r="V320" s="85" t="str">
        <f t="shared" si="231"/>
        <v>Rheem2020Prem50</v>
      </c>
      <c r="W320" s="117">
        <v>1</v>
      </c>
      <c r="X320" s="42" t="s">
        <v>8</v>
      </c>
      <c r="Y320" s="43">
        <v>43944</v>
      </c>
      <c r="Z320" s="44"/>
      <c r="AA320" s="126" t="str">
        <f t="shared" si="104"/>
        <v>2,     1904160,   "PROPH50 T2 RH375-SO  (50 gal)"</v>
      </c>
      <c r="AB320" s="128" t="str">
        <f t="shared" si="238"/>
        <v>Rheem</v>
      </c>
      <c r="AC320" s="129" t="s">
        <v>528</v>
      </c>
      <c r="AD320" s="173">
        <f t="shared" si="232"/>
        <v>1</v>
      </c>
      <c r="AE320" s="126" t="str">
        <f t="shared" si="105"/>
        <v xml:space="preserve">          case  PROPH50 T2 RH375-SO  (50 gal)   :   "RheemPROPH50T2RH375SO"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3:48" s="6" customFormat="1" ht="15" customHeight="1" x14ac:dyDescent="0.25">
      <c r="C321" s="105" t="str">
        <f t="shared" si="130"/>
        <v>Rheem</v>
      </c>
      <c r="D321" s="105" t="str">
        <f t="shared" si="131"/>
        <v>PROPH65 T2 RH375-SO  (65 gal)</v>
      </c>
      <c r="E321" s="105">
        <f t="shared" si="132"/>
        <v>1904261</v>
      </c>
      <c r="F321" s="55">
        <f t="shared" si="236"/>
        <v>65</v>
      </c>
      <c r="G321" s="6" t="str">
        <f t="shared" si="133"/>
        <v>Rheem2020Prem65</v>
      </c>
      <c r="H321" s="116">
        <f t="shared" si="206"/>
        <v>1</v>
      </c>
      <c r="I321" s="154" t="str">
        <f t="shared" si="134"/>
        <v>RheemPROPH65T2RH375SO</v>
      </c>
      <c r="J321" s="91" t="s">
        <v>188</v>
      </c>
      <c r="K321" s="32">
        <v>4</v>
      </c>
      <c r="L321" s="75">
        <f t="shared" si="128"/>
        <v>19</v>
      </c>
      <c r="M321" s="12" t="s">
        <v>88</v>
      </c>
      <c r="N321" s="62">
        <f t="shared" si="237"/>
        <v>42</v>
      </c>
      <c r="O321" s="169">
        <f t="shared" si="229"/>
        <v>1904261</v>
      </c>
      <c r="P321" s="59" t="str">
        <f t="shared" ref="P321:P384" si="239">R321 &amp; "  (" &amp; S321 &amp; " gal)"</f>
        <v>PROPH65 T2 RH375-SO  (65 gal)</v>
      </c>
      <c r="Q321" s="153">
        <f t="shared" si="230"/>
        <v>1</v>
      </c>
      <c r="R321" s="10" t="s">
        <v>329</v>
      </c>
      <c r="S321" s="11">
        <v>65</v>
      </c>
      <c r="T321" s="30"/>
      <c r="U321" s="80" t="s">
        <v>275</v>
      </c>
      <c r="V321" s="85" t="str">
        <f t="shared" si="231"/>
        <v>Rheem2020Prem65</v>
      </c>
      <c r="W321" s="117">
        <v>1</v>
      </c>
      <c r="X321" s="42" t="s">
        <v>8</v>
      </c>
      <c r="Y321" s="43">
        <v>43944</v>
      </c>
      <c r="Z321" s="44"/>
      <c r="AA321" s="126" t="str">
        <f t="shared" si="104"/>
        <v>2,     1904261,   "PROPH65 T2 RH375-SO  (65 gal)"</v>
      </c>
      <c r="AB321" s="128" t="str">
        <f t="shared" si="238"/>
        <v>Rheem</v>
      </c>
      <c r="AC321" s="6" t="s">
        <v>535</v>
      </c>
      <c r="AD321" s="173">
        <f t="shared" si="232"/>
        <v>1</v>
      </c>
      <c r="AE321" s="126" t="str">
        <f t="shared" si="105"/>
        <v xml:space="preserve">          case  PROPH65 T2 RH375-SO  (65 gal)   :   "RheemPROPH65T2RH375SO"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3:48" s="6" customFormat="1" ht="15" customHeight="1" x14ac:dyDescent="0.25">
      <c r="C322" s="105" t="str">
        <f t="shared" si="130"/>
        <v>Rheem</v>
      </c>
      <c r="D322" s="105" t="str">
        <f t="shared" si="131"/>
        <v>PROPH80 T2 RH375-SO  (80 gal)</v>
      </c>
      <c r="E322" s="105">
        <f t="shared" si="132"/>
        <v>1904362</v>
      </c>
      <c r="F322" s="55">
        <f t="shared" si="236"/>
        <v>80</v>
      </c>
      <c r="G322" s="6" t="str">
        <f t="shared" si="133"/>
        <v>Rheem2020Prem80</v>
      </c>
      <c r="H322" s="116">
        <f t="shared" si="206"/>
        <v>1</v>
      </c>
      <c r="I322" s="154" t="str">
        <f t="shared" si="134"/>
        <v>RheemPROPH80T2RH375SO</v>
      </c>
      <c r="J322" s="91" t="s">
        <v>188</v>
      </c>
      <c r="K322" s="32">
        <v>4</v>
      </c>
      <c r="L322" s="75">
        <f t="shared" si="128"/>
        <v>19</v>
      </c>
      <c r="M322" s="12" t="s">
        <v>88</v>
      </c>
      <c r="N322" s="62">
        <f t="shared" si="237"/>
        <v>43</v>
      </c>
      <c r="O322" s="169">
        <f t="shared" si="229"/>
        <v>1904362</v>
      </c>
      <c r="P322" s="59" t="str">
        <f t="shared" si="239"/>
        <v>PROPH80 T2 RH375-SO  (80 gal)</v>
      </c>
      <c r="Q322" s="153">
        <f t="shared" si="230"/>
        <v>1</v>
      </c>
      <c r="R322" s="10" t="s">
        <v>330</v>
      </c>
      <c r="S322" s="11">
        <v>80</v>
      </c>
      <c r="T322" s="30"/>
      <c r="U322" s="80" t="s">
        <v>276</v>
      </c>
      <c r="V322" s="85" t="str">
        <f t="shared" si="231"/>
        <v>Rheem2020Prem80</v>
      </c>
      <c r="W322" s="117">
        <v>1</v>
      </c>
      <c r="X322" s="42">
        <v>4</v>
      </c>
      <c r="Y322" s="43">
        <v>43944</v>
      </c>
      <c r="Z322" s="44"/>
      <c r="AA322" s="126" t="str">
        <f t="shared" si="104"/>
        <v>2,     1904362,   "PROPH80 T2 RH375-SO  (80 gal)"</v>
      </c>
      <c r="AB322" s="128" t="str">
        <f t="shared" si="238"/>
        <v>Rheem</v>
      </c>
      <c r="AC322" s="129" t="s">
        <v>543</v>
      </c>
      <c r="AD322" s="173">
        <f t="shared" si="232"/>
        <v>1</v>
      </c>
      <c r="AE322" s="126" t="str">
        <f t="shared" si="105"/>
        <v xml:space="preserve">          case  PROPH80 T2 RH375-SO  (80 gal)   :   "RheemPROPH80T2RH375SO"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3:48" s="6" customFormat="1" ht="15" customHeight="1" x14ac:dyDescent="0.25">
      <c r="C323" s="105" t="str">
        <f t="shared" si="130"/>
        <v>Rheem</v>
      </c>
      <c r="D323" s="105" t="str">
        <f t="shared" si="131"/>
        <v>XE40T10H22U0  (40 gal)</v>
      </c>
      <c r="E323" s="105">
        <f t="shared" si="132"/>
        <v>1904459</v>
      </c>
      <c r="F323" s="55">
        <f t="shared" si="236"/>
        <v>40</v>
      </c>
      <c r="G323" s="6" t="str">
        <f t="shared" si="133"/>
        <v>Rheem2020Prem40</v>
      </c>
      <c r="H323" s="116">
        <f t="shared" si="206"/>
        <v>1</v>
      </c>
      <c r="I323" s="154" t="str">
        <f t="shared" si="134"/>
        <v>RheemXE40T10H22U0</v>
      </c>
      <c r="J323" s="91" t="s">
        <v>188</v>
      </c>
      <c r="K323" s="32">
        <v>4</v>
      </c>
      <c r="L323" s="75">
        <f t="shared" si="128"/>
        <v>19</v>
      </c>
      <c r="M323" s="12" t="s">
        <v>88</v>
      </c>
      <c r="N323" s="62">
        <f t="shared" si="237"/>
        <v>44</v>
      </c>
      <c r="O323" s="169">
        <f t="shared" si="229"/>
        <v>1904459</v>
      </c>
      <c r="P323" s="59" t="str">
        <f t="shared" si="239"/>
        <v>XE40T10H22U0  (40 gal)</v>
      </c>
      <c r="Q323" s="153">
        <f t="shared" si="230"/>
        <v>1</v>
      </c>
      <c r="R323" s="10" t="s">
        <v>283</v>
      </c>
      <c r="S323" s="11">
        <v>40</v>
      </c>
      <c r="T323" s="30"/>
      <c r="U323" s="80" t="s">
        <v>273</v>
      </c>
      <c r="V323" s="85" t="str">
        <f t="shared" si="231"/>
        <v>Rheem2020Prem40</v>
      </c>
      <c r="W323" s="117">
        <v>1</v>
      </c>
      <c r="X323" s="42">
        <v>2</v>
      </c>
      <c r="Y323" s="43">
        <v>43944</v>
      </c>
      <c r="Z323" s="44"/>
      <c r="AA323" s="126" t="str">
        <f t="shared" si="104"/>
        <v>2,     1904459,   "XE40T10H22U0  (40 gal)"</v>
      </c>
      <c r="AB323" s="128" t="str">
        <f t="shared" si="238"/>
        <v>Rheem</v>
      </c>
      <c r="AC323" t="s">
        <v>544</v>
      </c>
      <c r="AD323" s="173">
        <f t="shared" si="232"/>
        <v>1</v>
      </c>
      <c r="AE323" s="126" t="str">
        <f t="shared" si="105"/>
        <v xml:space="preserve">          case  XE40T10H22U0  (40 gal)   :   "RheemXE40T10H22U0"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3:48" s="6" customFormat="1" ht="15" customHeight="1" x14ac:dyDescent="0.25">
      <c r="C324" s="105" t="str">
        <f t="shared" si="130"/>
        <v>Rheem</v>
      </c>
      <c r="D324" s="105" t="str">
        <f t="shared" si="131"/>
        <v>XE50T10H22U0  (50 gal)</v>
      </c>
      <c r="E324" s="105">
        <f t="shared" si="132"/>
        <v>1904560</v>
      </c>
      <c r="F324" s="55">
        <f t="shared" si="236"/>
        <v>50</v>
      </c>
      <c r="G324" s="6" t="str">
        <f t="shared" si="133"/>
        <v>Rheem2020Prem50</v>
      </c>
      <c r="H324" s="116">
        <f t="shared" si="206"/>
        <v>1</v>
      </c>
      <c r="I324" s="154" t="str">
        <f t="shared" si="134"/>
        <v>RheemXE50T10H22U0</v>
      </c>
      <c r="J324" s="91" t="s">
        <v>188</v>
      </c>
      <c r="K324" s="32">
        <v>4</v>
      </c>
      <c r="L324" s="75">
        <f t="shared" si="128"/>
        <v>19</v>
      </c>
      <c r="M324" s="12" t="s">
        <v>88</v>
      </c>
      <c r="N324" s="62">
        <f t="shared" si="237"/>
        <v>45</v>
      </c>
      <c r="O324" s="169">
        <f t="shared" si="229"/>
        <v>1904560</v>
      </c>
      <c r="P324" s="59" t="str">
        <f t="shared" si="239"/>
        <v>XE50T10H22U0  (50 gal)</v>
      </c>
      <c r="Q324" s="153">
        <f t="shared" si="230"/>
        <v>1</v>
      </c>
      <c r="R324" s="10" t="s">
        <v>284</v>
      </c>
      <c r="S324" s="11">
        <v>50</v>
      </c>
      <c r="T324" s="30"/>
      <c r="U324" s="80" t="s">
        <v>274</v>
      </c>
      <c r="V324" s="85" t="str">
        <f t="shared" si="231"/>
        <v>Rheem2020Prem50</v>
      </c>
      <c r="W324" s="117">
        <v>1</v>
      </c>
      <c r="X324" s="42" t="s">
        <v>8</v>
      </c>
      <c r="Y324" s="43">
        <v>43944</v>
      </c>
      <c r="Z324" s="44"/>
      <c r="AA324" s="126" t="str">
        <f t="shared" si="104"/>
        <v>2,     1904560,   "XE50T10H22U0  (50 gal)"</v>
      </c>
      <c r="AB324" s="128" t="str">
        <f t="shared" si="238"/>
        <v>Rheem</v>
      </c>
      <c r="AC324" s="6" t="s">
        <v>548</v>
      </c>
      <c r="AD324" s="173">
        <f t="shared" si="232"/>
        <v>1</v>
      </c>
      <c r="AE324" s="126" t="str">
        <f t="shared" si="105"/>
        <v xml:space="preserve">          case  XE50T10H22U0  (50 gal)   :   "RheemXE50T10H22U0"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3:48" s="6" customFormat="1" ht="15" customHeight="1" x14ac:dyDescent="0.25">
      <c r="C325" s="105" t="str">
        <f t="shared" si="130"/>
        <v>Rheem</v>
      </c>
      <c r="D325" s="105" t="str">
        <f t="shared" si="131"/>
        <v>XE65T10H22U0  (65 gal)</v>
      </c>
      <c r="E325" s="105">
        <f t="shared" si="132"/>
        <v>1904661</v>
      </c>
      <c r="F325" s="55">
        <f t="shared" si="236"/>
        <v>65</v>
      </c>
      <c r="G325" s="6" t="str">
        <f t="shared" si="133"/>
        <v>Rheem2020Prem65</v>
      </c>
      <c r="H325" s="116">
        <f t="shared" si="206"/>
        <v>1</v>
      </c>
      <c r="I325" s="154" t="str">
        <f t="shared" si="134"/>
        <v>RheemXE65T10H22U0</v>
      </c>
      <c r="J325" s="91" t="s">
        <v>188</v>
      </c>
      <c r="K325" s="32">
        <v>4</v>
      </c>
      <c r="L325" s="75">
        <f t="shared" si="128"/>
        <v>19</v>
      </c>
      <c r="M325" s="12" t="s">
        <v>88</v>
      </c>
      <c r="N325" s="62">
        <f t="shared" si="237"/>
        <v>46</v>
      </c>
      <c r="O325" s="169">
        <f t="shared" si="229"/>
        <v>1904661</v>
      </c>
      <c r="P325" s="59" t="str">
        <f t="shared" si="239"/>
        <v>XE65T10H22U0  (65 gal)</v>
      </c>
      <c r="Q325" s="153">
        <f t="shared" si="230"/>
        <v>1</v>
      </c>
      <c r="R325" s="10" t="s">
        <v>285</v>
      </c>
      <c r="S325" s="11">
        <v>65</v>
      </c>
      <c r="T325" s="30"/>
      <c r="U325" s="80" t="s">
        <v>275</v>
      </c>
      <c r="V325" s="85" t="str">
        <f t="shared" si="231"/>
        <v>Rheem2020Prem65</v>
      </c>
      <c r="W325" s="117">
        <v>1</v>
      </c>
      <c r="X325" s="42" t="s">
        <v>8</v>
      </c>
      <c r="Y325" s="43">
        <v>43944</v>
      </c>
      <c r="Z325" s="44"/>
      <c r="AA325" s="126" t="str">
        <f t="shared" si="104"/>
        <v>2,     1904661,   "XE65T10H22U0  (65 gal)"</v>
      </c>
      <c r="AB325" s="128" t="str">
        <f t="shared" si="238"/>
        <v>Rheem</v>
      </c>
      <c r="AC325" s="6" t="s">
        <v>555</v>
      </c>
      <c r="AD325" s="173">
        <f t="shared" si="232"/>
        <v>1</v>
      </c>
      <c r="AE325" s="126" t="str">
        <f t="shared" si="105"/>
        <v xml:space="preserve">          case  XE65T10H22U0  (65 gal)   :   "RheemXE65T10H22U0"</v>
      </c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3:48" s="6" customFormat="1" ht="15" customHeight="1" x14ac:dyDescent="0.25">
      <c r="C326" s="105" t="str">
        <f t="shared" si="130"/>
        <v>Rheem</v>
      </c>
      <c r="D326" s="105" t="str">
        <f t="shared" si="131"/>
        <v>XE80T10H22U0  (80 gal)</v>
      </c>
      <c r="E326" s="105">
        <f t="shared" si="132"/>
        <v>1904762</v>
      </c>
      <c r="F326" s="55">
        <f t="shared" si="236"/>
        <v>80</v>
      </c>
      <c r="G326" s="6" t="str">
        <f t="shared" si="133"/>
        <v>Rheem2020Prem80</v>
      </c>
      <c r="H326" s="116">
        <f t="shared" si="206"/>
        <v>1</v>
      </c>
      <c r="I326" s="154" t="str">
        <f t="shared" si="134"/>
        <v>RheemXE80T10H22U0</v>
      </c>
      <c r="J326" s="91" t="s">
        <v>188</v>
      </c>
      <c r="K326" s="32">
        <v>4</v>
      </c>
      <c r="L326" s="75">
        <f t="shared" si="128"/>
        <v>19</v>
      </c>
      <c r="M326" s="12" t="s">
        <v>88</v>
      </c>
      <c r="N326" s="62">
        <f t="shared" si="237"/>
        <v>47</v>
      </c>
      <c r="O326" s="169">
        <f t="shared" si="229"/>
        <v>1904762</v>
      </c>
      <c r="P326" s="59" t="str">
        <f t="shared" si="239"/>
        <v>XE80T10H22U0  (80 gal)</v>
      </c>
      <c r="Q326" s="153">
        <f t="shared" si="230"/>
        <v>1</v>
      </c>
      <c r="R326" s="10" t="s">
        <v>286</v>
      </c>
      <c r="S326" s="11">
        <v>80</v>
      </c>
      <c r="T326" s="30"/>
      <c r="U326" s="80" t="s">
        <v>276</v>
      </c>
      <c r="V326" s="85" t="str">
        <f t="shared" si="231"/>
        <v>Rheem2020Prem80</v>
      </c>
      <c r="W326" s="117">
        <v>1</v>
      </c>
      <c r="X326" s="42">
        <v>4</v>
      </c>
      <c r="Y326" s="43">
        <v>43944</v>
      </c>
      <c r="Z326" s="44"/>
      <c r="AA326" s="126" t="str">
        <f t="shared" si="104"/>
        <v>2,     1904762,   "XE80T10H22U0  (80 gal)"</v>
      </c>
      <c r="AB326" s="128" t="str">
        <f t="shared" si="238"/>
        <v>Rheem</v>
      </c>
      <c r="AC326" s="6" t="s">
        <v>560</v>
      </c>
      <c r="AD326" s="173">
        <f t="shared" si="232"/>
        <v>1</v>
      </c>
      <c r="AE326" s="126" t="str">
        <f t="shared" si="105"/>
        <v xml:space="preserve">          case  XE80T10H22U0  (80 gal)   :   "RheemXE80T10H22U0"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3:48" s="6" customFormat="1" ht="15" customHeight="1" x14ac:dyDescent="0.25">
      <c r="C327" s="105" t="str">
        <f t="shared" si="130"/>
        <v>Rheem</v>
      </c>
      <c r="D327" s="105" t="str">
        <f t="shared" si="131"/>
        <v>XE40T10H45U0  (40 gal)</v>
      </c>
      <c r="E327" s="105">
        <f t="shared" si="132"/>
        <v>1904859</v>
      </c>
      <c r="F327" s="55">
        <f t="shared" si="236"/>
        <v>40</v>
      </c>
      <c r="G327" s="6" t="str">
        <f t="shared" si="133"/>
        <v>Rheem2020Prem40</v>
      </c>
      <c r="H327" s="116">
        <f t="shared" si="206"/>
        <v>1</v>
      </c>
      <c r="I327" s="154" t="str">
        <f t="shared" si="134"/>
        <v>RheemXE40T10H45U0</v>
      </c>
      <c r="J327" s="91" t="s">
        <v>188</v>
      </c>
      <c r="K327" s="32">
        <v>4</v>
      </c>
      <c r="L327" s="75">
        <f t="shared" si="128"/>
        <v>19</v>
      </c>
      <c r="M327" s="12" t="s">
        <v>88</v>
      </c>
      <c r="N327" s="62">
        <f t="shared" si="237"/>
        <v>48</v>
      </c>
      <c r="O327" s="169">
        <f t="shared" ref="O327:O390" si="240" xml:space="preserve"> (L327*100000) + (N327*100) + VLOOKUP( U327, $R$2:$T$67, 2, FALSE )</f>
        <v>1904859</v>
      </c>
      <c r="P327" s="59" t="str">
        <f t="shared" si="239"/>
        <v>XE40T10H45U0  (40 gal)</v>
      </c>
      <c r="Q327" s="153">
        <f t="shared" ref="Q327:Q390" si="241">COUNTIF(P$84:P$602, P327)</f>
        <v>1</v>
      </c>
      <c r="R327" s="10" t="s">
        <v>287</v>
      </c>
      <c r="S327" s="11">
        <v>40</v>
      </c>
      <c r="T327" s="30"/>
      <c r="U327" s="80" t="s">
        <v>273</v>
      </c>
      <c r="V327" s="85" t="str">
        <f t="shared" ref="V327:V390" si="242">VLOOKUP( U327, $R$2:$T$68, 3, FALSE )</f>
        <v>Rheem2020Prem40</v>
      </c>
      <c r="W327" s="117">
        <v>1</v>
      </c>
      <c r="X327" s="42">
        <v>2</v>
      </c>
      <c r="Y327" s="43">
        <v>43944</v>
      </c>
      <c r="Z327" s="44"/>
      <c r="AA327" s="126" t="str">
        <f t="shared" ref="AA327:AA390" si="243">"2,     "&amp;E327&amp;",   """&amp;P327&amp;""""</f>
        <v>2,     1904859,   "XE40T10H45U0  (40 gal)"</v>
      </c>
      <c r="AB327" s="128" t="str">
        <f t="shared" si="238"/>
        <v>Rheem</v>
      </c>
      <c r="AC327" t="s">
        <v>545</v>
      </c>
      <c r="AD327" s="173">
        <f t="shared" ref="AD327:AD390" si="244">COUNTIF(AC$71:AC$602, AC327)</f>
        <v>1</v>
      </c>
      <c r="AE327" s="126" t="str">
        <f t="shared" ref="AE327:AE390" si="245">"          case  "&amp;D327&amp;"   :   """&amp;AC327&amp;""""</f>
        <v xml:space="preserve">          case  XE40T10H45U0  (40 gal)   :   "RheemXE40T10H45U0"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3:48" s="6" customFormat="1" ht="15" customHeight="1" x14ac:dyDescent="0.25">
      <c r="C328" s="105" t="str">
        <f t="shared" si="130"/>
        <v>Rheem</v>
      </c>
      <c r="D328" s="105" t="str">
        <f t="shared" si="131"/>
        <v>XE50T10H45U0  (50 gal)</v>
      </c>
      <c r="E328" s="105">
        <f t="shared" si="132"/>
        <v>1904960</v>
      </c>
      <c r="F328" s="55">
        <f t="shared" si="236"/>
        <v>50</v>
      </c>
      <c r="G328" s="6" t="str">
        <f t="shared" si="133"/>
        <v>Rheem2020Prem50</v>
      </c>
      <c r="H328" s="116">
        <f t="shared" si="206"/>
        <v>1</v>
      </c>
      <c r="I328" s="154" t="str">
        <f t="shared" si="134"/>
        <v>RheemXE50T10H45U0</v>
      </c>
      <c r="J328" s="91" t="s">
        <v>188</v>
      </c>
      <c r="K328" s="32">
        <v>4</v>
      </c>
      <c r="L328" s="75">
        <f t="shared" si="128"/>
        <v>19</v>
      </c>
      <c r="M328" s="12" t="s">
        <v>88</v>
      </c>
      <c r="N328" s="62">
        <f t="shared" si="237"/>
        <v>49</v>
      </c>
      <c r="O328" s="169">
        <f t="shared" si="240"/>
        <v>1904960</v>
      </c>
      <c r="P328" s="59" t="str">
        <f t="shared" si="239"/>
        <v>XE50T10H45U0  (50 gal)</v>
      </c>
      <c r="Q328" s="153">
        <f t="shared" si="241"/>
        <v>1</v>
      </c>
      <c r="R328" s="10" t="s">
        <v>288</v>
      </c>
      <c r="S328" s="11">
        <v>50</v>
      </c>
      <c r="T328" s="30"/>
      <c r="U328" s="80" t="s">
        <v>274</v>
      </c>
      <c r="V328" s="85" t="str">
        <f t="shared" si="242"/>
        <v>Rheem2020Prem50</v>
      </c>
      <c r="W328" s="117">
        <v>1</v>
      </c>
      <c r="X328" s="42" t="s">
        <v>8</v>
      </c>
      <c r="Y328" s="43">
        <v>43944</v>
      </c>
      <c r="Z328" s="44"/>
      <c r="AA328" s="126" t="str">
        <f t="shared" si="243"/>
        <v>2,     1904960,   "XE50T10H45U0  (50 gal)"</v>
      </c>
      <c r="AB328" s="128" t="str">
        <f t="shared" si="238"/>
        <v>Rheem</v>
      </c>
      <c r="AC328" t="s">
        <v>549</v>
      </c>
      <c r="AD328" s="173">
        <f t="shared" si="244"/>
        <v>1</v>
      </c>
      <c r="AE328" s="126" t="str">
        <f t="shared" si="245"/>
        <v xml:space="preserve">          case  XE50T10H45U0  (50 gal)   :   "RheemXE50T10H45U0"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3:48" s="6" customFormat="1" ht="15" customHeight="1" x14ac:dyDescent="0.25">
      <c r="C329" s="105" t="str">
        <f t="shared" si="130"/>
        <v>Rheem</v>
      </c>
      <c r="D329" s="105" t="str">
        <f t="shared" si="131"/>
        <v>XE65T10H45U0  (65 gal)</v>
      </c>
      <c r="E329" s="105">
        <f t="shared" si="132"/>
        <v>1905061</v>
      </c>
      <c r="F329" s="55">
        <f t="shared" si="236"/>
        <v>65</v>
      </c>
      <c r="G329" s="6" t="str">
        <f t="shared" si="133"/>
        <v>Rheem2020Prem65</v>
      </c>
      <c r="H329" s="116">
        <f t="shared" si="206"/>
        <v>1</v>
      </c>
      <c r="I329" s="154" t="str">
        <f t="shared" si="134"/>
        <v>RheemXE65T10H45U0</v>
      </c>
      <c r="J329" s="91" t="s">
        <v>188</v>
      </c>
      <c r="K329" s="32">
        <v>4</v>
      </c>
      <c r="L329" s="75">
        <f t="shared" si="128"/>
        <v>19</v>
      </c>
      <c r="M329" s="12" t="s">
        <v>88</v>
      </c>
      <c r="N329" s="62">
        <f t="shared" si="237"/>
        <v>50</v>
      </c>
      <c r="O329" s="169">
        <f t="shared" si="240"/>
        <v>1905061</v>
      </c>
      <c r="P329" s="59" t="str">
        <f t="shared" si="239"/>
        <v>XE65T10H45U0  (65 gal)</v>
      </c>
      <c r="Q329" s="153">
        <f t="shared" si="241"/>
        <v>1</v>
      </c>
      <c r="R329" s="10" t="s">
        <v>289</v>
      </c>
      <c r="S329" s="11">
        <v>65</v>
      </c>
      <c r="T329" s="30"/>
      <c r="U329" s="80" t="s">
        <v>275</v>
      </c>
      <c r="V329" s="85" t="str">
        <f t="shared" si="242"/>
        <v>Rheem2020Prem65</v>
      </c>
      <c r="W329" s="117">
        <v>1</v>
      </c>
      <c r="X329" s="42" t="s">
        <v>8</v>
      </c>
      <c r="Y329" s="43">
        <v>43944</v>
      </c>
      <c r="Z329" s="44"/>
      <c r="AA329" s="126" t="str">
        <f t="shared" si="243"/>
        <v>2,     1905061,   "XE65T10H45U0  (65 gal)"</v>
      </c>
      <c r="AB329" s="128" t="str">
        <f t="shared" si="238"/>
        <v>Rheem</v>
      </c>
      <c r="AC329" s="6" t="s">
        <v>556</v>
      </c>
      <c r="AD329" s="173">
        <f t="shared" si="244"/>
        <v>1</v>
      </c>
      <c r="AE329" s="126" t="str">
        <f t="shared" si="245"/>
        <v xml:space="preserve">          case  XE65T10H45U0  (65 gal)   :   "RheemXE65T10H45U0"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3:48" s="6" customFormat="1" ht="15" customHeight="1" x14ac:dyDescent="0.25">
      <c r="C330" s="105" t="str">
        <f t="shared" si="130"/>
        <v>Rheem</v>
      </c>
      <c r="D330" s="105" t="str">
        <f t="shared" si="131"/>
        <v>XE80T10H45U0  (80 gal)</v>
      </c>
      <c r="E330" s="105">
        <f t="shared" si="132"/>
        <v>1905162</v>
      </c>
      <c r="F330" s="55">
        <f t="shared" si="236"/>
        <v>80</v>
      </c>
      <c r="G330" s="6" t="str">
        <f t="shared" si="133"/>
        <v>Rheem2020Prem80</v>
      </c>
      <c r="H330" s="116">
        <f t="shared" si="206"/>
        <v>1</v>
      </c>
      <c r="I330" s="154" t="str">
        <f t="shared" si="134"/>
        <v>RheemXE80T10H45U0</v>
      </c>
      <c r="J330" s="91" t="s">
        <v>188</v>
      </c>
      <c r="K330" s="32">
        <v>4</v>
      </c>
      <c r="L330" s="75">
        <f t="shared" ref="L330:L393" si="246">VLOOKUP( M330, $M$2:$N$24, 2, FALSE )</f>
        <v>19</v>
      </c>
      <c r="M330" s="12" t="s">
        <v>88</v>
      </c>
      <c r="N330" s="62">
        <f t="shared" si="237"/>
        <v>51</v>
      </c>
      <c r="O330" s="169">
        <f t="shared" si="240"/>
        <v>1905162</v>
      </c>
      <c r="P330" s="59" t="str">
        <f t="shared" si="239"/>
        <v>XE80T10H45U0  (80 gal)</v>
      </c>
      <c r="Q330" s="153">
        <f t="shared" si="241"/>
        <v>1</v>
      </c>
      <c r="R330" s="10" t="s">
        <v>290</v>
      </c>
      <c r="S330" s="11">
        <v>80</v>
      </c>
      <c r="T330" s="30"/>
      <c r="U330" s="80" t="s">
        <v>276</v>
      </c>
      <c r="V330" s="85" t="str">
        <f t="shared" si="242"/>
        <v>Rheem2020Prem80</v>
      </c>
      <c r="W330" s="117">
        <v>1</v>
      </c>
      <c r="X330" s="42">
        <v>4</v>
      </c>
      <c r="Y330" s="43">
        <v>43944</v>
      </c>
      <c r="Z330" s="44"/>
      <c r="AA330" s="126" t="str">
        <f t="shared" si="243"/>
        <v>2,     1905162,   "XE80T10H45U0  (80 gal)"</v>
      </c>
      <c r="AB330" s="128" t="str">
        <f t="shared" si="238"/>
        <v>Rheem</v>
      </c>
      <c r="AC330" s="6" t="s">
        <v>561</v>
      </c>
      <c r="AD330" s="173">
        <f t="shared" si="244"/>
        <v>1</v>
      </c>
      <c r="AE330" s="126" t="str">
        <f t="shared" si="245"/>
        <v xml:space="preserve">          case  XE80T10H45U0  (80 gal)   :   "RheemXE80T10H45U0"</v>
      </c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3:48" s="6" customFormat="1" ht="15" customHeight="1" x14ac:dyDescent="0.25">
      <c r="C331" s="105" t="str">
        <f t="shared" si="130"/>
        <v>Rheem</v>
      </c>
      <c r="D331" s="105" t="str">
        <f t="shared" si="131"/>
        <v>XE40T10HS45U0  (40 gal)</v>
      </c>
      <c r="E331" s="105">
        <f t="shared" si="132"/>
        <v>1905259</v>
      </c>
      <c r="F331" s="55">
        <f t="shared" si="236"/>
        <v>40</v>
      </c>
      <c r="G331" s="6" t="str">
        <f t="shared" si="133"/>
        <v>Rheem2020Prem40</v>
      </c>
      <c r="H331" s="116">
        <f t="shared" si="206"/>
        <v>1</v>
      </c>
      <c r="I331" s="154" t="str">
        <f t="shared" si="134"/>
        <v>RheemXE40T10HS45U0</v>
      </c>
      <c r="J331" s="91" t="s">
        <v>188</v>
      </c>
      <c r="K331" s="32">
        <v>4</v>
      </c>
      <c r="L331" s="75">
        <f t="shared" si="246"/>
        <v>19</v>
      </c>
      <c r="M331" s="12" t="s">
        <v>88</v>
      </c>
      <c r="N331" s="62">
        <f t="shared" si="237"/>
        <v>52</v>
      </c>
      <c r="O331" s="169">
        <f t="shared" si="240"/>
        <v>1905259</v>
      </c>
      <c r="P331" s="59" t="str">
        <f t="shared" si="239"/>
        <v>XE40T10HS45U0  (40 gal)</v>
      </c>
      <c r="Q331" s="153">
        <f t="shared" si="241"/>
        <v>1</v>
      </c>
      <c r="R331" s="10" t="s">
        <v>331</v>
      </c>
      <c r="S331" s="11">
        <v>40</v>
      </c>
      <c r="T331" s="30"/>
      <c r="U331" s="80" t="s">
        <v>273</v>
      </c>
      <c r="V331" s="85" t="str">
        <f t="shared" si="242"/>
        <v>Rheem2020Prem40</v>
      </c>
      <c r="W331" s="117">
        <v>1</v>
      </c>
      <c r="X331" s="42">
        <v>2</v>
      </c>
      <c r="Y331" s="43">
        <v>43944</v>
      </c>
      <c r="Z331" s="44"/>
      <c r="AA331" s="126" t="str">
        <f t="shared" si="243"/>
        <v>2,     1905259,   "XE40T10HS45U0  (40 gal)"</v>
      </c>
      <c r="AB331" s="128" t="str">
        <f t="shared" si="238"/>
        <v>Rheem</v>
      </c>
      <c r="AC331" t="s">
        <v>546</v>
      </c>
      <c r="AD331" s="173">
        <f t="shared" si="244"/>
        <v>1</v>
      </c>
      <c r="AE331" s="126" t="str">
        <f t="shared" si="245"/>
        <v xml:space="preserve">          case  XE40T10HS45U0  (40 gal)   :   "RheemXE40T10HS45U0"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3:48" s="6" customFormat="1" ht="15" customHeight="1" x14ac:dyDescent="0.25">
      <c r="C332" s="105" t="str">
        <f t="shared" si="130"/>
        <v>Rheem</v>
      </c>
      <c r="D332" s="105" t="str">
        <f t="shared" si="131"/>
        <v>XE50T10HS45U0  (50 gal)</v>
      </c>
      <c r="E332" s="105">
        <f t="shared" si="132"/>
        <v>1905360</v>
      </c>
      <c r="F332" s="55">
        <f t="shared" si="236"/>
        <v>50</v>
      </c>
      <c r="G332" s="6" t="str">
        <f t="shared" si="133"/>
        <v>Rheem2020Prem50</v>
      </c>
      <c r="H332" s="116">
        <f t="shared" si="206"/>
        <v>1</v>
      </c>
      <c r="I332" s="154" t="str">
        <f t="shared" si="134"/>
        <v>RheemXE50T10HS45U0</v>
      </c>
      <c r="J332" s="91" t="s">
        <v>188</v>
      </c>
      <c r="K332" s="32">
        <v>4</v>
      </c>
      <c r="L332" s="75">
        <f t="shared" si="246"/>
        <v>19</v>
      </c>
      <c r="M332" s="12" t="s">
        <v>88</v>
      </c>
      <c r="N332" s="62">
        <f t="shared" si="237"/>
        <v>53</v>
      </c>
      <c r="O332" s="169">
        <f t="shared" si="240"/>
        <v>1905360</v>
      </c>
      <c r="P332" s="59" t="str">
        <f t="shared" si="239"/>
        <v>XE50T10HS45U0  (50 gal)</v>
      </c>
      <c r="Q332" s="153">
        <f t="shared" si="241"/>
        <v>1</v>
      </c>
      <c r="R332" s="10" t="s">
        <v>332</v>
      </c>
      <c r="S332" s="11">
        <v>50</v>
      </c>
      <c r="T332" s="30"/>
      <c r="U332" s="80" t="s">
        <v>274</v>
      </c>
      <c r="V332" s="85" t="str">
        <f t="shared" si="242"/>
        <v>Rheem2020Prem50</v>
      </c>
      <c r="W332" s="117">
        <v>1</v>
      </c>
      <c r="X332" s="42" t="s">
        <v>8</v>
      </c>
      <c r="Y332" s="43">
        <v>43944</v>
      </c>
      <c r="Z332" s="44"/>
      <c r="AA332" s="126" t="str">
        <f t="shared" si="243"/>
        <v>2,     1905360,   "XE50T10HS45U0  (50 gal)"</v>
      </c>
      <c r="AB332" s="128" t="str">
        <f t="shared" si="238"/>
        <v>Rheem</v>
      </c>
      <c r="AC332" t="s">
        <v>551</v>
      </c>
      <c r="AD332" s="173">
        <f t="shared" si="244"/>
        <v>1</v>
      </c>
      <c r="AE332" s="126" t="str">
        <f t="shared" si="245"/>
        <v xml:space="preserve">          case  XE50T10HS45U0  (50 gal)   :   "RheemXE50T10HS45U0"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3:48" s="6" customFormat="1" ht="15" customHeight="1" x14ac:dyDescent="0.25">
      <c r="C333" s="105" t="str">
        <f t="shared" si="130"/>
        <v>Rheem</v>
      </c>
      <c r="D333" s="105" t="str">
        <f t="shared" si="131"/>
        <v>XE65T10HS45U0  (65 gal)</v>
      </c>
      <c r="E333" s="105">
        <f t="shared" si="132"/>
        <v>1905461</v>
      </c>
      <c r="F333" s="55">
        <f t="shared" si="236"/>
        <v>65</v>
      </c>
      <c r="G333" s="6" t="str">
        <f t="shared" si="133"/>
        <v>Rheem2020Prem65</v>
      </c>
      <c r="H333" s="116">
        <f t="shared" si="206"/>
        <v>1</v>
      </c>
      <c r="I333" s="154" t="str">
        <f t="shared" si="134"/>
        <v>RheemXE65T10HS45U0</v>
      </c>
      <c r="J333" s="91" t="s">
        <v>188</v>
      </c>
      <c r="K333" s="32">
        <v>4</v>
      </c>
      <c r="L333" s="75">
        <f t="shared" si="246"/>
        <v>19</v>
      </c>
      <c r="M333" s="12" t="s">
        <v>88</v>
      </c>
      <c r="N333" s="62">
        <f t="shared" si="237"/>
        <v>54</v>
      </c>
      <c r="O333" s="169">
        <f t="shared" si="240"/>
        <v>1905461</v>
      </c>
      <c r="P333" s="59" t="str">
        <f t="shared" si="239"/>
        <v>XE65T10HS45U0  (65 gal)</v>
      </c>
      <c r="Q333" s="153">
        <f t="shared" si="241"/>
        <v>1</v>
      </c>
      <c r="R333" s="10" t="s">
        <v>333</v>
      </c>
      <c r="S333" s="11">
        <v>65</v>
      </c>
      <c r="T333" s="30"/>
      <c r="U333" s="80" t="s">
        <v>275</v>
      </c>
      <c r="V333" s="85" t="str">
        <f t="shared" si="242"/>
        <v>Rheem2020Prem65</v>
      </c>
      <c r="W333" s="117">
        <v>1</v>
      </c>
      <c r="X333" s="42" t="s">
        <v>8</v>
      </c>
      <c r="Y333" s="43">
        <v>43944</v>
      </c>
      <c r="Z333" s="44"/>
      <c r="AA333" s="126" t="str">
        <f t="shared" si="243"/>
        <v>2,     1905461,   "XE65T10HS45U0  (65 gal)"</v>
      </c>
      <c r="AB333" s="128" t="str">
        <f t="shared" si="238"/>
        <v>Rheem</v>
      </c>
      <c r="AC333" s="6" t="s">
        <v>558</v>
      </c>
      <c r="AD333" s="173">
        <f t="shared" si="244"/>
        <v>1</v>
      </c>
      <c r="AE333" s="126" t="str">
        <f t="shared" si="245"/>
        <v xml:space="preserve">          case  XE65T10HS45U0  (65 gal)   :   "RheemXE65T10HS45U0"</v>
      </c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3:48" s="6" customFormat="1" ht="15" customHeight="1" x14ac:dyDescent="0.25">
      <c r="C334" s="105" t="str">
        <f t="shared" si="130"/>
        <v>Rheem</v>
      </c>
      <c r="D334" s="105" t="str">
        <f t="shared" si="131"/>
        <v>XE80T10HS45U0  (80 gal)</v>
      </c>
      <c r="E334" s="105">
        <f t="shared" si="132"/>
        <v>1905562</v>
      </c>
      <c r="F334" s="55">
        <f t="shared" si="236"/>
        <v>80</v>
      </c>
      <c r="G334" s="6" t="str">
        <f t="shared" si="133"/>
        <v>Rheem2020Prem80</v>
      </c>
      <c r="H334" s="116">
        <f t="shared" si="206"/>
        <v>1</v>
      </c>
      <c r="I334" s="154" t="str">
        <f t="shared" si="134"/>
        <v>RheemXE80T10HS45U0</v>
      </c>
      <c r="J334" s="91" t="s">
        <v>188</v>
      </c>
      <c r="K334" s="32">
        <v>4</v>
      </c>
      <c r="L334" s="75">
        <f t="shared" si="246"/>
        <v>19</v>
      </c>
      <c r="M334" s="12" t="s">
        <v>88</v>
      </c>
      <c r="N334" s="62">
        <f t="shared" si="237"/>
        <v>55</v>
      </c>
      <c r="O334" s="169">
        <f t="shared" si="240"/>
        <v>1905562</v>
      </c>
      <c r="P334" s="59" t="str">
        <f t="shared" si="239"/>
        <v>XE80T10HS45U0  (80 gal)</v>
      </c>
      <c r="Q334" s="153">
        <f t="shared" si="241"/>
        <v>1</v>
      </c>
      <c r="R334" s="10" t="s">
        <v>334</v>
      </c>
      <c r="S334" s="11">
        <v>80</v>
      </c>
      <c r="T334" s="30"/>
      <c r="U334" s="80" t="s">
        <v>276</v>
      </c>
      <c r="V334" s="85" t="str">
        <f t="shared" si="242"/>
        <v>Rheem2020Prem80</v>
      </c>
      <c r="W334" s="117">
        <v>1</v>
      </c>
      <c r="X334" s="42">
        <v>4</v>
      </c>
      <c r="Y334" s="43">
        <v>43944</v>
      </c>
      <c r="Z334" s="44"/>
      <c r="AA334" s="126" t="str">
        <f t="shared" si="243"/>
        <v>2,     1905562,   "XE80T10HS45U0  (80 gal)"</v>
      </c>
      <c r="AB334" s="128" t="str">
        <f t="shared" si="238"/>
        <v>Rheem</v>
      </c>
      <c r="AC334" s="6" t="s">
        <v>563</v>
      </c>
      <c r="AD334" s="173">
        <f t="shared" si="244"/>
        <v>1</v>
      </c>
      <c r="AE334" s="126" t="str">
        <f t="shared" si="245"/>
        <v xml:space="preserve">          case  XE80T10HS45U0  (80 gal)   :   "RheemXE80T10HS45U0"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3:48" s="6" customFormat="1" ht="15" customHeight="1" x14ac:dyDescent="0.25">
      <c r="C335" s="105" t="str">
        <f t="shared" si="130"/>
        <v>Rheem</v>
      </c>
      <c r="D335" s="105" t="str">
        <f t="shared" si="131"/>
        <v>PRO H40 T2 RH310BM  (40 gal)</v>
      </c>
      <c r="E335" s="105">
        <f t="shared" si="132"/>
        <v>1905663</v>
      </c>
      <c r="F335" s="55">
        <f t="shared" si="236"/>
        <v>40</v>
      </c>
      <c r="G335" s="6" t="str">
        <f t="shared" si="133"/>
        <v>Rheem2020Build40</v>
      </c>
      <c r="H335" s="116">
        <f t="shared" si="206"/>
        <v>1</v>
      </c>
      <c r="I335" s="154" t="str">
        <f t="shared" si="134"/>
        <v>RheemPROH40T2RH310BM</v>
      </c>
      <c r="J335" s="91" t="s">
        <v>188</v>
      </c>
      <c r="K335" s="32">
        <v>3</v>
      </c>
      <c r="L335" s="75">
        <f t="shared" si="246"/>
        <v>19</v>
      </c>
      <c r="M335" s="12" t="s">
        <v>88</v>
      </c>
      <c r="N335" s="62">
        <f t="shared" si="237"/>
        <v>56</v>
      </c>
      <c r="O335" s="169">
        <f t="shared" si="240"/>
        <v>1905663</v>
      </c>
      <c r="P335" s="59" t="str">
        <f t="shared" si="239"/>
        <v>PRO H40 T2 RH310BM  (40 gal)</v>
      </c>
      <c r="Q335" s="153">
        <f t="shared" si="241"/>
        <v>1</v>
      </c>
      <c r="R335" s="10" t="s">
        <v>335</v>
      </c>
      <c r="S335" s="11">
        <v>40</v>
      </c>
      <c r="T335" s="30"/>
      <c r="U335" s="80" t="s">
        <v>277</v>
      </c>
      <c r="V335" s="85" t="str">
        <f t="shared" si="242"/>
        <v>Rheem2020Build40</v>
      </c>
      <c r="W335" s="117">
        <v>1</v>
      </c>
      <c r="X335" s="42">
        <v>2</v>
      </c>
      <c r="Y335" s="43">
        <v>43944</v>
      </c>
      <c r="Z335" s="44"/>
      <c r="AA335" s="126" t="str">
        <f t="shared" si="243"/>
        <v>2,     1905663,   "PRO H40 T2 RH310BM  (40 gal)"</v>
      </c>
      <c r="AB335" s="128" t="str">
        <f t="shared" si="238"/>
        <v>Rheem</v>
      </c>
      <c r="AC335" s="129" t="s">
        <v>515</v>
      </c>
      <c r="AD335" s="173">
        <f t="shared" si="244"/>
        <v>1</v>
      </c>
      <c r="AE335" s="126" t="str">
        <f t="shared" si="245"/>
        <v xml:space="preserve">          case  PRO H40 T2 RH310BM  (40 gal)   :   "RheemPROH40T2RH310BM"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3:48" s="6" customFormat="1" ht="15" customHeight="1" x14ac:dyDescent="0.25">
      <c r="C336" s="105" t="str">
        <f t="shared" si="130"/>
        <v>Rheem</v>
      </c>
      <c r="D336" s="105" t="str">
        <f t="shared" si="131"/>
        <v>PRO H50 T2 RH310BM  (50 gal)</v>
      </c>
      <c r="E336" s="105">
        <f t="shared" si="132"/>
        <v>1905764</v>
      </c>
      <c r="F336" s="55">
        <f t="shared" si="236"/>
        <v>50</v>
      </c>
      <c r="G336" s="6" t="str">
        <f t="shared" si="133"/>
        <v>Rheem2020Build50</v>
      </c>
      <c r="H336" s="116">
        <f t="shared" si="206"/>
        <v>1</v>
      </c>
      <c r="I336" s="154" t="str">
        <f t="shared" si="134"/>
        <v>RheemPROH50T2RH310BM</v>
      </c>
      <c r="J336" s="91" t="s">
        <v>188</v>
      </c>
      <c r="K336" s="32">
        <v>3</v>
      </c>
      <c r="L336" s="75">
        <f t="shared" si="246"/>
        <v>19</v>
      </c>
      <c r="M336" s="12" t="s">
        <v>88</v>
      </c>
      <c r="N336" s="62">
        <f t="shared" si="237"/>
        <v>57</v>
      </c>
      <c r="O336" s="169">
        <f t="shared" si="240"/>
        <v>1905764</v>
      </c>
      <c r="P336" s="59" t="str">
        <f t="shared" si="239"/>
        <v>PRO H50 T2 RH310BM  (50 gal)</v>
      </c>
      <c r="Q336" s="153">
        <f t="shared" si="241"/>
        <v>1</v>
      </c>
      <c r="R336" s="10" t="s">
        <v>336</v>
      </c>
      <c r="S336" s="11">
        <v>50</v>
      </c>
      <c r="T336" s="30"/>
      <c r="U336" s="80" t="s">
        <v>278</v>
      </c>
      <c r="V336" s="85" t="str">
        <f t="shared" si="242"/>
        <v>Rheem2020Build50</v>
      </c>
      <c r="W336" s="117">
        <v>1</v>
      </c>
      <c r="X336" s="42" t="s">
        <v>8</v>
      </c>
      <c r="Y336" s="43">
        <v>43944</v>
      </c>
      <c r="Z336" s="44"/>
      <c r="AA336" s="126" t="str">
        <f t="shared" si="243"/>
        <v>2,     1905764,   "PRO H50 T2 RH310BM  (50 gal)"</v>
      </c>
      <c r="AB336" s="128" t="str">
        <f t="shared" si="238"/>
        <v>Rheem</v>
      </c>
      <c r="AC336" s="129" t="s">
        <v>516</v>
      </c>
      <c r="AD336" s="173">
        <f t="shared" si="244"/>
        <v>1</v>
      </c>
      <c r="AE336" s="126" t="str">
        <f t="shared" si="245"/>
        <v xml:space="preserve">          case  PRO H50 T2 RH310BM  (50 gal)   :   "RheemPROH50T2RH310BM"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3:1039" s="6" customFormat="1" ht="15" customHeight="1" x14ac:dyDescent="0.25">
      <c r="C337" s="105" t="str">
        <f t="shared" si="130"/>
        <v>Rheem</v>
      </c>
      <c r="D337" s="105" t="str">
        <f t="shared" si="131"/>
        <v>PRO H65 T2 RH310BM  (65 gal)</v>
      </c>
      <c r="E337" s="105">
        <f t="shared" si="132"/>
        <v>1905865</v>
      </c>
      <c r="F337" s="55">
        <f t="shared" si="236"/>
        <v>65</v>
      </c>
      <c r="G337" s="6" t="str">
        <f t="shared" si="133"/>
        <v>Rheem2020Build65</v>
      </c>
      <c r="H337" s="116">
        <f t="shared" si="206"/>
        <v>1</v>
      </c>
      <c r="I337" s="154" t="str">
        <f t="shared" si="134"/>
        <v>RheemPROH65T2RH310BM</v>
      </c>
      <c r="J337" s="91" t="s">
        <v>188</v>
      </c>
      <c r="K337" s="32">
        <v>3</v>
      </c>
      <c r="L337" s="75">
        <f t="shared" si="246"/>
        <v>19</v>
      </c>
      <c r="M337" s="12" t="s">
        <v>88</v>
      </c>
      <c r="N337" s="62">
        <f t="shared" si="237"/>
        <v>58</v>
      </c>
      <c r="O337" s="169">
        <f t="shared" si="240"/>
        <v>1905865</v>
      </c>
      <c r="P337" s="59" t="str">
        <f t="shared" si="239"/>
        <v>PRO H65 T2 RH310BM  (65 gal)</v>
      </c>
      <c r="Q337" s="153">
        <f t="shared" si="241"/>
        <v>1</v>
      </c>
      <c r="R337" s="10" t="s">
        <v>337</v>
      </c>
      <c r="S337" s="11">
        <v>65</v>
      </c>
      <c r="T337" s="30"/>
      <c r="U337" s="80" t="s">
        <v>279</v>
      </c>
      <c r="V337" s="85" t="str">
        <f t="shared" si="242"/>
        <v>Rheem2020Build65</v>
      </c>
      <c r="W337" s="117">
        <v>1</v>
      </c>
      <c r="X337" s="42" t="s">
        <v>8</v>
      </c>
      <c r="Y337" s="43">
        <v>43944</v>
      </c>
      <c r="Z337" s="44"/>
      <c r="AA337" s="126" t="str">
        <f t="shared" si="243"/>
        <v>2,     1905865,   "PRO H65 T2 RH310BM  (65 gal)"</v>
      </c>
      <c r="AB337" s="128" t="str">
        <f t="shared" si="238"/>
        <v>Rheem</v>
      </c>
      <c r="AC337" s="129" t="s">
        <v>517</v>
      </c>
      <c r="AD337" s="173">
        <f t="shared" si="244"/>
        <v>1</v>
      </c>
      <c r="AE337" s="126" t="str">
        <f t="shared" si="245"/>
        <v xml:space="preserve">          case  PRO H65 T2 RH310BM  (65 gal)   :   "RheemPROH65T2RH310BM"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3:1039" s="6" customFormat="1" ht="15" customHeight="1" x14ac:dyDescent="0.25">
      <c r="C338" s="105" t="str">
        <f t="shared" si="130"/>
        <v>Rheem</v>
      </c>
      <c r="D338" s="105" t="str">
        <f t="shared" si="131"/>
        <v>PRO H80 T2 RH310BM  (80 gal)</v>
      </c>
      <c r="E338" s="105">
        <f t="shared" si="132"/>
        <v>1905966</v>
      </c>
      <c r="F338" s="55">
        <f t="shared" si="236"/>
        <v>80</v>
      </c>
      <c r="G338" s="6" t="str">
        <f t="shared" si="133"/>
        <v>Rheem2020Build80</v>
      </c>
      <c r="H338" s="116">
        <f t="shared" si="206"/>
        <v>1</v>
      </c>
      <c r="I338" s="154" t="str">
        <f t="shared" si="134"/>
        <v>RheemPROH80T2RH310BM</v>
      </c>
      <c r="J338" s="91" t="s">
        <v>188</v>
      </c>
      <c r="K338" s="32">
        <v>3</v>
      </c>
      <c r="L338" s="75">
        <f t="shared" si="246"/>
        <v>19</v>
      </c>
      <c r="M338" s="12" t="s">
        <v>88</v>
      </c>
      <c r="N338" s="62">
        <f t="shared" si="237"/>
        <v>59</v>
      </c>
      <c r="O338" s="169">
        <f t="shared" si="240"/>
        <v>1905966</v>
      </c>
      <c r="P338" s="59" t="str">
        <f t="shared" si="239"/>
        <v>PRO H80 T2 RH310BM  (80 gal)</v>
      </c>
      <c r="Q338" s="153">
        <f t="shared" si="241"/>
        <v>1</v>
      </c>
      <c r="R338" s="10" t="s">
        <v>338</v>
      </c>
      <c r="S338" s="11">
        <v>80</v>
      </c>
      <c r="T338" s="30"/>
      <c r="U338" s="80" t="s">
        <v>280</v>
      </c>
      <c r="V338" s="85" t="str">
        <f t="shared" si="242"/>
        <v>Rheem2020Build80</v>
      </c>
      <c r="W338" s="117">
        <v>1</v>
      </c>
      <c r="X338" s="42" t="s">
        <v>13</v>
      </c>
      <c r="Y338" s="43">
        <v>43944</v>
      </c>
      <c r="Z338" s="44"/>
      <c r="AA338" s="126" t="str">
        <f t="shared" si="243"/>
        <v>2,     1905966,   "PRO H80 T2 RH310BM  (80 gal)"</v>
      </c>
      <c r="AB338" s="128" t="str">
        <f t="shared" si="238"/>
        <v>Rheem</v>
      </c>
      <c r="AC338" s="129" t="s">
        <v>518</v>
      </c>
      <c r="AD338" s="173">
        <f t="shared" si="244"/>
        <v>1</v>
      </c>
      <c r="AE338" s="126" t="str">
        <f t="shared" si="245"/>
        <v xml:space="preserve">          case  PRO H80 T2 RH310BM  (80 gal)   :   "RheemPROH80T2RH310BM"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3:1039" s="6" customFormat="1" ht="15" customHeight="1" x14ac:dyDescent="0.25">
      <c r="C339" s="120" t="str">
        <f t="shared" si="130"/>
        <v>Rheem</v>
      </c>
      <c r="D339" s="120" t="str">
        <f t="shared" si="131"/>
        <v>PRO H40 T2 RH310UM  (40 gal)</v>
      </c>
      <c r="E339" s="120">
        <f t="shared" si="132"/>
        <v>1906463</v>
      </c>
      <c r="F339" s="55">
        <f t="shared" ref="F339:F342" si="247">S339</f>
        <v>40</v>
      </c>
      <c r="G339" s="6" t="str">
        <f t="shared" si="133"/>
        <v>Rheem2020Build40</v>
      </c>
      <c r="H339" s="116">
        <f t="shared" ref="H339:H342" si="248">W339</f>
        <v>0</v>
      </c>
      <c r="I339" s="154" t="str">
        <f t="shared" si="134"/>
        <v>RheemPROH40T2RH310UM</v>
      </c>
      <c r="J339" s="91" t="s">
        <v>188</v>
      </c>
      <c r="K339" s="32">
        <v>3</v>
      </c>
      <c r="L339" s="75">
        <f t="shared" si="246"/>
        <v>19</v>
      </c>
      <c r="M339" s="12" t="s">
        <v>88</v>
      </c>
      <c r="N339" s="121">
        <v>64</v>
      </c>
      <c r="O339" s="169">
        <f t="shared" si="240"/>
        <v>1906463</v>
      </c>
      <c r="P339" s="59" t="str">
        <f t="shared" si="239"/>
        <v>PRO H40 T2 RH310UM  (40 gal)</v>
      </c>
      <c r="Q339" s="153">
        <f t="shared" si="241"/>
        <v>1</v>
      </c>
      <c r="R339" s="10" t="s">
        <v>391</v>
      </c>
      <c r="S339" s="11">
        <v>40</v>
      </c>
      <c r="T339" s="30"/>
      <c r="U339" s="80" t="s">
        <v>277</v>
      </c>
      <c r="V339" s="85" t="str">
        <f t="shared" si="242"/>
        <v>Rheem2020Build40</v>
      </c>
      <c r="W339" s="115">
        <v>0</v>
      </c>
      <c r="X339" s="42">
        <v>2</v>
      </c>
      <c r="Y339" s="43">
        <v>44158</v>
      </c>
      <c r="Z339" s="44"/>
      <c r="AA339" s="126" t="str">
        <f t="shared" si="243"/>
        <v>2,     1906463,   "PRO H40 T2 RH310UM  (40 gal)"</v>
      </c>
      <c r="AB339" s="128" t="str">
        <f t="shared" si="238"/>
        <v>Rheem</v>
      </c>
      <c r="AC339" s="130" t="s">
        <v>570</v>
      </c>
      <c r="AD339" s="173">
        <f t="shared" si="244"/>
        <v>1</v>
      </c>
      <c r="AE339" s="126" t="str">
        <f t="shared" si="245"/>
        <v xml:space="preserve">          case  PRO H40 T2 RH310UM  (40 gal)   :   "RheemPROH40T2RH310UM"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3:1039" s="6" customFormat="1" ht="15" customHeight="1" x14ac:dyDescent="0.25">
      <c r="C340" s="120" t="str">
        <f t="shared" si="130"/>
        <v>Rheem</v>
      </c>
      <c r="D340" s="120" t="str">
        <f t="shared" si="131"/>
        <v>PRO H50 T2 RH310UM  (50 gal)</v>
      </c>
      <c r="E340" s="120">
        <f t="shared" si="132"/>
        <v>1906564</v>
      </c>
      <c r="F340" s="55">
        <f t="shared" si="247"/>
        <v>50</v>
      </c>
      <c r="G340" s="6" t="str">
        <f t="shared" si="133"/>
        <v>Rheem2020Build50</v>
      </c>
      <c r="H340" s="116">
        <f t="shared" si="248"/>
        <v>0</v>
      </c>
      <c r="I340" s="154" t="str">
        <f t="shared" si="134"/>
        <v>RheemPROH50T2RH310UM</v>
      </c>
      <c r="J340" s="91" t="s">
        <v>188</v>
      </c>
      <c r="K340" s="32">
        <v>3</v>
      </c>
      <c r="L340" s="75">
        <f t="shared" si="246"/>
        <v>19</v>
      </c>
      <c r="M340" s="12" t="s">
        <v>88</v>
      </c>
      <c r="N340" s="62">
        <f t="shared" si="237"/>
        <v>65</v>
      </c>
      <c r="O340" s="169">
        <f t="shared" si="240"/>
        <v>1906564</v>
      </c>
      <c r="P340" s="59" t="str">
        <f t="shared" si="239"/>
        <v>PRO H50 T2 RH310UM  (50 gal)</v>
      </c>
      <c r="Q340" s="153">
        <f t="shared" si="241"/>
        <v>1</v>
      </c>
      <c r="R340" s="10" t="s">
        <v>392</v>
      </c>
      <c r="S340" s="11">
        <v>50</v>
      </c>
      <c r="T340" s="30"/>
      <c r="U340" s="80" t="s">
        <v>278</v>
      </c>
      <c r="V340" s="85" t="str">
        <f t="shared" si="242"/>
        <v>Rheem2020Build50</v>
      </c>
      <c r="W340" s="115">
        <v>0</v>
      </c>
      <c r="X340" s="42" t="s">
        <v>8</v>
      </c>
      <c r="Y340" s="43">
        <v>44158</v>
      </c>
      <c r="Z340" s="44"/>
      <c r="AA340" s="126" t="str">
        <f t="shared" si="243"/>
        <v>2,     1906564,   "PRO H50 T2 RH310UM  (50 gal)"</v>
      </c>
      <c r="AB340" s="128" t="str">
        <f t="shared" si="238"/>
        <v>Rheem</v>
      </c>
      <c r="AC340" s="130" t="s">
        <v>571</v>
      </c>
      <c r="AD340" s="173">
        <f t="shared" si="244"/>
        <v>1</v>
      </c>
      <c r="AE340" s="126" t="str">
        <f t="shared" si="245"/>
        <v xml:space="preserve">          case  PRO H50 T2 RH310UM  (50 gal)   :   "RheemPROH50T2RH310UM"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3:1039" s="6" customFormat="1" ht="15" customHeight="1" x14ac:dyDescent="0.25">
      <c r="C341" s="120" t="str">
        <f t="shared" si="130"/>
        <v>Rheem</v>
      </c>
      <c r="D341" s="120" t="str">
        <f t="shared" si="131"/>
        <v>PRO H65 T2 RH310UM  (65 gal)</v>
      </c>
      <c r="E341" s="120">
        <f t="shared" si="132"/>
        <v>1906665</v>
      </c>
      <c r="F341" s="55">
        <f t="shared" si="247"/>
        <v>65</v>
      </c>
      <c r="G341" s="6" t="str">
        <f t="shared" si="133"/>
        <v>Rheem2020Build65</v>
      </c>
      <c r="H341" s="116">
        <f t="shared" si="248"/>
        <v>0</v>
      </c>
      <c r="I341" s="154" t="str">
        <f t="shared" si="134"/>
        <v>RheemPROH65T2RH310UM</v>
      </c>
      <c r="J341" s="91" t="s">
        <v>188</v>
      </c>
      <c r="K341" s="32">
        <v>3</v>
      </c>
      <c r="L341" s="75">
        <f t="shared" si="246"/>
        <v>19</v>
      </c>
      <c r="M341" s="12" t="s">
        <v>88</v>
      </c>
      <c r="N341" s="62">
        <f t="shared" si="237"/>
        <v>66</v>
      </c>
      <c r="O341" s="169">
        <f t="shared" si="240"/>
        <v>1906665</v>
      </c>
      <c r="P341" s="59" t="str">
        <f t="shared" si="239"/>
        <v>PRO H65 T2 RH310UM  (65 gal)</v>
      </c>
      <c r="Q341" s="153">
        <f t="shared" si="241"/>
        <v>1</v>
      </c>
      <c r="R341" s="10" t="s">
        <v>393</v>
      </c>
      <c r="S341" s="11">
        <v>65</v>
      </c>
      <c r="T341" s="30"/>
      <c r="U341" s="80" t="s">
        <v>279</v>
      </c>
      <c r="V341" s="85" t="str">
        <f t="shared" si="242"/>
        <v>Rheem2020Build65</v>
      </c>
      <c r="W341" s="115">
        <v>0</v>
      </c>
      <c r="X341" s="42" t="s">
        <v>8</v>
      </c>
      <c r="Y341" s="43">
        <v>44158</v>
      </c>
      <c r="Z341" s="44"/>
      <c r="AA341" s="126" t="str">
        <f t="shared" si="243"/>
        <v>2,     1906665,   "PRO H65 T2 RH310UM  (65 gal)"</v>
      </c>
      <c r="AB341" s="128" t="str">
        <f t="shared" si="238"/>
        <v>Rheem</v>
      </c>
      <c r="AC341" s="130" t="s">
        <v>572</v>
      </c>
      <c r="AD341" s="173">
        <f t="shared" si="244"/>
        <v>1</v>
      </c>
      <c r="AE341" s="126" t="str">
        <f t="shared" si="245"/>
        <v xml:space="preserve">          case  PRO H65 T2 RH310UM  (65 gal)   :   "RheemPROH65T2RH310UM"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3:1039" s="6" customFormat="1" ht="15" customHeight="1" x14ac:dyDescent="0.25">
      <c r="C342" s="120" t="str">
        <f t="shared" si="130"/>
        <v>Rheem</v>
      </c>
      <c r="D342" s="120" t="str">
        <f t="shared" si="131"/>
        <v>PRO H80 T2 RH310UM  (80 gal)</v>
      </c>
      <c r="E342" s="120">
        <f t="shared" si="132"/>
        <v>1906766</v>
      </c>
      <c r="F342" s="55">
        <f t="shared" si="247"/>
        <v>80</v>
      </c>
      <c r="G342" s="6" t="str">
        <f t="shared" si="133"/>
        <v>Rheem2020Build80</v>
      </c>
      <c r="H342" s="116">
        <f t="shared" si="248"/>
        <v>0</v>
      </c>
      <c r="I342" s="154" t="str">
        <f t="shared" si="134"/>
        <v>RheemPROH80T2RH310UM</v>
      </c>
      <c r="J342" s="91" t="s">
        <v>188</v>
      </c>
      <c r="K342" s="32">
        <v>3</v>
      </c>
      <c r="L342" s="75">
        <f t="shared" si="246"/>
        <v>19</v>
      </c>
      <c r="M342" s="12" t="s">
        <v>88</v>
      </c>
      <c r="N342" s="62">
        <f t="shared" si="237"/>
        <v>67</v>
      </c>
      <c r="O342" s="169">
        <f t="shared" si="240"/>
        <v>1906766</v>
      </c>
      <c r="P342" s="59" t="str">
        <f t="shared" si="239"/>
        <v>PRO H80 T2 RH310UM  (80 gal)</v>
      </c>
      <c r="Q342" s="153">
        <f t="shared" si="241"/>
        <v>1</v>
      </c>
      <c r="R342" s="10" t="s">
        <v>394</v>
      </c>
      <c r="S342" s="11">
        <v>80</v>
      </c>
      <c r="T342" s="30"/>
      <c r="U342" s="80" t="s">
        <v>280</v>
      </c>
      <c r="V342" s="85" t="str">
        <f t="shared" si="242"/>
        <v>Rheem2020Build80</v>
      </c>
      <c r="W342" s="115">
        <v>0</v>
      </c>
      <c r="X342" s="42" t="s">
        <v>13</v>
      </c>
      <c r="Y342" s="43">
        <v>44158</v>
      </c>
      <c r="Z342" s="44"/>
      <c r="AA342" s="126" t="str">
        <f t="shared" si="243"/>
        <v>2,     1906766,   "PRO H80 T2 RH310UM  (80 gal)"</v>
      </c>
      <c r="AB342" s="128" t="str">
        <f t="shared" si="238"/>
        <v>Rheem</v>
      </c>
      <c r="AC342" s="130" t="s">
        <v>573</v>
      </c>
      <c r="AD342" s="173">
        <f t="shared" si="244"/>
        <v>1</v>
      </c>
      <c r="AE342" s="126" t="str">
        <f t="shared" si="245"/>
        <v xml:space="preserve">          case  PRO H80 T2 RH310UM  (80 gal)   :   "RheemPROH80T2RH310UM"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3:1039" s="6" customFormat="1" ht="15" customHeight="1" x14ac:dyDescent="0.25">
      <c r="C343" s="6" t="str">
        <f t="shared" ref="C343:C448" si="249">M343</f>
        <v>Rheem</v>
      </c>
      <c r="D343" s="6" t="str">
        <f t="shared" ref="D343:D448" si="250">P343</f>
        <v>HB50RH  (50 gal)</v>
      </c>
      <c r="E343" s="6">
        <f t="shared" ref="E343:E406" si="251">O343</f>
        <v>1900121</v>
      </c>
      <c r="F343" s="55">
        <f t="shared" si="40"/>
        <v>50</v>
      </c>
      <c r="G343" s="6" t="str">
        <f t="shared" ref="G343:G448" si="252">V343</f>
        <v>RheemHB50</v>
      </c>
      <c r="H343" s="116">
        <f t="shared" si="206"/>
        <v>0</v>
      </c>
      <c r="I343" s="154" t="str">
        <f t="shared" ref="I343:I406" si="253">AC343</f>
        <v>RheemHB50RH</v>
      </c>
      <c r="J343" s="91" t="s">
        <v>188</v>
      </c>
      <c r="K343" s="32">
        <v>1</v>
      </c>
      <c r="L343" s="75">
        <f t="shared" si="246"/>
        <v>19</v>
      </c>
      <c r="M343" s="12" t="s">
        <v>88</v>
      </c>
      <c r="N343" s="61">
        <v>1</v>
      </c>
      <c r="O343" s="169">
        <f t="shared" si="240"/>
        <v>1900121</v>
      </c>
      <c r="P343" s="59" t="str">
        <f t="shared" si="239"/>
        <v>HB50RH  (50 gal)</v>
      </c>
      <c r="Q343" s="153">
        <f t="shared" si="241"/>
        <v>1</v>
      </c>
      <c r="R343" s="13" t="s">
        <v>138</v>
      </c>
      <c r="S343" s="14">
        <v>50</v>
      </c>
      <c r="T343" s="30" t="s">
        <v>91</v>
      </c>
      <c r="U343" s="80" t="s">
        <v>91</v>
      </c>
      <c r="V343" s="85" t="str">
        <f t="shared" si="242"/>
        <v>RheemHB50</v>
      </c>
      <c r="W343" s="115">
        <v>0</v>
      </c>
      <c r="X343" s="46">
        <f>[1]ESTAR_to_AWHS!I140</f>
        <v>3</v>
      </c>
      <c r="Y343" s="47">
        <f>[1]ESTAR_to_AWHS!J140</f>
        <v>42591</v>
      </c>
      <c r="Z343" s="44" t="s">
        <v>88</v>
      </c>
      <c r="AA343" s="126" t="str">
        <f t="shared" si="243"/>
        <v>2,     1900121,   "HB50RH  (50 gal)"</v>
      </c>
      <c r="AB343" s="128" t="str">
        <f t="shared" si="238"/>
        <v>Rheem</v>
      </c>
      <c r="AC343" s="129" t="s">
        <v>511</v>
      </c>
      <c r="AD343" s="173">
        <f t="shared" si="244"/>
        <v>1</v>
      </c>
      <c r="AE343" s="126" t="str">
        <f t="shared" si="245"/>
        <v xml:space="preserve">          case  HB50RH  (50 gal)   :   "RheemHB50RH"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3:1039" s="6" customFormat="1" ht="15" customHeight="1" x14ac:dyDescent="0.25">
      <c r="C344" s="6" t="str">
        <f t="shared" si="249"/>
        <v>Rheem</v>
      </c>
      <c r="D344" s="6" t="str">
        <f t="shared" si="250"/>
        <v>PROPH50 T2 RH245  (50 gal)</v>
      </c>
      <c r="E344" s="6">
        <f t="shared" si="251"/>
        <v>1900221</v>
      </c>
      <c r="F344" s="55">
        <f t="shared" si="40"/>
        <v>50</v>
      </c>
      <c r="G344" s="6" t="str">
        <f t="shared" si="252"/>
        <v>RheemHB50</v>
      </c>
      <c r="H344" s="116">
        <f t="shared" si="206"/>
        <v>0</v>
      </c>
      <c r="I344" s="154" t="str">
        <f t="shared" si="253"/>
        <v>RheemPROPH50RH245</v>
      </c>
      <c r="J344" s="91" t="s">
        <v>188</v>
      </c>
      <c r="K344" s="32">
        <v>1</v>
      </c>
      <c r="L344" s="75">
        <f t="shared" si="246"/>
        <v>19</v>
      </c>
      <c r="M344" s="12" t="s">
        <v>88</v>
      </c>
      <c r="N344" s="62">
        <f t="shared" ref="N344:N393" si="254">N343+1</f>
        <v>2</v>
      </c>
      <c r="O344" s="169">
        <f t="shared" si="240"/>
        <v>1900221</v>
      </c>
      <c r="P344" s="59" t="str">
        <f t="shared" si="239"/>
        <v>PROPH50 T2 RH245  (50 gal)</v>
      </c>
      <c r="Q344" s="153">
        <f t="shared" si="241"/>
        <v>1</v>
      </c>
      <c r="R344" s="13" t="s">
        <v>139</v>
      </c>
      <c r="S344" s="14">
        <v>50</v>
      </c>
      <c r="T344" s="30" t="s">
        <v>91</v>
      </c>
      <c r="U344" s="80" t="s">
        <v>91</v>
      </c>
      <c r="V344" s="85" t="str">
        <f t="shared" si="242"/>
        <v>RheemHB50</v>
      </c>
      <c r="W344" s="115">
        <v>0</v>
      </c>
      <c r="X344" s="46" t="str">
        <f>[1]ESTAR_to_AWHS!I141</f>
        <v>4+</v>
      </c>
      <c r="Y344" s="47">
        <f>[1]ESTAR_to_AWHS!J141</f>
        <v>42591</v>
      </c>
      <c r="Z344" s="44" t="s">
        <v>88</v>
      </c>
      <c r="AA344" s="126" t="str">
        <f t="shared" si="243"/>
        <v>2,     1900221,   "PROPH50 T2 RH245  (50 gal)"</v>
      </c>
      <c r="AB344" s="128" t="str">
        <f t="shared" si="238"/>
        <v>Rheem</v>
      </c>
      <c r="AC344" s="129" t="s">
        <v>522</v>
      </c>
      <c r="AD344" s="173">
        <f t="shared" si="244"/>
        <v>1</v>
      </c>
      <c r="AE344" s="126" t="str">
        <f t="shared" si="245"/>
        <v xml:space="preserve">          case  PROPH50 T2 RH245  (50 gal)   :   "RheemPROPH50RH245"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3:1039" s="6" customFormat="1" ht="15" customHeight="1" x14ac:dyDescent="0.25">
      <c r="C345" s="6" t="str">
        <f t="shared" si="249"/>
        <v>Rheem</v>
      </c>
      <c r="D345" s="6" t="str">
        <f t="shared" si="250"/>
        <v>PROPH50 T2 RH350 D  (50 gal)</v>
      </c>
      <c r="E345" s="6">
        <f t="shared" si="251"/>
        <v>1900339</v>
      </c>
      <c r="F345" s="55">
        <f t="shared" si="40"/>
        <v>50</v>
      </c>
      <c r="G345" s="6" t="str">
        <f t="shared" si="252"/>
        <v>RheemHBDR4550</v>
      </c>
      <c r="H345" s="116">
        <f t="shared" si="206"/>
        <v>0</v>
      </c>
      <c r="I345" s="154" t="str">
        <f t="shared" si="253"/>
        <v>RheemPROPH50RH350</v>
      </c>
      <c r="J345" s="91" t="s">
        <v>188</v>
      </c>
      <c r="K345" s="32">
        <v>3</v>
      </c>
      <c r="L345" s="75">
        <f t="shared" si="246"/>
        <v>19</v>
      </c>
      <c r="M345" s="12" t="s">
        <v>88</v>
      </c>
      <c r="N345" s="62">
        <f t="shared" si="254"/>
        <v>3</v>
      </c>
      <c r="O345" s="169">
        <f t="shared" si="240"/>
        <v>1900339</v>
      </c>
      <c r="P345" s="59" t="str">
        <f t="shared" si="239"/>
        <v>PROPH50 T2 RH350 D  (50 gal)</v>
      </c>
      <c r="Q345" s="153">
        <f t="shared" si="241"/>
        <v>1</v>
      </c>
      <c r="R345" s="13" t="s">
        <v>125</v>
      </c>
      <c r="S345" s="14">
        <v>50</v>
      </c>
      <c r="T345" s="99" t="s">
        <v>259</v>
      </c>
      <c r="U345" s="80" t="s">
        <v>259</v>
      </c>
      <c r="V345" s="85" t="str">
        <f t="shared" si="242"/>
        <v>RheemHBDR4550</v>
      </c>
      <c r="W345" s="115">
        <v>0</v>
      </c>
      <c r="X345" s="46" t="str">
        <f>[1]ESTAR_to_AWHS!I55</f>
        <v>2-3</v>
      </c>
      <c r="Y345" s="47">
        <f>[1]ESTAR_to_AWHS!J55</f>
        <v>42667</v>
      </c>
      <c r="Z345" s="44" t="s">
        <v>88</v>
      </c>
      <c r="AA345" s="126" t="str">
        <f t="shared" si="243"/>
        <v>2,     1900339,   "PROPH50 T2 RH350 D  (50 gal)"</v>
      </c>
      <c r="AB345" s="128" t="str">
        <f t="shared" si="238"/>
        <v>Rheem</v>
      </c>
      <c r="AC345" s="129" t="s">
        <v>523</v>
      </c>
      <c r="AD345" s="173">
        <f t="shared" si="244"/>
        <v>1</v>
      </c>
      <c r="AE345" s="126" t="str">
        <f t="shared" si="245"/>
        <v xml:space="preserve">          case  PROPH50 T2 RH350 D  (50 gal)   :   "RheemPROPH50RH350"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</row>
    <row r="346" spans="3:1039" s="6" customFormat="1" ht="15" customHeight="1" x14ac:dyDescent="0.25">
      <c r="C346" s="6" t="str">
        <f t="shared" si="249"/>
        <v>Rheem</v>
      </c>
      <c r="D346" s="6" t="str">
        <f t="shared" si="250"/>
        <v>PROPH65 T2 RH350 D  (65 gal)</v>
      </c>
      <c r="E346" s="6">
        <f t="shared" si="251"/>
        <v>1900440</v>
      </c>
      <c r="F346" s="55">
        <f t="shared" ref="F346:F592" si="255">S346</f>
        <v>65</v>
      </c>
      <c r="G346" s="6" t="str">
        <f t="shared" si="252"/>
        <v>RheemHBDR4565</v>
      </c>
      <c r="H346" s="116">
        <f t="shared" si="206"/>
        <v>0</v>
      </c>
      <c r="I346" s="154" t="str">
        <f t="shared" si="253"/>
        <v>RheemPROPH65RH350D</v>
      </c>
      <c r="J346" s="91" t="s">
        <v>188</v>
      </c>
      <c r="K346" s="32">
        <v>3</v>
      </c>
      <c r="L346" s="75">
        <f t="shared" si="246"/>
        <v>19</v>
      </c>
      <c r="M346" s="12" t="s">
        <v>88</v>
      </c>
      <c r="N346" s="62">
        <f t="shared" si="254"/>
        <v>4</v>
      </c>
      <c r="O346" s="169">
        <f t="shared" si="240"/>
        <v>1900440</v>
      </c>
      <c r="P346" s="59" t="str">
        <f t="shared" si="239"/>
        <v>PROPH65 T2 RH350 D  (65 gal)</v>
      </c>
      <c r="Q346" s="153">
        <f t="shared" si="241"/>
        <v>1</v>
      </c>
      <c r="R346" s="13" t="s">
        <v>126</v>
      </c>
      <c r="S346" s="14">
        <v>65</v>
      </c>
      <c r="T346" s="99" t="s">
        <v>260</v>
      </c>
      <c r="U346" s="80" t="s">
        <v>260</v>
      </c>
      <c r="V346" s="85" t="str">
        <f t="shared" si="242"/>
        <v>RheemHBDR4565</v>
      </c>
      <c r="W346" s="115">
        <v>0</v>
      </c>
      <c r="X346" s="46" t="str">
        <f>[1]ESTAR_to_AWHS!I56</f>
        <v>2-3</v>
      </c>
      <c r="Y346" s="47">
        <f>[1]ESTAR_to_AWHS!J56</f>
        <v>42667</v>
      </c>
      <c r="Z346" s="44" t="s">
        <v>88</v>
      </c>
      <c r="AA346" s="126" t="str">
        <f t="shared" si="243"/>
        <v>2,     1900440,   "PROPH65 T2 RH350 D  (65 gal)"</v>
      </c>
      <c r="AB346" s="128" t="str">
        <f t="shared" si="238"/>
        <v>Rheem</v>
      </c>
      <c r="AC346" s="129" t="s">
        <v>529</v>
      </c>
      <c r="AD346" s="173">
        <f t="shared" si="244"/>
        <v>1</v>
      </c>
      <c r="AE346" s="126" t="str">
        <f t="shared" si="245"/>
        <v xml:space="preserve">          case  PROPH65 T2 RH350 D  (65 gal)   :   "RheemPROPH65RH350D"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  <c r="AMV346"/>
      <c r="AMW346"/>
      <c r="AMX346"/>
      <c r="AMY346"/>
    </row>
    <row r="347" spans="3:1039" s="6" customFormat="1" ht="15" customHeight="1" x14ac:dyDescent="0.25">
      <c r="C347" s="6" t="str">
        <f t="shared" si="249"/>
        <v>Rheem</v>
      </c>
      <c r="D347" s="6" t="str">
        <f t="shared" si="250"/>
        <v>PROPH80 T2 RH245  (80 gal)</v>
      </c>
      <c r="E347" s="6">
        <f t="shared" si="251"/>
        <v>1900534</v>
      </c>
      <c r="F347" s="55">
        <f t="shared" si="255"/>
        <v>80</v>
      </c>
      <c r="G347" s="6" t="str">
        <f t="shared" si="252"/>
        <v>AOSmithSHPT80</v>
      </c>
      <c r="H347" s="116">
        <f t="shared" si="206"/>
        <v>0</v>
      </c>
      <c r="I347" s="154" t="str">
        <f t="shared" si="253"/>
        <v>RheemPROPH80RH245</v>
      </c>
      <c r="J347" s="91" t="s">
        <v>188</v>
      </c>
      <c r="K347" s="32">
        <v>1</v>
      </c>
      <c r="L347" s="75">
        <f t="shared" si="246"/>
        <v>19</v>
      </c>
      <c r="M347" s="12" t="s">
        <v>88</v>
      </c>
      <c r="N347" s="62">
        <f t="shared" si="254"/>
        <v>5</v>
      </c>
      <c r="O347" s="169">
        <f t="shared" si="240"/>
        <v>1900534</v>
      </c>
      <c r="P347" s="59" t="str">
        <f t="shared" si="239"/>
        <v>PROPH80 T2 RH245  (80 gal)</v>
      </c>
      <c r="Q347" s="153">
        <f t="shared" si="241"/>
        <v>1</v>
      </c>
      <c r="R347" s="13" t="s">
        <v>140</v>
      </c>
      <c r="S347" s="14">
        <v>80</v>
      </c>
      <c r="T347" s="100" t="s">
        <v>161</v>
      </c>
      <c r="U347" s="80" t="s">
        <v>161</v>
      </c>
      <c r="V347" s="85" t="str">
        <f t="shared" si="242"/>
        <v>AOSmithSHPT80</v>
      </c>
      <c r="W347" s="115">
        <v>0</v>
      </c>
      <c r="X347" s="46" t="str">
        <f>[1]ESTAR_to_AWHS!I142</f>
        <v>4+</v>
      </c>
      <c r="Y347" s="47">
        <f>[1]ESTAR_to_AWHS!J142</f>
        <v>42591</v>
      </c>
      <c r="Z347" s="44" t="s">
        <v>88</v>
      </c>
      <c r="AA347" s="126" t="str">
        <f t="shared" si="243"/>
        <v>2,     1900534,   "PROPH80 T2 RH245  (80 gal)"</v>
      </c>
      <c r="AB347" s="128" t="str">
        <f t="shared" si="238"/>
        <v>Rheem</v>
      </c>
      <c r="AC347" s="6" t="s">
        <v>536</v>
      </c>
      <c r="AD347" s="173">
        <f t="shared" si="244"/>
        <v>1</v>
      </c>
      <c r="AE347" s="126" t="str">
        <f t="shared" si="245"/>
        <v xml:space="preserve">          case  PROPH80 T2 RH245  (80 gal)   :   "RheemPROPH80RH245"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3:1039" s="6" customFormat="1" ht="15" customHeight="1" x14ac:dyDescent="0.25">
      <c r="C348" s="6" t="str">
        <f t="shared" si="249"/>
        <v>Rheem</v>
      </c>
      <c r="D348" s="6" t="str">
        <f t="shared" si="250"/>
        <v>PROPH80 T2 RH350 D  (80 gal)</v>
      </c>
      <c r="E348" s="6">
        <f t="shared" si="251"/>
        <v>1900641</v>
      </c>
      <c r="F348" s="55">
        <f t="shared" si="255"/>
        <v>80</v>
      </c>
      <c r="G348" s="6" t="str">
        <f t="shared" si="252"/>
        <v>RheemHBDR4580</v>
      </c>
      <c r="H348" s="116">
        <f t="shared" si="206"/>
        <v>0</v>
      </c>
      <c r="I348" s="154" t="str">
        <f t="shared" si="253"/>
        <v>RheemPROPH80RH350</v>
      </c>
      <c r="J348" s="91" t="s">
        <v>188</v>
      </c>
      <c r="K348" s="32">
        <v>3</v>
      </c>
      <c r="L348" s="75">
        <f t="shared" si="246"/>
        <v>19</v>
      </c>
      <c r="M348" s="12" t="s">
        <v>88</v>
      </c>
      <c r="N348" s="62">
        <f t="shared" si="254"/>
        <v>6</v>
      </c>
      <c r="O348" s="169">
        <f t="shared" si="240"/>
        <v>1900641</v>
      </c>
      <c r="P348" s="59" t="str">
        <f t="shared" si="239"/>
        <v>PROPH80 T2 RH350 D  (80 gal)</v>
      </c>
      <c r="Q348" s="153">
        <f t="shared" si="241"/>
        <v>1</v>
      </c>
      <c r="R348" s="13" t="s">
        <v>127</v>
      </c>
      <c r="S348" s="14">
        <v>80</v>
      </c>
      <c r="T348" s="99" t="s">
        <v>261</v>
      </c>
      <c r="U348" s="80" t="s">
        <v>261</v>
      </c>
      <c r="V348" s="85" t="str">
        <f t="shared" si="242"/>
        <v>RheemHBDR4580</v>
      </c>
      <c r="W348" s="115">
        <v>0</v>
      </c>
      <c r="X348" s="46">
        <f>[1]ESTAR_to_AWHS!I57</f>
        <v>4</v>
      </c>
      <c r="Y348" s="47">
        <f>[1]ESTAR_to_AWHS!J57</f>
        <v>42667</v>
      </c>
      <c r="Z348" s="44" t="s">
        <v>88</v>
      </c>
      <c r="AA348" s="126" t="str">
        <f t="shared" si="243"/>
        <v>2,     1900641,   "PROPH80 T2 RH350 D  (80 gal)"</v>
      </c>
      <c r="AB348" s="128" t="str">
        <f t="shared" si="238"/>
        <v>Rheem</v>
      </c>
      <c r="AC348" s="6" t="s">
        <v>537</v>
      </c>
      <c r="AD348" s="173">
        <f t="shared" si="244"/>
        <v>1</v>
      </c>
      <c r="AE348" s="126" t="str">
        <f t="shared" si="245"/>
        <v xml:space="preserve">          case  PROPH80 T2 RH350 D  (80 gal)   :   "RheemPROPH80RH350"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  <c r="AMV348"/>
      <c r="AMW348"/>
      <c r="AMX348"/>
      <c r="AMY348"/>
    </row>
    <row r="349" spans="3:1039" s="6" customFormat="1" ht="15" customHeight="1" x14ac:dyDescent="0.25">
      <c r="C349" s="6" t="str">
        <f t="shared" si="249"/>
        <v>Rheem</v>
      </c>
      <c r="D349" s="6" t="str">
        <f t="shared" si="250"/>
        <v>XE50T10HD50U0  (50 gal)</v>
      </c>
      <c r="E349" s="6">
        <f t="shared" si="251"/>
        <v>1900739</v>
      </c>
      <c r="F349" s="55">
        <f t="shared" si="255"/>
        <v>50</v>
      </c>
      <c r="G349" s="6" t="str">
        <f t="shared" si="252"/>
        <v>RheemHBDR4550</v>
      </c>
      <c r="H349" s="116">
        <f t="shared" si="206"/>
        <v>0</v>
      </c>
      <c r="I349" s="154" t="str">
        <f t="shared" si="253"/>
        <v>RheemXE50T10</v>
      </c>
      <c r="J349" s="91" t="s">
        <v>188</v>
      </c>
      <c r="K349" s="32">
        <v>3</v>
      </c>
      <c r="L349" s="75">
        <f t="shared" si="246"/>
        <v>19</v>
      </c>
      <c r="M349" s="12" t="s">
        <v>88</v>
      </c>
      <c r="N349" s="62">
        <f t="shared" si="254"/>
        <v>7</v>
      </c>
      <c r="O349" s="169">
        <f t="shared" si="240"/>
        <v>1900739</v>
      </c>
      <c r="P349" s="59" t="str">
        <f t="shared" si="239"/>
        <v>XE50T10HD50U0  (50 gal)</v>
      </c>
      <c r="Q349" s="153">
        <f t="shared" si="241"/>
        <v>1</v>
      </c>
      <c r="R349" s="13" t="s">
        <v>128</v>
      </c>
      <c r="S349" s="14">
        <v>50</v>
      </c>
      <c r="T349" s="99" t="s">
        <v>259</v>
      </c>
      <c r="U349" s="80" t="s">
        <v>259</v>
      </c>
      <c r="V349" s="85" t="str">
        <f t="shared" si="242"/>
        <v>RheemHBDR4550</v>
      </c>
      <c r="W349" s="115">
        <v>0</v>
      </c>
      <c r="X349" s="46" t="str">
        <f>[1]ESTAR_to_AWHS!I58</f>
        <v>2-3</v>
      </c>
      <c r="Y349" s="47">
        <f>[1]ESTAR_to_AWHS!J58</f>
        <v>42667</v>
      </c>
      <c r="Z349" s="44" t="s">
        <v>88</v>
      </c>
      <c r="AA349" s="126" t="str">
        <f t="shared" si="243"/>
        <v>2,     1900739,   "XE50T10HD50U0  (50 gal)"</v>
      </c>
      <c r="AB349" s="128" t="str">
        <f t="shared" si="238"/>
        <v>Rheem</v>
      </c>
      <c r="AC349" s="6" t="s">
        <v>547</v>
      </c>
      <c r="AD349" s="173">
        <f t="shared" si="244"/>
        <v>1</v>
      </c>
      <c r="AE349" s="126" t="str">
        <f t="shared" si="245"/>
        <v xml:space="preserve">          case  XE50T10HD50U0  (50 gal)   :   "RheemXE50T10"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</row>
    <row r="350" spans="3:1039" s="6" customFormat="1" ht="15" customHeight="1" x14ac:dyDescent="0.25">
      <c r="C350" s="6" t="str">
        <f t="shared" si="249"/>
        <v>Rheem</v>
      </c>
      <c r="D350" s="6" t="str">
        <f t="shared" si="250"/>
        <v>XE50T12EH45U0  (50 gal)</v>
      </c>
      <c r="E350" s="6">
        <f t="shared" si="251"/>
        <v>1900821</v>
      </c>
      <c r="F350" s="55">
        <f t="shared" si="255"/>
        <v>50</v>
      </c>
      <c r="G350" s="6" t="str">
        <f t="shared" si="252"/>
        <v>RheemHB50</v>
      </c>
      <c r="H350" s="116">
        <f t="shared" si="206"/>
        <v>0</v>
      </c>
      <c r="I350" s="154" t="str">
        <f t="shared" si="253"/>
        <v>RheemXE50T12</v>
      </c>
      <c r="J350" s="91" t="s">
        <v>188</v>
      </c>
      <c r="K350" s="32">
        <v>1</v>
      </c>
      <c r="L350" s="75">
        <f t="shared" si="246"/>
        <v>19</v>
      </c>
      <c r="M350" s="12" t="s">
        <v>88</v>
      </c>
      <c r="N350" s="62">
        <f t="shared" si="254"/>
        <v>8</v>
      </c>
      <c r="O350" s="169">
        <f t="shared" si="240"/>
        <v>1900821</v>
      </c>
      <c r="P350" s="59" t="str">
        <f t="shared" si="239"/>
        <v>XE50T12EH45U0  (50 gal)</v>
      </c>
      <c r="Q350" s="153">
        <f t="shared" si="241"/>
        <v>1</v>
      </c>
      <c r="R350" s="13" t="s">
        <v>141</v>
      </c>
      <c r="S350" s="14">
        <v>50</v>
      </c>
      <c r="T350" s="30" t="s">
        <v>91</v>
      </c>
      <c r="U350" s="80" t="s">
        <v>91</v>
      </c>
      <c r="V350" s="85" t="str">
        <f t="shared" si="242"/>
        <v>RheemHB50</v>
      </c>
      <c r="W350" s="115">
        <v>0</v>
      </c>
      <c r="X350" s="46" t="str">
        <f>[1]ESTAR_to_AWHS!I143</f>
        <v>4+</v>
      </c>
      <c r="Y350" s="47">
        <f>[1]ESTAR_to_AWHS!J143</f>
        <v>40857</v>
      </c>
      <c r="Z350" s="44" t="s">
        <v>88</v>
      </c>
      <c r="AA350" s="126" t="str">
        <f t="shared" si="243"/>
        <v>2,     1900821,   "XE50T12EH45U0  (50 gal)"</v>
      </c>
      <c r="AB350" s="128" t="str">
        <f t="shared" si="238"/>
        <v>Rheem</v>
      </c>
      <c r="AC350" t="s">
        <v>552</v>
      </c>
      <c r="AD350" s="173">
        <f t="shared" si="244"/>
        <v>1</v>
      </c>
      <c r="AE350" s="126" t="str">
        <f t="shared" si="245"/>
        <v xml:space="preserve">          case  XE50T12EH45U0  (50 gal)   :   "RheemXE50T12"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3:1039" s="6" customFormat="1" ht="15" customHeight="1" x14ac:dyDescent="0.25">
      <c r="C351" s="6" t="str">
        <f t="shared" si="249"/>
        <v>Rheem</v>
      </c>
      <c r="D351" s="6" t="str">
        <f t="shared" si="250"/>
        <v>XE50T12EH45U0W  (50 gal)</v>
      </c>
      <c r="E351" s="6">
        <f t="shared" si="251"/>
        <v>1900921</v>
      </c>
      <c r="F351" s="55">
        <f t="shared" si="255"/>
        <v>50</v>
      </c>
      <c r="G351" s="6" t="str">
        <f t="shared" si="252"/>
        <v>RheemHB50</v>
      </c>
      <c r="H351" s="116">
        <f t="shared" si="206"/>
        <v>0</v>
      </c>
      <c r="I351" s="154" t="str">
        <f t="shared" si="253"/>
        <v>RheemXE50T12W</v>
      </c>
      <c r="J351" s="91" t="s">
        <v>188</v>
      </c>
      <c r="K351" s="32">
        <v>1</v>
      </c>
      <c r="L351" s="75">
        <f t="shared" si="246"/>
        <v>19</v>
      </c>
      <c r="M351" s="12" t="s">
        <v>88</v>
      </c>
      <c r="N351" s="62">
        <f t="shared" si="254"/>
        <v>9</v>
      </c>
      <c r="O351" s="169">
        <f t="shared" si="240"/>
        <v>1900921</v>
      </c>
      <c r="P351" s="59" t="str">
        <f t="shared" si="239"/>
        <v>XE50T12EH45U0W  (50 gal)</v>
      </c>
      <c r="Q351" s="153">
        <f t="shared" si="241"/>
        <v>1</v>
      </c>
      <c r="R351" s="13" t="s">
        <v>142</v>
      </c>
      <c r="S351" s="14">
        <v>50</v>
      </c>
      <c r="T351" s="30" t="s">
        <v>91</v>
      </c>
      <c r="U351" s="80" t="s">
        <v>91</v>
      </c>
      <c r="V351" s="85" t="str">
        <f t="shared" si="242"/>
        <v>RheemHB50</v>
      </c>
      <c r="W351" s="115">
        <v>0</v>
      </c>
      <c r="X351" s="46" t="str">
        <f>[1]ESTAR_to_AWHS!I144</f>
        <v>2-3</v>
      </c>
      <c r="Y351" s="47">
        <f>[1]ESTAR_to_AWHS!J144</f>
        <v>41379</v>
      </c>
      <c r="Z351" s="44" t="s">
        <v>88</v>
      </c>
      <c r="AA351" s="126" t="str">
        <f t="shared" si="243"/>
        <v>2,     1900921,   "XE50T12EH45U0W  (50 gal)"</v>
      </c>
      <c r="AB351" s="128" t="str">
        <f t="shared" si="238"/>
        <v>Rheem</v>
      </c>
      <c r="AC351" t="s">
        <v>553</v>
      </c>
      <c r="AD351" s="173">
        <f t="shared" si="244"/>
        <v>1</v>
      </c>
      <c r="AE351" s="126" t="str">
        <f t="shared" si="245"/>
        <v xml:space="preserve">          case  XE50T12EH45U0W  (50 gal)   :   "RheemXE50T12W"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3:1039" s="6" customFormat="1" ht="15" customHeight="1" x14ac:dyDescent="0.25">
      <c r="C352" s="6" t="str">
        <f t="shared" si="249"/>
        <v>Rheem</v>
      </c>
      <c r="D352" s="6" t="str">
        <f t="shared" si="250"/>
        <v>XE65T10HD50U0  (65 gal)</v>
      </c>
      <c r="E352" s="6">
        <f t="shared" si="251"/>
        <v>1901040</v>
      </c>
      <c r="F352" s="55">
        <f t="shared" si="255"/>
        <v>65</v>
      </c>
      <c r="G352" s="6" t="str">
        <f t="shared" si="252"/>
        <v>RheemHBDR4565</v>
      </c>
      <c r="H352" s="116">
        <f t="shared" si="206"/>
        <v>0</v>
      </c>
      <c r="I352" s="154" t="str">
        <f t="shared" si="253"/>
        <v>RheemXE65T10</v>
      </c>
      <c r="J352" s="91" t="s">
        <v>188</v>
      </c>
      <c r="K352" s="32">
        <v>3</v>
      </c>
      <c r="L352" s="75">
        <f t="shared" si="246"/>
        <v>19</v>
      </c>
      <c r="M352" s="12" t="s">
        <v>88</v>
      </c>
      <c r="N352" s="62">
        <f t="shared" si="254"/>
        <v>10</v>
      </c>
      <c r="O352" s="169">
        <f t="shared" si="240"/>
        <v>1901040</v>
      </c>
      <c r="P352" s="59" t="str">
        <f t="shared" si="239"/>
        <v>XE65T10HD50U0  (65 gal)</v>
      </c>
      <c r="Q352" s="153">
        <f t="shared" si="241"/>
        <v>1</v>
      </c>
      <c r="R352" s="13" t="s">
        <v>129</v>
      </c>
      <c r="S352" s="14">
        <v>65</v>
      </c>
      <c r="T352" s="99" t="s">
        <v>260</v>
      </c>
      <c r="U352" s="80" t="s">
        <v>260</v>
      </c>
      <c r="V352" s="85" t="str">
        <f t="shared" si="242"/>
        <v>RheemHBDR4565</v>
      </c>
      <c r="W352" s="115">
        <v>0</v>
      </c>
      <c r="X352" s="46" t="str">
        <f>[1]ESTAR_to_AWHS!I59</f>
        <v>2-3</v>
      </c>
      <c r="Y352" s="47">
        <f>[1]ESTAR_to_AWHS!J59</f>
        <v>42667</v>
      </c>
      <c r="Z352" s="44" t="s">
        <v>88</v>
      </c>
      <c r="AA352" s="126" t="str">
        <f t="shared" si="243"/>
        <v>2,     1901040,   "XE65T10HD50U0  (65 gal)"</v>
      </c>
      <c r="AB352" s="128" t="str">
        <f t="shared" si="238"/>
        <v>Rheem</v>
      </c>
      <c r="AC352" s="6" t="s">
        <v>554</v>
      </c>
      <c r="AD352" s="173">
        <f t="shared" si="244"/>
        <v>1</v>
      </c>
      <c r="AE352" s="126" t="str">
        <f t="shared" si="245"/>
        <v xml:space="preserve">          case  XE65T10HD50U0  (65 gal)   :   "RheemXE65T10"</v>
      </c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  <c r="AMV352"/>
      <c r="AMW352"/>
      <c r="AMX352"/>
      <c r="AMY352"/>
    </row>
    <row r="353" spans="3:1039" s="6" customFormat="1" ht="15" customHeight="1" x14ac:dyDescent="0.25">
      <c r="C353" s="6" t="str">
        <f t="shared" si="249"/>
        <v>Rheem</v>
      </c>
      <c r="D353" s="6" t="str">
        <f t="shared" si="250"/>
        <v>XE80T10HD50U0  (80 gal)</v>
      </c>
      <c r="E353" s="6">
        <f t="shared" si="251"/>
        <v>1901141</v>
      </c>
      <c r="F353" s="55">
        <f t="shared" si="255"/>
        <v>80</v>
      </c>
      <c r="G353" s="6" t="str">
        <f t="shared" si="252"/>
        <v>RheemHBDR4580</v>
      </c>
      <c r="H353" s="116">
        <f t="shared" si="206"/>
        <v>0</v>
      </c>
      <c r="I353" s="154" t="str">
        <f t="shared" si="253"/>
        <v>RheemXE80T10</v>
      </c>
      <c r="J353" s="91" t="s">
        <v>188</v>
      </c>
      <c r="K353" s="32">
        <v>3</v>
      </c>
      <c r="L353" s="75">
        <f t="shared" si="246"/>
        <v>19</v>
      </c>
      <c r="M353" s="12" t="s">
        <v>88</v>
      </c>
      <c r="N353" s="62">
        <f t="shared" si="254"/>
        <v>11</v>
      </c>
      <c r="O353" s="169">
        <f t="shared" si="240"/>
        <v>1901141</v>
      </c>
      <c r="P353" s="59" t="str">
        <f t="shared" si="239"/>
        <v>XE80T10HD50U0  (80 gal)</v>
      </c>
      <c r="Q353" s="153">
        <f t="shared" si="241"/>
        <v>1</v>
      </c>
      <c r="R353" s="13" t="s">
        <v>130</v>
      </c>
      <c r="S353" s="14">
        <v>80</v>
      </c>
      <c r="T353" s="99" t="s">
        <v>261</v>
      </c>
      <c r="U353" s="80" t="s">
        <v>261</v>
      </c>
      <c r="V353" s="85" t="str">
        <f t="shared" si="242"/>
        <v>RheemHBDR4580</v>
      </c>
      <c r="W353" s="115">
        <v>0</v>
      </c>
      <c r="X353" s="46">
        <f>[1]ESTAR_to_AWHS!I60</f>
        <v>4</v>
      </c>
      <c r="Y353" s="47">
        <f>[1]ESTAR_to_AWHS!J60</f>
        <v>42667</v>
      </c>
      <c r="Z353" s="44" t="s">
        <v>88</v>
      </c>
      <c r="AA353" s="126" t="str">
        <f t="shared" si="243"/>
        <v>2,     1901141,   "XE80T10HD50U0  (80 gal)"</v>
      </c>
      <c r="AB353" s="128" t="str">
        <f t="shared" si="238"/>
        <v>Rheem</v>
      </c>
      <c r="AC353" s="6" t="s">
        <v>559</v>
      </c>
      <c r="AD353" s="173">
        <f t="shared" si="244"/>
        <v>1</v>
      </c>
      <c r="AE353" s="126" t="str">
        <f t="shared" si="245"/>
        <v xml:space="preserve">          case  XE80T10HD50U0  (80 gal)   :   "RheemXE80T10"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</row>
    <row r="354" spans="3:1039" s="6" customFormat="1" ht="15" customHeight="1" x14ac:dyDescent="0.25">
      <c r="C354" s="6" t="str">
        <f t="shared" si="249"/>
        <v>Rheem</v>
      </c>
      <c r="D354" s="6" t="str">
        <f t="shared" si="250"/>
        <v>XE80T12EH45U0  (80 gal)</v>
      </c>
      <c r="E354" s="6">
        <f t="shared" si="251"/>
        <v>1901234</v>
      </c>
      <c r="F354" s="55">
        <f t="shared" si="255"/>
        <v>80</v>
      </c>
      <c r="G354" s="6" t="str">
        <f t="shared" si="252"/>
        <v>AOSmithSHPT80</v>
      </c>
      <c r="H354" s="116">
        <f t="shared" si="206"/>
        <v>0</v>
      </c>
      <c r="I354" s="154" t="str">
        <f t="shared" si="253"/>
        <v>RheemXE80T12</v>
      </c>
      <c r="J354" s="91" t="s">
        <v>188</v>
      </c>
      <c r="K354" s="32">
        <v>1</v>
      </c>
      <c r="L354" s="75">
        <f t="shared" si="246"/>
        <v>19</v>
      </c>
      <c r="M354" s="12" t="s">
        <v>88</v>
      </c>
      <c r="N354" s="62">
        <f t="shared" si="254"/>
        <v>12</v>
      </c>
      <c r="O354" s="169">
        <f t="shared" si="240"/>
        <v>1901234</v>
      </c>
      <c r="P354" s="59" t="str">
        <f t="shared" si="239"/>
        <v>XE80T12EH45U0  (80 gal)</v>
      </c>
      <c r="Q354" s="153">
        <f t="shared" si="241"/>
        <v>1</v>
      </c>
      <c r="R354" s="13" t="s">
        <v>143</v>
      </c>
      <c r="S354" s="14">
        <v>80</v>
      </c>
      <c r="T354" s="100" t="s">
        <v>161</v>
      </c>
      <c r="U354" s="80" t="s">
        <v>161</v>
      </c>
      <c r="V354" s="85" t="str">
        <f t="shared" si="242"/>
        <v>AOSmithSHPT80</v>
      </c>
      <c r="W354" s="115">
        <v>0</v>
      </c>
      <c r="X354" s="46" t="str">
        <f>[1]ESTAR_to_AWHS!I145</f>
        <v>1-2</v>
      </c>
      <c r="Y354" s="47">
        <f>[1]ESTAR_to_AWHS!J145</f>
        <v>42505</v>
      </c>
      <c r="Z354" s="44" t="s">
        <v>88</v>
      </c>
      <c r="AA354" s="126" t="str">
        <f t="shared" si="243"/>
        <v>2,     1901234,   "XE80T12EH45U0  (80 gal)"</v>
      </c>
      <c r="AB354" s="128" t="str">
        <f t="shared" si="238"/>
        <v>Rheem</v>
      </c>
      <c r="AC354" t="s">
        <v>564</v>
      </c>
      <c r="AD354" s="173">
        <f t="shared" si="244"/>
        <v>1</v>
      </c>
      <c r="AE354" s="126" t="str">
        <f t="shared" si="245"/>
        <v xml:space="preserve">          case  XE80T12EH45U0  (80 gal)   :   "RheemXE80T12"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3:1039" s="6" customFormat="1" ht="15" customHeight="1" x14ac:dyDescent="0.25">
      <c r="C355" s="6" t="str">
        <f t="shared" si="249"/>
        <v>Rheem</v>
      </c>
      <c r="D355" s="6" t="str">
        <f t="shared" si="250"/>
        <v>XE80T12EH45U0W  (80 gal)</v>
      </c>
      <c r="E355" s="6">
        <f t="shared" si="251"/>
        <v>1901334</v>
      </c>
      <c r="F355" s="55">
        <f t="shared" si="255"/>
        <v>80</v>
      </c>
      <c r="G355" s="6" t="str">
        <f t="shared" si="252"/>
        <v>AOSmithSHPT80</v>
      </c>
      <c r="H355" s="116">
        <f t="shared" si="206"/>
        <v>0</v>
      </c>
      <c r="I355" s="154" t="str">
        <f t="shared" si="253"/>
        <v>RheemXE80T12W</v>
      </c>
      <c r="J355" s="91" t="s">
        <v>188</v>
      </c>
      <c r="K355" s="32">
        <v>1</v>
      </c>
      <c r="L355" s="75">
        <f t="shared" si="246"/>
        <v>19</v>
      </c>
      <c r="M355" s="12" t="s">
        <v>88</v>
      </c>
      <c r="N355" s="62">
        <f t="shared" si="254"/>
        <v>13</v>
      </c>
      <c r="O355" s="169">
        <f t="shared" si="240"/>
        <v>1901334</v>
      </c>
      <c r="P355" s="59" t="str">
        <f t="shared" si="239"/>
        <v>XE80T12EH45U0W  (80 gal)</v>
      </c>
      <c r="Q355" s="153">
        <f t="shared" si="241"/>
        <v>1</v>
      </c>
      <c r="R355" s="13" t="s">
        <v>144</v>
      </c>
      <c r="S355" s="14">
        <v>80</v>
      </c>
      <c r="T355" s="100" t="s">
        <v>161</v>
      </c>
      <c r="U355" s="80" t="s">
        <v>161</v>
      </c>
      <c r="V355" s="85" t="str">
        <f t="shared" si="242"/>
        <v>AOSmithSHPT80</v>
      </c>
      <c r="W355" s="115">
        <v>0</v>
      </c>
      <c r="X355" s="46">
        <f>[1]ESTAR_to_AWHS!I146</f>
        <v>3</v>
      </c>
      <c r="Y355" s="47">
        <f>[1]ESTAR_to_AWHS!J146</f>
        <v>42505</v>
      </c>
      <c r="Z355" s="44" t="s">
        <v>88</v>
      </c>
      <c r="AA355" s="126" t="str">
        <f t="shared" si="243"/>
        <v>2,     1901334,   "XE80T12EH45U0W  (80 gal)"</v>
      </c>
      <c r="AB355" s="128" t="str">
        <f t="shared" si="238"/>
        <v>Rheem</v>
      </c>
      <c r="AC355" t="s">
        <v>565</v>
      </c>
      <c r="AD355" s="173">
        <f t="shared" si="244"/>
        <v>1</v>
      </c>
      <c r="AE355" s="126" t="str">
        <f t="shared" si="245"/>
        <v xml:space="preserve">          case  XE80T12EH45U0W  (80 gal)   :   "RheemXE80T12W"</v>
      </c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3:1039" s="6" customFormat="1" ht="15" customHeight="1" x14ac:dyDescent="0.25">
      <c r="C356" s="6" t="str">
        <f t="shared" si="249"/>
        <v>Rheem</v>
      </c>
      <c r="D356" s="6" t="str">
        <f t="shared" si="250"/>
        <v>PROPH50 T2 RH350 DC  (50 gal)</v>
      </c>
      <c r="E356" s="6">
        <f t="shared" si="251"/>
        <v>1901439</v>
      </c>
      <c r="F356" s="55">
        <f t="shared" si="255"/>
        <v>50</v>
      </c>
      <c r="G356" s="6" t="str">
        <f t="shared" si="252"/>
        <v>RheemHBDR4550</v>
      </c>
      <c r="H356" s="116">
        <f t="shared" si="206"/>
        <v>0</v>
      </c>
      <c r="I356" s="154" t="str">
        <f t="shared" si="253"/>
        <v>RheemPROPH50RH350DC</v>
      </c>
      <c r="J356" s="91" t="s">
        <v>188</v>
      </c>
      <c r="K356" s="32">
        <v>3</v>
      </c>
      <c r="L356" s="75">
        <f t="shared" si="246"/>
        <v>19</v>
      </c>
      <c r="M356" s="12" t="s">
        <v>88</v>
      </c>
      <c r="N356" s="62">
        <f t="shared" si="254"/>
        <v>14</v>
      </c>
      <c r="O356" s="169">
        <f t="shared" si="240"/>
        <v>1901439</v>
      </c>
      <c r="P356" s="59" t="str">
        <f t="shared" si="239"/>
        <v>PROPH50 T2 RH350 DC  (50 gal)</v>
      </c>
      <c r="Q356" s="153">
        <f t="shared" si="241"/>
        <v>1</v>
      </c>
      <c r="R356" t="s">
        <v>227</v>
      </c>
      <c r="S356" s="14">
        <v>50</v>
      </c>
      <c r="T356" s="99" t="s">
        <v>259</v>
      </c>
      <c r="U356" s="80" t="s">
        <v>259</v>
      </c>
      <c r="V356" s="85" t="str">
        <f t="shared" si="242"/>
        <v>RheemHBDR4550</v>
      </c>
      <c r="W356" s="115">
        <v>0</v>
      </c>
      <c r="X356" s="46" t="s">
        <v>8</v>
      </c>
      <c r="Y356" s="47"/>
      <c r="Z356" s="44"/>
      <c r="AA356" s="126" t="str">
        <f t="shared" si="243"/>
        <v>2,     1901439,   "PROPH50 T2 RH350 DC  (50 gal)"</v>
      </c>
      <c r="AB356" s="128" t="str">
        <f t="shared" si="238"/>
        <v>Rheem</v>
      </c>
      <c r="AC356" s="129" t="s">
        <v>524</v>
      </c>
      <c r="AD356" s="173">
        <f t="shared" si="244"/>
        <v>1</v>
      </c>
      <c r="AE356" s="126" t="str">
        <f t="shared" si="245"/>
        <v xml:space="preserve">          case  PROPH50 T2 RH350 DC  (50 gal)   :   "RheemPROPH50RH350DC"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3:1039" s="6" customFormat="1" ht="15" customHeight="1" x14ac:dyDescent="0.25">
      <c r="C357" s="6" t="str">
        <f t="shared" si="249"/>
        <v>Rheem</v>
      </c>
      <c r="D357" s="6" t="str">
        <f t="shared" si="250"/>
        <v>PROPH65 T2 RH350 DC  (65 gal)</v>
      </c>
      <c r="E357" s="6">
        <f t="shared" si="251"/>
        <v>1901540</v>
      </c>
      <c r="F357" s="55">
        <f t="shared" si="255"/>
        <v>65</v>
      </c>
      <c r="G357" s="6" t="str">
        <f t="shared" si="252"/>
        <v>RheemHBDR4565</v>
      </c>
      <c r="H357" s="116">
        <f t="shared" si="206"/>
        <v>0</v>
      </c>
      <c r="I357" s="154" t="str">
        <f t="shared" si="253"/>
        <v>RheemPROPH65RH350DC</v>
      </c>
      <c r="J357" s="91" t="s">
        <v>188</v>
      </c>
      <c r="K357" s="32">
        <v>3</v>
      </c>
      <c r="L357" s="75">
        <f t="shared" si="246"/>
        <v>19</v>
      </c>
      <c r="M357" s="12" t="s">
        <v>88</v>
      </c>
      <c r="N357" s="62">
        <f t="shared" si="254"/>
        <v>15</v>
      </c>
      <c r="O357" s="169">
        <f t="shared" si="240"/>
        <v>1901540</v>
      </c>
      <c r="P357" s="59" t="str">
        <f t="shared" si="239"/>
        <v>PROPH65 T2 RH350 DC  (65 gal)</v>
      </c>
      <c r="Q357" s="153">
        <f t="shared" si="241"/>
        <v>1</v>
      </c>
      <c r="R357" t="s">
        <v>228</v>
      </c>
      <c r="S357" s="14">
        <v>65</v>
      </c>
      <c r="T357" s="99" t="s">
        <v>260</v>
      </c>
      <c r="U357" s="80" t="s">
        <v>260</v>
      </c>
      <c r="V357" s="85" t="str">
        <f t="shared" si="242"/>
        <v>RheemHBDR4565</v>
      </c>
      <c r="W357" s="115">
        <v>0</v>
      </c>
      <c r="X357" s="46" t="s">
        <v>8</v>
      </c>
      <c r="Y357" s="47"/>
      <c r="Z357" s="44"/>
      <c r="AA357" s="126" t="str">
        <f t="shared" si="243"/>
        <v>2,     1901540,   "PROPH65 T2 RH350 DC  (65 gal)"</v>
      </c>
      <c r="AB357" s="128" t="str">
        <f t="shared" si="238"/>
        <v>Rheem</v>
      </c>
      <c r="AC357" s="129" t="s">
        <v>531</v>
      </c>
      <c r="AD357" s="173">
        <f t="shared" si="244"/>
        <v>1</v>
      </c>
      <c r="AE357" s="126" t="str">
        <f t="shared" si="245"/>
        <v xml:space="preserve">          case  PROPH65 T2 RH350 DC  (65 gal)   :   "RheemPROPH65RH350DC"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3:1039" s="6" customFormat="1" ht="15" customHeight="1" x14ac:dyDescent="0.25">
      <c r="C358" s="6" t="str">
        <f t="shared" si="249"/>
        <v>Rheem</v>
      </c>
      <c r="D358" s="6" t="str">
        <f t="shared" si="250"/>
        <v>PROPH80 T2 RH350 DC  (80 gal)</v>
      </c>
      <c r="E358" s="6">
        <f t="shared" si="251"/>
        <v>1901641</v>
      </c>
      <c r="F358" s="55">
        <f t="shared" si="255"/>
        <v>80</v>
      </c>
      <c r="G358" s="6" t="str">
        <f t="shared" si="252"/>
        <v>RheemHBDR4580</v>
      </c>
      <c r="H358" s="116">
        <f t="shared" si="206"/>
        <v>0</v>
      </c>
      <c r="I358" s="154" t="str">
        <f t="shared" si="253"/>
        <v>RheemPROPH80RH350DC</v>
      </c>
      <c r="J358" s="91" t="s">
        <v>188</v>
      </c>
      <c r="K358" s="32">
        <v>3</v>
      </c>
      <c r="L358" s="75">
        <f t="shared" si="246"/>
        <v>19</v>
      </c>
      <c r="M358" s="12" t="s">
        <v>88</v>
      </c>
      <c r="N358" s="62">
        <f t="shared" si="254"/>
        <v>16</v>
      </c>
      <c r="O358" s="169">
        <f t="shared" si="240"/>
        <v>1901641</v>
      </c>
      <c r="P358" s="59" t="str">
        <f t="shared" si="239"/>
        <v>PROPH80 T2 RH350 DC  (80 gal)</v>
      </c>
      <c r="Q358" s="153">
        <f t="shared" si="241"/>
        <v>1</v>
      </c>
      <c r="R358" t="s">
        <v>229</v>
      </c>
      <c r="S358" s="14">
        <v>80</v>
      </c>
      <c r="T358" s="99" t="s">
        <v>261</v>
      </c>
      <c r="U358" s="80" t="s">
        <v>261</v>
      </c>
      <c r="V358" s="85" t="str">
        <f t="shared" si="242"/>
        <v>RheemHBDR4580</v>
      </c>
      <c r="W358" s="115">
        <v>0</v>
      </c>
      <c r="X358" s="46" t="s">
        <v>251</v>
      </c>
      <c r="Y358" s="47"/>
      <c r="Z358" s="44"/>
      <c r="AA358" s="126" t="str">
        <f t="shared" si="243"/>
        <v>2,     1901641,   "PROPH80 T2 RH350 DC  (80 gal)"</v>
      </c>
      <c r="AB358" s="128" t="str">
        <f t="shared" si="238"/>
        <v>Rheem</v>
      </c>
      <c r="AC358" s="129" t="s">
        <v>539</v>
      </c>
      <c r="AD358" s="173">
        <f t="shared" si="244"/>
        <v>1</v>
      </c>
      <c r="AE358" s="126" t="str">
        <f t="shared" si="245"/>
        <v xml:space="preserve">          case  PROPH80 T2 RH350 DC  (80 gal)   :   "RheemPROPH80RH350DC"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3:1039" s="6" customFormat="1" ht="15" customHeight="1" x14ac:dyDescent="0.25">
      <c r="C359" s="6" t="str">
        <f t="shared" si="249"/>
        <v>Rheem</v>
      </c>
      <c r="D359" s="6" t="str">
        <f t="shared" si="250"/>
        <v>HPLD50  (50 gal)</v>
      </c>
      <c r="E359" s="6">
        <f t="shared" si="251"/>
        <v>1901739</v>
      </c>
      <c r="F359" s="55">
        <f t="shared" si="255"/>
        <v>50</v>
      </c>
      <c r="G359" s="6" t="str">
        <f t="shared" si="252"/>
        <v>RheemHBDR4550</v>
      </c>
      <c r="H359" s="116">
        <f t="shared" si="206"/>
        <v>0</v>
      </c>
      <c r="I359" s="154" t="str">
        <f t="shared" si="253"/>
        <v>RheemHPLD50</v>
      </c>
      <c r="J359" s="91" t="s">
        <v>188</v>
      </c>
      <c r="K359" s="32">
        <v>3</v>
      </c>
      <c r="L359" s="75">
        <f t="shared" si="246"/>
        <v>19</v>
      </c>
      <c r="M359" s="12" t="s">
        <v>88</v>
      </c>
      <c r="N359" s="62">
        <f t="shared" si="254"/>
        <v>17</v>
      </c>
      <c r="O359" s="169">
        <f t="shared" si="240"/>
        <v>1901739</v>
      </c>
      <c r="P359" s="59" t="str">
        <f t="shared" si="239"/>
        <v>HPLD50  (50 gal)</v>
      </c>
      <c r="Q359" s="153">
        <f t="shared" si="241"/>
        <v>1</v>
      </c>
      <c r="R359" t="s">
        <v>230</v>
      </c>
      <c r="S359" s="14">
        <v>50</v>
      </c>
      <c r="T359" s="99" t="s">
        <v>259</v>
      </c>
      <c r="U359" s="80" t="s">
        <v>259</v>
      </c>
      <c r="V359" s="85" t="str">
        <f t="shared" si="242"/>
        <v>RheemHBDR4550</v>
      </c>
      <c r="W359" s="115">
        <v>0</v>
      </c>
      <c r="X359" s="46" t="s">
        <v>8</v>
      </c>
      <c r="Y359" s="47"/>
      <c r="Z359" s="44"/>
      <c r="AA359" s="126" t="str">
        <f t="shared" si="243"/>
        <v>2,     1901739,   "HPLD50  (50 gal)"</v>
      </c>
      <c r="AB359" s="128" t="str">
        <f t="shared" si="238"/>
        <v>Rheem</v>
      </c>
      <c r="AC359" s="129" t="s">
        <v>512</v>
      </c>
      <c r="AD359" s="173">
        <f t="shared" si="244"/>
        <v>1</v>
      </c>
      <c r="AE359" s="126" t="str">
        <f t="shared" si="245"/>
        <v xml:space="preserve">          case  HPLD50  (50 gal)   :   "RheemHPLD50"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3:1039" s="6" customFormat="1" ht="15" customHeight="1" x14ac:dyDescent="0.25">
      <c r="C360" s="6" t="str">
        <f t="shared" si="249"/>
        <v>Rheem</v>
      </c>
      <c r="D360" s="6" t="str">
        <f t="shared" si="250"/>
        <v>HPLD65  (65 gal)</v>
      </c>
      <c r="E360" s="6">
        <f t="shared" si="251"/>
        <v>1901840</v>
      </c>
      <c r="F360" s="55">
        <f t="shared" si="255"/>
        <v>65</v>
      </c>
      <c r="G360" s="6" t="str">
        <f t="shared" si="252"/>
        <v>RheemHBDR4565</v>
      </c>
      <c r="H360" s="116">
        <f t="shared" si="206"/>
        <v>0</v>
      </c>
      <c r="I360" s="154" t="str">
        <f t="shared" si="253"/>
        <v>RheemHPLD65</v>
      </c>
      <c r="J360" s="91" t="s">
        <v>188</v>
      </c>
      <c r="K360" s="32">
        <v>3</v>
      </c>
      <c r="L360" s="75">
        <f t="shared" si="246"/>
        <v>19</v>
      </c>
      <c r="M360" s="12" t="s">
        <v>88</v>
      </c>
      <c r="N360" s="62">
        <f t="shared" si="254"/>
        <v>18</v>
      </c>
      <c r="O360" s="169">
        <f t="shared" si="240"/>
        <v>1901840</v>
      </c>
      <c r="P360" s="59" t="str">
        <f t="shared" si="239"/>
        <v>HPLD65  (65 gal)</v>
      </c>
      <c r="Q360" s="153">
        <f t="shared" si="241"/>
        <v>1</v>
      </c>
      <c r="R360" t="s">
        <v>231</v>
      </c>
      <c r="S360" s="14">
        <v>65</v>
      </c>
      <c r="T360" s="99" t="s">
        <v>260</v>
      </c>
      <c r="U360" s="80" t="s">
        <v>260</v>
      </c>
      <c r="V360" s="85" t="str">
        <f t="shared" si="242"/>
        <v>RheemHBDR4565</v>
      </c>
      <c r="W360" s="115">
        <v>0</v>
      </c>
      <c r="X360" s="46" t="s">
        <v>8</v>
      </c>
      <c r="Y360" s="47"/>
      <c r="Z360" s="44"/>
      <c r="AA360" s="126" t="str">
        <f t="shared" si="243"/>
        <v>2,     1901840,   "HPLD65  (65 gal)"</v>
      </c>
      <c r="AB360" s="128" t="str">
        <f t="shared" si="238"/>
        <v>Rheem</v>
      </c>
      <c r="AC360" s="129" t="s">
        <v>513</v>
      </c>
      <c r="AD360" s="173">
        <f t="shared" si="244"/>
        <v>1</v>
      </c>
      <c r="AE360" s="126" t="str">
        <f t="shared" si="245"/>
        <v xml:space="preserve">          case  HPLD65  (65 gal)   :   "RheemHPLD65"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3:1039" s="6" customFormat="1" ht="15" customHeight="1" x14ac:dyDescent="0.25">
      <c r="C361" s="6" t="str">
        <f t="shared" si="249"/>
        <v>Rheem</v>
      </c>
      <c r="D361" s="6" t="str">
        <f t="shared" si="250"/>
        <v>HPLD80  (80 gal)</v>
      </c>
      <c r="E361" s="6">
        <f t="shared" si="251"/>
        <v>1901941</v>
      </c>
      <c r="F361" s="55">
        <f t="shared" si="255"/>
        <v>80</v>
      </c>
      <c r="G361" s="6" t="str">
        <f t="shared" si="252"/>
        <v>RheemHBDR4580</v>
      </c>
      <c r="H361" s="116">
        <f t="shared" si="206"/>
        <v>0</v>
      </c>
      <c r="I361" s="154" t="str">
        <f t="shared" si="253"/>
        <v>RheemHPLD80</v>
      </c>
      <c r="J361" s="91" t="s">
        <v>188</v>
      </c>
      <c r="K361" s="32">
        <v>3</v>
      </c>
      <c r="L361" s="75">
        <f t="shared" si="246"/>
        <v>19</v>
      </c>
      <c r="M361" s="12" t="s">
        <v>88</v>
      </c>
      <c r="N361" s="62">
        <f t="shared" si="254"/>
        <v>19</v>
      </c>
      <c r="O361" s="169">
        <f t="shared" si="240"/>
        <v>1901941</v>
      </c>
      <c r="P361" s="59" t="str">
        <f t="shared" si="239"/>
        <v>HPLD80  (80 gal)</v>
      </c>
      <c r="Q361" s="153">
        <f t="shared" si="241"/>
        <v>1</v>
      </c>
      <c r="R361" t="s">
        <v>232</v>
      </c>
      <c r="S361" s="14">
        <v>80</v>
      </c>
      <c r="T361" s="99" t="s">
        <v>261</v>
      </c>
      <c r="U361" s="80" t="s">
        <v>261</v>
      </c>
      <c r="V361" s="85" t="str">
        <f t="shared" si="242"/>
        <v>RheemHBDR4580</v>
      </c>
      <c r="W361" s="115">
        <v>0</v>
      </c>
      <c r="X361" s="46" t="s">
        <v>251</v>
      </c>
      <c r="Y361" s="47"/>
      <c r="Z361" s="44"/>
      <c r="AA361" s="126" t="str">
        <f t="shared" si="243"/>
        <v>2,     1901941,   "HPLD80  (80 gal)"</v>
      </c>
      <c r="AB361" s="128" t="str">
        <f t="shared" si="238"/>
        <v>Rheem</v>
      </c>
      <c r="AC361" s="129" t="s">
        <v>514</v>
      </c>
      <c r="AD361" s="173">
        <f t="shared" si="244"/>
        <v>1</v>
      </c>
      <c r="AE361" s="126" t="str">
        <f t="shared" si="245"/>
        <v xml:space="preserve">          case  HPLD80  (80 gal)   :   "RheemHPLD80"</v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3:1039" s="6" customFormat="1" ht="15" customHeight="1" x14ac:dyDescent="0.25">
      <c r="C362" s="6" t="str">
        <f t="shared" si="249"/>
        <v>Rheem</v>
      </c>
      <c r="D362" s="6" t="str">
        <f t="shared" si="250"/>
        <v>XE50T10HD22U0  (50 gal)</v>
      </c>
      <c r="E362" s="6">
        <f t="shared" si="251"/>
        <v>1902042</v>
      </c>
      <c r="F362" s="55">
        <f t="shared" si="255"/>
        <v>50</v>
      </c>
      <c r="G362" s="6" t="str">
        <f t="shared" si="252"/>
        <v>RheemHBDR2250</v>
      </c>
      <c r="H362" s="116">
        <f t="shared" si="206"/>
        <v>0</v>
      </c>
      <c r="I362" s="154" t="str">
        <f t="shared" si="253"/>
        <v>RheemXE50T10HD22U0</v>
      </c>
      <c r="J362" s="91" t="s">
        <v>188</v>
      </c>
      <c r="K362" s="32">
        <v>3</v>
      </c>
      <c r="L362" s="75">
        <f t="shared" si="246"/>
        <v>19</v>
      </c>
      <c r="M362" s="12" t="s">
        <v>88</v>
      </c>
      <c r="N362" s="62">
        <f t="shared" si="254"/>
        <v>20</v>
      </c>
      <c r="O362" s="169">
        <f t="shared" si="240"/>
        <v>1902042</v>
      </c>
      <c r="P362" s="59" t="str">
        <f t="shared" si="239"/>
        <v>XE50T10HD22U0  (50 gal)</v>
      </c>
      <c r="Q362" s="153">
        <f t="shared" si="241"/>
        <v>1</v>
      </c>
      <c r="R362" t="s">
        <v>233</v>
      </c>
      <c r="S362" s="14">
        <v>50</v>
      </c>
      <c r="T362" s="99" t="s">
        <v>216</v>
      </c>
      <c r="U362" s="80" t="s">
        <v>216</v>
      </c>
      <c r="V362" s="85" t="str">
        <f t="shared" si="242"/>
        <v>RheemHBDR2250</v>
      </c>
      <c r="W362" s="115">
        <v>0</v>
      </c>
      <c r="X362" s="46" t="s">
        <v>8</v>
      </c>
      <c r="Y362" s="47"/>
      <c r="Z362" s="44"/>
      <c r="AA362" s="126" t="str">
        <f t="shared" si="243"/>
        <v>2,     1902042,   "XE50T10HD22U0  (50 gal)"</v>
      </c>
      <c r="AB362" s="128" t="str">
        <f t="shared" si="238"/>
        <v>Rheem</v>
      </c>
      <c r="AC362" t="s">
        <v>550</v>
      </c>
      <c r="AD362" s="173">
        <f t="shared" si="244"/>
        <v>1</v>
      </c>
      <c r="AE362" s="126" t="str">
        <f t="shared" si="245"/>
        <v xml:space="preserve">          case  XE50T10HD22U0  (50 gal)   :   "RheemXE50T10HD22U0"</v>
      </c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3:1039" s="6" customFormat="1" ht="15" customHeight="1" x14ac:dyDescent="0.25">
      <c r="C363" s="6" t="str">
        <f t="shared" si="249"/>
        <v>Rheem</v>
      </c>
      <c r="D363" s="6" t="str">
        <f t="shared" si="250"/>
        <v>XE50T10HD50U1  (50 gal)</v>
      </c>
      <c r="E363" s="6">
        <f t="shared" si="251"/>
        <v>1902139</v>
      </c>
      <c r="F363" s="55">
        <f t="shared" si="255"/>
        <v>50</v>
      </c>
      <c r="G363" s="6" t="str">
        <f t="shared" si="252"/>
        <v>RheemHBDR4550</v>
      </c>
      <c r="H363" s="116">
        <f t="shared" si="206"/>
        <v>0</v>
      </c>
      <c r="I363" s="154" t="str">
        <f t="shared" si="253"/>
        <v>RheemXE50T10HD50U1</v>
      </c>
      <c r="J363" s="91" t="s">
        <v>188</v>
      </c>
      <c r="K363" s="32">
        <v>3</v>
      </c>
      <c r="L363" s="75">
        <f t="shared" si="246"/>
        <v>19</v>
      </c>
      <c r="M363" s="12" t="s">
        <v>88</v>
      </c>
      <c r="N363" s="62">
        <f t="shared" si="254"/>
        <v>21</v>
      </c>
      <c r="O363" s="169">
        <f t="shared" si="240"/>
        <v>1902139</v>
      </c>
      <c r="P363" s="59" t="str">
        <f t="shared" si="239"/>
        <v>XE50T10HD50U1  (50 gal)</v>
      </c>
      <c r="Q363" s="153">
        <f t="shared" si="241"/>
        <v>1</v>
      </c>
      <c r="R363" t="s">
        <v>234</v>
      </c>
      <c r="S363" s="14">
        <v>50</v>
      </c>
      <c r="T363" s="99" t="s">
        <v>259</v>
      </c>
      <c r="U363" s="80" t="s">
        <v>259</v>
      </c>
      <c r="V363" s="85" t="str">
        <f t="shared" si="242"/>
        <v>RheemHBDR4550</v>
      </c>
      <c r="W363" s="115">
        <v>0</v>
      </c>
      <c r="X363" s="46" t="s">
        <v>8</v>
      </c>
      <c r="Y363" s="47"/>
      <c r="Z363" s="44"/>
      <c r="AA363" s="126" t="str">
        <f t="shared" si="243"/>
        <v>2,     1902139,   "XE50T10HD50U1  (50 gal)"</v>
      </c>
      <c r="AB363" s="128" t="str">
        <f t="shared" si="238"/>
        <v>Rheem</v>
      </c>
      <c r="AC363" t="s">
        <v>865</v>
      </c>
      <c r="AD363" s="173">
        <f t="shared" si="244"/>
        <v>1</v>
      </c>
      <c r="AE363" s="126" t="str">
        <f t="shared" si="245"/>
        <v xml:space="preserve">          case  XE50T10HD50U1  (50 gal)   :   "RheemXE50T10HD50U1"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3:1039" s="6" customFormat="1" ht="15" customHeight="1" x14ac:dyDescent="0.25">
      <c r="C364" s="6" t="str">
        <f t="shared" si="249"/>
        <v>Rheem</v>
      </c>
      <c r="D364" s="6" t="str">
        <f t="shared" si="250"/>
        <v>XE65T10HD22U0  (65 gal)</v>
      </c>
      <c r="E364" s="6">
        <f t="shared" si="251"/>
        <v>1902243</v>
      </c>
      <c r="F364" s="55">
        <f t="shared" si="255"/>
        <v>65</v>
      </c>
      <c r="G364" s="6" t="str">
        <f t="shared" si="252"/>
        <v>RheemHBDR2265</v>
      </c>
      <c r="H364" s="116">
        <f t="shared" si="206"/>
        <v>0</v>
      </c>
      <c r="I364" s="154" t="str">
        <f t="shared" si="253"/>
        <v>RheemXE65T10HD22U0</v>
      </c>
      <c r="J364" s="91" t="s">
        <v>188</v>
      </c>
      <c r="K364" s="32">
        <v>3</v>
      </c>
      <c r="L364" s="75">
        <f t="shared" si="246"/>
        <v>19</v>
      </c>
      <c r="M364" s="12" t="s">
        <v>88</v>
      </c>
      <c r="N364" s="62">
        <f t="shared" si="254"/>
        <v>22</v>
      </c>
      <c r="O364" s="169">
        <f t="shared" si="240"/>
        <v>1902243</v>
      </c>
      <c r="P364" s="59" t="str">
        <f t="shared" si="239"/>
        <v>XE65T10HD22U0  (65 gal)</v>
      </c>
      <c r="Q364" s="153">
        <f t="shared" si="241"/>
        <v>1</v>
      </c>
      <c r="R364" t="s">
        <v>235</v>
      </c>
      <c r="S364" s="14">
        <v>65</v>
      </c>
      <c r="T364" s="99" t="s">
        <v>217</v>
      </c>
      <c r="U364" s="80" t="s">
        <v>217</v>
      </c>
      <c r="V364" s="85" t="str">
        <f t="shared" si="242"/>
        <v>RheemHBDR2265</v>
      </c>
      <c r="W364" s="115">
        <v>0</v>
      </c>
      <c r="X364" s="46" t="s">
        <v>8</v>
      </c>
      <c r="Y364" s="47"/>
      <c r="Z364" s="44"/>
      <c r="AA364" s="126" t="str">
        <f t="shared" si="243"/>
        <v>2,     1902243,   "XE65T10HD22U0  (65 gal)"</v>
      </c>
      <c r="AB364" s="128" t="str">
        <f t="shared" si="238"/>
        <v>Rheem</v>
      </c>
      <c r="AC364" s="6" t="s">
        <v>557</v>
      </c>
      <c r="AD364" s="173">
        <f t="shared" si="244"/>
        <v>1</v>
      </c>
      <c r="AE364" s="126" t="str">
        <f t="shared" si="245"/>
        <v xml:space="preserve">          case  XE65T10HD22U0  (65 gal)   :   "RheemXE65T10HD22U0"</v>
      </c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3:1039" s="6" customFormat="1" ht="15" customHeight="1" x14ac:dyDescent="0.25">
      <c r="C365" s="6" t="str">
        <f t="shared" si="249"/>
        <v>Rheem</v>
      </c>
      <c r="D365" s="6" t="str">
        <f t="shared" si="250"/>
        <v>XE65T10HD50U1  (65 gal)</v>
      </c>
      <c r="E365" s="6">
        <f t="shared" si="251"/>
        <v>1902340</v>
      </c>
      <c r="F365" s="55">
        <f t="shared" si="255"/>
        <v>65</v>
      </c>
      <c r="G365" s="6" t="str">
        <f t="shared" si="252"/>
        <v>RheemHBDR4565</v>
      </c>
      <c r="H365" s="116">
        <f t="shared" si="206"/>
        <v>0</v>
      </c>
      <c r="I365" s="154" t="str">
        <f t="shared" si="253"/>
        <v>RheemXE65T10HD50U1</v>
      </c>
      <c r="J365" s="91" t="s">
        <v>188</v>
      </c>
      <c r="K365" s="32">
        <v>3</v>
      </c>
      <c r="L365" s="75">
        <f t="shared" si="246"/>
        <v>19</v>
      </c>
      <c r="M365" s="12" t="s">
        <v>88</v>
      </c>
      <c r="N365" s="62">
        <f t="shared" si="254"/>
        <v>23</v>
      </c>
      <c r="O365" s="169">
        <f t="shared" si="240"/>
        <v>1902340</v>
      </c>
      <c r="P365" s="59" t="str">
        <f t="shared" si="239"/>
        <v>XE65T10HD50U1  (65 gal)</v>
      </c>
      <c r="Q365" s="153">
        <f t="shared" si="241"/>
        <v>1</v>
      </c>
      <c r="R365" t="s">
        <v>236</v>
      </c>
      <c r="S365" s="14">
        <v>65</v>
      </c>
      <c r="T365" s="99" t="s">
        <v>260</v>
      </c>
      <c r="U365" s="80" t="s">
        <v>260</v>
      </c>
      <c r="V365" s="85" t="str">
        <f t="shared" si="242"/>
        <v>RheemHBDR4565</v>
      </c>
      <c r="W365" s="115">
        <v>0</v>
      </c>
      <c r="X365" s="46" t="s">
        <v>8</v>
      </c>
      <c r="Y365" s="47"/>
      <c r="Z365" s="44"/>
      <c r="AA365" s="126" t="str">
        <f t="shared" si="243"/>
        <v>2,     1902340,   "XE65T10HD50U1  (65 gal)"</v>
      </c>
      <c r="AB365" s="128" t="str">
        <f t="shared" si="238"/>
        <v>Rheem</v>
      </c>
      <c r="AC365" t="s">
        <v>866</v>
      </c>
      <c r="AD365" s="173">
        <f t="shared" si="244"/>
        <v>1</v>
      </c>
      <c r="AE365" s="126" t="str">
        <f t="shared" si="245"/>
        <v xml:space="preserve">          case  XE65T10HD50U1  (65 gal)   :   "RheemXE65T10HD50U1"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3:1039" s="6" customFormat="1" ht="15" customHeight="1" x14ac:dyDescent="0.25">
      <c r="C366" s="6" t="str">
        <f t="shared" si="249"/>
        <v>Rheem</v>
      </c>
      <c r="D366" s="6" t="str">
        <f t="shared" si="250"/>
        <v>XE80T10HD22U0  (80 gal)</v>
      </c>
      <c r="E366" s="6">
        <f t="shared" si="251"/>
        <v>1902444</v>
      </c>
      <c r="F366" s="55">
        <f t="shared" si="255"/>
        <v>80</v>
      </c>
      <c r="G366" s="6" t="str">
        <f t="shared" si="252"/>
        <v>RheemHBDR2280</v>
      </c>
      <c r="H366" s="116">
        <f t="shared" si="206"/>
        <v>0</v>
      </c>
      <c r="I366" s="154" t="str">
        <f t="shared" si="253"/>
        <v>RheemXE80T10HD22U0</v>
      </c>
      <c r="J366" s="91" t="s">
        <v>188</v>
      </c>
      <c r="K366" s="32">
        <v>3</v>
      </c>
      <c r="L366" s="75">
        <f t="shared" si="246"/>
        <v>19</v>
      </c>
      <c r="M366" s="12" t="s">
        <v>88</v>
      </c>
      <c r="N366" s="62">
        <f t="shared" si="254"/>
        <v>24</v>
      </c>
      <c r="O366" s="169">
        <f t="shared" si="240"/>
        <v>1902444</v>
      </c>
      <c r="P366" s="59" t="str">
        <f t="shared" si="239"/>
        <v>XE80T10HD22U0  (80 gal)</v>
      </c>
      <c r="Q366" s="153">
        <f t="shared" si="241"/>
        <v>1</v>
      </c>
      <c r="R366" t="s">
        <v>237</v>
      </c>
      <c r="S366" s="14">
        <v>80</v>
      </c>
      <c r="T366" s="99" t="s">
        <v>218</v>
      </c>
      <c r="U366" s="80" t="s">
        <v>218</v>
      </c>
      <c r="V366" s="85" t="str">
        <f t="shared" si="242"/>
        <v>RheemHBDR2280</v>
      </c>
      <c r="W366" s="115">
        <v>0</v>
      </c>
      <c r="X366" s="46" t="s">
        <v>251</v>
      </c>
      <c r="Y366" s="47"/>
      <c r="Z366" s="44"/>
      <c r="AA366" s="126" t="str">
        <f t="shared" si="243"/>
        <v>2,     1902444,   "XE80T10HD22U0  (80 gal)"</v>
      </c>
      <c r="AB366" s="128" t="str">
        <f t="shared" si="238"/>
        <v>Rheem</v>
      </c>
      <c r="AC366" s="6" t="s">
        <v>562</v>
      </c>
      <c r="AD366" s="173">
        <f t="shared" si="244"/>
        <v>1</v>
      </c>
      <c r="AE366" s="126" t="str">
        <f t="shared" si="245"/>
        <v xml:space="preserve">          case  XE80T10HD22U0  (80 gal)   :   "RheemXE80T10HD22U0"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3:1039" s="6" customFormat="1" ht="15" customHeight="1" x14ac:dyDescent="0.25">
      <c r="C367" s="6" t="str">
        <f t="shared" si="249"/>
        <v>Rheem</v>
      </c>
      <c r="D367" s="6" t="str">
        <f t="shared" si="250"/>
        <v>XE80T10HD50U1  (80 gal)</v>
      </c>
      <c r="E367" s="6">
        <f t="shared" si="251"/>
        <v>1902541</v>
      </c>
      <c r="F367" s="55">
        <f t="shared" si="255"/>
        <v>80</v>
      </c>
      <c r="G367" s="6" t="str">
        <f t="shared" si="252"/>
        <v>RheemHBDR4580</v>
      </c>
      <c r="H367" s="116">
        <f t="shared" si="206"/>
        <v>0</v>
      </c>
      <c r="I367" s="154" t="str">
        <f t="shared" si="253"/>
        <v>RheemXE80T10HD50U1</v>
      </c>
      <c r="J367" s="91" t="s">
        <v>188</v>
      </c>
      <c r="K367" s="32">
        <v>3</v>
      </c>
      <c r="L367" s="75">
        <f t="shared" si="246"/>
        <v>19</v>
      </c>
      <c r="M367" s="12" t="s">
        <v>88</v>
      </c>
      <c r="N367" s="62">
        <f t="shared" si="254"/>
        <v>25</v>
      </c>
      <c r="O367" s="169">
        <f t="shared" si="240"/>
        <v>1902541</v>
      </c>
      <c r="P367" s="59" t="str">
        <f t="shared" si="239"/>
        <v>XE80T10HD50U1  (80 gal)</v>
      </c>
      <c r="Q367" s="153">
        <f t="shared" si="241"/>
        <v>1</v>
      </c>
      <c r="R367" t="s">
        <v>238</v>
      </c>
      <c r="S367" s="14">
        <v>80</v>
      </c>
      <c r="T367" s="99" t="s">
        <v>261</v>
      </c>
      <c r="U367" s="80" t="s">
        <v>261</v>
      </c>
      <c r="V367" s="85" t="str">
        <f t="shared" si="242"/>
        <v>RheemHBDR4580</v>
      </c>
      <c r="W367" s="115">
        <v>0</v>
      </c>
      <c r="X367" s="46" t="s">
        <v>251</v>
      </c>
      <c r="Y367" s="47"/>
      <c r="Z367" s="44"/>
      <c r="AA367" s="126" t="str">
        <f t="shared" si="243"/>
        <v>2,     1902541,   "XE80T10HD50U1  (80 gal)"</v>
      </c>
      <c r="AB367" s="128" t="str">
        <f t="shared" si="238"/>
        <v>Rheem</v>
      </c>
      <c r="AC367" t="s">
        <v>867</v>
      </c>
      <c r="AD367" s="173">
        <f t="shared" si="244"/>
        <v>1</v>
      </c>
      <c r="AE367" s="126" t="str">
        <f t="shared" si="245"/>
        <v xml:space="preserve">          case  XE80T10HD50U1  (80 gal)   :   "RheemXE80T10HD50U1"</v>
      </c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3:1039" s="6" customFormat="1" ht="15" customHeight="1" x14ac:dyDescent="0.25">
      <c r="C368" s="6" t="str">
        <f t="shared" si="249"/>
        <v>Rheem</v>
      </c>
      <c r="D368" s="6" t="str">
        <f t="shared" si="250"/>
        <v>PROPH50 T2 RH350 D15  (50 gal)</v>
      </c>
      <c r="E368" s="6">
        <f t="shared" si="251"/>
        <v>1902642</v>
      </c>
      <c r="F368" s="55">
        <f t="shared" si="255"/>
        <v>50</v>
      </c>
      <c r="G368" s="6" t="str">
        <f t="shared" si="252"/>
        <v>RheemHBDR2250</v>
      </c>
      <c r="H368" s="116">
        <f t="shared" si="206"/>
        <v>0</v>
      </c>
      <c r="I368" s="154" t="str">
        <f t="shared" si="253"/>
        <v>RheemPROPH50T2RH350D15</v>
      </c>
      <c r="J368" s="91" t="s">
        <v>188</v>
      </c>
      <c r="K368" s="32">
        <v>3</v>
      </c>
      <c r="L368" s="75">
        <f t="shared" si="246"/>
        <v>19</v>
      </c>
      <c r="M368" s="12" t="s">
        <v>88</v>
      </c>
      <c r="N368" s="62">
        <f t="shared" si="254"/>
        <v>26</v>
      </c>
      <c r="O368" s="169">
        <f t="shared" si="240"/>
        <v>1902642</v>
      </c>
      <c r="P368" s="59" t="str">
        <f t="shared" si="239"/>
        <v>PROPH50 T2 RH350 D15  (50 gal)</v>
      </c>
      <c r="Q368" s="153">
        <f t="shared" si="241"/>
        <v>1</v>
      </c>
      <c r="R368" t="s">
        <v>255</v>
      </c>
      <c r="S368" s="14">
        <v>50</v>
      </c>
      <c r="T368" s="99" t="s">
        <v>216</v>
      </c>
      <c r="U368" s="80" t="s">
        <v>216</v>
      </c>
      <c r="V368" s="85" t="str">
        <f t="shared" si="242"/>
        <v>RheemHBDR2250</v>
      </c>
      <c r="W368" s="115">
        <v>0</v>
      </c>
      <c r="X368" s="46" t="s">
        <v>8</v>
      </c>
      <c r="Y368" s="47"/>
      <c r="Z368" s="44"/>
      <c r="AA368" s="126" t="str">
        <f t="shared" si="243"/>
        <v>2,     1902642,   "PROPH50 T2 RH350 D15  (50 gal)"</v>
      </c>
      <c r="AB368" s="128" t="str">
        <f t="shared" si="238"/>
        <v>Rheem</v>
      </c>
      <c r="AC368" s="130" t="s">
        <v>574</v>
      </c>
      <c r="AD368" s="173">
        <f t="shared" si="244"/>
        <v>1</v>
      </c>
      <c r="AE368" s="126" t="str">
        <f t="shared" si="245"/>
        <v xml:space="preserve">          case  PROPH50 T2 RH350 D15  (50 gal)   :   "RheemPROPH50T2RH350D15"</v>
      </c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3:1039" s="6" customFormat="1" ht="15" customHeight="1" x14ac:dyDescent="0.25">
      <c r="C369" s="6" t="str">
        <f t="shared" si="249"/>
        <v>Rheem</v>
      </c>
      <c r="D369" s="6" t="str">
        <f t="shared" si="250"/>
        <v>PROPH50 T2 RH350 DCB  (50 gal)</v>
      </c>
      <c r="E369" s="6">
        <f t="shared" si="251"/>
        <v>1902739</v>
      </c>
      <c r="F369" s="55">
        <f t="shared" si="255"/>
        <v>50</v>
      </c>
      <c r="G369" s="6" t="str">
        <f t="shared" si="252"/>
        <v>RheemHBDR4550</v>
      </c>
      <c r="H369" s="116">
        <f t="shared" si="206"/>
        <v>0</v>
      </c>
      <c r="I369" s="154" t="str">
        <f t="shared" si="253"/>
        <v>RheemPROPH50RH350DCB</v>
      </c>
      <c r="J369" s="91" t="s">
        <v>188</v>
      </c>
      <c r="K369" s="32">
        <v>3</v>
      </c>
      <c r="L369" s="75">
        <f t="shared" si="246"/>
        <v>19</v>
      </c>
      <c r="M369" s="12" t="s">
        <v>88</v>
      </c>
      <c r="N369" s="62">
        <f t="shared" si="254"/>
        <v>27</v>
      </c>
      <c r="O369" s="169">
        <f t="shared" si="240"/>
        <v>1902739</v>
      </c>
      <c r="P369" s="59" t="str">
        <f t="shared" si="239"/>
        <v>PROPH50 T2 RH350 DCB  (50 gal)</v>
      </c>
      <c r="Q369" s="153">
        <f t="shared" si="241"/>
        <v>1</v>
      </c>
      <c r="R369" t="s">
        <v>239</v>
      </c>
      <c r="S369" s="14">
        <v>50</v>
      </c>
      <c r="T369" s="99" t="s">
        <v>259</v>
      </c>
      <c r="U369" s="80" t="s">
        <v>259</v>
      </c>
      <c r="V369" s="85" t="str">
        <f t="shared" si="242"/>
        <v>RheemHBDR4550</v>
      </c>
      <c r="W369" s="115">
        <v>0</v>
      </c>
      <c r="X369" s="46" t="s">
        <v>8</v>
      </c>
      <c r="Y369" s="47"/>
      <c r="Z369" s="44"/>
      <c r="AA369" s="126" t="str">
        <f t="shared" si="243"/>
        <v>2,     1902739,   "PROPH50 T2 RH350 DCB  (50 gal)"</v>
      </c>
      <c r="AB369" s="128" t="str">
        <f t="shared" si="238"/>
        <v>Rheem</v>
      </c>
      <c r="AC369" s="129" t="s">
        <v>525</v>
      </c>
      <c r="AD369" s="173">
        <f t="shared" si="244"/>
        <v>1</v>
      </c>
      <c r="AE369" s="126" t="str">
        <f t="shared" si="245"/>
        <v xml:space="preserve">          case  PROPH50 T2 RH350 DCB  (50 gal)   :   "RheemPROPH50RH350DCB"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3:1039" s="6" customFormat="1" ht="15" customHeight="1" x14ac:dyDescent="0.25">
      <c r="C370" s="6" t="str">
        <f t="shared" si="249"/>
        <v>Rheem</v>
      </c>
      <c r="D370" s="6" t="str">
        <f t="shared" si="250"/>
        <v>PROPH65 T2 RH350 D15  (65 gal)</v>
      </c>
      <c r="E370" s="6">
        <f t="shared" si="251"/>
        <v>1902843</v>
      </c>
      <c r="F370" s="55">
        <f t="shared" si="255"/>
        <v>65</v>
      </c>
      <c r="G370" s="6" t="str">
        <f t="shared" si="252"/>
        <v>RheemHBDR2265</v>
      </c>
      <c r="H370" s="116">
        <f t="shared" si="206"/>
        <v>0</v>
      </c>
      <c r="I370" s="154" t="str">
        <f t="shared" si="253"/>
        <v>RheemPROPH65RH350D15</v>
      </c>
      <c r="J370" s="91" t="s">
        <v>188</v>
      </c>
      <c r="K370" s="32">
        <v>3</v>
      </c>
      <c r="L370" s="75">
        <f t="shared" si="246"/>
        <v>19</v>
      </c>
      <c r="M370" s="12" t="s">
        <v>88</v>
      </c>
      <c r="N370" s="62">
        <f t="shared" si="254"/>
        <v>28</v>
      </c>
      <c r="O370" s="169">
        <f t="shared" si="240"/>
        <v>1902843</v>
      </c>
      <c r="P370" s="59" t="str">
        <f t="shared" si="239"/>
        <v>PROPH65 T2 RH350 D15  (65 gal)</v>
      </c>
      <c r="Q370" s="153">
        <f t="shared" si="241"/>
        <v>1</v>
      </c>
      <c r="R370" t="s">
        <v>240</v>
      </c>
      <c r="S370" s="14">
        <v>65</v>
      </c>
      <c r="T370" s="99" t="s">
        <v>217</v>
      </c>
      <c r="U370" s="80" t="s">
        <v>217</v>
      </c>
      <c r="V370" s="85" t="str">
        <f t="shared" si="242"/>
        <v>RheemHBDR2265</v>
      </c>
      <c r="W370" s="115">
        <v>0</v>
      </c>
      <c r="X370" s="46" t="s">
        <v>8</v>
      </c>
      <c r="Y370" s="47"/>
      <c r="Z370" s="44"/>
      <c r="AA370" s="126" t="str">
        <f t="shared" si="243"/>
        <v>2,     1902843,   "PROPH65 T2 RH350 D15  (65 gal)"</v>
      </c>
      <c r="AB370" s="128" t="str">
        <f t="shared" si="238"/>
        <v>Rheem</v>
      </c>
      <c r="AC370" s="129" t="s">
        <v>530</v>
      </c>
      <c r="AD370" s="173">
        <f t="shared" si="244"/>
        <v>1</v>
      </c>
      <c r="AE370" s="126" t="str">
        <f t="shared" si="245"/>
        <v xml:space="preserve">          case  PROPH65 T2 RH350 D15  (65 gal)   :   "RheemPROPH65RH350D15"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3:1039" s="6" customFormat="1" ht="15" customHeight="1" x14ac:dyDescent="0.25">
      <c r="C371" s="6" t="str">
        <f t="shared" si="249"/>
        <v>Rheem</v>
      </c>
      <c r="D371" s="6" t="str">
        <f t="shared" si="250"/>
        <v>PROPH65 T2 RH350 DCB  (65 gal)</v>
      </c>
      <c r="E371" s="6">
        <f t="shared" si="251"/>
        <v>1902940</v>
      </c>
      <c r="F371" s="55">
        <f t="shared" si="255"/>
        <v>65</v>
      </c>
      <c r="G371" s="6" t="str">
        <f t="shared" si="252"/>
        <v>RheemHBDR4565</v>
      </c>
      <c r="H371" s="116">
        <f t="shared" si="206"/>
        <v>0</v>
      </c>
      <c r="I371" s="154" t="str">
        <f t="shared" si="253"/>
        <v>RheemPROPH65RH350DCB</v>
      </c>
      <c r="J371" s="91" t="s">
        <v>188</v>
      </c>
      <c r="K371" s="32">
        <v>3</v>
      </c>
      <c r="L371" s="75">
        <f t="shared" si="246"/>
        <v>19</v>
      </c>
      <c r="M371" s="12" t="s">
        <v>88</v>
      </c>
      <c r="N371" s="62">
        <f t="shared" si="254"/>
        <v>29</v>
      </c>
      <c r="O371" s="169">
        <f t="shared" si="240"/>
        <v>1902940</v>
      </c>
      <c r="P371" s="59" t="str">
        <f t="shared" si="239"/>
        <v>PROPH65 T2 RH350 DCB  (65 gal)</v>
      </c>
      <c r="Q371" s="153">
        <f t="shared" si="241"/>
        <v>1</v>
      </c>
      <c r="R371" t="s">
        <v>241</v>
      </c>
      <c r="S371" s="14">
        <v>65</v>
      </c>
      <c r="T371" s="99" t="s">
        <v>260</v>
      </c>
      <c r="U371" s="80" t="s">
        <v>260</v>
      </c>
      <c r="V371" s="85" t="str">
        <f t="shared" si="242"/>
        <v>RheemHBDR4565</v>
      </c>
      <c r="W371" s="115">
        <v>0</v>
      </c>
      <c r="X371" s="46" t="s">
        <v>8</v>
      </c>
      <c r="Y371" s="47"/>
      <c r="Z371" s="44"/>
      <c r="AA371" s="126" t="str">
        <f t="shared" si="243"/>
        <v>2,     1902940,   "PROPH65 T2 RH350 DCB  (65 gal)"</v>
      </c>
      <c r="AB371" s="128" t="str">
        <f t="shared" si="238"/>
        <v>Rheem</v>
      </c>
      <c r="AC371" s="129" t="s">
        <v>532</v>
      </c>
      <c r="AD371" s="173">
        <f t="shared" si="244"/>
        <v>1</v>
      </c>
      <c r="AE371" s="126" t="str">
        <f t="shared" si="245"/>
        <v xml:space="preserve">          case  PROPH65 T2 RH350 DCB  (65 gal)   :   "RheemPROPH65RH350DCB"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3:1039" s="6" customFormat="1" ht="15" customHeight="1" x14ac:dyDescent="0.25">
      <c r="C372" s="6" t="str">
        <f t="shared" si="249"/>
        <v>Rheem</v>
      </c>
      <c r="D372" s="6" t="str">
        <f t="shared" si="250"/>
        <v>PROPH80 T2 RH350 D15  (80 gal)</v>
      </c>
      <c r="E372" s="6">
        <f t="shared" si="251"/>
        <v>1903044</v>
      </c>
      <c r="F372" s="55">
        <f t="shared" si="255"/>
        <v>80</v>
      </c>
      <c r="G372" s="6" t="str">
        <f t="shared" si="252"/>
        <v>RheemHBDR2280</v>
      </c>
      <c r="H372" s="116">
        <f t="shared" si="206"/>
        <v>0</v>
      </c>
      <c r="I372" s="154" t="str">
        <f t="shared" si="253"/>
        <v>RheemPROPH80RH350D15</v>
      </c>
      <c r="J372" s="91" t="s">
        <v>188</v>
      </c>
      <c r="K372" s="32">
        <v>3</v>
      </c>
      <c r="L372" s="75">
        <f t="shared" si="246"/>
        <v>19</v>
      </c>
      <c r="M372" s="12" t="s">
        <v>88</v>
      </c>
      <c r="N372" s="62">
        <f t="shared" si="254"/>
        <v>30</v>
      </c>
      <c r="O372" s="169">
        <f t="shared" si="240"/>
        <v>1903044</v>
      </c>
      <c r="P372" s="59" t="str">
        <f t="shared" si="239"/>
        <v>PROPH80 T2 RH350 D15  (80 gal)</v>
      </c>
      <c r="Q372" s="153">
        <f t="shared" si="241"/>
        <v>1</v>
      </c>
      <c r="R372" t="s">
        <v>242</v>
      </c>
      <c r="S372" s="14">
        <v>80</v>
      </c>
      <c r="T372" s="99" t="s">
        <v>218</v>
      </c>
      <c r="U372" s="80" t="s">
        <v>218</v>
      </c>
      <c r="V372" s="85" t="str">
        <f t="shared" si="242"/>
        <v>RheemHBDR2280</v>
      </c>
      <c r="W372" s="115">
        <v>0</v>
      </c>
      <c r="X372" s="46" t="s">
        <v>251</v>
      </c>
      <c r="Y372" s="47"/>
      <c r="Z372" s="44"/>
      <c r="AA372" s="126" t="str">
        <f t="shared" si="243"/>
        <v>2,     1903044,   "PROPH80 T2 RH350 D15  (80 gal)"</v>
      </c>
      <c r="AB372" s="128" t="str">
        <f t="shared" si="238"/>
        <v>Rheem</v>
      </c>
      <c r="AC372" s="129" t="s">
        <v>538</v>
      </c>
      <c r="AD372" s="173">
        <f t="shared" si="244"/>
        <v>1</v>
      </c>
      <c r="AE372" s="126" t="str">
        <f t="shared" si="245"/>
        <v xml:space="preserve">          case  PROPH80 T2 RH350 D15  (80 gal)   :   "RheemPROPH80RH350D15"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3:1039" s="6" customFormat="1" ht="15" customHeight="1" x14ac:dyDescent="0.25">
      <c r="C373" s="6" t="str">
        <f t="shared" si="249"/>
        <v>Rheem</v>
      </c>
      <c r="D373" s="6" t="str">
        <f t="shared" si="250"/>
        <v>PROPH80 T2 RH350 DCB  (80 gal)</v>
      </c>
      <c r="E373" s="6">
        <f t="shared" si="251"/>
        <v>1903141</v>
      </c>
      <c r="F373" s="55">
        <f t="shared" si="255"/>
        <v>80</v>
      </c>
      <c r="G373" s="6" t="str">
        <f t="shared" si="252"/>
        <v>RheemHBDR4580</v>
      </c>
      <c r="H373" s="116">
        <f t="shared" si="206"/>
        <v>0</v>
      </c>
      <c r="I373" s="154" t="str">
        <f t="shared" si="253"/>
        <v>RheemPROPH80RH350DCB</v>
      </c>
      <c r="J373" s="91" t="s">
        <v>188</v>
      </c>
      <c r="K373" s="32">
        <v>3</v>
      </c>
      <c r="L373" s="75">
        <f t="shared" si="246"/>
        <v>19</v>
      </c>
      <c r="M373" s="12" t="s">
        <v>88</v>
      </c>
      <c r="N373" s="62">
        <f t="shared" si="254"/>
        <v>31</v>
      </c>
      <c r="O373" s="169">
        <f t="shared" si="240"/>
        <v>1903141</v>
      </c>
      <c r="P373" s="59" t="str">
        <f t="shared" si="239"/>
        <v>PROPH80 T2 RH350 DCB  (80 gal)</v>
      </c>
      <c r="Q373" s="153">
        <f t="shared" si="241"/>
        <v>1</v>
      </c>
      <c r="R373" t="s">
        <v>243</v>
      </c>
      <c r="S373" s="14">
        <v>80</v>
      </c>
      <c r="T373" s="99" t="s">
        <v>261</v>
      </c>
      <c r="U373" s="80" t="s">
        <v>261</v>
      </c>
      <c r="V373" s="85" t="str">
        <f t="shared" si="242"/>
        <v>RheemHBDR4580</v>
      </c>
      <c r="W373" s="115">
        <v>0</v>
      </c>
      <c r="X373" s="46" t="s">
        <v>251</v>
      </c>
      <c r="Y373" s="47"/>
      <c r="Z373" s="44"/>
      <c r="AA373" s="126" t="str">
        <f t="shared" si="243"/>
        <v>2,     1903141,   "PROPH80 T2 RH350 DCB  (80 gal)"</v>
      </c>
      <c r="AB373" s="128" t="str">
        <f t="shared" si="238"/>
        <v>Rheem</v>
      </c>
      <c r="AC373" s="129" t="s">
        <v>540</v>
      </c>
      <c r="AD373" s="173">
        <f t="shared" si="244"/>
        <v>1</v>
      </c>
      <c r="AE373" s="126" t="str">
        <f t="shared" si="245"/>
        <v xml:space="preserve">          case  PROPH80 T2 RH350 DCB  (80 gal)   :   "RheemPROPH80RH350DCB"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3:1039" s="6" customFormat="1" ht="15" customHeight="1" x14ac:dyDescent="0.25">
      <c r="C374" s="146" t="str">
        <f t="shared" ref="C374:C393" si="256">M374</f>
        <v>Rheem</v>
      </c>
      <c r="D374" s="146" t="str">
        <f t="shared" ref="D374:D393" si="257">P374</f>
        <v>XE40T10H15U0  (40 gal)</v>
      </c>
      <c r="E374" s="146">
        <f t="shared" si="251"/>
        <v>1906881</v>
      </c>
      <c r="F374" s="55">
        <f t="shared" si="255"/>
        <v>40</v>
      </c>
      <c r="G374" s="6" t="str">
        <f t="shared" ref="G374:G393" si="258">V374</f>
        <v>RheemPlugInDedicated40</v>
      </c>
      <c r="H374" s="116">
        <f t="shared" ref="H374:H393" si="259">W374</f>
        <v>0</v>
      </c>
      <c r="I374" s="154" t="str">
        <f t="shared" si="253"/>
        <v>RheemXE40T10H15U0</v>
      </c>
      <c r="J374" s="91" t="s">
        <v>188</v>
      </c>
      <c r="K374" s="32">
        <v>2</v>
      </c>
      <c r="L374" s="75">
        <f t="shared" si="246"/>
        <v>19</v>
      </c>
      <c r="M374" s="144" t="s">
        <v>88</v>
      </c>
      <c r="N374" s="61">
        <v>68</v>
      </c>
      <c r="O374" s="169">
        <f t="shared" si="240"/>
        <v>1906881</v>
      </c>
      <c r="P374" s="59" t="str">
        <f t="shared" si="239"/>
        <v>XE40T10H15U0  (40 gal)</v>
      </c>
      <c r="Q374" s="153">
        <f t="shared" si="241"/>
        <v>1</v>
      </c>
      <c r="R374" s="143" t="s">
        <v>733</v>
      </c>
      <c r="S374" s="14">
        <v>40</v>
      </c>
      <c r="T374" s="99" t="s">
        <v>730</v>
      </c>
      <c r="U374" s="80" t="s">
        <v>730</v>
      </c>
      <c r="V374" s="85" t="str">
        <f t="shared" si="242"/>
        <v>RheemPlugInDedicated40</v>
      </c>
      <c r="W374" s="115">
        <v>0</v>
      </c>
      <c r="X374" s="46" t="s">
        <v>8</v>
      </c>
      <c r="Y374" s="47">
        <v>44760</v>
      </c>
      <c r="Z374" s="44" t="s">
        <v>88</v>
      </c>
      <c r="AA374" s="126" t="str">
        <f t="shared" si="243"/>
        <v>2,     1906881,   "XE40T10H15U0  (40 gal)"</v>
      </c>
      <c r="AB374" s="128" t="str">
        <f t="shared" si="238"/>
        <v>Rheem</v>
      </c>
      <c r="AC374" s="143" t="s">
        <v>753</v>
      </c>
      <c r="AD374" s="173">
        <f t="shared" si="244"/>
        <v>1</v>
      </c>
      <c r="AE374" s="126" t="str">
        <f t="shared" si="245"/>
        <v xml:space="preserve">          case  XE40T10H15U0  (40 gal)   :   "RheemXE40T10H15U0"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3:1039" s="6" customFormat="1" ht="15" customHeight="1" x14ac:dyDescent="0.25">
      <c r="C375" s="146" t="str">
        <f t="shared" si="256"/>
        <v>Rheem</v>
      </c>
      <c r="D375" s="146" t="str">
        <f t="shared" si="257"/>
        <v>XE50T10H15U0  (50 gal)</v>
      </c>
      <c r="E375" s="146">
        <f t="shared" si="251"/>
        <v>1906982</v>
      </c>
      <c r="F375" s="55">
        <f t="shared" si="255"/>
        <v>50</v>
      </c>
      <c r="G375" s="6" t="str">
        <f t="shared" si="258"/>
        <v>RheemPlugInDedicated50</v>
      </c>
      <c r="H375" s="116">
        <f t="shared" si="259"/>
        <v>0</v>
      </c>
      <c r="I375" s="154" t="str">
        <f t="shared" si="253"/>
        <v>RheemXE50T10H15U0</v>
      </c>
      <c r="J375" s="91" t="s">
        <v>188</v>
      </c>
      <c r="K375" s="32">
        <v>2</v>
      </c>
      <c r="L375" s="75">
        <f t="shared" si="246"/>
        <v>19</v>
      </c>
      <c r="M375" s="144" t="s">
        <v>88</v>
      </c>
      <c r="N375" s="62">
        <f t="shared" si="254"/>
        <v>69</v>
      </c>
      <c r="O375" s="169">
        <f t="shared" si="240"/>
        <v>1906982</v>
      </c>
      <c r="P375" s="59" t="str">
        <f t="shared" si="239"/>
        <v>XE50T10H15U0  (50 gal)</v>
      </c>
      <c r="Q375" s="153">
        <f t="shared" si="241"/>
        <v>1</v>
      </c>
      <c r="R375" s="143" t="s">
        <v>734</v>
      </c>
      <c r="S375" s="14">
        <v>50</v>
      </c>
      <c r="T375" s="99" t="s">
        <v>731</v>
      </c>
      <c r="U375" s="80" t="s">
        <v>731</v>
      </c>
      <c r="V375" s="85" t="str">
        <f t="shared" si="242"/>
        <v>RheemPlugInDedicated50</v>
      </c>
      <c r="W375" s="115">
        <v>0</v>
      </c>
      <c r="X375" s="46" t="s">
        <v>8</v>
      </c>
      <c r="Y375" s="47">
        <v>44760</v>
      </c>
      <c r="Z375" s="44" t="s">
        <v>88</v>
      </c>
      <c r="AA375" s="126" t="str">
        <f t="shared" si="243"/>
        <v>2,     1906982,   "XE50T10H15U0  (50 gal)"</v>
      </c>
      <c r="AB375" s="128" t="str">
        <f t="shared" si="238"/>
        <v>Rheem</v>
      </c>
      <c r="AC375" s="143" t="s">
        <v>754</v>
      </c>
      <c r="AD375" s="173">
        <f t="shared" si="244"/>
        <v>1</v>
      </c>
      <c r="AE375" s="126" t="str">
        <f t="shared" si="245"/>
        <v xml:space="preserve">          case  XE50T10H15U0  (50 gal)   :   "RheemXE50T10H15U0"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3:1039" s="6" customFormat="1" ht="15" customHeight="1" x14ac:dyDescent="0.25">
      <c r="C376" s="146" t="str">
        <f t="shared" si="256"/>
        <v>Rheem</v>
      </c>
      <c r="D376" s="146" t="str">
        <f t="shared" si="257"/>
        <v>XE40T10HM00U0  (40 gal)</v>
      </c>
      <c r="E376" s="146">
        <f t="shared" si="251"/>
        <v>1907077</v>
      </c>
      <c r="F376" s="55">
        <f t="shared" si="255"/>
        <v>40</v>
      </c>
      <c r="G376" s="6" t="str">
        <f t="shared" si="258"/>
        <v>RheemPlugInShared40</v>
      </c>
      <c r="H376" s="116">
        <f t="shared" si="259"/>
        <v>1</v>
      </c>
      <c r="I376" s="154" t="str">
        <f t="shared" si="253"/>
        <v>RheemXE40T10HM00U0</v>
      </c>
      <c r="J376" s="91" t="s">
        <v>188</v>
      </c>
      <c r="K376" s="32">
        <v>3</v>
      </c>
      <c r="L376" s="75">
        <f t="shared" si="246"/>
        <v>19</v>
      </c>
      <c r="M376" s="144" t="s">
        <v>88</v>
      </c>
      <c r="N376" s="62">
        <f t="shared" si="254"/>
        <v>70</v>
      </c>
      <c r="O376" s="169">
        <f t="shared" si="240"/>
        <v>1907077</v>
      </c>
      <c r="P376" s="59" t="str">
        <f t="shared" si="239"/>
        <v>XE40T10HM00U0  (40 gal)</v>
      </c>
      <c r="Q376" s="153">
        <f t="shared" si="241"/>
        <v>1</v>
      </c>
      <c r="R376" s="143" t="s">
        <v>735</v>
      </c>
      <c r="S376" s="14">
        <v>40</v>
      </c>
      <c r="T376" s="99" t="s">
        <v>726</v>
      </c>
      <c r="U376" s="80" t="s">
        <v>726</v>
      </c>
      <c r="V376" s="85" t="str">
        <f t="shared" si="242"/>
        <v>RheemPlugInShared40</v>
      </c>
      <c r="W376" s="115">
        <v>1</v>
      </c>
      <c r="X376" s="46" t="s">
        <v>8</v>
      </c>
      <c r="Y376" s="47">
        <v>44760</v>
      </c>
      <c r="Z376" s="44" t="s">
        <v>88</v>
      </c>
      <c r="AA376" s="126" t="str">
        <f t="shared" si="243"/>
        <v>2,     1907077,   "XE40T10HM00U0  (40 gal)"</v>
      </c>
      <c r="AB376" s="128" t="str">
        <f t="shared" si="238"/>
        <v>Rheem</v>
      </c>
      <c r="AC376" s="145" t="s">
        <v>755</v>
      </c>
      <c r="AD376" s="173">
        <f t="shared" si="244"/>
        <v>1</v>
      </c>
      <c r="AE376" s="126" t="str">
        <f t="shared" si="245"/>
        <v xml:space="preserve">          case  XE40T10HM00U0  (40 gal)   :   "RheemXE40T10HM00U0"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  <c r="AMV376"/>
      <c r="AMW376"/>
      <c r="AMX376"/>
      <c r="AMY376"/>
    </row>
    <row r="377" spans="3:1039" s="6" customFormat="1" ht="15" customHeight="1" x14ac:dyDescent="0.25">
      <c r="C377" s="146" t="str">
        <f t="shared" si="256"/>
        <v>Rheem</v>
      </c>
      <c r="D377" s="146" t="str">
        <f t="shared" si="257"/>
        <v>XE40T10HMS00U0  (40 gal)</v>
      </c>
      <c r="E377" s="146">
        <f t="shared" si="251"/>
        <v>1907177</v>
      </c>
      <c r="F377" s="55">
        <f t="shared" ref="F377:F393" si="260">S377</f>
        <v>40</v>
      </c>
      <c r="G377" s="6" t="str">
        <f t="shared" si="258"/>
        <v>RheemPlugInShared40</v>
      </c>
      <c r="H377" s="116">
        <f t="shared" si="259"/>
        <v>1</v>
      </c>
      <c r="I377" s="154" t="str">
        <f t="shared" si="253"/>
        <v>RheemXE40T10HMS00U0</v>
      </c>
      <c r="J377" s="91" t="s">
        <v>188</v>
      </c>
      <c r="K377" s="32">
        <v>3</v>
      </c>
      <c r="L377" s="75">
        <f t="shared" si="246"/>
        <v>19</v>
      </c>
      <c r="M377" s="144" t="s">
        <v>88</v>
      </c>
      <c r="N377" s="62">
        <f t="shared" si="254"/>
        <v>71</v>
      </c>
      <c r="O377" s="169">
        <f t="shared" si="240"/>
        <v>1907177</v>
      </c>
      <c r="P377" s="59" t="str">
        <f t="shared" si="239"/>
        <v>XE40T10HMS00U0  (40 gal)</v>
      </c>
      <c r="Q377" s="153">
        <f t="shared" si="241"/>
        <v>1</v>
      </c>
      <c r="R377" s="143" t="s">
        <v>736</v>
      </c>
      <c r="S377" s="14">
        <v>40</v>
      </c>
      <c r="T377" s="99" t="s">
        <v>726</v>
      </c>
      <c r="U377" s="80" t="s">
        <v>726</v>
      </c>
      <c r="V377" s="85" t="str">
        <f t="shared" si="242"/>
        <v>RheemPlugInShared40</v>
      </c>
      <c r="W377" s="115">
        <v>1</v>
      </c>
      <c r="X377" s="46" t="s">
        <v>8</v>
      </c>
      <c r="Y377" s="47">
        <v>44760</v>
      </c>
      <c r="Z377" s="44" t="s">
        <v>88</v>
      </c>
      <c r="AA377" s="126" t="str">
        <f t="shared" si="243"/>
        <v>2,     1907177,   "XE40T10HMS00U0  (40 gal)"</v>
      </c>
      <c r="AB377" s="128" t="str">
        <f t="shared" si="238"/>
        <v>Rheem</v>
      </c>
      <c r="AC377" s="145" t="s">
        <v>756</v>
      </c>
      <c r="AD377" s="173">
        <f t="shared" si="244"/>
        <v>1</v>
      </c>
      <c r="AE377" s="126" t="str">
        <f t="shared" si="245"/>
        <v xml:space="preserve">          case  XE40T10HMS00U0  (40 gal)   :   "RheemXE40T10HMS00U0"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  <c r="AMV377"/>
      <c r="AMW377"/>
      <c r="AMX377"/>
      <c r="AMY377"/>
    </row>
    <row r="378" spans="3:1039" s="6" customFormat="1" ht="15" customHeight="1" x14ac:dyDescent="0.25">
      <c r="C378" s="146" t="str">
        <f t="shared" si="256"/>
        <v>Rheem</v>
      </c>
      <c r="D378" s="146" t="str">
        <f t="shared" si="257"/>
        <v>XE50T10HM00U0  (50 gal)</v>
      </c>
      <c r="E378" s="146">
        <f t="shared" si="251"/>
        <v>1907278</v>
      </c>
      <c r="F378" s="55">
        <f t="shared" si="260"/>
        <v>50</v>
      </c>
      <c r="G378" s="6" t="str">
        <f t="shared" si="258"/>
        <v>RheemPlugInShared50</v>
      </c>
      <c r="H378" s="116">
        <f t="shared" si="259"/>
        <v>1</v>
      </c>
      <c r="I378" s="154" t="str">
        <f t="shared" si="253"/>
        <v>RheemXE50T10HM00U0</v>
      </c>
      <c r="J378" s="91" t="s">
        <v>188</v>
      </c>
      <c r="K378" s="32">
        <v>3</v>
      </c>
      <c r="L378" s="75">
        <f t="shared" si="246"/>
        <v>19</v>
      </c>
      <c r="M378" s="144" t="s">
        <v>88</v>
      </c>
      <c r="N378" s="62">
        <f t="shared" si="254"/>
        <v>72</v>
      </c>
      <c r="O378" s="169">
        <f t="shared" si="240"/>
        <v>1907278</v>
      </c>
      <c r="P378" s="59" t="str">
        <f t="shared" si="239"/>
        <v>XE50T10HM00U0  (50 gal)</v>
      </c>
      <c r="Q378" s="153">
        <f t="shared" si="241"/>
        <v>1</v>
      </c>
      <c r="R378" s="143" t="s">
        <v>737</v>
      </c>
      <c r="S378" s="14">
        <v>50</v>
      </c>
      <c r="T378" s="99" t="s">
        <v>727</v>
      </c>
      <c r="U378" s="80" t="s">
        <v>727</v>
      </c>
      <c r="V378" s="85" t="str">
        <f t="shared" si="242"/>
        <v>RheemPlugInShared50</v>
      </c>
      <c r="W378" s="115">
        <v>1</v>
      </c>
      <c r="X378" s="46" t="s">
        <v>8</v>
      </c>
      <c r="Y378" s="47">
        <v>44760</v>
      </c>
      <c r="Z378" s="44" t="s">
        <v>88</v>
      </c>
      <c r="AA378" s="126" t="str">
        <f t="shared" si="243"/>
        <v>2,     1907278,   "XE50T10HM00U0  (50 gal)"</v>
      </c>
      <c r="AB378" s="128" t="str">
        <f t="shared" si="238"/>
        <v>Rheem</v>
      </c>
      <c r="AC378" s="145" t="s">
        <v>757</v>
      </c>
      <c r="AD378" s="173">
        <f t="shared" si="244"/>
        <v>1</v>
      </c>
      <c r="AE378" s="126" t="str">
        <f t="shared" si="245"/>
        <v xml:space="preserve">          case  XE50T10HM00U0  (50 gal)   :   "RheemXE50T10HM00U0"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3:1039" s="6" customFormat="1" ht="15" customHeight="1" x14ac:dyDescent="0.25">
      <c r="C379" s="146" t="str">
        <f t="shared" si="256"/>
        <v>Rheem</v>
      </c>
      <c r="D379" s="146" t="str">
        <f t="shared" si="257"/>
        <v>XE50T10HMS00U0  (50 gal)</v>
      </c>
      <c r="E379" s="146">
        <f t="shared" si="251"/>
        <v>1907378</v>
      </c>
      <c r="F379" s="55">
        <f t="shared" si="260"/>
        <v>50</v>
      </c>
      <c r="G379" s="6" t="str">
        <f t="shared" si="258"/>
        <v>RheemPlugInShared50</v>
      </c>
      <c r="H379" s="116">
        <f t="shared" si="259"/>
        <v>1</v>
      </c>
      <c r="I379" s="154" t="str">
        <f t="shared" si="253"/>
        <v>RheemXE50T10HMS00U0</v>
      </c>
      <c r="J379" s="91" t="s">
        <v>188</v>
      </c>
      <c r="K379" s="32">
        <v>3</v>
      </c>
      <c r="L379" s="75">
        <f t="shared" si="246"/>
        <v>19</v>
      </c>
      <c r="M379" s="144" t="s">
        <v>88</v>
      </c>
      <c r="N379" s="62">
        <f t="shared" si="254"/>
        <v>73</v>
      </c>
      <c r="O379" s="169">
        <f t="shared" si="240"/>
        <v>1907378</v>
      </c>
      <c r="P379" s="59" t="str">
        <f t="shared" si="239"/>
        <v>XE50T10HMS00U0  (50 gal)</v>
      </c>
      <c r="Q379" s="153">
        <f t="shared" si="241"/>
        <v>1</v>
      </c>
      <c r="R379" s="143" t="s">
        <v>738</v>
      </c>
      <c r="S379" s="14">
        <v>50</v>
      </c>
      <c r="T379" s="99" t="s">
        <v>727</v>
      </c>
      <c r="U379" s="80" t="s">
        <v>727</v>
      </c>
      <c r="V379" s="85" t="str">
        <f t="shared" si="242"/>
        <v>RheemPlugInShared50</v>
      </c>
      <c r="W379" s="115">
        <v>1</v>
      </c>
      <c r="X379" s="46" t="s">
        <v>8</v>
      </c>
      <c r="Y379" s="47">
        <v>44760</v>
      </c>
      <c r="Z379" s="44" t="s">
        <v>88</v>
      </c>
      <c r="AA379" s="126" t="str">
        <f t="shared" si="243"/>
        <v>2,     1907378,   "XE50T10HMS00U0  (50 gal)"</v>
      </c>
      <c r="AB379" s="128" t="str">
        <f t="shared" si="238"/>
        <v>Rheem</v>
      </c>
      <c r="AC379" s="145" t="s">
        <v>758</v>
      </c>
      <c r="AD379" s="173">
        <f t="shared" si="244"/>
        <v>1</v>
      </c>
      <c r="AE379" s="126" t="str">
        <f t="shared" si="245"/>
        <v xml:space="preserve">          case  XE50T10HMS00U0  (50 gal)   :   "RheemXE50T10HMS00U0"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</row>
    <row r="380" spans="3:1039" s="6" customFormat="1" ht="15" customHeight="1" x14ac:dyDescent="0.25">
      <c r="C380" s="146" t="str">
        <f t="shared" si="256"/>
        <v>Rheem</v>
      </c>
      <c r="D380" s="146" t="str">
        <f t="shared" si="257"/>
        <v>XE65T10HM00U0  (65 gal)</v>
      </c>
      <c r="E380" s="146">
        <f t="shared" si="251"/>
        <v>1907479</v>
      </c>
      <c r="F380" s="55">
        <f t="shared" si="260"/>
        <v>65</v>
      </c>
      <c r="G380" s="6" t="str">
        <f t="shared" si="258"/>
        <v>RheemPlugInShared65</v>
      </c>
      <c r="H380" s="116">
        <f t="shared" si="259"/>
        <v>1</v>
      </c>
      <c r="I380" s="154" t="str">
        <f t="shared" si="253"/>
        <v>RheemXE65T10HM00U0</v>
      </c>
      <c r="J380" s="91" t="s">
        <v>188</v>
      </c>
      <c r="K380" s="32">
        <v>3</v>
      </c>
      <c r="L380" s="75">
        <f t="shared" si="246"/>
        <v>19</v>
      </c>
      <c r="M380" s="144" t="s">
        <v>88</v>
      </c>
      <c r="N380" s="62">
        <f t="shared" si="254"/>
        <v>74</v>
      </c>
      <c r="O380" s="169">
        <f t="shared" si="240"/>
        <v>1907479</v>
      </c>
      <c r="P380" s="59" t="str">
        <f t="shared" si="239"/>
        <v>XE65T10HM00U0  (65 gal)</v>
      </c>
      <c r="Q380" s="153">
        <f t="shared" si="241"/>
        <v>1</v>
      </c>
      <c r="R380" s="143" t="s">
        <v>739</v>
      </c>
      <c r="S380" s="14">
        <v>65</v>
      </c>
      <c r="T380" s="99" t="s">
        <v>728</v>
      </c>
      <c r="U380" s="80" t="s">
        <v>728</v>
      </c>
      <c r="V380" s="85" t="str">
        <f t="shared" si="242"/>
        <v>RheemPlugInShared65</v>
      </c>
      <c r="W380" s="115">
        <v>1</v>
      </c>
      <c r="X380" s="46">
        <v>3</v>
      </c>
      <c r="Y380" s="47">
        <v>44760</v>
      </c>
      <c r="Z380" s="44" t="s">
        <v>88</v>
      </c>
      <c r="AA380" s="126" t="str">
        <f t="shared" si="243"/>
        <v>2,     1907479,   "XE65T10HM00U0  (65 gal)"</v>
      </c>
      <c r="AB380" s="128" t="str">
        <f t="shared" si="238"/>
        <v>Rheem</v>
      </c>
      <c r="AC380" s="143" t="s">
        <v>759</v>
      </c>
      <c r="AD380" s="173">
        <f t="shared" si="244"/>
        <v>1</v>
      </c>
      <c r="AE380" s="126" t="str">
        <f t="shared" si="245"/>
        <v xml:space="preserve">          case  XE65T10HM00U0  (65 gal)   :   "RheemXE65T10HM00U0"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</row>
    <row r="381" spans="3:1039" s="6" customFormat="1" ht="15" customHeight="1" x14ac:dyDescent="0.25">
      <c r="C381" s="146" t="str">
        <f t="shared" si="256"/>
        <v>Rheem</v>
      </c>
      <c r="D381" s="146" t="str">
        <f t="shared" si="257"/>
        <v>XE65T10HMS00U0  (65 gal)</v>
      </c>
      <c r="E381" s="146">
        <f t="shared" si="251"/>
        <v>1907579</v>
      </c>
      <c r="F381" s="55">
        <f t="shared" si="260"/>
        <v>65</v>
      </c>
      <c r="G381" s="6" t="str">
        <f t="shared" si="258"/>
        <v>RheemPlugInShared65</v>
      </c>
      <c r="H381" s="116">
        <f t="shared" si="259"/>
        <v>1</v>
      </c>
      <c r="I381" s="154" t="str">
        <f t="shared" si="253"/>
        <v>RheemXE65T10HMS00U0</v>
      </c>
      <c r="J381" s="91" t="s">
        <v>188</v>
      </c>
      <c r="K381" s="32">
        <v>3</v>
      </c>
      <c r="L381" s="75">
        <f t="shared" si="246"/>
        <v>19</v>
      </c>
      <c r="M381" s="144" t="s">
        <v>88</v>
      </c>
      <c r="N381" s="62">
        <f t="shared" si="254"/>
        <v>75</v>
      </c>
      <c r="O381" s="169">
        <f t="shared" si="240"/>
        <v>1907579</v>
      </c>
      <c r="P381" s="59" t="str">
        <f t="shared" si="239"/>
        <v>XE65T10HMS00U0  (65 gal)</v>
      </c>
      <c r="Q381" s="153">
        <f t="shared" si="241"/>
        <v>1</v>
      </c>
      <c r="R381" s="143" t="s">
        <v>740</v>
      </c>
      <c r="S381" s="14">
        <v>65</v>
      </c>
      <c r="T381" s="99" t="s">
        <v>728</v>
      </c>
      <c r="U381" s="80" t="s">
        <v>728</v>
      </c>
      <c r="V381" s="85" t="str">
        <f t="shared" si="242"/>
        <v>RheemPlugInShared65</v>
      </c>
      <c r="W381" s="115">
        <v>1</v>
      </c>
      <c r="X381" s="46">
        <v>3</v>
      </c>
      <c r="Y381" s="47">
        <v>44760</v>
      </c>
      <c r="Z381" s="44" t="s">
        <v>88</v>
      </c>
      <c r="AA381" s="126" t="str">
        <f t="shared" si="243"/>
        <v>2,     1907579,   "XE65T10HMS00U0  (65 gal)"</v>
      </c>
      <c r="AB381" s="128" t="str">
        <f t="shared" si="238"/>
        <v>Rheem</v>
      </c>
      <c r="AC381" s="143" t="s">
        <v>760</v>
      </c>
      <c r="AD381" s="173">
        <f t="shared" si="244"/>
        <v>1</v>
      </c>
      <c r="AE381" s="126" t="str">
        <f t="shared" si="245"/>
        <v xml:space="preserve">          case  XE65T10HMS00U0  (65 gal)   :   "RheemXE65T10HMS00U0"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3:1039" s="6" customFormat="1" ht="15" customHeight="1" x14ac:dyDescent="0.25">
      <c r="C382" s="146" t="str">
        <f t="shared" si="256"/>
        <v>Rheem</v>
      </c>
      <c r="D382" s="146" t="str">
        <f t="shared" si="257"/>
        <v>XE80T10HM00U0  (80 gal)</v>
      </c>
      <c r="E382" s="146">
        <f t="shared" si="251"/>
        <v>1907680</v>
      </c>
      <c r="F382" s="55">
        <f t="shared" si="260"/>
        <v>80</v>
      </c>
      <c r="G382" s="6" t="str">
        <f t="shared" si="258"/>
        <v>RheemPlugInShared80</v>
      </c>
      <c r="H382" s="116">
        <f t="shared" si="259"/>
        <v>1</v>
      </c>
      <c r="I382" s="154" t="str">
        <f t="shared" si="253"/>
        <v>RheemXE80T10HM00U0</v>
      </c>
      <c r="J382" s="91" t="s">
        <v>188</v>
      </c>
      <c r="K382" s="32">
        <v>3</v>
      </c>
      <c r="L382" s="75">
        <f t="shared" si="246"/>
        <v>19</v>
      </c>
      <c r="M382" s="144" t="s">
        <v>88</v>
      </c>
      <c r="N382" s="62">
        <f t="shared" si="254"/>
        <v>76</v>
      </c>
      <c r="O382" s="169">
        <f t="shared" si="240"/>
        <v>1907680</v>
      </c>
      <c r="P382" s="59" t="str">
        <f t="shared" si="239"/>
        <v>XE80T10HM00U0  (80 gal)</v>
      </c>
      <c r="Q382" s="153">
        <f t="shared" si="241"/>
        <v>1</v>
      </c>
      <c r="R382" s="143" t="s">
        <v>741</v>
      </c>
      <c r="S382" s="14">
        <v>80</v>
      </c>
      <c r="T382" s="99" t="s">
        <v>729</v>
      </c>
      <c r="U382" s="80" t="s">
        <v>729</v>
      </c>
      <c r="V382" s="85" t="str">
        <f t="shared" si="242"/>
        <v>RheemPlugInShared80</v>
      </c>
      <c r="W382" s="115">
        <v>1</v>
      </c>
      <c r="X382" s="46" t="s">
        <v>13</v>
      </c>
      <c r="Y382" s="47">
        <v>44760</v>
      </c>
      <c r="Z382" s="44" t="s">
        <v>88</v>
      </c>
      <c r="AA382" s="126" t="str">
        <f t="shared" si="243"/>
        <v>2,     1907680,   "XE80T10HM00U0  (80 gal)"</v>
      </c>
      <c r="AB382" s="128" t="str">
        <f t="shared" si="238"/>
        <v>Rheem</v>
      </c>
      <c r="AC382" s="146" t="s">
        <v>761</v>
      </c>
      <c r="AD382" s="173">
        <f t="shared" si="244"/>
        <v>1</v>
      </c>
      <c r="AE382" s="126" t="str">
        <f t="shared" si="245"/>
        <v xml:space="preserve">          case  XE80T10HM00U0  (80 gal)   :   "RheemXE80T10HM00U0"</v>
      </c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3:1039" s="6" customFormat="1" ht="15" customHeight="1" x14ac:dyDescent="0.25">
      <c r="C383" s="146" t="str">
        <f t="shared" si="256"/>
        <v>Rheem</v>
      </c>
      <c r="D383" s="146" t="str">
        <f t="shared" si="257"/>
        <v>XE80T10HMS00U0  (80 gal)</v>
      </c>
      <c r="E383" s="146">
        <f t="shared" si="251"/>
        <v>1907780</v>
      </c>
      <c r="F383" s="55">
        <f t="shared" si="260"/>
        <v>80</v>
      </c>
      <c r="G383" s="6" t="str">
        <f t="shared" si="258"/>
        <v>RheemPlugInShared80</v>
      </c>
      <c r="H383" s="116">
        <f t="shared" si="259"/>
        <v>1</v>
      </c>
      <c r="I383" s="154" t="str">
        <f t="shared" si="253"/>
        <v>RheemXE80T10HMS00U0</v>
      </c>
      <c r="J383" s="91" t="s">
        <v>188</v>
      </c>
      <c r="K383" s="32">
        <v>3</v>
      </c>
      <c r="L383" s="75">
        <f t="shared" si="246"/>
        <v>19</v>
      </c>
      <c r="M383" s="144" t="s">
        <v>88</v>
      </c>
      <c r="N383" s="62">
        <f t="shared" si="254"/>
        <v>77</v>
      </c>
      <c r="O383" s="169">
        <f t="shared" si="240"/>
        <v>1907780</v>
      </c>
      <c r="P383" s="59" t="str">
        <f t="shared" si="239"/>
        <v>XE80T10HMS00U0  (80 gal)</v>
      </c>
      <c r="Q383" s="153">
        <f t="shared" si="241"/>
        <v>1</v>
      </c>
      <c r="R383" s="143" t="s">
        <v>742</v>
      </c>
      <c r="S383" s="14">
        <v>80</v>
      </c>
      <c r="T383" s="99" t="s">
        <v>729</v>
      </c>
      <c r="U383" s="80" t="s">
        <v>729</v>
      </c>
      <c r="V383" s="85" t="str">
        <f t="shared" si="242"/>
        <v>RheemPlugInShared80</v>
      </c>
      <c r="W383" s="115">
        <v>1</v>
      </c>
      <c r="X383" s="46" t="s">
        <v>13</v>
      </c>
      <c r="Y383" s="47">
        <v>44760</v>
      </c>
      <c r="Z383" s="44" t="s">
        <v>88</v>
      </c>
      <c r="AA383" s="126" t="str">
        <f t="shared" si="243"/>
        <v>2,     1907780,   "XE80T10HMS00U0  (80 gal)"</v>
      </c>
      <c r="AB383" s="128" t="str">
        <f t="shared" si="238"/>
        <v>Rheem</v>
      </c>
      <c r="AC383" s="143" t="s">
        <v>762</v>
      </c>
      <c r="AD383" s="173">
        <f t="shared" si="244"/>
        <v>1</v>
      </c>
      <c r="AE383" s="126" t="str">
        <f t="shared" si="245"/>
        <v xml:space="preserve">          case  XE80T10HMS00U0  (80 gal)   :   "RheemXE80T10HMS00U0"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  <c r="AMV383"/>
      <c r="AMW383"/>
      <c r="AMX383"/>
      <c r="AMY383"/>
    </row>
    <row r="384" spans="3:1039" s="6" customFormat="1" ht="15" customHeight="1" x14ac:dyDescent="0.25">
      <c r="C384" s="146" t="str">
        <f t="shared" si="256"/>
        <v>Rheem</v>
      </c>
      <c r="D384" s="146" t="str">
        <f t="shared" si="257"/>
        <v>PROPH40 T0 RH120  (40 gal)</v>
      </c>
      <c r="E384" s="146">
        <f t="shared" si="251"/>
        <v>1907881</v>
      </c>
      <c r="F384" s="55">
        <f t="shared" si="260"/>
        <v>40</v>
      </c>
      <c r="G384" s="6" t="str">
        <f t="shared" si="258"/>
        <v>RheemPlugInDedicated40</v>
      </c>
      <c r="H384" s="116">
        <f t="shared" si="259"/>
        <v>0</v>
      </c>
      <c r="I384" s="154" t="str">
        <f t="shared" si="253"/>
        <v>RheemPROPH40T0RH120</v>
      </c>
      <c r="J384" s="91" t="s">
        <v>188</v>
      </c>
      <c r="K384" s="32">
        <v>2</v>
      </c>
      <c r="L384" s="75">
        <f t="shared" si="246"/>
        <v>19</v>
      </c>
      <c r="M384" s="144" t="s">
        <v>88</v>
      </c>
      <c r="N384" s="62">
        <f t="shared" si="254"/>
        <v>78</v>
      </c>
      <c r="O384" s="169">
        <f t="shared" si="240"/>
        <v>1907881</v>
      </c>
      <c r="P384" s="59" t="str">
        <f t="shared" si="239"/>
        <v>PROPH40 T0 RH120  (40 gal)</v>
      </c>
      <c r="Q384" s="153">
        <f t="shared" si="241"/>
        <v>1</v>
      </c>
      <c r="R384" s="143" t="s">
        <v>743</v>
      </c>
      <c r="S384" s="14">
        <v>40</v>
      </c>
      <c r="T384" s="99" t="s">
        <v>730</v>
      </c>
      <c r="U384" s="80" t="s">
        <v>730</v>
      </c>
      <c r="V384" s="85" t="str">
        <f t="shared" si="242"/>
        <v>RheemPlugInDedicated40</v>
      </c>
      <c r="W384" s="115">
        <v>0</v>
      </c>
      <c r="X384" s="46" t="s">
        <v>8</v>
      </c>
      <c r="Y384" s="47">
        <v>44760</v>
      </c>
      <c r="Z384" s="44" t="s">
        <v>88</v>
      </c>
      <c r="AA384" s="126" t="str">
        <f t="shared" si="243"/>
        <v>2,     1907881,   "PROPH40 T0 RH120  (40 gal)"</v>
      </c>
      <c r="AB384" s="128" t="str">
        <f t="shared" si="238"/>
        <v>Rheem</v>
      </c>
      <c r="AC384" s="143" t="s">
        <v>763</v>
      </c>
      <c r="AD384" s="173">
        <f t="shared" si="244"/>
        <v>1</v>
      </c>
      <c r="AE384" s="126" t="str">
        <f t="shared" si="245"/>
        <v xml:space="preserve">          case  PROPH40 T0 RH120  (40 gal)   :   "RheemPROPH40T0RH120"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  <c r="AMV384"/>
      <c r="AMW384"/>
      <c r="AMX384"/>
      <c r="AMY384"/>
    </row>
    <row r="385" spans="3:48" s="6" customFormat="1" ht="15" customHeight="1" x14ac:dyDescent="0.25">
      <c r="C385" s="146" t="str">
        <f t="shared" si="256"/>
        <v>Rheem</v>
      </c>
      <c r="D385" s="146" t="str">
        <f t="shared" si="257"/>
        <v>PROPH50 T0 RH120  (50 gal)</v>
      </c>
      <c r="E385" s="146">
        <f t="shared" si="251"/>
        <v>1907982</v>
      </c>
      <c r="F385" s="55">
        <f t="shared" si="260"/>
        <v>50</v>
      </c>
      <c r="G385" s="6" t="str">
        <f t="shared" si="258"/>
        <v>RheemPlugInDedicated50</v>
      </c>
      <c r="H385" s="116">
        <f t="shared" si="259"/>
        <v>0</v>
      </c>
      <c r="I385" s="154" t="str">
        <f t="shared" si="253"/>
        <v>RheemPROPH50T0RH120</v>
      </c>
      <c r="J385" s="91" t="s">
        <v>188</v>
      </c>
      <c r="K385" s="32">
        <v>2</v>
      </c>
      <c r="L385" s="75">
        <f t="shared" si="246"/>
        <v>19</v>
      </c>
      <c r="M385" s="144" t="s">
        <v>88</v>
      </c>
      <c r="N385" s="62">
        <f t="shared" si="254"/>
        <v>79</v>
      </c>
      <c r="O385" s="169">
        <f t="shared" si="240"/>
        <v>1907982</v>
      </c>
      <c r="P385" s="59" t="str">
        <f t="shared" ref="P385:P460" si="261">R385 &amp; "  (" &amp; S385 &amp; " gal)"</f>
        <v>PROPH50 T0 RH120  (50 gal)</v>
      </c>
      <c r="Q385" s="153">
        <f t="shared" si="241"/>
        <v>1</v>
      </c>
      <c r="R385" s="143" t="s">
        <v>744</v>
      </c>
      <c r="S385" s="14">
        <v>50</v>
      </c>
      <c r="T385" s="99" t="s">
        <v>731</v>
      </c>
      <c r="U385" s="80" t="s">
        <v>731</v>
      </c>
      <c r="V385" s="85" t="str">
        <f t="shared" si="242"/>
        <v>RheemPlugInDedicated50</v>
      </c>
      <c r="W385" s="115">
        <v>0</v>
      </c>
      <c r="X385" s="46" t="s">
        <v>8</v>
      </c>
      <c r="Y385" s="47">
        <v>44760</v>
      </c>
      <c r="Z385" s="44" t="s">
        <v>88</v>
      </c>
      <c r="AA385" s="126" t="str">
        <f t="shared" si="243"/>
        <v>2,     1907982,   "PROPH50 T0 RH120  (50 gal)"</v>
      </c>
      <c r="AB385" s="128" t="str">
        <f t="shared" si="238"/>
        <v>Rheem</v>
      </c>
      <c r="AC385" s="143" t="s">
        <v>764</v>
      </c>
      <c r="AD385" s="173">
        <f t="shared" si="244"/>
        <v>1</v>
      </c>
      <c r="AE385" s="126" t="str">
        <f t="shared" si="245"/>
        <v xml:space="preserve">          case  PROPH50 T0 RH120  (50 gal)   :   "RheemPROPH50T0RH120"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3:48" s="6" customFormat="1" ht="15" customHeight="1" x14ac:dyDescent="0.25">
      <c r="C386" s="146" t="str">
        <f t="shared" si="256"/>
        <v>Rheem</v>
      </c>
      <c r="D386" s="146" t="str">
        <f t="shared" si="257"/>
        <v>PROPH40 T0 RH120-M  (40 gal)</v>
      </c>
      <c r="E386" s="146">
        <f t="shared" si="251"/>
        <v>1908077</v>
      </c>
      <c r="F386" s="55">
        <f t="shared" si="260"/>
        <v>40</v>
      </c>
      <c r="G386" s="6" t="str">
        <f t="shared" si="258"/>
        <v>RheemPlugInShared40</v>
      </c>
      <c r="H386" s="116">
        <f t="shared" si="259"/>
        <v>1</v>
      </c>
      <c r="I386" s="154" t="str">
        <f t="shared" si="253"/>
        <v>RheemPROPH40T0RH120M</v>
      </c>
      <c r="J386" s="91" t="s">
        <v>188</v>
      </c>
      <c r="K386" s="32">
        <v>3</v>
      </c>
      <c r="L386" s="75">
        <f t="shared" si="246"/>
        <v>19</v>
      </c>
      <c r="M386" s="144" t="s">
        <v>88</v>
      </c>
      <c r="N386" s="62">
        <f t="shared" si="254"/>
        <v>80</v>
      </c>
      <c r="O386" s="169">
        <f t="shared" si="240"/>
        <v>1908077</v>
      </c>
      <c r="P386" s="59" t="str">
        <f t="shared" si="261"/>
        <v>PROPH40 T0 RH120-M  (40 gal)</v>
      </c>
      <c r="Q386" s="153">
        <f t="shared" si="241"/>
        <v>1</v>
      </c>
      <c r="R386" s="143" t="s">
        <v>745</v>
      </c>
      <c r="S386" s="14">
        <v>40</v>
      </c>
      <c r="T386" s="99" t="s">
        <v>726</v>
      </c>
      <c r="U386" s="80" t="s">
        <v>726</v>
      </c>
      <c r="V386" s="85" t="str">
        <f t="shared" si="242"/>
        <v>RheemPlugInShared40</v>
      </c>
      <c r="W386" s="115">
        <v>1</v>
      </c>
      <c r="X386" s="46" t="s">
        <v>8</v>
      </c>
      <c r="Y386" s="47">
        <v>44760</v>
      </c>
      <c r="Z386" s="44" t="s">
        <v>88</v>
      </c>
      <c r="AA386" s="126" t="str">
        <f t="shared" si="243"/>
        <v>2,     1908077,   "PROPH40 T0 RH120-M  (40 gal)"</v>
      </c>
      <c r="AB386" s="128" t="str">
        <f t="shared" si="238"/>
        <v>Rheem</v>
      </c>
      <c r="AC386" s="146" t="s">
        <v>765</v>
      </c>
      <c r="AD386" s="173">
        <f t="shared" si="244"/>
        <v>1</v>
      </c>
      <c r="AE386" s="126" t="str">
        <f t="shared" si="245"/>
        <v xml:space="preserve">          case  PROPH40 T0 RH120-M  (40 gal)   :   "RheemPROPH40T0RH120M"</v>
      </c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3:48" s="6" customFormat="1" ht="15" customHeight="1" x14ac:dyDescent="0.25">
      <c r="C387" s="146" t="str">
        <f t="shared" si="256"/>
        <v>Rheem</v>
      </c>
      <c r="D387" s="146" t="str">
        <f t="shared" si="257"/>
        <v>PROPH40 T0 RH120-MSO  (40 gal)</v>
      </c>
      <c r="E387" s="146">
        <f t="shared" si="251"/>
        <v>1908177</v>
      </c>
      <c r="F387" s="55">
        <f t="shared" si="260"/>
        <v>40</v>
      </c>
      <c r="G387" s="6" t="str">
        <f t="shared" si="258"/>
        <v>RheemPlugInShared40</v>
      </c>
      <c r="H387" s="116">
        <f t="shared" si="259"/>
        <v>1</v>
      </c>
      <c r="I387" s="154" t="str">
        <f t="shared" si="253"/>
        <v>RheemPROPH40T0RH120MSO</v>
      </c>
      <c r="J387" s="91" t="s">
        <v>188</v>
      </c>
      <c r="K387" s="32">
        <v>3</v>
      </c>
      <c r="L387" s="75">
        <f t="shared" si="246"/>
        <v>19</v>
      </c>
      <c r="M387" s="144" t="s">
        <v>88</v>
      </c>
      <c r="N387" s="62">
        <f t="shared" si="254"/>
        <v>81</v>
      </c>
      <c r="O387" s="169">
        <f t="shared" si="240"/>
        <v>1908177</v>
      </c>
      <c r="P387" s="59" t="str">
        <f t="shared" si="261"/>
        <v>PROPH40 T0 RH120-MSO  (40 gal)</v>
      </c>
      <c r="Q387" s="153">
        <f t="shared" si="241"/>
        <v>1</v>
      </c>
      <c r="R387" s="143" t="s">
        <v>746</v>
      </c>
      <c r="S387" s="14">
        <v>40</v>
      </c>
      <c r="T387" s="99" t="s">
        <v>726</v>
      </c>
      <c r="U387" s="80" t="s">
        <v>726</v>
      </c>
      <c r="V387" s="85" t="str">
        <f t="shared" si="242"/>
        <v>RheemPlugInShared40</v>
      </c>
      <c r="W387" s="115">
        <v>1</v>
      </c>
      <c r="X387" s="46" t="s">
        <v>8</v>
      </c>
      <c r="Y387" s="47">
        <v>44760</v>
      </c>
      <c r="Z387" s="44"/>
      <c r="AA387" s="126" t="str">
        <f t="shared" si="243"/>
        <v>2,     1908177,   "PROPH40 T0 RH120-MSO  (40 gal)"</v>
      </c>
      <c r="AB387" s="128" t="str">
        <f t="shared" si="238"/>
        <v>Rheem</v>
      </c>
      <c r="AC387" s="143" t="s">
        <v>766</v>
      </c>
      <c r="AD387" s="173">
        <f t="shared" si="244"/>
        <v>1</v>
      </c>
      <c r="AE387" s="126" t="str">
        <f t="shared" si="245"/>
        <v xml:space="preserve">          case  PROPH40 T0 RH120-MSO  (40 gal)   :   "RheemPROPH40T0RH120MSO"</v>
      </c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3:48" s="6" customFormat="1" ht="15" customHeight="1" x14ac:dyDescent="0.25">
      <c r="C388" s="146" t="str">
        <f t="shared" si="256"/>
        <v>Rheem</v>
      </c>
      <c r="D388" s="146" t="str">
        <f t="shared" si="257"/>
        <v>PROPH50 T0 RH120-M  (50 gal)</v>
      </c>
      <c r="E388" s="146">
        <f t="shared" si="251"/>
        <v>1908278</v>
      </c>
      <c r="F388" s="55">
        <f t="shared" si="260"/>
        <v>50</v>
      </c>
      <c r="G388" s="6" t="str">
        <f t="shared" si="258"/>
        <v>RheemPlugInShared50</v>
      </c>
      <c r="H388" s="116">
        <f t="shared" si="259"/>
        <v>1</v>
      </c>
      <c r="I388" s="154" t="str">
        <f t="shared" si="253"/>
        <v>RheemPROPH50T0RH120M</v>
      </c>
      <c r="J388" s="91" t="s">
        <v>188</v>
      </c>
      <c r="K388" s="32">
        <v>3</v>
      </c>
      <c r="L388" s="75">
        <f t="shared" si="246"/>
        <v>19</v>
      </c>
      <c r="M388" s="144" t="s">
        <v>88</v>
      </c>
      <c r="N388" s="62">
        <f t="shared" si="254"/>
        <v>82</v>
      </c>
      <c r="O388" s="169">
        <f t="shared" si="240"/>
        <v>1908278</v>
      </c>
      <c r="P388" s="59" t="str">
        <f t="shared" si="261"/>
        <v>PROPH50 T0 RH120-M  (50 gal)</v>
      </c>
      <c r="Q388" s="153">
        <f t="shared" si="241"/>
        <v>1</v>
      </c>
      <c r="R388" s="143" t="s">
        <v>747</v>
      </c>
      <c r="S388" s="14">
        <v>50</v>
      </c>
      <c r="T388" s="99" t="s">
        <v>727</v>
      </c>
      <c r="U388" s="80" t="s">
        <v>727</v>
      </c>
      <c r="V388" s="85" t="str">
        <f t="shared" si="242"/>
        <v>RheemPlugInShared50</v>
      </c>
      <c r="W388" s="115">
        <v>1</v>
      </c>
      <c r="X388" s="46" t="s">
        <v>8</v>
      </c>
      <c r="Y388" s="47">
        <v>44760</v>
      </c>
      <c r="Z388" s="44"/>
      <c r="AA388" s="126" t="str">
        <f t="shared" si="243"/>
        <v>2,     1908278,   "PROPH50 T0 RH120-M  (50 gal)"</v>
      </c>
      <c r="AB388" s="128" t="str">
        <f t="shared" si="238"/>
        <v>Rheem</v>
      </c>
      <c r="AC388" s="145" t="s">
        <v>767</v>
      </c>
      <c r="AD388" s="173">
        <f t="shared" si="244"/>
        <v>1</v>
      </c>
      <c r="AE388" s="126" t="str">
        <f t="shared" si="245"/>
        <v xml:space="preserve">          case  PROPH50 T0 RH120-M  (50 gal)   :   "RheemPROPH50T0RH120M"</v>
      </c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3:48" s="6" customFormat="1" ht="15" customHeight="1" x14ac:dyDescent="0.25">
      <c r="C389" s="146" t="str">
        <f t="shared" si="256"/>
        <v>Rheem</v>
      </c>
      <c r="D389" s="146" t="str">
        <f t="shared" si="257"/>
        <v>PROPH50 T0 RH120-MSO  (50 gal)</v>
      </c>
      <c r="E389" s="146">
        <f t="shared" si="251"/>
        <v>1908378</v>
      </c>
      <c r="F389" s="55">
        <f t="shared" si="260"/>
        <v>50</v>
      </c>
      <c r="G389" s="6" t="str">
        <f t="shared" si="258"/>
        <v>RheemPlugInShared50</v>
      </c>
      <c r="H389" s="116">
        <f t="shared" si="259"/>
        <v>1</v>
      </c>
      <c r="I389" s="154" t="str">
        <f t="shared" si="253"/>
        <v>RheemPROPH50T0RH120MSO</v>
      </c>
      <c r="J389" s="91" t="s">
        <v>188</v>
      </c>
      <c r="K389" s="32">
        <v>3</v>
      </c>
      <c r="L389" s="75">
        <f t="shared" si="246"/>
        <v>19</v>
      </c>
      <c r="M389" s="144" t="s">
        <v>88</v>
      </c>
      <c r="N389" s="62">
        <f t="shared" si="254"/>
        <v>83</v>
      </c>
      <c r="O389" s="169">
        <f t="shared" si="240"/>
        <v>1908378</v>
      </c>
      <c r="P389" s="59" t="str">
        <f t="shared" si="261"/>
        <v>PROPH50 T0 RH120-MSO  (50 gal)</v>
      </c>
      <c r="Q389" s="153">
        <f t="shared" si="241"/>
        <v>1</v>
      </c>
      <c r="R389" s="143" t="s">
        <v>748</v>
      </c>
      <c r="S389" s="14">
        <v>50</v>
      </c>
      <c r="T389" s="99" t="s">
        <v>727</v>
      </c>
      <c r="U389" s="80" t="s">
        <v>727</v>
      </c>
      <c r="V389" s="85" t="str">
        <f t="shared" si="242"/>
        <v>RheemPlugInShared50</v>
      </c>
      <c r="W389" s="115">
        <v>1</v>
      </c>
      <c r="X389" s="46" t="s">
        <v>8</v>
      </c>
      <c r="Y389" s="47">
        <v>44760</v>
      </c>
      <c r="Z389" s="44"/>
      <c r="AA389" s="126" t="str">
        <f t="shared" si="243"/>
        <v>2,     1908378,   "PROPH50 T0 RH120-MSO  (50 gal)"</v>
      </c>
      <c r="AB389" s="128" t="str">
        <f t="shared" si="238"/>
        <v>Rheem</v>
      </c>
      <c r="AC389" s="145" t="s">
        <v>768</v>
      </c>
      <c r="AD389" s="173">
        <f t="shared" si="244"/>
        <v>1</v>
      </c>
      <c r="AE389" s="126" t="str">
        <f t="shared" si="245"/>
        <v xml:space="preserve">          case  PROPH50 T0 RH120-MSO  (50 gal)   :   "RheemPROPH50T0RH120MSO"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3:48" s="6" customFormat="1" ht="15" customHeight="1" x14ac:dyDescent="0.25">
      <c r="C390" s="146" t="str">
        <f t="shared" si="256"/>
        <v>Rheem</v>
      </c>
      <c r="D390" s="146" t="str">
        <f t="shared" si="257"/>
        <v>PROPH65 T0 RH120-M  (65 gal)</v>
      </c>
      <c r="E390" s="146">
        <f t="shared" si="251"/>
        <v>1908479</v>
      </c>
      <c r="F390" s="55">
        <f t="shared" si="260"/>
        <v>65</v>
      </c>
      <c r="G390" s="6" t="str">
        <f t="shared" si="258"/>
        <v>RheemPlugInShared65</v>
      </c>
      <c r="H390" s="116">
        <f t="shared" si="259"/>
        <v>1</v>
      </c>
      <c r="I390" s="154" t="str">
        <f t="shared" si="253"/>
        <v>RheemPROPH65T0RH120M</v>
      </c>
      <c r="J390" s="91" t="s">
        <v>188</v>
      </c>
      <c r="K390" s="32">
        <v>3</v>
      </c>
      <c r="L390" s="75">
        <f t="shared" si="246"/>
        <v>19</v>
      </c>
      <c r="M390" s="144" t="s">
        <v>88</v>
      </c>
      <c r="N390" s="62">
        <f t="shared" si="254"/>
        <v>84</v>
      </c>
      <c r="O390" s="169">
        <f t="shared" si="240"/>
        <v>1908479</v>
      </c>
      <c r="P390" s="59" t="str">
        <f t="shared" si="261"/>
        <v>PROPH65 T0 RH120-M  (65 gal)</v>
      </c>
      <c r="Q390" s="153">
        <f t="shared" si="241"/>
        <v>1</v>
      </c>
      <c r="R390" s="143" t="s">
        <v>749</v>
      </c>
      <c r="S390" s="14">
        <v>65</v>
      </c>
      <c r="T390" s="99" t="s">
        <v>728</v>
      </c>
      <c r="U390" s="80" t="s">
        <v>728</v>
      </c>
      <c r="V390" s="85" t="str">
        <f t="shared" si="242"/>
        <v>RheemPlugInShared65</v>
      </c>
      <c r="W390" s="115">
        <v>1</v>
      </c>
      <c r="X390" s="46">
        <v>3</v>
      </c>
      <c r="Y390" s="47">
        <v>44760</v>
      </c>
      <c r="Z390" s="44"/>
      <c r="AA390" s="126" t="str">
        <f t="shared" si="243"/>
        <v>2,     1908479,   "PROPH65 T0 RH120-M  (65 gal)"</v>
      </c>
      <c r="AB390" s="128" t="str">
        <f t="shared" si="238"/>
        <v>Rheem</v>
      </c>
      <c r="AC390" s="145" t="s">
        <v>769</v>
      </c>
      <c r="AD390" s="173">
        <f t="shared" si="244"/>
        <v>1</v>
      </c>
      <c r="AE390" s="126" t="str">
        <f t="shared" si="245"/>
        <v xml:space="preserve">          case  PROPH65 T0 RH120-M  (65 gal)   :   "RheemPROPH65T0RH120M"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3:48" s="6" customFormat="1" ht="15" customHeight="1" x14ac:dyDescent="0.25">
      <c r="C391" s="146" t="str">
        <f t="shared" si="256"/>
        <v>Rheem</v>
      </c>
      <c r="D391" s="146" t="str">
        <f t="shared" si="257"/>
        <v>PROPH65 T0 RH120-MSO  (65 gal)</v>
      </c>
      <c r="E391" s="146">
        <f t="shared" si="251"/>
        <v>1908579</v>
      </c>
      <c r="F391" s="55">
        <f t="shared" si="260"/>
        <v>65</v>
      </c>
      <c r="G391" s="6" t="str">
        <f t="shared" si="258"/>
        <v>RheemPlugInShared65</v>
      </c>
      <c r="H391" s="116">
        <f t="shared" si="259"/>
        <v>1</v>
      </c>
      <c r="I391" s="154" t="str">
        <f t="shared" si="253"/>
        <v>RheemPROPH65T0RH120MSO</v>
      </c>
      <c r="J391" s="91" t="s">
        <v>188</v>
      </c>
      <c r="K391" s="32">
        <v>3</v>
      </c>
      <c r="L391" s="75">
        <f t="shared" si="246"/>
        <v>19</v>
      </c>
      <c r="M391" s="144" t="s">
        <v>88</v>
      </c>
      <c r="N391" s="62">
        <f t="shared" si="254"/>
        <v>85</v>
      </c>
      <c r="O391" s="169">
        <f t="shared" ref="O391:O454" si="262" xml:space="preserve"> (L391*100000) + (N391*100) + VLOOKUP( U391, $R$2:$T$67, 2, FALSE )</f>
        <v>1908579</v>
      </c>
      <c r="P391" s="59" t="str">
        <f t="shared" si="261"/>
        <v>PROPH65 T0 RH120-MSO  (65 gal)</v>
      </c>
      <c r="Q391" s="153">
        <f t="shared" ref="Q391:Q454" si="263">COUNTIF(P$84:P$602, P391)</f>
        <v>1</v>
      </c>
      <c r="R391" s="143" t="s">
        <v>750</v>
      </c>
      <c r="S391" s="14">
        <v>65</v>
      </c>
      <c r="T391" s="99" t="s">
        <v>728</v>
      </c>
      <c r="U391" s="80" t="s">
        <v>728</v>
      </c>
      <c r="V391" s="85" t="str">
        <f t="shared" ref="V391:V454" si="264">VLOOKUP( U391, $R$2:$T$68, 3, FALSE )</f>
        <v>RheemPlugInShared65</v>
      </c>
      <c r="W391" s="115">
        <v>1</v>
      </c>
      <c r="X391" s="46">
        <v>3</v>
      </c>
      <c r="Y391" s="47">
        <v>44760</v>
      </c>
      <c r="Z391" s="44"/>
      <c r="AA391" s="126" t="str">
        <f t="shared" ref="AA391:AA478" si="265">"2,     "&amp;E391&amp;",   """&amp;P391&amp;""""</f>
        <v>2,     1908579,   "PROPH65 T0 RH120-MSO  (65 gal)"</v>
      </c>
      <c r="AB391" s="128" t="str">
        <f t="shared" si="238"/>
        <v>Rheem</v>
      </c>
      <c r="AC391" s="145" t="s">
        <v>770</v>
      </c>
      <c r="AD391" s="173">
        <f t="shared" ref="AD391:AD454" si="266">COUNTIF(AC$71:AC$602, AC391)</f>
        <v>1</v>
      </c>
      <c r="AE391" s="126" t="str">
        <f t="shared" ref="AE391:AE478" si="267">"          case  "&amp;D391&amp;"   :   """&amp;AC391&amp;""""</f>
        <v xml:space="preserve">          case  PROPH65 T0 RH120-MSO  (65 gal)   :   "RheemPROPH65T0RH120MSO"</v>
      </c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3:48" s="6" customFormat="1" ht="15" customHeight="1" x14ac:dyDescent="0.25">
      <c r="C392" s="146" t="str">
        <f t="shared" si="256"/>
        <v>Rheem</v>
      </c>
      <c r="D392" s="146" t="str">
        <f t="shared" si="257"/>
        <v>PROPH80 T0 RH120-M  (80 gal)</v>
      </c>
      <c r="E392" s="146">
        <f t="shared" si="251"/>
        <v>1908680</v>
      </c>
      <c r="F392" s="55">
        <f t="shared" si="260"/>
        <v>80</v>
      </c>
      <c r="G392" s="6" t="str">
        <f t="shared" si="258"/>
        <v>RheemPlugInShared80</v>
      </c>
      <c r="H392" s="116">
        <f t="shared" si="259"/>
        <v>1</v>
      </c>
      <c r="I392" s="154" t="str">
        <f t="shared" si="253"/>
        <v>RheemPROPH80T0RH120M</v>
      </c>
      <c r="J392" s="91" t="s">
        <v>188</v>
      </c>
      <c r="K392" s="32">
        <v>3</v>
      </c>
      <c r="L392" s="75">
        <f t="shared" si="246"/>
        <v>19</v>
      </c>
      <c r="M392" s="144" t="s">
        <v>88</v>
      </c>
      <c r="N392" s="62">
        <f t="shared" si="254"/>
        <v>86</v>
      </c>
      <c r="O392" s="169">
        <f t="shared" si="262"/>
        <v>1908680</v>
      </c>
      <c r="P392" s="59" t="str">
        <f t="shared" si="261"/>
        <v>PROPH80 T0 RH120-M  (80 gal)</v>
      </c>
      <c r="Q392" s="153">
        <f t="shared" si="263"/>
        <v>1</v>
      </c>
      <c r="R392" s="143" t="s">
        <v>751</v>
      </c>
      <c r="S392" s="14">
        <v>80</v>
      </c>
      <c r="T392" s="99" t="s">
        <v>729</v>
      </c>
      <c r="U392" s="80" t="s">
        <v>729</v>
      </c>
      <c r="V392" s="85" t="str">
        <f t="shared" si="264"/>
        <v>RheemPlugInShared80</v>
      </c>
      <c r="W392" s="115">
        <v>1</v>
      </c>
      <c r="X392" s="46" t="s">
        <v>13</v>
      </c>
      <c r="Y392" s="47">
        <v>44760</v>
      </c>
      <c r="Z392" s="44"/>
      <c r="AA392" s="126" t="str">
        <f t="shared" si="265"/>
        <v>2,     1908680,   "PROPH80 T0 RH120-M  (80 gal)"</v>
      </c>
      <c r="AB392" s="128" t="str">
        <f t="shared" si="238"/>
        <v>Rheem</v>
      </c>
      <c r="AC392" s="145" t="s">
        <v>771</v>
      </c>
      <c r="AD392" s="173">
        <f t="shared" si="266"/>
        <v>1</v>
      </c>
      <c r="AE392" s="126" t="str">
        <f t="shared" si="267"/>
        <v xml:space="preserve">          case  PROPH80 T0 RH120-M  (80 gal)   :   "RheemPROPH80T0RH120M"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3:48" s="6" customFormat="1" ht="15" customHeight="1" x14ac:dyDescent="0.25">
      <c r="C393" s="146" t="str">
        <f t="shared" si="256"/>
        <v>Rheem</v>
      </c>
      <c r="D393" s="146" t="str">
        <f t="shared" si="257"/>
        <v>PROPH80 T0 RH120-MSO  (80 gal)</v>
      </c>
      <c r="E393" s="146">
        <f t="shared" si="251"/>
        <v>1908780</v>
      </c>
      <c r="F393" s="55">
        <f t="shared" si="260"/>
        <v>80</v>
      </c>
      <c r="G393" s="6" t="str">
        <f t="shared" si="258"/>
        <v>RheemPlugInShared80</v>
      </c>
      <c r="H393" s="116">
        <f t="shared" si="259"/>
        <v>1</v>
      </c>
      <c r="I393" s="154" t="str">
        <f t="shared" si="253"/>
        <v>RheemPROPH80T0RH120MSO</v>
      </c>
      <c r="J393" s="91" t="s">
        <v>188</v>
      </c>
      <c r="K393" s="32">
        <v>3</v>
      </c>
      <c r="L393" s="75">
        <f t="shared" si="246"/>
        <v>19</v>
      </c>
      <c r="M393" s="144" t="s">
        <v>88</v>
      </c>
      <c r="N393" s="62">
        <f t="shared" si="254"/>
        <v>87</v>
      </c>
      <c r="O393" s="169">
        <f t="shared" si="262"/>
        <v>1908780</v>
      </c>
      <c r="P393" s="59" t="str">
        <f t="shared" si="261"/>
        <v>PROPH80 T0 RH120-MSO  (80 gal)</v>
      </c>
      <c r="Q393" s="153">
        <f t="shared" si="263"/>
        <v>1</v>
      </c>
      <c r="R393" s="143" t="s">
        <v>752</v>
      </c>
      <c r="S393" s="14">
        <v>80</v>
      </c>
      <c r="T393" s="99" t="s">
        <v>729</v>
      </c>
      <c r="U393" s="80" t="s">
        <v>729</v>
      </c>
      <c r="V393" s="85" t="str">
        <f t="shared" si="264"/>
        <v>RheemPlugInShared80</v>
      </c>
      <c r="W393" s="115">
        <v>1</v>
      </c>
      <c r="X393" s="46" t="s">
        <v>13</v>
      </c>
      <c r="Y393" s="47">
        <v>44760</v>
      </c>
      <c r="Z393" s="44"/>
      <c r="AA393" s="126" t="str">
        <f t="shared" si="265"/>
        <v>2,     1908780,   "PROPH80 T0 RH120-MSO  (80 gal)"</v>
      </c>
      <c r="AB393" s="128" t="str">
        <f t="shared" si="238"/>
        <v>Rheem</v>
      </c>
      <c r="AC393" s="145" t="s">
        <v>772</v>
      </c>
      <c r="AD393" s="173">
        <f t="shared" si="266"/>
        <v>1</v>
      </c>
      <c r="AE393" s="126" t="str">
        <f t="shared" si="267"/>
        <v xml:space="preserve">          case  PROPH80 T0 RH120-MSO  (80 gal)   :   "RheemPROPH80T0RH120MSO"</v>
      </c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3:48" s="6" customFormat="1" ht="15" customHeight="1" x14ac:dyDescent="0.25">
      <c r="C394" s="120" t="str">
        <f t="shared" si="249"/>
        <v>Rheem Canada</v>
      </c>
      <c r="D394" s="120" t="str">
        <f t="shared" si="250"/>
        <v>CPROPH40 T2 RH375-15  (40 gal)</v>
      </c>
      <c r="E394" s="120">
        <f t="shared" si="251"/>
        <v>2800159</v>
      </c>
      <c r="F394" s="55">
        <f t="shared" si="255"/>
        <v>40</v>
      </c>
      <c r="G394" s="6" t="str">
        <f t="shared" si="252"/>
        <v>Rheem2020Prem40</v>
      </c>
      <c r="H394" s="116">
        <f t="shared" ref="H394:H443" si="268">W394</f>
        <v>0</v>
      </c>
      <c r="I394" s="154" t="str">
        <f t="shared" si="253"/>
        <v>RheemCanCPROPH40T2RH37515</v>
      </c>
      <c r="J394" s="91" t="s">
        <v>188</v>
      </c>
      <c r="K394" s="32">
        <v>4</v>
      </c>
      <c r="L394" s="75">
        <f t="shared" ref="L394:L481" si="269">VLOOKUP( M394, $M$2:$N$24, 2, FALSE )</f>
        <v>28</v>
      </c>
      <c r="M394" s="12" t="s">
        <v>347</v>
      </c>
      <c r="N394" s="61">
        <v>1</v>
      </c>
      <c r="O394" s="169">
        <f t="shared" si="262"/>
        <v>2800159</v>
      </c>
      <c r="P394" s="59" t="str">
        <f t="shared" si="261"/>
        <v>CPROPH40 T2 RH375-15  (40 gal)</v>
      </c>
      <c r="Q394" s="153">
        <f t="shared" si="263"/>
        <v>1</v>
      </c>
      <c r="R394" s="10" t="s">
        <v>390</v>
      </c>
      <c r="S394" s="11">
        <v>40</v>
      </c>
      <c r="T394" s="30"/>
      <c r="U394" s="80" t="s">
        <v>273</v>
      </c>
      <c r="V394" s="85" t="str">
        <f t="shared" si="264"/>
        <v>Rheem2020Prem40</v>
      </c>
      <c r="W394" s="115">
        <v>0</v>
      </c>
      <c r="X394" s="42">
        <v>2</v>
      </c>
      <c r="Y394" s="43">
        <v>44127</v>
      </c>
      <c r="Z394" s="44"/>
      <c r="AA394" s="126" t="str">
        <f t="shared" si="265"/>
        <v>2,     2800159,   "CPROPH40 T2 RH375-15  (40 gal)"</v>
      </c>
      <c r="AB394" s="127" t="s">
        <v>429</v>
      </c>
      <c r="AC394" s="130" t="s">
        <v>575</v>
      </c>
      <c r="AD394" s="173">
        <f t="shared" si="266"/>
        <v>1</v>
      </c>
      <c r="AE394" s="126" t="str">
        <f t="shared" si="267"/>
        <v xml:space="preserve">          case  CPROPH40 T2 RH375-15  (40 gal)   :   "RheemCanCPROPH40T2RH37515"</v>
      </c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3:48" s="6" customFormat="1" ht="15" customHeight="1" x14ac:dyDescent="0.25">
      <c r="C395" s="120" t="str">
        <f t="shared" si="249"/>
        <v>Rheem Canada</v>
      </c>
      <c r="D395" s="120" t="str">
        <f t="shared" si="250"/>
        <v>CPROPH50 T2 RH375-15  (50 gal)</v>
      </c>
      <c r="E395" s="120">
        <f t="shared" si="251"/>
        <v>2800260</v>
      </c>
      <c r="F395" s="55">
        <f t="shared" si="255"/>
        <v>50</v>
      </c>
      <c r="G395" s="6" t="str">
        <f t="shared" si="252"/>
        <v>Rheem2020Prem50</v>
      </c>
      <c r="H395" s="116">
        <f t="shared" si="268"/>
        <v>0</v>
      </c>
      <c r="I395" s="154" t="str">
        <f t="shared" si="253"/>
        <v>RheemCanCPROPH50T2RH37515</v>
      </c>
      <c r="J395" s="91" t="s">
        <v>188</v>
      </c>
      <c r="K395" s="32">
        <v>4</v>
      </c>
      <c r="L395" s="75">
        <f t="shared" si="269"/>
        <v>28</v>
      </c>
      <c r="M395" s="12" t="s">
        <v>347</v>
      </c>
      <c r="N395" s="62">
        <f t="shared" ref="N395:N418" si="270">N394+1</f>
        <v>2</v>
      </c>
      <c r="O395" s="169">
        <f t="shared" si="262"/>
        <v>2800260</v>
      </c>
      <c r="P395" s="59" t="str">
        <f t="shared" si="261"/>
        <v>CPROPH50 T2 RH375-15  (50 gal)</v>
      </c>
      <c r="Q395" s="153">
        <f t="shared" si="263"/>
        <v>1</v>
      </c>
      <c r="R395" s="10" t="s">
        <v>367</v>
      </c>
      <c r="S395" s="11">
        <v>50</v>
      </c>
      <c r="T395" s="30"/>
      <c r="U395" s="80" t="s">
        <v>274</v>
      </c>
      <c r="V395" s="85" t="str">
        <f t="shared" si="264"/>
        <v>Rheem2020Prem50</v>
      </c>
      <c r="W395" s="115">
        <v>0</v>
      </c>
      <c r="X395" s="42" t="s">
        <v>8</v>
      </c>
      <c r="Y395" s="43">
        <v>44127</v>
      </c>
      <c r="Z395" s="44"/>
      <c r="AA395" s="126" t="str">
        <f t="shared" si="265"/>
        <v>2,     2800260,   "CPROPH50 T2 RH375-15  (50 gal)"</v>
      </c>
      <c r="AB395" s="128" t="str">
        <f t="shared" si="238"/>
        <v>RheemCan</v>
      </c>
      <c r="AC395" s="130" t="s">
        <v>576</v>
      </c>
      <c r="AD395" s="173">
        <f t="shared" si="266"/>
        <v>1</v>
      </c>
      <c r="AE395" s="126" t="str">
        <f t="shared" si="267"/>
        <v xml:space="preserve">          case  CPROPH50 T2 RH375-15  (50 gal)   :   "RheemCanCPROPH50T2RH37515"</v>
      </c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3:48" s="6" customFormat="1" ht="15" customHeight="1" x14ac:dyDescent="0.25">
      <c r="C396" s="120" t="str">
        <f t="shared" si="249"/>
        <v>Rheem Canada</v>
      </c>
      <c r="D396" s="120" t="str">
        <f t="shared" si="250"/>
        <v>CPROPH65 T2 RH375-15  (65 gal)</v>
      </c>
      <c r="E396" s="120">
        <f t="shared" si="251"/>
        <v>2800361</v>
      </c>
      <c r="F396" s="55">
        <f t="shared" si="255"/>
        <v>65</v>
      </c>
      <c r="G396" s="6" t="str">
        <f t="shared" si="252"/>
        <v>Rheem2020Prem65</v>
      </c>
      <c r="H396" s="116">
        <f t="shared" si="268"/>
        <v>0</v>
      </c>
      <c r="I396" s="154" t="str">
        <f t="shared" si="253"/>
        <v>RheemCanCPROPH65T2RH37515</v>
      </c>
      <c r="J396" s="91" t="s">
        <v>188</v>
      </c>
      <c r="K396" s="32">
        <v>4</v>
      </c>
      <c r="L396" s="75">
        <f t="shared" si="269"/>
        <v>28</v>
      </c>
      <c r="M396" s="12" t="s">
        <v>347</v>
      </c>
      <c r="N396" s="62">
        <f t="shared" si="270"/>
        <v>3</v>
      </c>
      <c r="O396" s="169">
        <f t="shared" si="262"/>
        <v>2800361</v>
      </c>
      <c r="P396" s="59" t="str">
        <f t="shared" si="261"/>
        <v>CPROPH65 T2 RH375-15  (65 gal)</v>
      </c>
      <c r="Q396" s="153">
        <f t="shared" si="263"/>
        <v>1</v>
      </c>
      <c r="R396" s="10" t="s">
        <v>368</v>
      </c>
      <c r="S396" s="11">
        <v>65</v>
      </c>
      <c r="T396" s="30"/>
      <c r="U396" s="80" t="s">
        <v>275</v>
      </c>
      <c r="V396" s="85" t="str">
        <f t="shared" si="264"/>
        <v>Rheem2020Prem65</v>
      </c>
      <c r="W396" s="115">
        <v>0</v>
      </c>
      <c r="X396" s="42" t="s">
        <v>8</v>
      </c>
      <c r="Y396" s="43">
        <v>44127</v>
      </c>
      <c r="Z396" s="44"/>
      <c r="AA396" s="126" t="str">
        <f t="shared" si="265"/>
        <v>2,     2800361,   "CPROPH65 T2 RH375-15  (65 gal)"</v>
      </c>
      <c r="AB396" s="128" t="str">
        <f t="shared" si="238"/>
        <v>RheemCan</v>
      </c>
      <c r="AC396" s="130" t="s">
        <v>577</v>
      </c>
      <c r="AD396" s="173">
        <f t="shared" si="266"/>
        <v>1</v>
      </c>
      <c r="AE396" s="126" t="str">
        <f t="shared" si="267"/>
        <v xml:space="preserve">          case  CPROPH65 T2 RH375-15  (65 gal)   :   "RheemCanCPROPH65T2RH37515"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3:48" s="6" customFormat="1" ht="15" customHeight="1" x14ac:dyDescent="0.25">
      <c r="C397" s="120" t="str">
        <f t="shared" si="249"/>
        <v>Rheem Canada</v>
      </c>
      <c r="D397" s="120" t="str">
        <f t="shared" si="250"/>
        <v>CPROPH80 T2 RH375-15  (80 gal)</v>
      </c>
      <c r="E397" s="120">
        <f t="shared" si="251"/>
        <v>2800462</v>
      </c>
      <c r="F397" s="55">
        <f t="shared" si="255"/>
        <v>80</v>
      </c>
      <c r="G397" s="6" t="str">
        <f t="shared" si="252"/>
        <v>Rheem2020Prem80</v>
      </c>
      <c r="H397" s="116">
        <f t="shared" si="268"/>
        <v>0</v>
      </c>
      <c r="I397" s="154" t="str">
        <f t="shared" si="253"/>
        <v>RheemCanCPROPH80T2RH37515</v>
      </c>
      <c r="J397" s="91" t="s">
        <v>188</v>
      </c>
      <c r="K397" s="32">
        <v>4</v>
      </c>
      <c r="L397" s="75">
        <f t="shared" si="269"/>
        <v>28</v>
      </c>
      <c r="M397" s="12" t="s">
        <v>347</v>
      </c>
      <c r="N397" s="62">
        <f t="shared" si="270"/>
        <v>4</v>
      </c>
      <c r="O397" s="169">
        <f t="shared" si="262"/>
        <v>2800462</v>
      </c>
      <c r="P397" s="59" t="str">
        <f t="shared" si="261"/>
        <v>CPROPH80 T2 RH375-15  (80 gal)</v>
      </c>
      <c r="Q397" s="153">
        <f t="shared" si="263"/>
        <v>1</v>
      </c>
      <c r="R397" s="10" t="s">
        <v>369</v>
      </c>
      <c r="S397" s="11">
        <v>80</v>
      </c>
      <c r="T397" s="30"/>
      <c r="U397" s="80" t="s">
        <v>276</v>
      </c>
      <c r="V397" s="85" t="str">
        <f t="shared" si="264"/>
        <v>Rheem2020Prem80</v>
      </c>
      <c r="W397" s="115">
        <v>0</v>
      </c>
      <c r="X397" s="42">
        <v>4</v>
      </c>
      <c r="Y397" s="43">
        <v>44127</v>
      </c>
      <c r="Z397" s="44"/>
      <c r="AA397" s="126" t="str">
        <f t="shared" si="265"/>
        <v>2,     2800462,   "CPROPH80 T2 RH375-15  (80 gal)"</v>
      </c>
      <c r="AB397" s="128" t="str">
        <f t="shared" si="238"/>
        <v>RheemCan</v>
      </c>
      <c r="AC397" s="130" t="s">
        <v>578</v>
      </c>
      <c r="AD397" s="173">
        <f t="shared" si="266"/>
        <v>1</v>
      </c>
      <c r="AE397" s="126" t="str">
        <f t="shared" si="267"/>
        <v xml:space="preserve">          case  CPROPH80 T2 RH375-15  (80 gal)   :   "RheemCanCPROPH80T2RH37515"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3:48" s="6" customFormat="1" ht="15" customHeight="1" x14ac:dyDescent="0.25">
      <c r="C398" s="120" t="str">
        <f t="shared" si="249"/>
        <v>Rheem Canada</v>
      </c>
      <c r="D398" s="120" t="str">
        <f t="shared" si="250"/>
        <v>CPROPH40 T2 RH375-30  (40 gal)</v>
      </c>
      <c r="E398" s="120">
        <f t="shared" si="251"/>
        <v>2800559</v>
      </c>
      <c r="F398" s="55">
        <f t="shared" si="255"/>
        <v>40</v>
      </c>
      <c r="G398" s="6" t="str">
        <f t="shared" si="252"/>
        <v>Rheem2020Prem40</v>
      </c>
      <c r="H398" s="116">
        <f t="shared" si="268"/>
        <v>0</v>
      </c>
      <c r="I398" s="154" t="str">
        <f t="shared" si="253"/>
        <v>RheemCanCPROPH40T2RH37530</v>
      </c>
      <c r="J398" s="91" t="s">
        <v>188</v>
      </c>
      <c r="K398" s="32">
        <v>4</v>
      </c>
      <c r="L398" s="75">
        <f t="shared" si="269"/>
        <v>28</v>
      </c>
      <c r="M398" s="12" t="s">
        <v>347</v>
      </c>
      <c r="N398" s="62">
        <f t="shared" si="270"/>
        <v>5</v>
      </c>
      <c r="O398" s="169">
        <f t="shared" si="262"/>
        <v>2800559</v>
      </c>
      <c r="P398" s="59" t="str">
        <f t="shared" si="261"/>
        <v>CPROPH40 T2 RH375-30  (40 gal)</v>
      </c>
      <c r="Q398" s="153">
        <f t="shared" si="263"/>
        <v>1</v>
      </c>
      <c r="R398" s="10" t="s">
        <v>370</v>
      </c>
      <c r="S398" s="11">
        <v>40</v>
      </c>
      <c r="T398" s="30"/>
      <c r="U398" s="80" t="s">
        <v>273</v>
      </c>
      <c r="V398" s="85" t="str">
        <f t="shared" si="264"/>
        <v>Rheem2020Prem40</v>
      </c>
      <c r="W398" s="115">
        <v>0</v>
      </c>
      <c r="X398" s="42">
        <v>2</v>
      </c>
      <c r="Y398" s="43">
        <v>44127</v>
      </c>
      <c r="Z398" s="44"/>
      <c r="AA398" s="126" t="str">
        <f t="shared" si="265"/>
        <v>2,     2800559,   "CPROPH40 T2 RH375-30  (40 gal)"</v>
      </c>
      <c r="AB398" s="128" t="str">
        <f t="shared" si="238"/>
        <v>RheemCan</v>
      </c>
      <c r="AC398" s="130" t="s">
        <v>579</v>
      </c>
      <c r="AD398" s="173">
        <f t="shared" si="266"/>
        <v>1</v>
      </c>
      <c r="AE398" s="126" t="str">
        <f t="shared" si="267"/>
        <v xml:space="preserve">          case  CPROPH40 T2 RH375-30  (40 gal)   :   "RheemCanCPROPH40T2RH37530"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3:48" s="6" customFormat="1" ht="15" customHeight="1" x14ac:dyDescent="0.25">
      <c r="C399" s="120" t="str">
        <f t="shared" si="249"/>
        <v>Rheem Canada</v>
      </c>
      <c r="D399" s="120" t="str">
        <f t="shared" si="250"/>
        <v>CPROPH50 T2 RH375-30  (50 gal)</v>
      </c>
      <c r="E399" s="120">
        <f t="shared" si="251"/>
        <v>2800660</v>
      </c>
      <c r="F399" s="55">
        <f t="shared" si="255"/>
        <v>50</v>
      </c>
      <c r="G399" s="6" t="str">
        <f t="shared" si="252"/>
        <v>Rheem2020Prem50</v>
      </c>
      <c r="H399" s="116">
        <f t="shared" si="268"/>
        <v>0</v>
      </c>
      <c r="I399" s="154" t="str">
        <f t="shared" si="253"/>
        <v>RheemCanCPROPH50T2RH37530</v>
      </c>
      <c r="J399" s="91" t="s">
        <v>188</v>
      </c>
      <c r="K399" s="32">
        <v>4</v>
      </c>
      <c r="L399" s="75">
        <f t="shared" si="269"/>
        <v>28</v>
      </c>
      <c r="M399" s="12" t="s">
        <v>347</v>
      </c>
      <c r="N399" s="62">
        <f t="shared" si="270"/>
        <v>6</v>
      </c>
      <c r="O399" s="169">
        <f t="shared" si="262"/>
        <v>2800660</v>
      </c>
      <c r="P399" s="59" t="str">
        <f t="shared" si="261"/>
        <v>CPROPH50 T2 RH375-30  (50 gal)</v>
      </c>
      <c r="Q399" s="153">
        <f t="shared" si="263"/>
        <v>1</v>
      </c>
      <c r="R399" s="10" t="s">
        <v>371</v>
      </c>
      <c r="S399" s="11">
        <v>50</v>
      </c>
      <c r="T399" s="30"/>
      <c r="U399" s="80" t="s">
        <v>274</v>
      </c>
      <c r="V399" s="85" t="str">
        <f t="shared" si="264"/>
        <v>Rheem2020Prem50</v>
      </c>
      <c r="W399" s="115">
        <v>0</v>
      </c>
      <c r="X399" s="42" t="s">
        <v>8</v>
      </c>
      <c r="Y399" s="43">
        <v>44127</v>
      </c>
      <c r="Z399" s="44"/>
      <c r="AA399" s="126" t="str">
        <f t="shared" si="265"/>
        <v>2,     2800660,   "CPROPH50 T2 RH375-30  (50 gal)"</v>
      </c>
      <c r="AB399" s="128" t="str">
        <f t="shared" ref="AB399:AB496" si="271">AB398</f>
        <v>RheemCan</v>
      </c>
      <c r="AC399" s="130" t="s">
        <v>580</v>
      </c>
      <c r="AD399" s="173">
        <f t="shared" si="266"/>
        <v>1</v>
      </c>
      <c r="AE399" s="126" t="str">
        <f t="shared" si="267"/>
        <v xml:space="preserve">          case  CPROPH50 T2 RH375-30  (50 gal)   :   "RheemCanCPROPH50T2RH37530"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3:48" s="6" customFormat="1" ht="15" customHeight="1" x14ac:dyDescent="0.25">
      <c r="C400" s="120" t="str">
        <f t="shared" si="249"/>
        <v>Rheem Canada</v>
      </c>
      <c r="D400" s="120" t="str">
        <f t="shared" si="250"/>
        <v>CPROPH65 T2 RH375-30  (65 gal)</v>
      </c>
      <c r="E400" s="120">
        <f t="shared" si="251"/>
        <v>2800761</v>
      </c>
      <c r="F400" s="55">
        <f t="shared" si="255"/>
        <v>65</v>
      </c>
      <c r="G400" s="6" t="str">
        <f t="shared" si="252"/>
        <v>Rheem2020Prem65</v>
      </c>
      <c r="H400" s="116">
        <f t="shared" si="268"/>
        <v>0</v>
      </c>
      <c r="I400" s="154" t="str">
        <f t="shared" si="253"/>
        <v>RheemCanCPROPH65T2RH37530</v>
      </c>
      <c r="J400" s="91" t="s">
        <v>188</v>
      </c>
      <c r="K400" s="32">
        <v>4</v>
      </c>
      <c r="L400" s="75">
        <f t="shared" si="269"/>
        <v>28</v>
      </c>
      <c r="M400" s="12" t="s">
        <v>347</v>
      </c>
      <c r="N400" s="62">
        <f t="shared" si="270"/>
        <v>7</v>
      </c>
      <c r="O400" s="169">
        <f t="shared" si="262"/>
        <v>2800761</v>
      </c>
      <c r="P400" s="59" t="str">
        <f t="shared" si="261"/>
        <v>CPROPH65 T2 RH375-30  (65 gal)</v>
      </c>
      <c r="Q400" s="153">
        <f t="shared" si="263"/>
        <v>1</v>
      </c>
      <c r="R400" s="10" t="s">
        <v>372</v>
      </c>
      <c r="S400" s="11">
        <v>65</v>
      </c>
      <c r="T400" s="30"/>
      <c r="U400" s="80" t="s">
        <v>275</v>
      </c>
      <c r="V400" s="85" t="str">
        <f t="shared" si="264"/>
        <v>Rheem2020Prem65</v>
      </c>
      <c r="W400" s="115">
        <v>0</v>
      </c>
      <c r="X400" s="42" t="s">
        <v>8</v>
      </c>
      <c r="Y400" s="43">
        <v>44127</v>
      </c>
      <c r="Z400" s="44"/>
      <c r="AA400" s="126" t="str">
        <f t="shared" si="265"/>
        <v>2,     2800761,   "CPROPH65 T2 RH375-30  (65 gal)"</v>
      </c>
      <c r="AB400" s="128" t="str">
        <f t="shared" si="271"/>
        <v>RheemCan</v>
      </c>
      <c r="AC400" s="130" t="s">
        <v>581</v>
      </c>
      <c r="AD400" s="173">
        <f t="shared" si="266"/>
        <v>1</v>
      </c>
      <c r="AE400" s="126" t="str">
        <f t="shared" si="267"/>
        <v xml:space="preserve">          case  CPROPH65 T2 RH375-30  (65 gal)   :   "RheemCanCPROPH65T2RH37530"</v>
      </c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3:48" s="6" customFormat="1" ht="15" customHeight="1" x14ac:dyDescent="0.25">
      <c r="C401" s="120" t="str">
        <f t="shared" si="249"/>
        <v>Rheem Canada</v>
      </c>
      <c r="D401" s="120" t="str">
        <f t="shared" si="250"/>
        <v>CPROPH80 T2 RH375-30  (80 gal)</v>
      </c>
      <c r="E401" s="120">
        <f t="shared" si="251"/>
        <v>2800862</v>
      </c>
      <c r="F401" s="55">
        <f t="shared" si="255"/>
        <v>80</v>
      </c>
      <c r="G401" s="6" t="str">
        <f t="shared" si="252"/>
        <v>Rheem2020Prem80</v>
      </c>
      <c r="H401" s="116">
        <f t="shared" si="268"/>
        <v>0</v>
      </c>
      <c r="I401" s="154" t="str">
        <f t="shared" si="253"/>
        <v>RheemCanCPROPH80T2RH37530</v>
      </c>
      <c r="J401" s="91" t="s">
        <v>188</v>
      </c>
      <c r="K401" s="32">
        <v>4</v>
      </c>
      <c r="L401" s="75">
        <f t="shared" si="269"/>
        <v>28</v>
      </c>
      <c r="M401" s="12" t="s">
        <v>347</v>
      </c>
      <c r="N401" s="62">
        <f t="shared" si="270"/>
        <v>8</v>
      </c>
      <c r="O401" s="169">
        <f t="shared" si="262"/>
        <v>2800862</v>
      </c>
      <c r="P401" s="59" t="str">
        <f t="shared" si="261"/>
        <v>CPROPH80 T2 RH375-30  (80 gal)</v>
      </c>
      <c r="Q401" s="153">
        <f t="shared" si="263"/>
        <v>1</v>
      </c>
      <c r="R401" s="10" t="s">
        <v>373</v>
      </c>
      <c r="S401" s="11">
        <v>80</v>
      </c>
      <c r="T401" s="30"/>
      <c r="U401" s="80" t="s">
        <v>276</v>
      </c>
      <c r="V401" s="85" t="str">
        <f t="shared" si="264"/>
        <v>Rheem2020Prem80</v>
      </c>
      <c r="W401" s="115">
        <v>0</v>
      </c>
      <c r="X401" s="42">
        <v>4</v>
      </c>
      <c r="Y401" s="43">
        <v>44127</v>
      </c>
      <c r="Z401" s="44"/>
      <c r="AA401" s="126" t="str">
        <f t="shared" si="265"/>
        <v>2,     2800862,   "CPROPH80 T2 RH375-30  (80 gal)"</v>
      </c>
      <c r="AB401" s="128" t="str">
        <f t="shared" si="271"/>
        <v>RheemCan</v>
      </c>
      <c r="AC401" s="130" t="s">
        <v>582</v>
      </c>
      <c r="AD401" s="173">
        <f t="shared" si="266"/>
        <v>1</v>
      </c>
      <c r="AE401" s="126" t="str">
        <f t="shared" si="267"/>
        <v xml:space="preserve">          case  CPROPH80 T2 RH375-30  (80 gal)   :   "RheemCanCPROPH80T2RH37530"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3:48" s="6" customFormat="1" ht="15" customHeight="1" x14ac:dyDescent="0.25">
      <c r="C402" s="120" t="str">
        <f t="shared" si="249"/>
        <v>Rheem Canada</v>
      </c>
      <c r="D402" s="120" t="str">
        <f t="shared" si="250"/>
        <v>CPROPH40 T2 RH375-SO  (40 gal)</v>
      </c>
      <c r="E402" s="120">
        <f t="shared" si="251"/>
        <v>2800959</v>
      </c>
      <c r="F402" s="55">
        <f t="shared" si="255"/>
        <v>40</v>
      </c>
      <c r="G402" s="6" t="str">
        <f t="shared" si="252"/>
        <v>Rheem2020Prem40</v>
      </c>
      <c r="H402" s="116">
        <f t="shared" si="268"/>
        <v>0</v>
      </c>
      <c r="I402" s="154" t="str">
        <f t="shared" si="253"/>
        <v>RheemCanCPROPH40T2RH375SO</v>
      </c>
      <c r="J402" s="91" t="s">
        <v>188</v>
      </c>
      <c r="K402" s="32">
        <v>4</v>
      </c>
      <c r="L402" s="75">
        <f t="shared" si="269"/>
        <v>28</v>
      </c>
      <c r="M402" s="12" t="s">
        <v>347</v>
      </c>
      <c r="N402" s="62">
        <f t="shared" si="270"/>
        <v>9</v>
      </c>
      <c r="O402" s="169">
        <f t="shared" si="262"/>
        <v>2800959</v>
      </c>
      <c r="P402" s="59" t="str">
        <f t="shared" si="261"/>
        <v>CPROPH40 T2 RH375-SO  (40 gal)</v>
      </c>
      <c r="Q402" s="153">
        <f t="shared" si="263"/>
        <v>1</v>
      </c>
      <c r="R402" s="10" t="s">
        <v>374</v>
      </c>
      <c r="S402" s="11">
        <v>40</v>
      </c>
      <c r="T402" s="30"/>
      <c r="U402" s="80" t="s">
        <v>273</v>
      </c>
      <c r="V402" s="85" t="str">
        <f t="shared" si="264"/>
        <v>Rheem2020Prem40</v>
      </c>
      <c r="W402" s="115">
        <v>0</v>
      </c>
      <c r="X402" s="42">
        <v>2</v>
      </c>
      <c r="Y402" s="43">
        <v>44127</v>
      </c>
      <c r="Z402" s="44"/>
      <c r="AA402" s="126" t="str">
        <f t="shared" si="265"/>
        <v>2,     2800959,   "CPROPH40 T2 RH375-SO  (40 gal)"</v>
      </c>
      <c r="AB402" s="128" t="str">
        <f t="shared" si="271"/>
        <v>RheemCan</v>
      </c>
      <c r="AC402" s="130" t="s">
        <v>583</v>
      </c>
      <c r="AD402" s="173">
        <f t="shared" si="266"/>
        <v>1</v>
      </c>
      <c r="AE402" s="126" t="str">
        <f t="shared" si="267"/>
        <v xml:space="preserve">          case  CPROPH40 T2 RH375-SO  (40 gal)   :   "RheemCanCPROPH40T2RH375SO"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3:48" s="6" customFormat="1" ht="15" customHeight="1" x14ac:dyDescent="0.25">
      <c r="C403" s="120" t="str">
        <f t="shared" si="249"/>
        <v>Rheem Canada</v>
      </c>
      <c r="D403" s="120" t="str">
        <f t="shared" si="250"/>
        <v>CPROPH50 T2 RH375-SO  (50 gal)</v>
      </c>
      <c r="E403" s="120">
        <f t="shared" si="251"/>
        <v>2801060</v>
      </c>
      <c r="F403" s="55">
        <f t="shared" si="255"/>
        <v>50</v>
      </c>
      <c r="G403" s="6" t="str">
        <f t="shared" si="252"/>
        <v>Rheem2020Prem50</v>
      </c>
      <c r="H403" s="116">
        <f t="shared" si="268"/>
        <v>0</v>
      </c>
      <c r="I403" s="154" t="str">
        <f t="shared" si="253"/>
        <v>RheemCanCPROPH50T2RH375SO</v>
      </c>
      <c r="J403" s="91" t="s">
        <v>188</v>
      </c>
      <c r="K403" s="32">
        <v>4</v>
      </c>
      <c r="L403" s="75">
        <f t="shared" si="269"/>
        <v>28</v>
      </c>
      <c r="M403" s="12" t="s">
        <v>347</v>
      </c>
      <c r="N403" s="62">
        <f t="shared" si="270"/>
        <v>10</v>
      </c>
      <c r="O403" s="169">
        <f t="shared" si="262"/>
        <v>2801060</v>
      </c>
      <c r="P403" s="59" t="str">
        <f t="shared" si="261"/>
        <v>CPROPH50 T2 RH375-SO  (50 gal)</v>
      </c>
      <c r="Q403" s="153">
        <f t="shared" si="263"/>
        <v>1</v>
      </c>
      <c r="R403" s="10" t="s">
        <v>375</v>
      </c>
      <c r="S403" s="11">
        <v>50</v>
      </c>
      <c r="T403" s="30"/>
      <c r="U403" s="80" t="s">
        <v>274</v>
      </c>
      <c r="V403" s="85" t="str">
        <f t="shared" si="264"/>
        <v>Rheem2020Prem50</v>
      </c>
      <c r="W403" s="115">
        <v>0</v>
      </c>
      <c r="X403" s="42" t="s">
        <v>8</v>
      </c>
      <c r="Y403" s="43">
        <v>44127</v>
      </c>
      <c r="Z403" s="44"/>
      <c r="AA403" s="126" t="str">
        <f t="shared" si="265"/>
        <v>2,     2801060,   "CPROPH50 T2 RH375-SO  (50 gal)"</v>
      </c>
      <c r="AB403" s="128" t="str">
        <f t="shared" si="271"/>
        <v>RheemCan</v>
      </c>
      <c r="AC403" s="130" t="s">
        <v>596</v>
      </c>
      <c r="AD403" s="173">
        <f t="shared" si="266"/>
        <v>1</v>
      </c>
      <c r="AE403" s="126" t="str">
        <f t="shared" si="267"/>
        <v xml:space="preserve">          case  CPROPH50 T2 RH375-SO  (50 gal)   :   "RheemCanCPROPH50T2RH375SO"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3:48" s="6" customFormat="1" ht="15" customHeight="1" x14ac:dyDescent="0.25">
      <c r="C404" s="120" t="str">
        <f t="shared" si="249"/>
        <v>Rheem Canada</v>
      </c>
      <c r="D404" s="120" t="str">
        <f t="shared" si="250"/>
        <v>CPROPH65 T2 RH375-SO  (65 gal)</v>
      </c>
      <c r="E404" s="120">
        <f t="shared" si="251"/>
        <v>2801161</v>
      </c>
      <c r="F404" s="55">
        <f t="shared" si="255"/>
        <v>65</v>
      </c>
      <c r="G404" s="6" t="str">
        <f t="shared" si="252"/>
        <v>Rheem2020Prem65</v>
      </c>
      <c r="H404" s="116">
        <f t="shared" si="268"/>
        <v>0</v>
      </c>
      <c r="I404" s="154" t="str">
        <f t="shared" si="253"/>
        <v>RheemCanCPROPH65T2RH375SO</v>
      </c>
      <c r="J404" s="91" t="s">
        <v>188</v>
      </c>
      <c r="K404" s="32">
        <v>4</v>
      </c>
      <c r="L404" s="75">
        <f t="shared" si="269"/>
        <v>28</v>
      </c>
      <c r="M404" s="12" t="s">
        <v>347</v>
      </c>
      <c r="N404" s="62">
        <f t="shared" si="270"/>
        <v>11</v>
      </c>
      <c r="O404" s="169">
        <f t="shared" si="262"/>
        <v>2801161</v>
      </c>
      <c r="P404" s="59" t="str">
        <f t="shared" si="261"/>
        <v>CPROPH65 T2 RH375-SO  (65 gal)</v>
      </c>
      <c r="Q404" s="153">
        <f t="shared" si="263"/>
        <v>1</v>
      </c>
      <c r="R404" s="10" t="s">
        <v>376</v>
      </c>
      <c r="S404" s="11">
        <v>65</v>
      </c>
      <c r="T404" s="30"/>
      <c r="U404" s="80" t="s">
        <v>275</v>
      </c>
      <c r="V404" s="85" t="str">
        <f t="shared" si="264"/>
        <v>Rheem2020Prem65</v>
      </c>
      <c r="W404" s="115">
        <v>0</v>
      </c>
      <c r="X404" s="42" t="s">
        <v>8</v>
      </c>
      <c r="Y404" s="43">
        <v>44127</v>
      </c>
      <c r="Z404" s="44"/>
      <c r="AA404" s="126" t="str">
        <f t="shared" si="265"/>
        <v>2,     2801161,   "CPROPH65 T2 RH375-SO  (65 gal)"</v>
      </c>
      <c r="AB404" s="128" t="str">
        <f t="shared" si="271"/>
        <v>RheemCan</v>
      </c>
      <c r="AC404" s="130" t="s">
        <v>597</v>
      </c>
      <c r="AD404" s="173">
        <f t="shared" si="266"/>
        <v>1</v>
      </c>
      <c r="AE404" s="126" t="str">
        <f t="shared" si="267"/>
        <v xml:space="preserve">          case  CPROPH65 T2 RH375-SO  (65 gal)   :   "RheemCanCPROPH65T2RH375SO"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3:48" s="6" customFormat="1" ht="15" customHeight="1" x14ac:dyDescent="0.25">
      <c r="C405" s="120" t="str">
        <f t="shared" si="249"/>
        <v>Rheem Canada</v>
      </c>
      <c r="D405" s="120" t="str">
        <f t="shared" si="250"/>
        <v>CPROPH80 T2 RH375-SO  (80 gal)</v>
      </c>
      <c r="E405" s="120">
        <f t="shared" si="251"/>
        <v>2801262</v>
      </c>
      <c r="F405" s="55">
        <f t="shared" si="255"/>
        <v>80</v>
      </c>
      <c r="G405" s="6" t="str">
        <f t="shared" si="252"/>
        <v>Rheem2020Prem80</v>
      </c>
      <c r="H405" s="116">
        <f t="shared" si="268"/>
        <v>0</v>
      </c>
      <c r="I405" s="154" t="str">
        <f t="shared" si="253"/>
        <v>RheemCanCPROPH80T2RH375SO</v>
      </c>
      <c r="J405" s="91" t="s">
        <v>188</v>
      </c>
      <c r="K405" s="32">
        <v>4</v>
      </c>
      <c r="L405" s="75">
        <f t="shared" si="269"/>
        <v>28</v>
      </c>
      <c r="M405" s="12" t="s">
        <v>347</v>
      </c>
      <c r="N405" s="62">
        <f t="shared" si="270"/>
        <v>12</v>
      </c>
      <c r="O405" s="169">
        <f t="shared" si="262"/>
        <v>2801262</v>
      </c>
      <c r="P405" s="59" t="str">
        <f t="shared" si="261"/>
        <v>CPROPH80 T2 RH375-SO  (80 gal)</v>
      </c>
      <c r="Q405" s="153">
        <f t="shared" si="263"/>
        <v>1</v>
      </c>
      <c r="R405" s="10" t="s">
        <v>377</v>
      </c>
      <c r="S405" s="11">
        <v>80</v>
      </c>
      <c r="T405" s="30"/>
      <c r="U405" s="80" t="s">
        <v>276</v>
      </c>
      <c r="V405" s="85" t="str">
        <f t="shared" si="264"/>
        <v>Rheem2020Prem80</v>
      </c>
      <c r="W405" s="115">
        <v>0</v>
      </c>
      <c r="X405" s="42">
        <v>4</v>
      </c>
      <c r="Y405" s="43">
        <v>44127</v>
      </c>
      <c r="Z405" s="44"/>
      <c r="AA405" s="126" t="str">
        <f t="shared" si="265"/>
        <v>2,     2801262,   "CPROPH80 T2 RH375-SO  (80 gal)"</v>
      </c>
      <c r="AB405" s="128" t="str">
        <f t="shared" si="271"/>
        <v>RheemCan</v>
      </c>
      <c r="AC405" s="130" t="s">
        <v>598</v>
      </c>
      <c r="AD405" s="173">
        <f t="shared" si="266"/>
        <v>1</v>
      </c>
      <c r="AE405" s="126" t="str">
        <f t="shared" si="267"/>
        <v xml:space="preserve">          case  CPROPH80 T2 RH375-SO  (80 gal)   :   "RheemCanCPROPH80T2RH375SO"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3:48" s="6" customFormat="1" ht="15" customHeight="1" x14ac:dyDescent="0.25">
      <c r="C406" s="120" t="str">
        <f t="shared" si="249"/>
        <v>Rheem Canada</v>
      </c>
      <c r="D406" s="120" t="str">
        <f t="shared" si="250"/>
        <v>CXE40T10H22UO  (40 gal)</v>
      </c>
      <c r="E406" s="120">
        <f t="shared" si="251"/>
        <v>2801359</v>
      </c>
      <c r="F406" s="55">
        <f t="shared" si="255"/>
        <v>40</v>
      </c>
      <c r="G406" s="6" t="str">
        <f t="shared" si="252"/>
        <v>Rheem2020Prem40</v>
      </c>
      <c r="H406" s="116">
        <f t="shared" si="268"/>
        <v>0</v>
      </c>
      <c r="I406" s="154" t="str">
        <f t="shared" si="253"/>
        <v>RheemCanCXE40T10H22UO</v>
      </c>
      <c r="J406" s="91" t="s">
        <v>188</v>
      </c>
      <c r="K406" s="32">
        <v>4</v>
      </c>
      <c r="L406" s="75">
        <f t="shared" si="269"/>
        <v>28</v>
      </c>
      <c r="M406" s="12" t="s">
        <v>347</v>
      </c>
      <c r="N406" s="62">
        <f t="shared" si="270"/>
        <v>13</v>
      </c>
      <c r="O406" s="169">
        <f t="shared" si="262"/>
        <v>2801359</v>
      </c>
      <c r="P406" s="59" t="str">
        <f t="shared" si="261"/>
        <v>CXE40T10H22UO  (40 gal)</v>
      </c>
      <c r="Q406" s="153">
        <f t="shared" si="263"/>
        <v>1</v>
      </c>
      <c r="R406" s="10" t="s">
        <v>348</v>
      </c>
      <c r="S406" s="11">
        <v>40</v>
      </c>
      <c r="T406" s="30"/>
      <c r="U406" s="80" t="s">
        <v>273</v>
      </c>
      <c r="V406" s="85" t="str">
        <f t="shared" si="264"/>
        <v>Rheem2020Prem40</v>
      </c>
      <c r="W406" s="115">
        <v>0</v>
      </c>
      <c r="X406" s="42">
        <v>2</v>
      </c>
      <c r="Y406" s="43">
        <v>44127</v>
      </c>
      <c r="Z406" s="44"/>
      <c r="AA406" s="126" t="str">
        <f t="shared" si="265"/>
        <v>2,     2801359,   "CXE40T10H22UO  (40 gal)"</v>
      </c>
      <c r="AB406" s="128" t="str">
        <f t="shared" si="271"/>
        <v>RheemCan</v>
      </c>
      <c r="AC406" s="130" t="s">
        <v>584</v>
      </c>
      <c r="AD406" s="173">
        <f t="shared" si="266"/>
        <v>1</v>
      </c>
      <c r="AE406" s="126" t="str">
        <f t="shared" si="267"/>
        <v xml:space="preserve">          case  CXE40T10H22UO  (40 gal)   :   "RheemCanCXE40T10H22UO"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3:48" s="6" customFormat="1" ht="15" customHeight="1" x14ac:dyDescent="0.25">
      <c r="C407" s="120" t="str">
        <f t="shared" si="249"/>
        <v>Rheem Canada</v>
      </c>
      <c r="D407" s="120" t="str">
        <f t="shared" si="250"/>
        <v>CXE50T10H22UO  (50 gal)</v>
      </c>
      <c r="E407" s="120">
        <f t="shared" ref="E407:E494" si="272">O407</f>
        <v>2801460</v>
      </c>
      <c r="F407" s="55">
        <f t="shared" si="255"/>
        <v>50</v>
      </c>
      <c r="G407" s="6" t="str">
        <f t="shared" si="252"/>
        <v>Rheem2020Prem50</v>
      </c>
      <c r="H407" s="116">
        <f t="shared" si="268"/>
        <v>0</v>
      </c>
      <c r="I407" s="154" t="str">
        <f t="shared" ref="I407:I494" si="273">AC407</f>
        <v>RheemCanCXE50T10H22UO</v>
      </c>
      <c r="J407" s="91" t="s">
        <v>188</v>
      </c>
      <c r="K407" s="32">
        <v>4</v>
      </c>
      <c r="L407" s="75">
        <f t="shared" si="269"/>
        <v>28</v>
      </c>
      <c r="M407" s="12" t="s">
        <v>347</v>
      </c>
      <c r="N407" s="62">
        <f t="shared" si="270"/>
        <v>14</v>
      </c>
      <c r="O407" s="169">
        <f t="shared" si="262"/>
        <v>2801460</v>
      </c>
      <c r="P407" s="59" t="str">
        <f t="shared" si="261"/>
        <v>CXE50T10H22UO  (50 gal)</v>
      </c>
      <c r="Q407" s="153">
        <f t="shared" si="263"/>
        <v>1</v>
      </c>
      <c r="R407" s="10" t="s">
        <v>378</v>
      </c>
      <c r="S407" s="11">
        <v>50</v>
      </c>
      <c r="T407" s="30"/>
      <c r="U407" s="80" t="s">
        <v>274</v>
      </c>
      <c r="V407" s="85" t="str">
        <f t="shared" si="264"/>
        <v>Rheem2020Prem50</v>
      </c>
      <c r="W407" s="115">
        <v>0</v>
      </c>
      <c r="X407" s="42" t="s">
        <v>8</v>
      </c>
      <c r="Y407" s="43">
        <v>44127</v>
      </c>
      <c r="Z407" s="44"/>
      <c r="AA407" s="126" t="str">
        <f t="shared" si="265"/>
        <v>2,     2801460,   "CXE50T10H22UO  (50 gal)"</v>
      </c>
      <c r="AB407" s="128" t="str">
        <f t="shared" si="271"/>
        <v>RheemCan</v>
      </c>
      <c r="AC407" s="130" t="s">
        <v>585</v>
      </c>
      <c r="AD407" s="173">
        <f t="shared" si="266"/>
        <v>1</v>
      </c>
      <c r="AE407" s="126" t="str">
        <f t="shared" si="267"/>
        <v xml:space="preserve">          case  CXE50T10H22UO  (50 gal)   :   "RheemCanCXE50T10H22UO"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3:48" s="6" customFormat="1" ht="15" customHeight="1" x14ac:dyDescent="0.25">
      <c r="C408" s="120" t="str">
        <f t="shared" si="249"/>
        <v>Rheem Canada</v>
      </c>
      <c r="D408" s="120" t="str">
        <f t="shared" si="250"/>
        <v>CXE65T10H22UO  (65 gal)</v>
      </c>
      <c r="E408" s="120">
        <f t="shared" si="272"/>
        <v>2801561</v>
      </c>
      <c r="F408" s="55">
        <f t="shared" si="255"/>
        <v>65</v>
      </c>
      <c r="G408" s="6" t="str">
        <f t="shared" si="252"/>
        <v>Rheem2020Prem65</v>
      </c>
      <c r="H408" s="116">
        <f t="shared" si="268"/>
        <v>0</v>
      </c>
      <c r="I408" s="154" t="str">
        <f t="shared" si="273"/>
        <v>RheemCanCXE65T10H22UO</v>
      </c>
      <c r="J408" s="91" t="s">
        <v>188</v>
      </c>
      <c r="K408" s="32">
        <v>4</v>
      </c>
      <c r="L408" s="75">
        <f t="shared" si="269"/>
        <v>28</v>
      </c>
      <c r="M408" s="12" t="s">
        <v>347</v>
      </c>
      <c r="N408" s="62">
        <f t="shared" si="270"/>
        <v>15</v>
      </c>
      <c r="O408" s="169">
        <f t="shared" si="262"/>
        <v>2801561</v>
      </c>
      <c r="P408" s="59" t="str">
        <f t="shared" si="261"/>
        <v>CXE65T10H22UO  (65 gal)</v>
      </c>
      <c r="Q408" s="153">
        <f t="shared" si="263"/>
        <v>1</v>
      </c>
      <c r="R408" s="10" t="s">
        <v>379</v>
      </c>
      <c r="S408" s="11">
        <v>65</v>
      </c>
      <c r="T408" s="30"/>
      <c r="U408" s="80" t="s">
        <v>275</v>
      </c>
      <c r="V408" s="85" t="str">
        <f t="shared" si="264"/>
        <v>Rheem2020Prem65</v>
      </c>
      <c r="W408" s="115">
        <v>0</v>
      </c>
      <c r="X408" s="42" t="s">
        <v>8</v>
      </c>
      <c r="Y408" s="43">
        <v>44127</v>
      </c>
      <c r="Z408" s="44"/>
      <c r="AA408" s="126" t="str">
        <f t="shared" si="265"/>
        <v>2,     2801561,   "CXE65T10H22UO  (65 gal)"</v>
      </c>
      <c r="AB408" s="128" t="str">
        <f t="shared" si="271"/>
        <v>RheemCan</v>
      </c>
      <c r="AC408" s="130" t="s">
        <v>586</v>
      </c>
      <c r="AD408" s="173">
        <f t="shared" si="266"/>
        <v>1</v>
      </c>
      <c r="AE408" s="126" t="str">
        <f t="shared" si="267"/>
        <v xml:space="preserve">          case  CXE65T10H22UO  (65 gal)   :   "RheemCanCXE65T10H22UO"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3:48" s="6" customFormat="1" ht="15" customHeight="1" x14ac:dyDescent="0.25">
      <c r="C409" s="120" t="str">
        <f t="shared" si="249"/>
        <v>Rheem Canada</v>
      </c>
      <c r="D409" s="120" t="str">
        <f t="shared" si="250"/>
        <v>CXE80T10H22UO  (80 gal)</v>
      </c>
      <c r="E409" s="120">
        <f t="shared" si="272"/>
        <v>2801662</v>
      </c>
      <c r="F409" s="55">
        <f t="shared" si="255"/>
        <v>80</v>
      </c>
      <c r="G409" s="6" t="str">
        <f t="shared" si="252"/>
        <v>Rheem2020Prem80</v>
      </c>
      <c r="H409" s="116">
        <f t="shared" si="268"/>
        <v>0</v>
      </c>
      <c r="I409" s="154" t="str">
        <f t="shared" si="273"/>
        <v>RheemCanCXE80T10H22UO</v>
      </c>
      <c r="J409" s="91" t="s">
        <v>188</v>
      </c>
      <c r="K409" s="32">
        <v>4</v>
      </c>
      <c r="L409" s="75">
        <f t="shared" si="269"/>
        <v>28</v>
      </c>
      <c r="M409" s="12" t="s">
        <v>347</v>
      </c>
      <c r="N409" s="62">
        <f t="shared" si="270"/>
        <v>16</v>
      </c>
      <c r="O409" s="169">
        <f t="shared" si="262"/>
        <v>2801662</v>
      </c>
      <c r="P409" s="59" t="str">
        <f t="shared" si="261"/>
        <v>CXE80T10H22UO  (80 gal)</v>
      </c>
      <c r="Q409" s="153">
        <f t="shared" si="263"/>
        <v>1</v>
      </c>
      <c r="R409" s="10" t="s">
        <v>380</v>
      </c>
      <c r="S409" s="11">
        <v>80</v>
      </c>
      <c r="T409" s="30"/>
      <c r="U409" s="80" t="s">
        <v>276</v>
      </c>
      <c r="V409" s="85" t="str">
        <f t="shared" si="264"/>
        <v>Rheem2020Prem80</v>
      </c>
      <c r="W409" s="115">
        <v>0</v>
      </c>
      <c r="X409" s="42">
        <v>4</v>
      </c>
      <c r="Y409" s="43">
        <v>44127</v>
      </c>
      <c r="Z409" s="44"/>
      <c r="AA409" s="126" t="str">
        <f t="shared" si="265"/>
        <v>2,     2801662,   "CXE80T10H22UO  (80 gal)"</v>
      </c>
      <c r="AB409" s="128" t="str">
        <f t="shared" si="271"/>
        <v>RheemCan</v>
      </c>
      <c r="AC409" s="130" t="s">
        <v>587</v>
      </c>
      <c r="AD409" s="173">
        <f t="shared" si="266"/>
        <v>1</v>
      </c>
      <c r="AE409" s="126" t="str">
        <f t="shared" si="267"/>
        <v xml:space="preserve">          case  CXE80T10H22UO  (80 gal)   :   "RheemCanCXE80T10H22UO"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3:48" s="6" customFormat="1" ht="15" customHeight="1" x14ac:dyDescent="0.25">
      <c r="C410" s="120" t="str">
        <f t="shared" si="249"/>
        <v>Rheem Canada</v>
      </c>
      <c r="D410" s="120" t="str">
        <f t="shared" si="250"/>
        <v>CXE40T10H45UO  (40 gal)</v>
      </c>
      <c r="E410" s="120">
        <f t="shared" si="272"/>
        <v>2801759</v>
      </c>
      <c r="F410" s="55">
        <f t="shared" si="255"/>
        <v>40</v>
      </c>
      <c r="G410" s="6" t="str">
        <f t="shared" si="252"/>
        <v>Rheem2020Prem40</v>
      </c>
      <c r="H410" s="116">
        <f t="shared" si="268"/>
        <v>0</v>
      </c>
      <c r="I410" s="154" t="str">
        <f t="shared" si="273"/>
        <v>RheemCanCXE40T10H45UO</v>
      </c>
      <c r="J410" s="91" t="s">
        <v>188</v>
      </c>
      <c r="K410" s="32">
        <v>4</v>
      </c>
      <c r="L410" s="75">
        <f t="shared" si="269"/>
        <v>28</v>
      </c>
      <c r="M410" s="12" t="s">
        <v>347</v>
      </c>
      <c r="N410" s="62">
        <f t="shared" si="270"/>
        <v>17</v>
      </c>
      <c r="O410" s="169">
        <f t="shared" si="262"/>
        <v>2801759</v>
      </c>
      <c r="P410" s="59" t="str">
        <f t="shared" si="261"/>
        <v>CXE40T10H45UO  (40 gal)</v>
      </c>
      <c r="Q410" s="153">
        <f t="shared" si="263"/>
        <v>1</v>
      </c>
      <c r="R410" s="10" t="s">
        <v>381</v>
      </c>
      <c r="S410" s="11">
        <v>40</v>
      </c>
      <c r="T410" s="30"/>
      <c r="U410" s="80" t="s">
        <v>273</v>
      </c>
      <c r="V410" s="85" t="str">
        <f t="shared" si="264"/>
        <v>Rheem2020Prem40</v>
      </c>
      <c r="W410" s="115">
        <v>0</v>
      </c>
      <c r="X410" s="42">
        <v>2</v>
      </c>
      <c r="Y410" s="43">
        <v>44127</v>
      </c>
      <c r="Z410" s="44"/>
      <c r="AA410" s="126" t="str">
        <f t="shared" si="265"/>
        <v>2,     2801759,   "CXE40T10H45UO  (40 gal)"</v>
      </c>
      <c r="AB410" s="128" t="str">
        <f t="shared" si="271"/>
        <v>RheemCan</v>
      </c>
      <c r="AC410" s="130" t="s">
        <v>588</v>
      </c>
      <c r="AD410" s="173">
        <f t="shared" si="266"/>
        <v>1</v>
      </c>
      <c r="AE410" s="126" t="str">
        <f t="shared" si="267"/>
        <v xml:space="preserve">          case  CXE40T10H45UO  (40 gal)   :   "RheemCanCXE40T10H45UO"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3:48" s="6" customFormat="1" ht="15" customHeight="1" x14ac:dyDescent="0.25">
      <c r="C411" s="120" t="str">
        <f t="shared" si="249"/>
        <v>Rheem Canada</v>
      </c>
      <c r="D411" s="120" t="str">
        <f t="shared" si="250"/>
        <v>CXE50T10H45UO  (50 gal)</v>
      </c>
      <c r="E411" s="120">
        <f t="shared" si="272"/>
        <v>2801860</v>
      </c>
      <c r="F411" s="55">
        <f t="shared" si="255"/>
        <v>50</v>
      </c>
      <c r="G411" s="6" t="str">
        <f t="shared" si="252"/>
        <v>Rheem2020Prem50</v>
      </c>
      <c r="H411" s="116">
        <f t="shared" si="268"/>
        <v>0</v>
      </c>
      <c r="I411" s="154" t="str">
        <f t="shared" si="273"/>
        <v>RheemCanCXE50T10H45UO</v>
      </c>
      <c r="J411" s="91" t="s">
        <v>188</v>
      </c>
      <c r="K411" s="32">
        <v>4</v>
      </c>
      <c r="L411" s="75">
        <f t="shared" si="269"/>
        <v>28</v>
      </c>
      <c r="M411" s="12" t="s">
        <v>347</v>
      </c>
      <c r="N411" s="62">
        <f t="shared" si="270"/>
        <v>18</v>
      </c>
      <c r="O411" s="169">
        <f t="shared" si="262"/>
        <v>2801860</v>
      </c>
      <c r="P411" s="59" t="str">
        <f t="shared" si="261"/>
        <v>CXE50T10H45UO  (50 gal)</v>
      </c>
      <c r="Q411" s="153">
        <f t="shared" si="263"/>
        <v>1</v>
      </c>
      <c r="R411" s="10" t="s">
        <v>382</v>
      </c>
      <c r="S411" s="11">
        <v>50</v>
      </c>
      <c r="T411" s="30"/>
      <c r="U411" s="80" t="s">
        <v>274</v>
      </c>
      <c r="V411" s="85" t="str">
        <f t="shared" si="264"/>
        <v>Rheem2020Prem50</v>
      </c>
      <c r="W411" s="115">
        <v>0</v>
      </c>
      <c r="X411" s="42" t="s">
        <v>8</v>
      </c>
      <c r="Y411" s="43">
        <v>44127</v>
      </c>
      <c r="Z411" s="44"/>
      <c r="AA411" s="126" t="str">
        <f t="shared" si="265"/>
        <v>2,     2801860,   "CXE50T10H45UO  (50 gal)"</v>
      </c>
      <c r="AB411" s="128" t="str">
        <f t="shared" si="271"/>
        <v>RheemCan</v>
      </c>
      <c r="AC411" s="130" t="s">
        <v>589</v>
      </c>
      <c r="AD411" s="173">
        <f t="shared" si="266"/>
        <v>1</v>
      </c>
      <c r="AE411" s="126" t="str">
        <f t="shared" si="267"/>
        <v xml:space="preserve">          case  CXE50T10H45UO  (50 gal)   :   "RheemCanCXE50T10H45UO"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3:48" s="6" customFormat="1" ht="15" customHeight="1" x14ac:dyDescent="0.25">
      <c r="C412" s="120" t="str">
        <f t="shared" si="249"/>
        <v>Rheem Canada</v>
      </c>
      <c r="D412" s="120" t="str">
        <f t="shared" si="250"/>
        <v>CXE65T10H45UO  (65 gal)</v>
      </c>
      <c r="E412" s="120">
        <f t="shared" si="272"/>
        <v>2801961</v>
      </c>
      <c r="F412" s="55">
        <f t="shared" si="255"/>
        <v>65</v>
      </c>
      <c r="G412" s="6" t="str">
        <f t="shared" si="252"/>
        <v>Rheem2020Prem65</v>
      </c>
      <c r="H412" s="116">
        <f t="shared" si="268"/>
        <v>0</v>
      </c>
      <c r="I412" s="154" t="str">
        <f t="shared" si="273"/>
        <v>RheemCanCXE65T10H45UO</v>
      </c>
      <c r="J412" s="91" t="s">
        <v>188</v>
      </c>
      <c r="K412" s="32">
        <v>4</v>
      </c>
      <c r="L412" s="75">
        <f t="shared" si="269"/>
        <v>28</v>
      </c>
      <c r="M412" s="12" t="s">
        <v>347</v>
      </c>
      <c r="N412" s="62">
        <f t="shared" si="270"/>
        <v>19</v>
      </c>
      <c r="O412" s="169">
        <f t="shared" si="262"/>
        <v>2801961</v>
      </c>
      <c r="P412" s="59" t="str">
        <f t="shared" si="261"/>
        <v>CXE65T10H45UO  (65 gal)</v>
      </c>
      <c r="Q412" s="153">
        <f t="shared" si="263"/>
        <v>1</v>
      </c>
      <c r="R412" s="10" t="s">
        <v>383</v>
      </c>
      <c r="S412" s="11">
        <v>65</v>
      </c>
      <c r="T412" s="30"/>
      <c r="U412" s="80" t="s">
        <v>275</v>
      </c>
      <c r="V412" s="85" t="str">
        <f t="shared" si="264"/>
        <v>Rheem2020Prem65</v>
      </c>
      <c r="W412" s="115">
        <v>0</v>
      </c>
      <c r="X412" s="42" t="s">
        <v>8</v>
      </c>
      <c r="Y412" s="43">
        <v>44127</v>
      </c>
      <c r="Z412" s="44"/>
      <c r="AA412" s="126" t="str">
        <f t="shared" si="265"/>
        <v>2,     2801961,   "CXE65T10H45UO  (65 gal)"</v>
      </c>
      <c r="AB412" s="128" t="str">
        <f t="shared" si="271"/>
        <v>RheemCan</v>
      </c>
      <c r="AC412" s="130" t="s">
        <v>590</v>
      </c>
      <c r="AD412" s="173">
        <f t="shared" si="266"/>
        <v>1</v>
      </c>
      <c r="AE412" s="126" t="str">
        <f t="shared" si="267"/>
        <v xml:space="preserve">          case  CXE65T10H45UO  (65 gal)   :   "RheemCanCXE65T10H45UO"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3:48" s="6" customFormat="1" ht="15" customHeight="1" x14ac:dyDescent="0.25">
      <c r="C413" s="120" t="str">
        <f t="shared" si="249"/>
        <v>Rheem Canada</v>
      </c>
      <c r="D413" s="120" t="str">
        <f t="shared" si="250"/>
        <v>CXE80T10H45UO  (80 gal)</v>
      </c>
      <c r="E413" s="120">
        <f t="shared" si="272"/>
        <v>2802062</v>
      </c>
      <c r="F413" s="55">
        <f t="shared" si="255"/>
        <v>80</v>
      </c>
      <c r="G413" s="6" t="str">
        <f t="shared" si="252"/>
        <v>Rheem2020Prem80</v>
      </c>
      <c r="H413" s="116">
        <f t="shared" si="268"/>
        <v>0</v>
      </c>
      <c r="I413" s="154" t="str">
        <f t="shared" si="273"/>
        <v>RheemCanCXE80T10H45UO</v>
      </c>
      <c r="J413" s="91" t="s">
        <v>188</v>
      </c>
      <c r="K413" s="32">
        <v>4</v>
      </c>
      <c r="L413" s="75">
        <f t="shared" si="269"/>
        <v>28</v>
      </c>
      <c r="M413" s="12" t="s">
        <v>347</v>
      </c>
      <c r="N413" s="62">
        <f t="shared" si="270"/>
        <v>20</v>
      </c>
      <c r="O413" s="169">
        <f t="shared" si="262"/>
        <v>2802062</v>
      </c>
      <c r="P413" s="59" t="str">
        <f t="shared" si="261"/>
        <v>CXE80T10H45UO  (80 gal)</v>
      </c>
      <c r="Q413" s="153">
        <f t="shared" si="263"/>
        <v>1</v>
      </c>
      <c r="R413" s="10" t="s">
        <v>384</v>
      </c>
      <c r="S413" s="11">
        <v>80</v>
      </c>
      <c r="T413" s="30"/>
      <c r="U413" s="80" t="s">
        <v>276</v>
      </c>
      <c r="V413" s="85" t="str">
        <f t="shared" si="264"/>
        <v>Rheem2020Prem80</v>
      </c>
      <c r="W413" s="115">
        <v>0</v>
      </c>
      <c r="X413" s="42">
        <v>4</v>
      </c>
      <c r="Y413" s="43">
        <v>44127</v>
      </c>
      <c r="Z413" s="44"/>
      <c r="AA413" s="126" t="str">
        <f t="shared" si="265"/>
        <v>2,     2802062,   "CXE80T10H45UO  (80 gal)"</v>
      </c>
      <c r="AB413" s="128" t="str">
        <f t="shared" si="271"/>
        <v>RheemCan</v>
      </c>
      <c r="AC413" s="130" t="s">
        <v>591</v>
      </c>
      <c r="AD413" s="173">
        <f t="shared" si="266"/>
        <v>1</v>
      </c>
      <c r="AE413" s="126" t="str">
        <f t="shared" si="267"/>
        <v xml:space="preserve">          case  CXE80T10H45UO  (80 gal)   :   "RheemCanCXE80T10H45UO"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3:48" s="6" customFormat="1" ht="15" customHeight="1" x14ac:dyDescent="0.25">
      <c r="C414" s="120" t="str">
        <f t="shared" si="249"/>
        <v>Rheem Canada</v>
      </c>
      <c r="D414" s="120" t="str">
        <f t="shared" si="250"/>
        <v>CXE40T10HS45UO  (40 gal)</v>
      </c>
      <c r="E414" s="120">
        <f t="shared" si="272"/>
        <v>2802159</v>
      </c>
      <c r="F414" s="55">
        <f t="shared" si="255"/>
        <v>40</v>
      </c>
      <c r="G414" s="6" t="str">
        <f t="shared" si="252"/>
        <v>Rheem2020Prem40</v>
      </c>
      <c r="H414" s="116">
        <f t="shared" si="268"/>
        <v>0</v>
      </c>
      <c r="I414" s="154" t="str">
        <f t="shared" si="273"/>
        <v>RheemCanCXE40T10HS45UO</v>
      </c>
      <c r="J414" s="91" t="s">
        <v>188</v>
      </c>
      <c r="K414" s="32">
        <v>4</v>
      </c>
      <c r="L414" s="75">
        <f t="shared" si="269"/>
        <v>28</v>
      </c>
      <c r="M414" s="12" t="s">
        <v>347</v>
      </c>
      <c r="N414" s="62">
        <f t="shared" si="270"/>
        <v>21</v>
      </c>
      <c r="O414" s="169">
        <f t="shared" si="262"/>
        <v>2802159</v>
      </c>
      <c r="P414" s="59" t="str">
        <f t="shared" si="261"/>
        <v>CXE40T10HS45UO  (40 gal)</v>
      </c>
      <c r="Q414" s="153">
        <f t="shared" si="263"/>
        <v>1</v>
      </c>
      <c r="R414" s="10" t="s">
        <v>349</v>
      </c>
      <c r="S414" s="11">
        <v>40</v>
      </c>
      <c r="T414" s="30"/>
      <c r="U414" s="80" t="s">
        <v>273</v>
      </c>
      <c r="V414" s="85" t="str">
        <f t="shared" si="264"/>
        <v>Rheem2020Prem40</v>
      </c>
      <c r="W414" s="115">
        <v>0</v>
      </c>
      <c r="X414" s="42">
        <v>2</v>
      </c>
      <c r="Y414" s="43">
        <v>44127</v>
      </c>
      <c r="Z414" s="44"/>
      <c r="AA414" s="126" t="str">
        <f t="shared" si="265"/>
        <v>2,     2802159,   "CXE40T10HS45UO  (40 gal)"</v>
      </c>
      <c r="AB414" s="128" t="str">
        <f t="shared" si="271"/>
        <v>RheemCan</v>
      </c>
      <c r="AC414" s="130" t="s">
        <v>592</v>
      </c>
      <c r="AD414" s="173">
        <f t="shared" si="266"/>
        <v>1</v>
      </c>
      <c r="AE414" s="126" t="str">
        <f t="shared" si="267"/>
        <v xml:space="preserve">          case  CXE40T10HS45UO  (40 gal)   :   "RheemCanCXE40T10HS45UO"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3:48" s="6" customFormat="1" ht="15" customHeight="1" x14ac:dyDescent="0.25">
      <c r="C415" s="120" t="str">
        <f t="shared" si="249"/>
        <v>Rheem Canada</v>
      </c>
      <c r="D415" s="120" t="str">
        <f t="shared" si="250"/>
        <v>CXE50T10HS45UO  (50 gal)</v>
      </c>
      <c r="E415" s="120">
        <f t="shared" si="272"/>
        <v>2802260</v>
      </c>
      <c r="F415" s="55">
        <f t="shared" si="255"/>
        <v>50</v>
      </c>
      <c r="G415" s="6" t="str">
        <f t="shared" si="252"/>
        <v>Rheem2020Prem50</v>
      </c>
      <c r="H415" s="116">
        <f t="shared" si="268"/>
        <v>0</v>
      </c>
      <c r="I415" s="154" t="str">
        <f t="shared" si="273"/>
        <v>RheemCanCXE50T10HS45UO</v>
      </c>
      <c r="J415" s="91" t="s">
        <v>188</v>
      </c>
      <c r="K415" s="32">
        <v>4</v>
      </c>
      <c r="L415" s="75">
        <f t="shared" si="269"/>
        <v>28</v>
      </c>
      <c r="M415" s="12" t="s">
        <v>347</v>
      </c>
      <c r="N415" s="62">
        <f t="shared" si="270"/>
        <v>22</v>
      </c>
      <c r="O415" s="169">
        <f t="shared" si="262"/>
        <v>2802260</v>
      </c>
      <c r="P415" s="59" t="str">
        <f t="shared" si="261"/>
        <v>CXE50T10HS45UO  (50 gal)</v>
      </c>
      <c r="Q415" s="153">
        <f t="shared" si="263"/>
        <v>1</v>
      </c>
      <c r="R415" s="10" t="s">
        <v>385</v>
      </c>
      <c r="S415" s="11">
        <v>50</v>
      </c>
      <c r="T415" s="30"/>
      <c r="U415" s="80" t="s">
        <v>274</v>
      </c>
      <c r="V415" s="85" t="str">
        <f t="shared" si="264"/>
        <v>Rheem2020Prem50</v>
      </c>
      <c r="W415" s="115">
        <v>0</v>
      </c>
      <c r="X415" s="42" t="s">
        <v>8</v>
      </c>
      <c r="Y415" s="43">
        <v>44127</v>
      </c>
      <c r="Z415" s="44"/>
      <c r="AA415" s="126" t="str">
        <f t="shared" si="265"/>
        <v>2,     2802260,   "CXE50T10HS45UO  (50 gal)"</v>
      </c>
      <c r="AB415" s="128" t="str">
        <f t="shared" si="271"/>
        <v>RheemCan</v>
      </c>
      <c r="AC415" s="130" t="s">
        <v>593</v>
      </c>
      <c r="AD415" s="173">
        <f t="shared" si="266"/>
        <v>1</v>
      </c>
      <c r="AE415" s="126" t="str">
        <f t="shared" si="267"/>
        <v xml:space="preserve">          case  CXE50T10HS45UO  (50 gal)   :   "RheemCanCXE50T10HS45UO"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3:48" s="6" customFormat="1" ht="15" customHeight="1" x14ac:dyDescent="0.25">
      <c r="C416" s="120" t="str">
        <f t="shared" si="249"/>
        <v>Rheem Canada</v>
      </c>
      <c r="D416" s="120" t="str">
        <f t="shared" si="250"/>
        <v>CXE65T10HS45UO  (65 gal)</v>
      </c>
      <c r="E416" s="120">
        <f t="shared" si="272"/>
        <v>2802361</v>
      </c>
      <c r="F416" s="55">
        <f t="shared" si="255"/>
        <v>65</v>
      </c>
      <c r="G416" s="6" t="str">
        <f t="shared" si="252"/>
        <v>Rheem2020Prem65</v>
      </c>
      <c r="H416" s="116">
        <f t="shared" si="268"/>
        <v>0</v>
      </c>
      <c r="I416" s="154" t="str">
        <f t="shared" si="273"/>
        <v>RheemCanCXE65T10HS45UO</v>
      </c>
      <c r="J416" s="91" t="s">
        <v>188</v>
      </c>
      <c r="K416" s="32">
        <v>4</v>
      </c>
      <c r="L416" s="75">
        <f t="shared" si="269"/>
        <v>28</v>
      </c>
      <c r="M416" s="12" t="s">
        <v>347</v>
      </c>
      <c r="N416" s="62">
        <f t="shared" si="270"/>
        <v>23</v>
      </c>
      <c r="O416" s="169">
        <f t="shared" si="262"/>
        <v>2802361</v>
      </c>
      <c r="P416" s="59" t="str">
        <f t="shared" si="261"/>
        <v>CXE65T10HS45UO  (65 gal)</v>
      </c>
      <c r="Q416" s="153">
        <f t="shared" si="263"/>
        <v>1</v>
      </c>
      <c r="R416" s="10" t="s">
        <v>386</v>
      </c>
      <c r="S416" s="11">
        <v>65</v>
      </c>
      <c r="T416" s="30"/>
      <c r="U416" s="80" t="s">
        <v>275</v>
      </c>
      <c r="V416" s="85" t="str">
        <f t="shared" si="264"/>
        <v>Rheem2020Prem65</v>
      </c>
      <c r="W416" s="115">
        <v>0</v>
      </c>
      <c r="X416" s="42" t="s">
        <v>8</v>
      </c>
      <c r="Y416" s="43">
        <v>44127</v>
      </c>
      <c r="Z416" s="44"/>
      <c r="AA416" s="126" t="str">
        <f t="shared" si="265"/>
        <v>2,     2802361,   "CXE65T10HS45UO  (65 gal)"</v>
      </c>
      <c r="AB416" s="128" t="str">
        <f t="shared" si="271"/>
        <v>RheemCan</v>
      </c>
      <c r="AC416" s="130" t="s">
        <v>594</v>
      </c>
      <c r="AD416" s="173">
        <f t="shared" si="266"/>
        <v>1</v>
      </c>
      <c r="AE416" s="126" t="str">
        <f t="shared" si="267"/>
        <v xml:space="preserve">          case  CXE65T10HS45UO  (65 gal)   :   "RheemCanCXE65T10HS45UO"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3:48" s="6" customFormat="1" ht="15" customHeight="1" x14ac:dyDescent="0.25">
      <c r="C417" s="120" t="str">
        <f t="shared" si="249"/>
        <v>Rheem Canada</v>
      </c>
      <c r="D417" s="120" t="str">
        <f t="shared" si="250"/>
        <v>CXE80T10HS45UO  (80 gal)</v>
      </c>
      <c r="E417" s="120">
        <f t="shared" si="272"/>
        <v>2802462</v>
      </c>
      <c r="F417" s="55">
        <f t="shared" si="255"/>
        <v>80</v>
      </c>
      <c r="G417" s="6" t="str">
        <f t="shared" si="252"/>
        <v>Rheem2020Prem80</v>
      </c>
      <c r="H417" s="116">
        <f t="shared" si="268"/>
        <v>0</v>
      </c>
      <c r="I417" s="154" t="str">
        <f t="shared" si="273"/>
        <v>RheemCanCXE80T10HS45UO</v>
      </c>
      <c r="J417" s="91" t="s">
        <v>188</v>
      </c>
      <c r="K417" s="32">
        <v>4</v>
      </c>
      <c r="L417" s="75">
        <f t="shared" si="269"/>
        <v>28</v>
      </c>
      <c r="M417" s="12" t="s">
        <v>347</v>
      </c>
      <c r="N417" s="62">
        <f t="shared" si="270"/>
        <v>24</v>
      </c>
      <c r="O417" s="169">
        <f t="shared" si="262"/>
        <v>2802462</v>
      </c>
      <c r="P417" s="59" t="str">
        <f t="shared" si="261"/>
        <v>CXE80T10HS45UO  (80 gal)</v>
      </c>
      <c r="Q417" s="153">
        <f t="shared" si="263"/>
        <v>1</v>
      </c>
      <c r="R417" s="10" t="s">
        <v>387</v>
      </c>
      <c r="S417" s="11">
        <v>80</v>
      </c>
      <c r="T417" s="30"/>
      <c r="U417" s="80" t="s">
        <v>276</v>
      </c>
      <c r="V417" s="85" t="str">
        <f t="shared" si="264"/>
        <v>Rheem2020Prem80</v>
      </c>
      <c r="W417" s="115">
        <v>0</v>
      </c>
      <c r="X417" s="42">
        <v>4</v>
      </c>
      <c r="Y417" s="43">
        <v>44127</v>
      </c>
      <c r="Z417" s="44"/>
      <c r="AA417" s="126" t="str">
        <f t="shared" si="265"/>
        <v>2,     2802462,   "CXE80T10HS45UO  (80 gal)"</v>
      </c>
      <c r="AB417" s="128" t="str">
        <f t="shared" si="271"/>
        <v>RheemCan</v>
      </c>
      <c r="AC417" s="130" t="s">
        <v>595</v>
      </c>
      <c r="AD417" s="173">
        <f t="shared" si="266"/>
        <v>1</v>
      </c>
      <c r="AE417" s="126" t="str">
        <f t="shared" si="267"/>
        <v xml:space="preserve">          case  CXE80T10HS45UO  (80 gal)   :   "RheemCanCXE80T10HS45UO"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3:48" s="6" customFormat="1" ht="15" customHeight="1" x14ac:dyDescent="0.25">
      <c r="C418" s="120" t="str">
        <f t="shared" si="249"/>
        <v>Rheem Canada</v>
      </c>
      <c r="D418" s="120" t="str">
        <f t="shared" si="250"/>
        <v>CPRO H40 T2 RH310BM  (40 gal)</v>
      </c>
      <c r="E418" s="120">
        <f t="shared" si="272"/>
        <v>2802563</v>
      </c>
      <c r="F418" s="55">
        <f t="shared" si="255"/>
        <v>40</v>
      </c>
      <c r="G418" s="6" t="str">
        <f t="shared" si="252"/>
        <v>Rheem2020Build40</v>
      </c>
      <c r="H418" s="116">
        <f t="shared" si="268"/>
        <v>0</v>
      </c>
      <c r="I418" s="154" t="str">
        <f t="shared" si="273"/>
        <v>RheemCanCPROH40T2RH310BM</v>
      </c>
      <c r="J418" s="91" t="s">
        <v>188</v>
      </c>
      <c r="K418" s="32">
        <v>3</v>
      </c>
      <c r="L418" s="75">
        <f t="shared" si="269"/>
        <v>28</v>
      </c>
      <c r="M418" s="12" t="s">
        <v>347</v>
      </c>
      <c r="N418" s="62">
        <f t="shared" si="270"/>
        <v>25</v>
      </c>
      <c r="O418" s="169">
        <f t="shared" si="262"/>
        <v>2802563</v>
      </c>
      <c r="P418" s="59" t="str">
        <f t="shared" si="261"/>
        <v>CPRO H40 T2 RH310BM  (40 gal)</v>
      </c>
      <c r="Q418" s="153">
        <f t="shared" si="263"/>
        <v>1</v>
      </c>
      <c r="R418" s="10" t="s">
        <v>388</v>
      </c>
      <c r="S418" s="11">
        <v>40</v>
      </c>
      <c r="T418" s="30"/>
      <c r="U418" s="80" t="s">
        <v>277</v>
      </c>
      <c r="V418" s="85" t="str">
        <f t="shared" si="264"/>
        <v>Rheem2020Build40</v>
      </c>
      <c r="W418" s="115">
        <v>0</v>
      </c>
      <c r="X418" s="42">
        <v>2</v>
      </c>
      <c r="Y418" s="43">
        <v>44127</v>
      </c>
      <c r="Z418" s="44"/>
      <c r="AA418" s="126" t="str">
        <f t="shared" si="265"/>
        <v>2,     2802563,   "CPRO H40 T2 RH310BM  (40 gal)"</v>
      </c>
      <c r="AB418" s="128" t="str">
        <f t="shared" si="271"/>
        <v>RheemCan</v>
      </c>
      <c r="AC418" s="130" t="s">
        <v>599</v>
      </c>
      <c r="AD418" s="173">
        <f t="shared" si="266"/>
        <v>1</v>
      </c>
      <c r="AE418" s="126" t="str">
        <f t="shared" si="267"/>
        <v xml:space="preserve">          case  CPRO H40 T2 RH310BM  (40 gal)   :   "RheemCanCPROH40T2RH310BM"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3:48" s="6" customFormat="1" ht="15" customHeight="1" x14ac:dyDescent="0.25">
      <c r="C419" s="120" t="str">
        <f t="shared" si="249"/>
        <v>Rheem Canada</v>
      </c>
      <c r="D419" s="120" t="str">
        <f t="shared" si="250"/>
        <v>CPRO H50 T2 RH310BM  (50 gal)</v>
      </c>
      <c r="E419" s="120">
        <f t="shared" si="272"/>
        <v>2802664</v>
      </c>
      <c r="F419" s="55">
        <f t="shared" si="255"/>
        <v>50</v>
      </c>
      <c r="G419" s="6" t="str">
        <f t="shared" si="252"/>
        <v>Rheem2020Build50</v>
      </c>
      <c r="H419" s="116">
        <f t="shared" si="268"/>
        <v>0</v>
      </c>
      <c r="I419" s="154" t="str">
        <f t="shared" si="273"/>
        <v>RheemCanCPROH50T2RH310BM</v>
      </c>
      <c r="J419" s="91" t="s">
        <v>188</v>
      </c>
      <c r="K419" s="32">
        <v>3</v>
      </c>
      <c r="L419" s="75">
        <f t="shared" si="269"/>
        <v>28</v>
      </c>
      <c r="M419" s="12" t="s">
        <v>347</v>
      </c>
      <c r="N419" s="62">
        <f t="shared" ref="N419:N421" si="274">N418+1</f>
        <v>26</v>
      </c>
      <c r="O419" s="169">
        <f t="shared" si="262"/>
        <v>2802664</v>
      </c>
      <c r="P419" s="59" t="str">
        <f t="shared" si="261"/>
        <v>CPRO H50 T2 RH310BM  (50 gal)</v>
      </c>
      <c r="Q419" s="153">
        <f t="shared" si="263"/>
        <v>1</v>
      </c>
      <c r="R419" s="10" t="s">
        <v>360</v>
      </c>
      <c r="S419" s="11">
        <v>50</v>
      </c>
      <c r="T419" s="30"/>
      <c r="U419" s="80" t="s">
        <v>278</v>
      </c>
      <c r="V419" s="85" t="str">
        <f t="shared" si="264"/>
        <v>Rheem2020Build50</v>
      </c>
      <c r="W419" s="115">
        <v>0</v>
      </c>
      <c r="X419" s="42" t="s">
        <v>8</v>
      </c>
      <c r="Y419" s="43">
        <v>44127</v>
      </c>
      <c r="Z419" s="44"/>
      <c r="AA419" s="126" t="str">
        <f t="shared" si="265"/>
        <v>2,     2802664,   "CPRO H50 T2 RH310BM  (50 gal)"</v>
      </c>
      <c r="AB419" s="128" t="str">
        <f t="shared" si="271"/>
        <v>RheemCan</v>
      </c>
      <c r="AC419" s="130" t="s">
        <v>600</v>
      </c>
      <c r="AD419" s="173">
        <f t="shared" si="266"/>
        <v>1</v>
      </c>
      <c r="AE419" s="126" t="str">
        <f t="shared" si="267"/>
        <v xml:space="preserve">          case  CPRO H50 T2 RH310BM  (50 gal)   :   "RheemCanCPROH50T2RH310BM"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3:48" s="6" customFormat="1" ht="15" customHeight="1" x14ac:dyDescent="0.25">
      <c r="C420" s="120" t="str">
        <f t="shared" si="249"/>
        <v>Rheem Canada</v>
      </c>
      <c r="D420" s="120" t="str">
        <f t="shared" si="250"/>
        <v>CPRO H65 T2 RH310BM  (65 gal)</v>
      </c>
      <c r="E420" s="120">
        <f t="shared" si="272"/>
        <v>2802765</v>
      </c>
      <c r="F420" s="55">
        <f t="shared" si="255"/>
        <v>65</v>
      </c>
      <c r="G420" s="6" t="str">
        <f t="shared" si="252"/>
        <v>Rheem2020Build65</v>
      </c>
      <c r="H420" s="116">
        <f t="shared" si="268"/>
        <v>0</v>
      </c>
      <c r="I420" s="154" t="str">
        <f t="shared" si="273"/>
        <v>RheemCanCPROH65T2RH310BM</v>
      </c>
      <c r="J420" s="91" t="s">
        <v>188</v>
      </c>
      <c r="K420" s="32">
        <v>3</v>
      </c>
      <c r="L420" s="75">
        <f t="shared" si="269"/>
        <v>28</v>
      </c>
      <c r="M420" s="12" t="s">
        <v>347</v>
      </c>
      <c r="N420" s="62">
        <f t="shared" si="274"/>
        <v>27</v>
      </c>
      <c r="O420" s="169">
        <f t="shared" si="262"/>
        <v>2802765</v>
      </c>
      <c r="P420" s="59" t="str">
        <f t="shared" si="261"/>
        <v>CPRO H65 T2 RH310BM  (65 gal)</v>
      </c>
      <c r="Q420" s="153">
        <f t="shared" si="263"/>
        <v>1</v>
      </c>
      <c r="R420" s="10" t="s">
        <v>361</v>
      </c>
      <c r="S420" s="11">
        <v>65</v>
      </c>
      <c r="T420" s="30"/>
      <c r="U420" s="80" t="s">
        <v>279</v>
      </c>
      <c r="V420" s="85" t="str">
        <f t="shared" si="264"/>
        <v>Rheem2020Build65</v>
      </c>
      <c r="W420" s="115">
        <v>0</v>
      </c>
      <c r="X420" s="42" t="s">
        <v>8</v>
      </c>
      <c r="Y420" s="43">
        <v>44127</v>
      </c>
      <c r="Z420" s="44"/>
      <c r="AA420" s="126" t="str">
        <f t="shared" si="265"/>
        <v>2,     2802765,   "CPRO H65 T2 RH310BM  (65 gal)"</v>
      </c>
      <c r="AB420" s="128" t="str">
        <f t="shared" si="271"/>
        <v>RheemCan</v>
      </c>
      <c r="AC420" s="130" t="s">
        <v>601</v>
      </c>
      <c r="AD420" s="173">
        <f t="shared" si="266"/>
        <v>1</v>
      </c>
      <c r="AE420" s="126" t="str">
        <f t="shared" si="267"/>
        <v xml:space="preserve">          case  CPRO H65 T2 RH310BM  (65 gal)   :   "RheemCanCPROH65T2RH310BM"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3:48" s="6" customFormat="1" ht="15" customHeight="1" x14ac:dyDescent="0.25">
      <c r="C421" s="120" t="str">
        <f t="shared" si="249"/>
        <v>Rheem Canada</v>
      </c>
      <c r="D421" s="120" t="str">
        <f t="shared" si="250"/>
        <v>CPRO H80 T2 RH310BM  (80 gal)</v>
      </c>
      <c r="E421" s="120">
        <f t="shared" si="272"/>
        <v>2802866</v>
      </c>
      <c r="F421" s="55">
        <f t="shared" si="255"/>
        <v>80</v>
      </c>
      <c r="G421" s="6" t="str">
        <f t="shared" si="252"/>
        <v>Rheem2020Build80</v>
      </c>
      <c r="H421" s="116">
        <f t="shared" si="268"/>
        <v>0</v>
      </c>
      <c r="I421" s="154" t="str">
        <f t="shared" si="273"/>
        <v>RheemCanCPROH80T2RH310BM</v>
      </c>
      <c r="J421" s="91" t="s">
        <v>188</v>
      </c>
      <c r="K421" s="32">
        <v>3</v>
      </c>
      <c r="L421" s="75">
        <f t="shared" si="269"/>
        <v>28</v>
      </c>
      <c r="M421" s="12" t="s">
        <v>347</v>
      </c>
      <c r="N421" s="62">
        <f t="shared" si="274"/>
        <v>28</v>
      </c>
      <c r="O421" s="169">
        <f t="shared" si="262"/>
        <v>2802866</v>
      </c>
      <c r="P421" s="59" t="str">
        <f t="shared" si="261"/>
        <v>CPRO H80 T2 RH310BM  (80 gal)</v>
      </c>
      <c r="Q421" s="153">
        <f t="shared" si="263"/>
        <v>1</v>
      </c>
      <c r="R421" s="10" t="s">
        <v>389</v>
      </c>
      <c r="S421" s="11">
        <v>80</v>
      </c>
      <c r="T421" s="30"/>
      <c r="U421" s="80" t="s">
        <v>280</v>
      </c>
      <c r="V421" s="85" t="str">
        <f t="shared" si="264"/>
        <v>Rheem2020Build80</v>
      </c>
      <c r="W421" s="115">
        <v>0</v>
      </c>
      <c r="X421" s="42" t="s">
        <v>13</v>
      </c>
      <c r="Y421" s="43">
        <v>44127</v>
      </c>
      <c r="Z421" s="44"/>
      <c r="AA421" s="126" t="str">
        <f t="shared" si="265"/>
        <v>2,     2802866,   "CPRO H80 T2 RH310BM  (80 gal)"</v>
      </c>
      <c r="AB421" s="128" t="str">
        <f t="shared" si="271"/>
        <v>RheemCan</v>
      </c>
      <c r="AC421" s="130" t="s">
        <v>602</v>
      </c>
      <c r="AD421" s="173">
        <f t="shared" si="266"/>
        <v>1</v>
      </c>
      <c r="AE421" s="126" t="str">
        <f t="shared" si="267"/>
        <v xml:space="preserve">          case  CPRO H80 T2 RH310BM  (80 gal)   :   "RheemCanCPROH80T2RH310BM"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3:48" s="6" customFormat="1" ht="15" customHeight="1" x14ac:dyDescent="0.25">
      <c r="C422" s="6" t="str">
        <f t="shared" si="249"/>
        <v>Richmond</v>
      </c>
      <c r="D422" s="6" t="str">
        <f t="shared" si="250"/>
        <v>10E40-HP5U15  (40 gal)</v>
      </c>
      <c r="E422" s="6">
        <f t="shared" ref="E422:E423" si="275">O422</f>
        <v>2003259</v>
      </c>
      <c r="F422" s="55">
        <f t="shared" si="255"/>
        <v>40</v>
      </c>
      <c r="G422" s="6" t="str">
        <f t="shared" si="252"/>
        <v>Rheem2020Prem40</v>
      </c>
      <c r="H422" s="116">
        <f t="shared" ref="H422:H423" si="276">W422</f>
        <v>1</v>
      </c>
      <c r="I422" s="154" t="str">
        <f t="shared" ref="I422:I423" si="277">AC422</f>
        <v>Richmond10E40HP5U15</v>
      </c>
      <c r="J422" s="91" t="s">
        <v>188</v>
      </c>
      <c r="K422" s="181"/>
      <c r="L422" s="133">
        <f t="shared" ref="L422:L423" si="278">VLOOKUP( M422, $M$2:$N$24, 2, FALSE )</f>
        <v>20</v>
      </c>
      <c r="M422" s="197" t="s">
        <v>95</v>
      </c>
      <c r="N422" s="183">
        <v>32</v>
      </c>
      <c r="O422" s="169">
        <f t="shared" si="262"/>
        <v>2003259</v>
      </c>
      <c r="P422" s="9" t="str">
        <f t="shared" ref="P422:P423" si="279">R422 &amp; "  (" &amp; S422 &amp; " gal)"</f>
        <v>10E40-HP5U15  (40 gal)</v>
      </c>
      <c r="Q422" s="11">
        <f t="shared" si="263"/>
        <v>1</v>
      </c>
      <c r="R422" s="179" t="s">
        <v>1178</v>
      </c>
      <c r="S422" s="178">
        <v>40</v>
      </c>
      <c r="T422" s="179" t="s">
        <v>273</v>
      </c>
      <c r="U422" s="180" t="s">
        <v>273</v>
      </c>
      <c r="V422" s="131" t="str">
        <f t="shared" si="264"/>
        <v>Rheem2020Prem40</v>
      </c>
      <c r="W422" s="204">
        <v>1</v>
      </c>
      <c r="X422" s="200"/>
      <c r="Y422" s="201"/>
      <c r="Z422" s="172"/>
      <c r="AA422" s="126" t="str">
        <f t="shared" ref="AA422:AA423" si="280">"2,     "&amp;E422&amp;",   """&amp;P422&amp;""""</f>
        <v>2,     2003259,   "10E40-HP5U15  (40 gal)"</v>
      </c>
      <c r="AB422" s="188" t="str">
        <f>M422</f>
        <v>Richmond</v>
      </c>
      <c r="AC422" s="179" t="s">
        <v>1190</v>
      </c>
      <c r="AD422" s="173">
        <f t="shared" si="266"/>
        <v>1</v>
      </c>
      <c r="AE422" s="126" t="str">
        <f t="shared" ref="AE422:AE423" si="281">"          case  "&amp;D422&amp;"   :   """&amp;AC422&amp;""""</f>
        <v xml:space="preserve">          case  10E40-HP5U15  (40 gal)   :   "Richmond10E40HP5U15"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3:48" s="6" customFormat="1" ht="15" customHeight="1" x14ac:dyDescent="0.25">
      <c r="C423" s="6" t="str">
        <f t="shared" si="249"/>
        <v>Richmond</v>
      </c>
      <c r="D423" s="6" t="str">
        <f t="shared" si="250"/>
        <v>10E40-HP5U30  (40 gal)</v>
      </c>
      <c r="E423" s="6">
        <f t="shared" si="275"/>
        <v>2003359</v>
      </c>
      <c r="F423" s="55">
        <f t="shared" si="255"/>
        <v>40</v>
      </c>
      <c r="G423" s="6" t="str">
        <f t="shared" si="252"/>
        <v>Rheem2020Prem40</v>
      </c>
      <c r="H423" s="116">
        <f t="shared" si="276"/>
        <v>1</v>
      </c>
      <c r="I423" s="154" t="str">
        <f t="shared" si="277"/>
        <v>Richmond10E40HP5U30</v>
      </c>
      <c r="J423" s="91" t="s">
        <v>188</v>
      </c>
      <c r="K423" s="181"/>
      <c r="L423" s="133">
        <f t="shared" si="278"/>
        <v>20</v>
      </c>
      <c r="M423" s="197" t="s">
        <v>95</v>
      </c>
      <c r="N423" s="184">
        <f t="shared" ref="N423:N433" si="282">N422+1</f>
        <v>33</v>
      </c>
      <c r="O423" s="169">
        <f t="shared" si="262"/>
        <v>2003359</v>
      </c>
      <c r="P423" s="9" t="str">
        <f t="shared" si="279"/>
        <v>10E40-HP5U30  (40 gal)</v>
      </c>
      <c r="Q423" s="11">
        <f t="shared" si="263"/>
        <v>1</v>
      </c>
      <c r="R423" s="179" t="s">
        <v>1179</v>
      </c>
      <c r="S423" s="178">
        <v>40</v>
      </c>
      <c r="T423" s="179" t="s">
        <v>273</v>
      </c>
      <c r="U423" s="180" t="s">
        <v>273</v>
      </c>
      <c r="V423" s="131" t="str">
        <f t="shared" si="264"/>
        <v>Rheem2020Prem40</v>
      </c>
      <c r="W423" s="204">
        <v>1</v>
      </c>
      <c r="X423" s="200"/>
      <c r="Y423" s="201"/>
      <c r="Z423" s="172"/>
      <c r="AA423" s="126" t="str">
        <f t="shared" si="280"/>
        <v>2,     2003359,   "10E40-HP5U30  (40 gal)"</v>
      </c>
      <c r="AB423" s="205" t="str">
        <f t="shared" si="271"/>
        <v>Richmond</v>
      </c>
      <c r="AC423" s="179" t="s">
        <v>1191</v>
      </c>
      <c r="AD423" s="173">
        <f t="shared" si="266"/>
        <v>1</v>
      </c>
      <c r="AE423" s="126" t="str">
        <f t="shared" si="281"/>
        <v xml:space="preserve">          case  10E40-HP5U30  (40 gal)   :   "Richmond10E40HP5U30"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3:48" s="6" customFormat="1" ht="15" customHeight="1" x14ac:dyDescent="0.25">
      <c r="C424" s="6" t="str">
        <f t="shared" ref="C424:C433" si="283">M424</f>
        <v>Richmond</v>
      </c>
      <c r="D424" s="6" t="str">
        <f t="shared" ref="D424:D433" si="284">P424</f>
        <v>10E40-HP5US30  (40 gal)</v>
      </c>
      <c r="E424" s="6">
        <f t="shared" ref="E424:E433" si="285">O424</f>
        <v>2003459</v>
      </c>
      <c r="F424" s="55">
        <f t="shared" ref="F424:F433" si="286">S424</f>
        <v>40</v>
      </c>
      <c r="G424" s="6" t="str">
        <f t="shared" ref="G424:G433" si="287">V424</f>
        <v>Rheem2020Prem40</v>
      </c>
      <c r="H424" s="116">
        <f t="shared" ref="H424:H433" si="288">W424</f>
        <v>1</v>
      </c>
      <c r="I424" s="154" t="str">
        <f t="shared" ref="I424:I433" si="289">AC424</f>
        <v>Richmond10E40HP5US30</v>
      </c>
      <c r="J424" s="91" t="s">
        <v>188</v>
      </c>
      <c r="K424" s="181"/>
      <c r="L424" s="133">
        <f t="shared" ref="L424:L433" si="290">VLOOKUP( M424, $M$2:$N$24, 2, FALSE )</f>
        <v>20</v>
      </c>
      <c r="M424" s="197" t="s">
        <v>95</v>
      </c>
      <c r="N424" s="184">
        <f t="shared" si="282"/>
        <v>34</v>
      </c>
      <c r="O424" s="169">
        <f t="shared" si="262"/>
        <v>2003459</v>
      </c>
      <c r="P424" s="9" t="str">
        <f t="shared" ref="P424:P433" si="291">R424 &amp; "  (" &amp; S424 &amp; " gal)"</f>
        <v>10E40-HP5US30  (40 gal)</v>
      </c>
      <c r="Q424" s="11">
        <f t="shared" si="263"/>
        <v>1</v>
      </c>
      <c r="R424" s="179" t="s">
        <v>1180</v>
      </c>
      <c r="S424" s="178">
        <v>40</v>
      </c>
      <c r="T424" s="179" t="s">
        <v>273</v>
      </c>
      <c r="U424" s="180" t="s">
        <v>273</v>
      </c>
      <c r="V424" s="131" t="str">
        <f t="shared" si="264"/>
        <v>Rheem2020Prem40</v>
      </c>
      <c r="W424" s="204">
        <v>1</v>
      </c>
      <c r="X424" s="200"/>
      <c r="Y424" s="201"/>
      <c r="Z424" s="172"/>
      <c r="AA424" s="126" t="str">
        <f t="shared" ref="AA424:AA433" si="292">"2,     "&amp;E424&amp;",   """&amp;P424&amp;""""</f>
        <v>2,     2003459,   "10E40-HP5US30  (40 gal)"</v>
      </c>
      <c r="AB424" s="205" t="str">
        <f t="shared" si="271"/>
        <v>Richmond</v>
      </c>
      <c r="AC424" s="179" t="s">
        <v>1192</v>
      </c>
      <c r="AD424" s="173">
        <f t="shared" si="266"/>
        <v>1</v>
      </c>
      <c r="AE424" s="126" t="str">
        <f t="shared" ref="AE424:AE433" si="293">"          case  "&amp;D424&amp;"   :   """&amp;AC424&amp;""""</f>
        <v xml:space="preserve">          case  10E40-HP5US30  (40 gal)   :   "Richmond10E40HP5US30"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3:48" s="6" customFormat="1" ht="15" customHeight="1" x14ac:dyDescent="0.25">
      <c r="C425" s="6" t="str">
        <f t="shared" si="283"/>
        <v>Richmond</v>
      </c>
      <c r="D425" s="6" t="str">
        <f t="shared" si="284"/>
        <v>10E50-HP5U15  (50 gal)</v>
      </c>
      <c r="E425" s="6">
        <f t="shared" si="285"/>
        <v>2003560</v>
      </c>
      <c r="F425" s="55">
        <f t="shared" si="286"/>
        <v>50</v>
      </c>
      <c r="G425" s="6" t="str">
        <f t="shared" si="287"/>
        <v>Rheem2020Prem50</v>
      </c>
      <c r="H425" s="116">
        <f t="shared" si="288"/>
        <v>1</v>
      </c>
      <c r="I425" s="154" t="str">
        <f t="shared" si="289"/>
        <v>Richmond10E50HP5U15</v>
      </c>
      <c r="J425" s="91" t="s">
        <v>188</v>
      </c>
      <c r="K425" s="181"/>
      <c r="L425" s="133">
        <f t="shared" si="290"/>
        <v>20</v>
      </c>
      <c r="M425" s="197" t="s">
        <v>95</v>
      </c>
      <c r="N425" s="184">
        <f t="shared" si="282"/>
        <v>35</v>
      </c>
      <c r="O425" s="169">
        <f t="shared" si="262"/>
        <v>2003560</v>
      </c>
      <c r="P425" s="9" t="str">
        <f t="shared" si="291"/>
        <v>10E50-HP5U15  (50 gal)</v>
      </c>
      <c r="Q425" s="11">
        <f t="shared" si="263"/>
        <v>1</v>
      </c>
      <c r="R425" s="179" t="s">
        <v>1181</v>
      </c>
      <c r="S425" s="178">
        <v>50</v>
      </c>
      <c r="T425" s="179" t="s">
        <v>274</v>
      </c>
      <c r="U425" s="180" t="s">
        <v>274</v>
      </c>
      <c r="V425" s="131" t="str">
        <f t="shared" si="264"/>
        <v>Rheem2020Prem50</v>
      </c>
      <c r="W425" s="204">
        <v>1</v>
      </c>
      <c r="X425" s="200"/>
      <c r="Y425" s="201"/>
      <c r="Z425" s="172"/>
      <c r="AA425" s="126" t="str">
        <f t="shared" si="292"/>
        <v>2,     2003560,   "10E50-HP5U15  (50 gal)"</v>
      </c>
      <c r="AB425" s="205" t="str">
        <f t="shared" si="271"/>
        <v>Richmond</v>
      </c>
      <c r="AC425" s="179" t="s">
        <v>1193</v>
      </c>
      <c r="AD425" s="173">
        <f t="shared" si="266"/>
        <v>1</v>
      </c>
      <c r="AE425" s="126" t="str">
        <f t="shared" si="293"/>
        <v xml:space="preserve">          case  10E50-HP5U15  (50 gal)   :   "Richmond10E50HP5U15"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3:48" s="6" customFormat="1" ht="15" customHeight="1" x14ac:dyDescent="0.25">
      <c r="C426" s="6" t="str">
        <f t="shared" si="283"/>
        <v>Richmond</v>
      </c>
      <c r="D426" s="6" t="str">
        <f t="shared" si="284"/>
        <v>10E50-HP5U30  (50 gal)</v>
      </c>
      <c r="E426" s="6">
        <f t="shared" si="285"/>
        <v>2003660</v>
      </c>
      <c r="F426" s="55">
        <f t="shared" si="286"/>
        <v>50</v>
      </c>
      <c r="G426" s="6" t="str">
        <f t="shared" si="287"/>
        <v>Rheem2020Prem50</v>
      </c>
      <c r="H426" s="116">
        <f t="shared" si="288"/>
        <v>1</v>
      </c>
      <c r="I426" s="154" t="str">
        <f t="shared" si="289"/>
        <v>Richmond10E50HP5U30</v>
      </c>
      <c r="J426" s="91" t="s">
        <v>188</v>
      </c>
      <c r="K426" s="181"/>
      <c r="L426" s="133">
        <f t="shared" si="290"/>
        <v>20</v>
      </c>
      <c r="M426" s="197" t="s">
        <v>95</v>
      </c>
      <c r="N426" s="184">
        <f t="shared" si="282"/>
        <v>36</v>
      </c>
      <c r="O426" s="169">
        <f t="shared" si="262"/>
        <v>2003660</v>
      </c>
      <c r="P426" s="9" t="str">
        <f t="shared" si="291"/>
        <v>10E50-HP5U30  (50 gal)</v>
      </c>
      <c r="Q426" s="11">
        <f t="shared" si="263"/>
        <v>1</v>
      </c>
      <c r="R426" s="179" t="s">
        <v>1182</v>
      </c>
      <c r="S426" s="178">
        <v>50</v>
      </c>
      <c r="T426" s="179" t="s">
        <v>274</v>
      </c>
      <c r="U426" s="180" t="s">
        <v>274</v>
      </c>
      <c r="V426" s="131" t="str">
        <f t="shared" si="264"/>
        <v>Rheem2020Prem50</v>
      </c>
      <c r="W426" s="204">
        <v>1</v>
      </c>
      <c r="X426" s="200"/>
      <c r="Y426" s="201"/>
      <c r="Z426" s="172"/>
      <c r="AA426" s="126" t="str">
        <f t="shared" si="292"/>
        <v>2,     2003660,   "10E50-HP5U30  (50 gal)"</v>
      </c>
      <c r="AB426" s="205" t="str">
        <f t="shared" si="271"/>
        <v>Richmond</v>
      </c>
      <c r="AC426" s="179" t="s">
        <v>1194</v>
      </c>
      <c r="AD426" s="173">
        <f t="shared" si="266"/>
        <v>1</v>
      </c>
      <c r="AE426" s="126" t="str">
        <f t="shared" si="293"/>
        <v xml:space="preserve">          case  10E50-HP5U30  (50 gal)   :   "Richmond10E50HP5U30"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3:48" s="6" customFormat="1" ht="15" customHeight="1" x14ac:dyDescent="0.25">
      <c r="C427" s="6" t="str">
        <f t="shared" si="283"/>
        <v>Richmond</v>
      </c>
      <c r="D427" s="6" t="str">
        <f t="shared" si="284"/>
        <v>10E50-HP5US30  (50 gal)</v>
      </c>
      <c r="E427" s="6">
        <f t="shared" si="285"/>
        <v>2003760</v>
      </c>
      <c r="F427" s="55">
        <f t="shared" si="286"/>
        <v>50</v>
      </c>
      <c r="G427" s="6" t="str">
        <f t="shared" si="287"/>
        <v>Rheem2020Prem50</v>
      </c>
      <c r="H427" s="116">
        <f t="shared" si="288"/>
        <v>1</v>
      </c>
      <c r="I427" s="154" t="str">
        <f t="shared" si="289"/>
        <v>Richmond10E50HP5US30</v>
      </c>
      <c r="J427" s="91" t="s">
        <v>188</v>
      </c>
      <c r="K427" s="181"/>
      <c r="L427" s="133">
        <f t="shared" si="290"/>
        <v>20</v>
      </c>
      <c r="M427" s="197" t="s">
        <v>95</v>
      </c>
      <c r="N427" s="184">
        <f t="shared" si="282"/>
        <v>37</v>
      </c>
      <c r="O427" s="169">
        <f t="shared" si="262"/>
        <v>2003760</v>
      </c>
      <c r="P427" s="9" t="str">
        <f t="shared" si="291"/>
        <v>10E50-HP5US30  (50 gal)</v>
      </c>
      <c r="Q427" s="11">
        <f t="shared" si="263"/>
        <v>1</v>
      </c>
      <c r="R427" s="179" t="s">
        <v>1183</v>
      </c>
      <c r="S427" s="178">
        <v>50</v>
      </c>
      <c r="T427" s="179" t="s">
        <v>274</v>
      </c>
      <c r="U427" s="180" t="s">
        <v>274</v>
      </c>
      <c r="V427" s="131" t="str">
        <f t="shared" si="264"/>
        <v>Rheem2020Prem50</v>
      </c>
      <c r="W427" s="204">
        <v>1</v>
      </c>
      <c r="X427" s="200"/>
      <c r="Y427" s="201"/>
      <c r="Z427" s="172"/>
      <c r="AA427" s="126" t="str">
        <f t="shared" si="292"/>
        <v>2,     2003760,   "10E50-HP5US30  (50 gal)"</v>
      </c>
      <c r="AB427" s="205" t="str">
        <f t="shared" si="271"/>
        <v>Richmond</v>
      </c>
      <c r="AC427" s="179" t="s">
        <v>1195</v>
      </c>
      <c r="AD427" s="173">
        <f t="shared" si="266"/>
        <v>1</v>
      </c>
      <c r="AE427" s="126" t="str">
        <f t="shared" si="293"/>
        <v xml:space="preserve">          case  10E50-HP5US30  (50 gal)   :   "Richmond10E50HP5US30"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3:48" s="6" customFormat="1" ht="15" customHeight="1" x14ac:dyDescent="0.25">
      <c r="C428" s="6" t="str">
        <f t="shared" si="283"/>
        <v>Richmond</v>
      </c>
      <c r="D428" s="6" t="str">
        <f t="shared" si="284"/>
        <v>10E65-HP5U15  (65 gal)</v>
      </c>
      <c r="E428" s="6">
        <f t="shared" si="285"/>
        <v>2003861</v>
      </c>
      <c r="F428" s="55">
        <f t="shared" si="286"/>
        <v>65</v>
      </c>
      <c r="G428" s="6" t="str">
        <f t="shared" si="287"/>
        <v>Rheem2020Prem65</v>
      </c>
      <c r="H428" s="116">
        <f t="shared" si="288"/>
        <v>1</v>
      </c>
      <c r="I428" s="154" t="str">
        <f t="shared" si="289"/>
        <v>Richmond10E65HP5U15</v>
      </c>
      <c r="J428" s="91" t="s">
        <v>188</v>
      </c>
      <c r="K428" s="181"/>
      <c r="L428" s="133">
        <f t="shared" si="290"/>
        <v>20</v>
      </c>
      <c r="M428" s="197" t="s">
        <v>95</v>
      </c>
      <c r="N428" s="184">
        <f t="shared" si="282"/>
        <v>38</v>
      </c>
      <c r="O428" s="169">
        <f t="shared" si="262"/>
        <v>2003861</v>
      </c>
      <c r="P428" s="9" t="str">
        <f t="shared" si="291"/>
        <v>10E65-HP5U15  (65 gal)</v>
      </c>
      <c r="Q428" s="11">
        <f t="shared" si="263"/>
        <v>1</v>
      </c>
      <c r="R428" s="179" t="s">
        <v>1184</v>
      </c>
      <c r="S428" s="178">
        <v>65</v>
      </c>
      <c r="T428" s="179" t="s">
        <v>275</v>
      </c>
      <c r="U428" s="180" t="s">
        <v>275</v>
      </c>
      <c r="V428" s="131" t="str">
        <f t="shared" si="264"/>
        <v>Rheem2020Prem65</v>
      </c>
      <c r="W428" s="204">
        <v>1</v>
      </c>
      <c r="X428" s="200"/>
      <c r="Y428" s="201"/>
      <c r="Z428" s="172"/>
      <c r="AA428" s="126" t="str">
        <f t="shared" si="292"/>
        <v>2,     2003861,   "10E65-HP5U15  (65 gal)"</v>
      </c>
      <c r="AB428" s="205" t="str">
        <f t="shared" si="271"/>
        <v>Richmond</v>
      </c>
      <c r="AC428" s="179" t="s">
        <v>1196</v>
      </c>
      <c r="AD428" s="173">
        <f t="shared" si="266"/>
        <v>1</v>
      </c>
      <c r="AE428" s="126" t="str">
        <f t="shared" si="293"/>
        <v xml:space="preserve">          case  10E65-HP5U15  (65 gal)   :   "Richmond10E65HP5U15"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3:48" s="6" customFormat="1" ht="15" customHeight="1" x14ac:dyDescent="0.25">
      <c r="C429" s="6" t="str">
        <f t="shared" si="283"/>
        <v>Richmond</v>
      </c>
      <c r="D429" s="6" t="str">
        <f t="shared" si="284"/>
        <v>10E65-HP5U30  (65 gal)</v>
      </c>
      <c r="E429" s="6">
        <f t="shared" si="285"/>
        <v>2003961</v>
      </c>
      <c r="F429" s="55">
        <f t="shared" si="286"/>
        <v>65</v>
      </c>
      <c r="G429" s="6" t="str">
        <f t="shared" si="287"/>
        <v>Rheem2020Prem65</v>
      </c>
      <c r="H429" s="116">
        <f t="shared" si="288"/>
        <v>1</v>
      </c>
      <c r="I429" s="154" t="str">
        <f t="shared" si="289"/>
        <v>Richmond10E65HP5U30</v>
      </c>
      <c r="J429" s="91" t="s">
        <v>188</v>
      </c>
      <c r="K429" s="181"/>
      <c r="L429" s="133">
        <f t="shared" si="290"/>
        <v>20</v>
      </c>
      <c r="M429" s="197" t="s">
        <v>95</v>
      </c>
      <c r="N429" s="184">
        <f t="shared" si="282"/>
        <v>39</v>
      </c>
      <c r="O429" s="169">
        <f t="shared" si="262"/>
        <v>2003961</v>
      </c>
      <c r="P429" s="9" t="str">
        <f t="shared" si="291"/>
        <v>10E65-HP5U30  (65 gal)</v>
      </c>
      <c r="Q429" s="11">
        <f t="shared" si="263"/>
        <v>1</v>
      </c>
      <c r="R429" s="179" t="s">
        <v>1185</v>
      </c>
      <c r="S429" s="178">
        <v>65</v>
      </c>
      <c r="T429" s="179" t="s">
        <v>275</v>
      </c>
      <c r="U429" s="180" t="s">
        <v>275</v>
      </c>
      <c r="V429" s="131" t="str">
        <f t="shared" si="264"/>
        <v>Rheem2020Prem65</v>
      </c>
      <c r="W429" s="204">
        <v>1</v>
      </c>
      <c r="X429" s="200"/>
      <c r="Y429" s="201"/>
      <c r="Z429" s="172"/>
      <c r="AA429" s="126" t="str">
        <f t="shared" si="292"/>
        <v>2,     2003961,   "10E65-HP5U30  (65 gal)"</v>
      </c>
      <c r="AB429" s="205" t="str">
        <f t="shared" si="271"/>
        <v>Richmond</v>
      </c>
      <c r="AC429" s="179" t="s">
        <v>1197</v>
      </c>
      <c r="AD429" s="173">
        <f t="shared" si="266"/>
        <v>1</v>
      </c>
      <c r="AE429" s="126" t="str">
        <f t="shared" si="293"/>
        <v xml:space="preserve">          case  10E65-HP5U30  (65 gal)   :   "Richmond10E65HP5U30"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3:48" s="6" customFormat="1" ht="15" customHeight="1" x14ac:dyDescent="0.25">
      <c r="C430" s="6" t="str">
        <f t="shared" si="283"/>
        <v>Richmond</v>
      </c>
      <c r="D430" s="6" t="str">
        <f t="shared" si="284"/>
        <v>10E65-HP5US30  (65 gal)</v>
      </c>
      <c r="E430" s="6">
        <f t="shared" si="285"/>
        <v>2004061</v>
      </c>
      <c r="F430" s="55">
        <f t="shared" si="286"/>
        <v>65</v>
      </c>
      <c r="G430" s="6" t="str">
        <f t="shared" si="287"/>
        <v>Rheem2020Prem65</v>
      </c>
      <c r="H430" s="116">
        <f t="shared" si="288"/>
        <v>1</v>
      </c>
      <c r="I430" s="154" t="str">
        <f t="shared" si="289"/>
        <v>Richmond10E65HP5US30</v>
      </c>
      <c r="J430" s="91" t="s">
        <v>188</v>
      </c>
      <c r="K430" s="181"/>
      <c r="L430" s="133">
        <f t="shared" si="290"/>
        <v>20</v>
      </c>
      <c r="M430" s="197" t="s">
        <v>95</v>
      </c>
      <c r="N430" s="184">
        <f t="shared" si="282"/>
        <v>40</v>
      </c>
      <c r="O430" s="169">
        <f t="shared" si="262"/>
        <v>2004061</v>
      </c>
      <c r="P430" s="9" t="str">
        <f t="shared" si="291"/>
        <v>10E65-HP5US30  (65 gal)</v>
      </c>
      <c r="Q430" s="11">
        <f t="shared" si="263"/>
        <v>1</v>
      </c>
      <c r="R430" s="179" t="s">
        <v>1186</v>
      </c>
      <c r="S430" s="178">
        <v>65</v>
      </c>
      <c r="T430" s="179" t="s">
        <v>275</v>
      </c>
      <c r="U430" s="180" t="s">
        <v>275</v>
      </c>
      <c r="V430" s="131" t="str">
        <f t="shared" si="264"/>
        <v>Rheem2020Prem65</v>
      </c>
      <c r="W430" s="204">
        <v>1</v>
      </c>
      <c r="X430" s="200"/>
      <c r="Y430" s="201"/>
      <c r="Z430" s="172"/>
      <c r="AA430" s="126" t="str">
        <f t="shared" si="292"/>
        <v>2,     2004061,   "10E65-HP5US30  (65 gal)"</v>
      </c>
      <c r="AB430" s="205" t="str">
        <f t="shared" si="271"/>
        <v>Richmond</v>
      </c>
      <c r="AC430" s="179" t="s">
        <v>1198</v>
      </c>
      <c r="AD430" s="173">
        <f t="shared" si="266"/>
        <v>1</v>
      </c>
      <c r="AE430" s="126" t="str">
        <f t="shared" si="293"/>
        <v xml:space="preserve">          case  10E65-HP5US30  (65 gal)   :   "Richmond10E65HP5US30"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3:48" s="6" customFormat="1" ht="15" customHeight="1" x14ac:dyDescent="0.25">
      <c r="C431" s="6" t="str">
        <f t="shared" si="283"/>
        <v>Richmond</v>
      </c>
      <c r="D431" s="6" t="str">
        <f t="shared" si="284"/>
        <v>10E80-HP5U15  (80 gal)</v>
      </c>
      <c r="E431" s="6">
        <f t="shared" si="285"/>
        <v>2004162</v>
      </c>
      <c r="F431" s="55">
        <f t="shared" si="286"/>
        <v>80</v>
      </c>
      <c r="G431" s="6" t="str">
        <f t="shared" si="287"/>
        <v>Rheem2020Prem80</v>
      </c>
      <c r="H431" s="116">
        <f t="shared" si="288"/>
        <v>1</v>
      </c>
      <c r="I431" s="154" t="str">
        <f t="shared" si="289"/>
        <v>Richmond10E80HP5U15</v>
      </c>
      <c r="J431" s="91" t="s">
        <v>188</v>
      </c>
      <c r="K431" s="181"/>
      <c r="L431" s="133">
        <f t="shared" si="290"/>
        <v>20</v>
      </c>
      <c r="M431" s="197" t="s">
        <v>95</v>
      </c>
      <c r="N431" s="184">
        <f t="shared" si="282"/>
        <v>41</v>
      </c>
      <c r="O431" s="169">
        <f t="shared" si="262"/>
        <v>2004162</v>
      </c>
      <c r="P431" s="9" t="str">
        <f t="shared" si="291"/>
        <v>10E80-HP5U15  (80 gal)</v>
      </c>
      <c r="Q431" s="11">
        <f t="shared" si="263"/>
        <v>1</v>
      </c>
      <c r="R431" s="179" t="s">
        <v>1187</v>
      </c>
      <c r="S431" s="178">
        <v>80</v>
      </c>
      <c r="T431" s="179" t="s">
        <v>276</v>
      </c>
      <c r="U431" s="180" t="s">
        <v>276</v>
      </c>
      <c r="V431" s="131" t="str">
        <f t="shared" si="264"/>
        <v>Rheem2020Prem80</v>
      </c>
      <c r="W431" s="204">
        <v>1</v>
      </c>
      <c r="X431" s="200"/>
      <c r="Y431" s="201"/>
      <c r="Z431" s="172"/>
      <c r="AA431" s="126" t="str">
        <f t="shared" si="292"/>
        <v>2,     2004162,   "10E80-HP5U15  (80 gal)"</v>
      </c>
      <c r="AB431" s="205" t="str">
        <f t="shared" si="271"/>
        <v>Richmond</v>
      </c>
      <c r="AC431" s="179" t="s">
        <v>1199</v>
      </c>
      <c r="AD431" s="173">
        <f t="shared" si="266"/>
        <v>1</v>
      </c>
      <c r="AE431" s="126" t="str">
        <f t="shared" si="293"/>
        <v xml:space="preserve">          case  10E80-HP5U15  (80 gal)   :   "Richmond10E80HP5U15"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3:48" s="6" customFormat="1" ht="15" customHeight="1" x14ac:dyDescent="0.25">
      <c r="C432" s="6" t="str">
        <f t="shared" si="283"/>
        <v>Richmond</v>
      </c>
      <c r="D432" s="6" t="str">
        <f t="shared" si="284"/>
        <v>10E80-HP5U30  (80 gal)</v>
      </c>
      <c r="E432" s="6">
        <f t="shared" si="285"/>
        <v>2004262</v>
      </c>
      <c r="F432" s="55">
        <f t="shared" si="286"/>
        <v>80</v>
      </c>
      <c r="G432" s="6" t="str">
        <f t="shared" si="287"/>
        <v>Rheem2020Prem80</v>
      </c>
      <c r="H432" s="116">
        <f t="shared" si="288"/>
        <v>1</v>
      </c>
      <c r="I432" s="154" t="str">
        <f t="shared" si="289"/>
        <v>Richmond10E80HP5U30</v>
      </c>
      <c r="J432" s="91" t="s">
        <v>188</v>
      </c>
      <c r="K432" s="181"/>
      <c r="L432" s="133">
        <f t="shared" si="290"/>
        <v>20</v>
      </c>
      <c r="M432" s="197" t="s">
        <v>95</v>
      </c>
      <c r="N432" s="184">
        <f t="shared" si="282"/>
        <v>42</v>
      </c>
      <c r="O432" s="169">
        <f t="shared" si="262"/>
        <v>2004262</v>
      </c>
      <c r="P432" s="9" t="str">
        <f t="shared" si="291"/>
        <v>10E80-HP5U30  (80 gal)</v>
      </c>
      <c r="Q432" s="11">
        <f t="shared" si="263"/>
        <v>1</v>
      </c>
      <c r="R432" s="179" t="s">
        <v>1188</v>
      </c>
      <c r="S432" s="178">
        <v>80</v>
      </c>
      <c r="T432" s="179" t="s">
        <v>276</v>
      </c>
      <c r="U432" s="180" t="s">
        <v>276</v>
      </c>
      <c r="V432" s="131" t="str">
        <f t="shared" si="264"/>
        <v>Rheem2020Prem80</v>
      </c>
      <c r="W432" s="204">
        <v>1</v>
      </c>
      <c r="X432" s="200"/>
      <c r="Y432" s="201"/>
      <c r="Z432" s="172"/>
      <c r="AA432" s="126" t="str">
        <f t="shared" si="292"/>
        <v>2,     2004262,   "10E80-HP5U30  (80 gal)"</v>
      </c>
      <c r="AB432" s="205" t="str">
        <f t="shared" si="271"/>
        <v>Richmond</v>
      </c>
      <c r="AC432" s="179" t="s">
        <v>1200</v>
      </c>
      <c r="AD432" s="173">
        <f t="shared" si="266"/>
        <v>1</v>
      </c>
      <c r="AE432" s="126" t="str">
        <f t="shared" si="293"/>
        <v xml:space="preserve">          case  10E80-HP5U30  (80 gal)   :   "Richmond10E80HP5U30"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3:48" s="6" customFormat="1" ht="15" customHeight="1" x14ac:dyDescent="0.25">
      <c r="C433" s="6" t="str">
        <f t="shared" si="283"/>
        <v>Richmond</v>
      </c>
      <c r="D433" s="6" t="str">
        <f t="shared" si="284"/>
        <v>10E80-HP5US30  (80 gal)</v>
      </c>
      <c r="E433" s="6">
        <f t="shared" si="285"/>
        <v>2004362</v>
      </c>
      <c r="F433" s="55">
        <f t="shared" si="286"/>
        <v>80</v>
      </c>
      <c r="G433" s="6" t="str">
        <f t="shared" si="287"/>
        <v>Rheem2020Prem80</v>
      </c>
      <c r="H433" s="116">
        <f t="shared" si="288"/>
        <v>1</v>
      </c>
      <c r="I433" s="154" t="str">
        <f t="shared" si="289"/>
        <v>Richmond10E80HP5US30</v>
      </c>
      <c r="J433" s="91" t="s">
        <v>188</v>
      </c>
      <c r="K433" s="181"/>
      <c r="L433" s="133">
        <f t="shared" si="290"/>
        <v>20</v>
      </c>
      <c r="M433" s="197" t="s">
        <v>95</v>
      </c>
      <c r="N433" s="184">
        <f t="shared" si="282"/>
        <v>43</v>
      </c>
      <c r="O433" s="169">
        <f t="shared" si="262"/>
        <v>2004362</v>
      </c>
      <c r="P433" s="9" t="str">
        <f t="shared" si="291"/>
        <v>10E80-HP5US30  (80 gal)</v>
      </c>
      <c r="Q433" s="11">
        <f t="shared" si="263"/>
        <v>1</v>
      </c>
      <c r="R433" s="179" t="s">
        <v>1189</v>
      </c>
      <c r="S433" s="178">
        <v>80</v>
      </c>
      <c r="T433" s="179" t="s">
        <v>276</v>
      </c>
      <c r="U433" s="180" t="s">
        <v>276</v>
      </c>
      <c r="V433" s="131" t="str">
        <f t="shared" si="264"/>
        <v>Rheem2020Prem80</v>
      </c>
      <c r="W433" s="204">
        <v>1</v>
      </c>
      <c r="X433" s="200"/>
      <c r="Y433" s="201"/>
      <c r="Z433" s="172"/>
      <c r="AA433" s="126" t="str">
        <f t="shared" si="292"/>
        <v>2,     2004362,   "10E80-HP5US30  (80 gal)"</v>
      </c>
      <c r="AB433" s="205" t="str">
        <f t="shared" si="271"/>
        <v>Richmond</v>
      </c>
      <c r="AC433" s="179" t="s">
        <v>1201</v>
      </c>
      <c r="AD433" s="173">
        <f t="shared" si="266"/>
        <v>1</v>
      </c>
      <c r="AE433" s="126" t="str">
        <f t="shared" si="293"/>
        <v xml:space="preserve">          case  10E80-HP5US30  (80 gal)   :   "Richmond10E80HP5US30"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3:48" s="6" customFormat="1" ht="15" customHeight="1" x14ac:dyDescent="0.25">
      <c r="C434" s="146" t="str">
        <f t="shared" ref="C434:C443" si="294">M434</f>
        <v>Richmond</v>
      </c>
      <c r="D434" s="146" t="str">
        <f t="shared" ref="D434:D443" si="295">P434</f>
        <v>10E40-HP120  (40 gal)</v>
      </c>
      <c r="E434" s="146">
        <f t="shared" si="272"/>
        <v>2002281</v>
      </c>
      <c r="F434" s="55">
        <f t="shared" ref="F434:F443" si="296">S434</f>
        <v>40</v>
      </c>
      <c r="G434" s="6" t="str">
        <f t="shared" ref="G434:G443" si="297">V434</f>
        <v>RheemPlugInDedicated40</v>
      </c>
      <c r="H434" s="116">
        <f t="shared" si="268"/>
        <v>0</v>
      </c>
      <c r="I434" s="154" t="str">
        <f t="shared" si="273"/>
        <v>Richmond10E40HP120</v>
      </c>
      <c r="J434" s="91" t="s">
        <v>188</v>
      </c>
      <c r="K434" s="32">
        <v>2</v>
      </c>
      <c r="L434" s="75">
        <f t="shared" si="269"/>
        <v>20</v>
      </c>
      <c r="M434" s="12" t="s">
        <v>95</v>
      </c>
      <c r="N434" s="61">
        <v>22</v>
      </c>
      <c r="O434" s="169">
        <f t="shared" si="262"/>
        <v>2002281</v>
      </c>
      <c r="P434" s="59" t="str">
        <f t="shared" si="261"/>
        <v>10E40-HP120  (40 gal)</v>
      </c>
      <c r="Q434" s="153">
        <f t="shared" si="263"/>
        <v>1</v>
      </c>
      <c r="R434" s="143" t="s">
        <v>773</v>
      </c>
      <c r="S434" s="14">
        <v>40</v>
      </c>
      <c r="T434" s="99"/>
      <c r="U434" s="80" t="s">
        <v>730</v>
      </c>
      <c r="V434" s="85" t="str">
        <f t="shared" si="264"/>
        <v>RheemPlugInDedicated40</v>
      </c>
      <c r="W434" s="117">
        <v>0</v>
      </c>
      <c r="X434" s="46" t="s">
        <v>8</v>
      </c>
      <c r="Y434" s="47">
        <v>44760</v>
      </c>
      <c r="Z434" s="44"/>
      <c r="AA434" s="126" t="str">
        <f t="shared" si="265"/>
        <v>2,     2002281,   "10E40-HP120  (40 gal)"</v>
      </c>
      <c r="AB434" s="127" t="str">
        <f>M434</f>
        <v>Richmond</v>
      </c>
      <c r="AC434" s="143" t="s">
        <v>783</v>
      </c>
      <c r="AD434" s="173">
        <f t="shared" si="266"/>
        <v>1</v>
      </c>
      <c r="AE434" s="126" t="str">
        <f t="shared" si="267"/>
        <v xml:space="preserve">          case  10E40-HP120  (40 gal)   :   "Richmond10E40HP120"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3:48" s="6" customFormat="1" ht="15" customHeight="1" x14ac:dyDescent="0.25">
      <c r="C435" s="146" t="str">
        <f t="shared" si="294"/>
        <v>Richmond</v>
      </c>
      <c r="D435" s="146" t="str">
        <f t="shared" si="295"/>
        <v>10E50-HP120  (50 gal)</v>
      </c>
      <c r="E435" s="146">
        <f t="shared" si="272"/>
        <v>2002382</v>
      </c>
      <c r="F435" s="55">
        <f t="shared" si="296"/>
        <v>50</v>
      </c>
      <c r="G435" s="6" t="str">
        <f t="shared" si="297"/>
        <v>RheemPlugInDedicated50</v>
      </c>
      <c r="H435" s="116">
        <f t="shared" si="268"/>
        <v>0</v>
      </c>
      <c r="I435" s="154" t="str">
        <f t="shared" si="273"/>
        <v>Richmond10E50HP120</v>
      </c>
      <c r="J435" s="91" t="s">
        <v>188</v>
      </c>
      <c r="K435" s="32">
        <v>2</v>
      </c>
      <c r="L435" s="75">
        <f t="shared" si="269"/>
        <v>20</v>
      </c>
      <c r="M435" s="12" t="s">
        <v>95</v>
      </c>
      <c r="N435" s="62">
        <f t="shared" ref="N435:N443" si="298">N434+1</f>
        <v>23</v>
      </c>
      <c r="O435" s="169">
        <f t="shared" si="262"/>
        <v>2002382</v>
      </c>
      <c r="P435" s="59" t="str">
        <f t="shared" si="261"/>
        <v>10E50-HP120  (50 gal)</v>
      </c>
      <c r="Q435" s="153">
        <f t="shared" si="263"/>
        <v>1</v>
      </c>
      <c r="R435" s="143" t="s">
        <v>774</v>
      </c>
      <c r="S435" s="14">
        <v>50</v>
      </c>
      <c r="T435" s="99"/>
      <c r="U435" s="80" t="s">
        <v>731</v>
      </c>
      <c r="V435" s="85" t="str">
        <f t="shared" si="264"/>
        <v>RheemPlugInDedicated50</v>
      </c>
      <c r="W435" s="117">
        <v>0</v>
      </c>
      <c r="X435" s="46" t="s">
        <v>8</v>
      </c>
      <c r="Y435" s="47">
        <v>44760</v>
      </c>
      <c r="Z435" s="44"/>
      <c r="AA435" s="126" t="str">
        <f t="shared" si="265"/>
        <v>2,     2002382,   "10E50-HP120  (50 gal)"</v>
      </c>
      <c r="AB435" s="128" t="str">
        <f t="shared" si="271"/>
        <v>Richmond</v>
      </c>
      <c r="AC435" s="143" t="s">
        <v>784</v>
      </c>
      <c r="AD435" s="173">
        <f t="shared" si="266"/>
        <v>1</v>
      </c>
      <c r="AE435" s="126" t="str">
        <f t="shared" si="267"/>
        <v xml:space="preserve">          case  10E50-HP120  (50 gal)   :   "Richmond10E50HP120"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3:48" s="6" customFormat="1" ht="15" customHeight="1" x14ac:dyDescent="0.25">
      <c r="C436" s="146" t="str">
        <f t="shared" si="294"/>
        <v>Richmond</v>
      </c>
      <c r="D436" s="146" t="str">
        <f t="shared" si="295"/>
        <v>10E40-HP120M  (40 gal)</v>
      </c>
      <c r="E436" s="146">
        <f t="shared" si="272"/>
        <v>2002477</v>
      </c>
      <c r="F436" s="55">
        <f t="shared" si="296"/>
        <v>40</v>
      </c>
      <c r="G436" s="6" t="str">
        <f t="shared" si="297"/>
        <v>RheemPlugInShared40</v>
      </c>
      <c r="H436" s="116">
        <f t="shared" si="268"/>
        <v>1</v>
      </c>
      <c r="I436" s="154" t="str">
        <f t="shared" si="273"/>
        <v>Richmond10E40HP120M</v>
      </c>
      <c r="J436" s="91" t="s">
        <v>188</v>
      </c>
      <c r="K436" s="32">
        <v>3</v>
      </c>
      <c r="L436" s="75">
        <f t="shared" si="269"/>
        <v>20</v>
      </c>
      <c r="M436" s="12" t="s">
        <v>95</v>
      </c>
      <c r="N436" s="62">
        <f t="shared" si="298"/>
        <v>24</v>
      </c>
      <c r="O436" s="169">
        <f t="shared" si="262"/>
        <v>2002477</v>
      </c>
      <c r="P436" s="59" t="str">
        <f t="shared" si="261"/>
        <v>10E40-HP120M  (40 gal)</v>
      </c>
      <c r="Q436" s="153">
        <f t="shared" si="263"/>
        <v>1</v>
      </c>
      <c r="R436" s="143" t="s">
        <v>775</v>
      </c>
      <c r="S436" s="14">
        <v>40</v>
      </c>
      <c r="T436" s="99"/>
      <c r="U436" s="80" t="s">
        <v>726</v>
      </c>
      <c r="V436" s="85" t="str">
        <f t="shared" si="264"/>
        <v>RheemPlugInShared40</v>
      </c>
      <c r="W436" s="117">
        <v>1</v>
      </c>
      <c r="X436" s="46" t="s">
        <v>8</v>
      </c>
      <c r="Y436" s="47">
        <v>44760</v>
      </c>
      <c r="Z436" s="44"/>
      <c r="AA436" s="126" t="str">
        <f t="shared" si="265"/>
        <v>2,     2002477,   "10E40-HP120M  (40 gal)"</v>
      </c>
      <c r="AB436" s="128" t="str">
        <f t="shared" si="271"/>
        <v>Richmond</v>
      </c>
      <c r="AC436" s="143" t="s">
        <v>785</v>
      </c>
      <c r="AD436" s="173">
        <f t="shared" si="266"/>
        <v>1</v>
      </c>
      <c r="AE436" s="126" t="str">
        <f t="shared" si="267"/>
        <v xml:space="preserve">          case  10E40-HP120M  (40 gal)   :   "Richmond10E40HP120M"</v>
      </c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3:48" s="6" customFormat="1" ht="15" customHeight="1" x14ac:dyDescent="0.25">
      <c r="C437" s="146" t="str">
        <f t="shared" si="294"/>
        <v>Richmond</v>
      </c>
      <c r="D437" s="146" t="str">
        <f t="shared" si="295"/>
        <v>10E40-HP120MS  (40 gal)</v>
      </c>
      <c r="E437" s="146">
        <f t="shared" si="272"/>
        <v>2002577</v>
      </c>
      <c r="F437" s="55">
        <f t="shared" si="296"/>
        <v>40</v>
      </c>
      <c r="G437" s="6" t="str">
        <f t="shared" si="297"/>
        <v>RheemPlugInShared40</v>
      </c>
      <c r="H437" s="116">
        <f t="shared" si="268"/>
        <v>1</v>
      </c>
      <c r="I437" s="154" t="str">
        <f t="shared" si="273"/>
        <v>Richmond10E40HP120MS</v>
      </c>
      <c r="J437" s="91" t="s">
        <v>188</v>
      </c>
      <c r="K437" s="32">
        <v>3</v>
      </c>
      <c r="L437" s="75">
        <f t="shared" si="269"/>
        <v>20</v>
      </c>
      <c r="M437" s="12" t="s">
        <v>95</v>
      </c>
      <c r="N437" s="62">
        <f t="shared" si="298"/>
        <v>25</v>
      </c>
      <c r="O437" s="169">
        <f t="shared" si="262"/>
        <v>2002577</v>
      </c>
      <c r="P437" s="59" t="str">
        <f t="shared" si="261"/>
        <v>10E40-HP120MS  (40 gal)</v>
      </c>
      <c r="Q437" s="153">
        <f t="shared" si="263"/>
        <v>1</v>
      </c>
      <c r="R437" s="143" t="s">
        <v>776</v>
      </c>
      <c r="S437" s="14">
        <v>40</v>
      </c>
      <c r="T437" s="99"/>
      <c r="U437" s="80" t="s">
        <v>726</v>
      </c>
      <c r="V437" s="85" t="str">
        <f t="shared" si="264"/>
        <v>RheemPlugInShared40</v>
      </c>
      <c r="W437" s="117">
        <v>1</v>
      </c>
      <c r="X437" s="46" t="s">
        <v>8</v>
      </c>
      <c r="Y437" s="47">
        <v>44760</v>
      </c>
      <c r="Z437" s="44"/>
      <c r="AA437" s="126" t="str">
        <f t="shared" si="265"/>
        <v>2,     2002577,   "10E40-HP120MS  (40 gal)"</v>
      </c>
      <c r="AB437" s="128" t="str">
        <f t="shared" si="271"/>
        <v>Richmond</v>
      </c>
      <c r="AC437" s="143" t="s">
        <v>786</v>
      </c>
      <c r="AD437" s="173">
        <f t="shared" si="266"/>
        <v>1</v>
      </c>
      <c r="AE437" s="126" t="str">
        <f t="shared" si="267"/>
        <v xml:space="preserve">          case  10E40-HP120MS  (40 gal)   :   "Richmond10E40HP120MS"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3:48" s="6" customFormat="1" ht="15" customHeight="1" x14ac:dyDescent="0.25">
      <c r="C438" s="146" t="str">
        <f t="shared" si="294"/>
        <v>Richmond</v>
      </c>
      <c r="D438" s="146" t="str">
        <f t="shared" si="295"/>
        <v>10E50-HP120M  (50 gal)</v>
      </c>
      <c r="E438" s="146">
        <f t="shared" si="272"/>
        <v>2002678</v>
      </c>
      <c r="F438" s="55">
        <f t="shared" si="296"/>
        <v>50</v>
      </c>
      <c r="G438" s="6" t="str">
        <f t="shared" si="297"/>
        <v>RheemPlugInShared50</v>
      </c>
      <c r="H438" s="116">
        <f t="shared" si="268"/>
        <v>1</v>
      </c>
      <c r="I438" s="154" t="str">
        <f t="shared" si="273"/>
        <v>Richmond10E50HP120M</v>
      </c>
      <c r="J438" s="91" t="s">
        <v>188</v>
      </c>
      <c r="K438" s="32">
        <v>3</v>
      </c>
      <c r="L438" s="75">
        <f t="shared" si="269"/>
        <v>20</v>
      </c>
      <c r="M438" s="12" t="s">
        <v>95</v>
      </c>
      <c r="N438" s="62">
        <f t="shared" si="298"/>
        <v>26</v>
      </c>
      <c r="O438" s="169">
        <f t="shared" si="262"/>
        <v>2002678</v>
      </c>
      <c r="P438" s="59" t="str">
        <f t="shared" si="261"/>
        <v>10E50-HP120M  (50 gal)</v>
      </c>
      <c r="Q438" s="153">
        <f t="shared" si="263"/>
        <v>1</v>
      </c>
      <c r="R438" s="143" t="s">
        <v>777</v>
      </c>
      <c r="S438" s="14">
        <v>50</v>
      </c>
      <c r="T438" s="99"/>
      <c r="U438" s="80" t="s">
        <v>727</v>
      </c>
      <c r="V438" s="85" t="str">
        <f t="shared" si="264"/>
        <v>RheemPlugInShared50</v>
      </c>
      <c r="W438" s="117">
        <v>1</v>
      </c>
      <c r="X438" s="46" t="s">
        <v>8</v>
      </c>
      <c r="Y438" s="47">
        <v>44760</v>
      </c>
      <c r="Z438" s="44"/>
      <c r="AA438" s="126" t="str">
        <f t="shared" si="265"/>
        <v>2,     2002678,   "10E50-HP120M  (50 gal)"</v>
      </c>
      <c r="AB438" s="128" t="str">
        <f t="shared" si="271"/>
        <v>Richmond</v>
      </c>
      <c r="AC438" s="143" t="s">
        <v>787</v>
      </c>
      <c r="AD438" s="173">
        <f t="shared" si="266"/>
        <v>1</v>
      </c>
      <c r="AE438" s="126" t="str">
        <f t="shared" si="267"/>
        <v xml:space="preserve">          case  10E50-HP120M  (50 gal)   :   "Richmond10E50HP120M"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3:48" s="6" customFormat="1" ht="15" customHeight="1" x14ac:dyDescent="0.25">
      <c r="C439" s="146" t="str">
        <f t="shared" si="294"/>
        <v>Richmond</v>
      </c>
      <c r="D439" s="146" t="str">
        <f t="shared" si="295"/>
        <v>10E50-HP120MS  (50 gal)</v>
      </c>
      <c r="E439" s="146">
        <f t="shared" si="272"/>
        <v>2002778</v>
      </c>
      <c r="F439" s="55">
        <f t="shared" si="296"/>
        <v>50</v>
      </c>
      <c r="G439" s="6" t="str">
        <f t="shared" si="297"/>
        <v>RheemPlugInShared50</v>
      </c>
      <c r="H439" s="116">
        <f t="shared" si="268"/>
        <v>1</v>
      </c>
      <c r="I439" s="154" t="str">
        <f t="shared" si="273"/>
        <v>Richmond10E50HP120MS</v>
      </c>
      <c r="J439" s="91" t="s">
        <v>188</v>
      </c>
      <c r="K439" s="32">
        <v>3</v>
      </c>
      <c r="L439" s="75">
        <f t="shared" si="269"/>
        <v>20</v>
      </c>
      <c r="M439" s="12" t="s">
        <v>95</v>
      </c>
      <c r="N439" s="62">
        <f t="shared" si="298"/>
        <v>27</v>
      </c>
      <c r="O439" s="169">
        <f t="shared" si="262"/>
        <v>2002778</v>
      </c>
      <c r="P439" s="59" t="str">
        <f t="shared" si="261"/>
        <v>10E50-HP120MS  (50 gal)</v>
      </c>
      <c r="Q439" s="153">
        <f t="shared" si="263"/>
        <v>1</v>
      </c>
      <c r="R439" s="143" t="s">
        <v>778</v>
      </c>
      <c r="S439" s="14">
        <v>50</v>
      </c>
      <c r="T439" s="99"/>
      <c r="U439" s="80" t="s">
        <v>727</v>
      </c>
      <c r="V439" s="85" t="str">
        <f t="shared" si="264"/>
        <v>RheemPlugInShared50</v>
      </c>
      <c r="W439" s="117">
        <v>1</v>
      </c>
      <c r="X439" s="46" t="s">
        <v>8</v>
      </c>
      <c r="Y439" s="47">
        <v>44760</v>
      </c>
      <c r="Z439" s="44"/>
      <c r="AA439" s="126" t="str">
        <f t="shared" si="265"/>
        <v>2,     2002778,   "10E50-HP120MS  (50 gal)"</v>
      </c>
      <c r="AB439" s="128" t="str">
        <f t="shared" si="271"/>
        <v>Richmond</v>
      </c>
      <c r="AC439" s="143" t="s">
        <v>788</v>
      </c>
      <c r="AD439" s="173">
        <f t="shared" si="266"/>
        <v>1</v>
      </c>
      <c r="AE439" s="126" t="str">
        <f t="shared" si="267"/>
        <v xml:space="preserve">          case  10E50-HP120MS  (50 gal)   :   "Richmond10E50HP120MS"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3:48" s="6" customFormat="1" ht="15" customHeight="1" x14ac:dyDescent="0.25">
      <c r="C440" s="146" t="str">
        <f t="shared" si="294"/>
        <v>Richmond</v>
      </c>
      <c r="D440" s="146" t="str">
        <f t="shared" si="295"/>
        <v>10E65-HP120M  (65 gal)</v>
      </c>
      <c r="E440" s="146">
        <f t="shared" si="272"/>
        <v>2002879</v>
      </c>
      <c r="F440" s="55">
        <f t="shared" si="296"/>
        <v>65</v>
      </c>
      <c r="G440" s="6" t="str">
        <f t="shared" si="297"/>
        <v>RheemPlugInShared65</v>
      </c>
      <c r="H440" s="116">
        <f t="shared" si="268"/>
        <v>1</v>
      </c>
      <c r="I440" s="154" t="str">
        <f t="shared" si="273"/>
        <v>Richmond10E65HP120M</v>
      </c>
      <c r="J440" s="91" t="s">
        <v>188</v>
      </c>
      <c r="K440" s="32">
        <v>3</v>
      </c>
      <c r="L440" s="75">
        <f t="shared" si="269"/>
        <v>20</v>
      </c>
      <c r="M440" s="12" t="s">
        <v>95</v>
      </c>
      <c r="N440" s="62">
        <f t="shared" si="298"/>
        <v>28</v>
      </c>
      <c r="O440" s="169">
        <f t="shared" si="262"/>
        <v>2002879</v>
      </c>
      <c r="P440" s="59" t="str">
        <f t="shared" si="261"/>
        <v>10E65-HP120M  (65 gal)</v>
      </c>
      <c r="Q440" s="153">
        <f t="shared" si="263"/>
        <v>1</v>
      </c>
      <c r="R440" s="143" t="s">
        <v>779</v>
      </c>
      <c r="S440" s="14">
        <v>65</v>
      </c>
      <c r="T440" s="99"/>
      <c r="U440" s="80" t="s">
        <v>728</v>
      </c>
      <c r="V440" s="85" t="str">
        <f t="shared" si="264"/>
        <v>RheemPlugInShared65</v>
      </c>
      <c r="W440" s="117">
        <v>1</v>
      </c>
      <c r="X440" s="46">
        <v>3</v>
      </c>
      <c r="Y440" s="47">
        <v>44760</v>
      </c>
      <c r="Z440" s="44"/>
      <c r="AA440" s="126" t="str">
        <f t="shared" si="265"/>
        <v>2,     2002879,   "10E65-HP120M  (65 gal)"</v>
      </c>
      <c r="AB440" s="128" t="str">
        <f t="shared" si="271"/>
        <v>Richmond</v>
      </c>
      <c r="AC440" s="143" t="s">
        <v>789</v>
      </c>
      <c r="AD440" s="173">
        <f t="shared" si="266"/>
        <v>1</v>
      </c>
      <c r="AE440" s="126" t="str">
        <f t="shared" si="267"/>
        <v xml:space="preserve">          case  10E65-HP120M  (65 gal)   :   "Richmond10E65HP120M"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3:48" s="6" customFormat="1" ht="15" customHeight="1" x14ac:dyDescent="0.25">
      <c r="C441" s="146" t="str">
        <f t="shared" si="294"/>
        <v>Richmond</v>
      </c>
      <c r="D441" s="146" t="str">
        <f t="shared" si="295"/>
        <v>10E65-HP120MS  (65 gal)</v>
      </c>
      <c r="E441" s="146">
        <f t="shared" si="272"/>
        <v>2002979</v>
      </c>
      <c r="F441" s="55">
        <f t="shared" si="296"/>
        <v>65</v>
      </c>
      <c r="G441" s="6" t="str">
        <f t="shared" si="297"/>
        <v>RheemPlugInShared65</v>
      </c>
      <c r="H441" s="116">
        <f t="shared" si="268"/>
        <v>1</v>
      </c>
      <c r="I441" s="154" t="str">
        <f t="shared" si="273"/>
        <v>Richmond10E65HP120MS</v>
      </c>
      <c r="J441" s="91" t="s">
        <v>188</v>
      </c>
      <c r="K441" s="32">
        <v>3</v>
      </c>
      <c r="L441" s="75">
        <f t="shared" si="269"/>
        <v>20</v>
      </c>
      <c r="M441" s="12" t="s">
        <v>95</v>
      </c>
      <c r="N441" s="62">
        <f t="shared" si="298"/>
        <v>29</v>
      </c>
      <c r="O441" s="169">
        <f t="shared" si="262"/>
        <v>2002979</v>
      </c>
      <c r="P441" s="59" t="str">
        <f t="shared" si="261"/>
        <v>10E65-HP120MS  (65 gal)</v>
      </c>
      <c r="Q441" s="153">
        <f t="shared" si="263"/>
        <v>1</v>
      </c>
      <c r="R441" s="143" t="s">
        <v>780</v>
      </c>
      <c r="S441" s="14">
        <v>65</v>
      </c>
      <c r="T441" s="99"/>
      <c r="U441" s="80" t="s">
        <v>728</v>
      </c>
      <c r="V441" s="85" t="str">
        <f t="shared" si="264"/>
        <v>RheemPlugInShared65</v>
      </c>
      <c r="W441" s="117">
        <v>1</v>
      </c>
      <c r="X441" s="46">
        <v>3</v>
      </c>
      <c r="Y441" s="47">
        <v>44760</v>
      </c>
      <c r="Z441" s="44"/>
      <c r="AA441" s="126" t="str">
        <f t="shared" si="265"/>
        <v>2,     2002979,   "10E65-HP120MS  (65 gal)"</v>
      </c>
      <c r="AB441" s="128" t="str">
        <f t="shared" si="271"/>
        <v>Richmond</v>
      </c>
      <c r="AC441" s="143" t="s">
        <v>790</v>
      </c>
      <c r="AD441" s="173">
        <f t="shared" si="266"/>
        <v>1</v>
      </c>
      <c r="AE441" s="126" t="str">
        <f t="shared" si="267"/>
        <v xml:space="preserve">          case  10E65-HP120MS  (65 gal)   :   "Richmond10E65HP120MS"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3:48" s="6" customFormat="1" ht="15" customHeight="1" x14ac:dyDescent="0.25">
      <c r="C442" s="146" t="str">
        <f t="shared" si="294"/>
        <v>Richmond</v>
      </c>
      <c r="D442" s="146" t="str">
        <f t="shared" si="295"/>
        <v>10E80-HP120M  (80 gal)</v>
      </c>
      <c r="E442" s="146">
        <f t="shared" si="272"/>
        <v>2003080</v>
      </c>
      <c r="F442" s="55">
        <f t="shared" si="296"/>
        <v>80</v>
      </c>
      <c r="G442" s="6" t="str">
        <f t="shared" si="297"/>
        <v>RheemPlugInShared80</v>
      </c>
      <c r="H442" s="116">
        <f t="shared" si="268"/>
        <v>1</v>
      </c>
      <c r="I442" s="154" t="str">
        <f t="shared" si="273"/>
        <v>Richmond10E80HP120M</v>
      </c>
      <c r="J442" s="91" t="s">
        <v>188</v>
      </c>
      <c r="K442" s="32">
        <v>3</v>
      </c>
      <c r="L442" s="75">
        <f t="shared" si="269"/>
        <v>20</v>
      </c>
      <c r="M442" s="12" t="s">
        <v>95</v>
      </c>
      <c r="N442" s="62">
        <f t="shared" si="298"/>
        <v>30</v>
      </c>
      <c r="O442" s="169">
        <f t="shared" si="262"/>
        <v>2003080</v>
      </c>
      <c r="P442" s="59" t="str">
        <f t="shared" si="261"/>
        <v>10E80-HP120M  (80 gal)</v>
      </c>
      <c r="Q442" s="153">
        <f t="shared" si="263"/>
        <v>1</v>
      </c>
      <c r="R442" s="143" t="s">
        <v>781</v>
      </c>
      <c r="S442" s="14">
        <v>80</v>
      </c>
      <c r="T442" s="99"/>
      <c r="U442" s="80" t="s">
        <v>729</v>
      </c>
      <c r="V442" s="85" t="str">
        <f t="shared" si="264"/>
        <v>RheemPlugInShared80</v>
      </c>
      <c r="W442" s="117">
        <v>1</v>
      </c>
      <c r="X442" s="46" t="s">
        <v>13</v>
      </c>
      <c r="Y442" s="47">
        <v>44760</v>
      </c>
      <c r="Z442" s="44"/>
      <c r="AA442" s="126" t="str">
        <f t="shared" si="265"/>
        <v>2,     2003080,   "10E80-HP120M  (80 gal)"</v>
      </c>
      <c r="AB442" s="128" t="str">
        <f t="shared" si="271"/>
        <v>Richmond</v>
      </c>
      <c r="AC442" s="143" t="s">
        <v>791</v>
      </c>
      <c r="AD442" s="173">
        <f t="shared" si="266"/>
        <v>1</v>
      </c>
      <c r="AE442" s="126" t="str">
        <f t="shared" si="267"/>
        <v xml:space="preserve">          case  10E80-HP120M  (80 gal)   :   "Richmond10E80HP120M"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3:48" s="6" customFormat="1" ht="15" customHeight="1" x14ac:dyDescent="0.25">
      <c r="C443" s="146" t="str">
        <f t="shared" si="294"/>
        <v>Richmond</v>
      </c>
      <c r="D443" s="146" t="str">
        <f t="shared" si="295"/>
        <v>10E80-HP120MS  (80 gal)</v>
      </c>
      <c r="E443" s="146">
        <f t="shared" si="272"/>
        <v>2003180</v>
      </c>
      <c r="F443" s="55">
        <f t="shared" si="296"/>
        <v>80</v>
      </c>
      <c r="G443" s="6" t="str">
        <f t="shared" si="297"/>
        <v>RheemPlugInShared80</v>
      </c>
      <c r="H443" s="116">
        <f t="shared" si="268"/>
        <v>1</v>
      </c>
      <c r="I443" s="154" t="str">
        <f t="shared" si="273"/>
        <v>Richmond10E80HP120MS</v>
      </c>
      <c r="J443" s="91" t="s">
        <v>188</v>
      </c>
      <c r="K443" s="32">
        <v>3</v>
      </c>
      <c r="L443" s="75">
        <f t="shared" si="269"/>
        <v>20</v>
      </c>
      <c r="M443" s="12" t="s">
        <v>95</v>
      </c>
      <c r="N443" s="62">
        <f t="shared" si="298"/>
        <v>31</v>
      </c>
      <c r="O443" s="169">
        <f t="shared" si="262"/>
        <v>2003180</v>
      </c>
      <c r="P443" s="59" t="str">
        <f t="shared" si="261"/>
        <v>10E80-HP120MS  (80 gal)</v>
      </c>
      <c r="Q443" s="153">
        <f t="shared" si="263"/>
        <v>1</v>
      </c>
      <c r="R443" s="143" t="s">
        <v>782</v>
      </c>
      <c r="S443" s="14">
        <v>80</v>
      </c>
      <c r="T443" s="99"/>
      <c r="U443" s="80" t="s">
        <v>729</v>
      </c>
      <c r="V443" s="85" t="str">
        <f t="shared" si="264"/>
        <v>RheemPlugInShared80</v>
      </c>
      <c r="W443" s="117">
        <v>1</v>
      </c>
      <c r="X443" s="46" t="s">
        <v>13</v>
      </c>
      <c r="Y443" s="47">
        <v>44760</v>
      </c>
      <c r="Z443" s="44"/>
      <c r="AA443" s="126" t="str">
        <f t="shared" si="265"/>
        <v>2,     2003180,   "10E80-HP120MS  (80 gal)"</v>
      </c>
      <c r="AB443" s="128" t="str">
        <f t="shared" si="271"/>
        <v>Richmond</v>
      </c>
      <c r="AC443" s="143" t="s">
        <v>792</v>
      </c>
      <c r="AD443" s="173">
        <f t="shared" si="266"/>
        <v>1</v>
      </c>
      <c r="AE443" s="126" t="str">
        <f t="shared" si="267"/>
        <v xml:space="preserve">          case  10E80-HP120MS  (80 gal)   :   "Richmond10E80HP120MS"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3:48" s="6" customFormat="1" ht="15" customHeight="1" x14ac:dyDescent="0.25">
      <c r="C444" s="105" t="str">
        <f t="shared" si="249"/>
        <v>Richmond</v>
      </c>
      <c r="D444" s="105" t="str">
        <f t="shared" si="250"/>
        <v>10E40-HP515  (40 gal)</v>
      </c>
      <c r="E444" s="105">
        <f t="shared" si="272"/>
        <v>2001059</v>
      </c>
      <c r="F444" s="55">
        <f t="shared" si="255"/>
        <v>40</v>
      </c>
      <c r="G444" s="6" t="str">
        <f t="shared" si="252"/>
        <v>Rheem2020Prem40</v>
      </c>
      <c r="H444" s="116">
        <f t="shared" si="206"/>
        <v>1</v>
      </c>
      <c r="I444" s="154" t="str">
        <f t="shared" si="273"/>
        <v>Richmond10E40HP515</v>
      </c>
      <c r="J444" s="91" t="s">
        <v>188</v>
      </c>
      <c r="K444" s="32">
        <v>4</v>
      </c>
      <c r="L444" s="75">
        <f t="shared" si="269"/>
        <v>20</v>
      </c>
      <c r="M444" s="12" t="s">
        <v>95</v>
      </c>
      <c r="N444" s="61">
        <v>10</v>
      </c>
      <c r="O444" s="169">
        <f t="shared" si="262"/>
        <v>2001059</v>
      </c>
      <c r="P444" s="59" t="str">
        <f t="shared" si="261"/>
        <v>10E40-HP515  (40 gal)</v>
      </c>
      <c r="Q444" s="153">
        <f t="shared" si="263"/>
        <v>1</v>
      </c>
      <c r="R444" t="s">
        <v>291</v>
      </c>
      <c r="S444" s="14">
        <v>40</v>
      </c>
      <c r="T444" s="99"/>
      <c r="U444" s="80" t="s">
        <v>273</v>
      </c>
      <c r="V444" s="85" t="str">
        <f t="shared" si="264"/>
        <v>Rheem2020Prem40</v>
      </c>
      <c r="W444" s="117">
        <v>1</v>
      </c>
      <c r="X444" s="46">
        <v>2</v>
      </c>
      <c r="Y444" s="47">
        <v>43944</v>
      </c>
      <c r="Z444" s="44"/>
      <c r="AA444" s="126" t="str">
        <f t="shared" si="265"/>
        <v>2,     2001059,   "10E40-HP515  (40 gal)"</v>
      </c>
      <c r="AB444" s="127" t="str">
        <f>M444</f>
        <v>Richmond</v>
      </c>
      <c r="AC444" s="129" t="s">
        <v>603</v>
      </c>
      <c r="AD444" s="173">
        <f t="shared" si="266"/>
        <v>1</v>
      </c>
      <c r="AE444" s="126" t="str">
        <f t="shared" si="267"/>
        <v xml:space="preserve">          case  10E40-HP515  (40 gal)   :   "Richmond10E40HP515"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3:48" s="6" customFormat="1" ht="15" customHeight="1" x14ac:dyDescent="0.25">
      <c r="C445" s="105" t="str">
        <f t="shared" si="249"/>
        <v>Richmond</v>
      </c>
      <c r="D445" s="105" t="str">
        <f t="shared" si="250"/>
        <v>10E50-HP515  (50 gal)</v>
      </c>
      <c r="E445" s="105">
        <f t="shared" si="272"/>
        <v>2001160</v>
      </c>
      <c r="F445" s="55">
        <f t="shared" si="255"/>
        <v>50</v>
      </c>
      <c r="G445" s="6" t="str">
        <f t="shared" si="252"/>
        <v>Rheem2020Prem50</v>
      </c>
      <c r="H445" s="116">
        <f t="shared" si="206"/>
        <v>1</v>
      </c>
      <c r="I445" s="154" t="str">
        <f t="shared" si="273"/>
        <v>Richmond10E50HP515</v>
      </c>
      <c r="J445" s="91" t="s">
        <v>188</v>
      </c>
      <c r="K445" s="32">
        <v>4</v>
      </c>
      <c r="L445" s="75">
        <f t="shared" si="269"/>
        <v>20</v>
      </c>
      <c r="M445" s="12" t="s">
        <v>95</v>
      </c>
      <c r="N445" s="62">
        <f t="shared" ref="N445:N455" si="299">N444+1</f>
        <v>11</v>
      </c>
      <c r="O445" s="169">
        <f t="shared" si="262"/>
        <v>2001160</v>
      </c>
      <c r="P445" s="59" t="str">
        <f t="shared" si="261"/>
        <v>10E50-HP515  (50 gal)</v>
      </c>
      <c r="Q445" s="153">
        <f t="shared" si="263"/>
        <v>1</v>
      </c>
      <c r="R445" t="s">
        <v>292</v>
      </c>
      <c r="S445" s="14">
        <v>50</v>
      </c>
      <c r="T445" s="99"/>
      <c r="U445" s="80" t="s">
        <v>274</v>
      </c>
      <c r="V445" s="85" t="str">
        <f t="shared" si="264"/>
        <v>Rheem2020Prem50</v>
      </c>
      <c r="W445" s="117">
        <v>1</v>
      </c>
      <c r="X445" s="46" t="s">
        <v>8</v>
      </c>
      <c r="Y445" s="47">
        <v>43944</v>
      </c>
      <c r="Z445" s="44"/>
      <c r="AA445" s="126" t="str">
        <f t="shared" si="265"/>
        <v>2,     2001160,   "10E50-HP515  (50 gal)"</v>
      </c>
      <c r="AB445" s="128" t="str">
        <f t="shared" si="271"/>
        <v>Richmond</v>
      </c>
      <c r="AC445" s="129" t="s">
        <v>608</v>
      </c>
      <c r="AD445" s="173">
        <f t="shared" si="266"/>
        <v>1</v>
      </c>
      <c r="AE445" s="126" t="str">
        <f t="shared" si="267"/>
        <v xml:space="preserve">          case  10E50-HP515  (50 gal)   :   "Richmond10E50HP515"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3:48" s="6" customFormat="1" ht="15" customHeight="1" x14ac:dyDescent="0.25">
      <c r="C446" s="105" t="str">
        <f t="shared" si="249"/>
        <v>Richmond</v>
      </c>
      <c r="D446" s="105" t="str">
        <f t="shared" si="250"/>
        <v>10E65-HP515  (65 gal)</v>
      </c>
      <c r="E446" s="105">
        <f t="shared" si="272"/>
        <v>2001261</v>
      </c>
      <c r="F446" s="55">
        <f t="shared" ref="F446:F455" si="300">S446</f>
        <v>65</v>
      </c>
      <c r="G446" s="6" t="str">
        <f t="shared" si="252"/>
        <v>Rheem2020Prem65</v>
      </c>
      <c r="H446" s="116">
        <f t="shared" si="206"/>
        <v>1</v>
      </c>
      <c r="I446" s="154" t="str">
        <f t="shared" si="273"/>
        <v>Richmond10E65HP515</v>
      </c>
      <c r="J446" s="91" t="s">
        <v>188</v>
      </c>
      <c r="K446" s="32">
        <v>4</v>
      </c>
      <c r="L446" s="75">
        <f t="shared" si="269"/>
        <v>20</v>
      </c>
      <c r="M446" s="12" t="s">
        <v>95</v>
      </c>
      <c r="N446" s="62">
        <f t="shared" si="299"/>
        <v>12</v>
      </c>
      <c r="O446" s="169">
        <f t="shared" si="262"/>
        <v>2001261</v>
      </c>
      <c r="P446" s="59" t="str">
        <f t="shared" si="261"/>
        <v>10E65-HP515  (65 gal)</v>
      </c>
      <c r="Q446" s="153">
        <f t="shared" si="263"/>
        <v>1</v>
      </c>
      <c r="R446" t="s">
        <v>293</v>
      </c>
      <c r="S446" s="14">
        <v>65</v>
      </c>
      <c r="T446" s="99"/>
      <c r="U446" s="80" t="s">
        <v>275</v>
      </c>
      <c r="V446" s="85" t="str">
        <f t="shared" si="264"/>
        <v>Rheem2020Prem65</v>
      </c>
      <c r="W446" s="117">
        <v>1</v>
      </c>
      <c r="X446" s="46" t="s">
        <v>8</v>
      </c>
      <c r="Y446" s="47">
        <v>43944</v>
      </c>
      <c r="Z446" s="44"/>
      <c r="AA446" s="126" t="str">
        <f t="shared" si="265"/>
        <v>2,     2001261,   "10E65-HP515  (65 gal)"</v>
      </c>
      <c r="AB446" s="128" t="str">
        <f t="shared" si="271"/>
        <v>Richmond</v>
      </c>
      <c r="AC446" s="129" t="s">
        <v>613</v>
      </c>
      <c r="AD446" s="173">
        <f t="shared" si="266"/>
        <v>1</v>
      </c>
      <c r="AE446" s="126" t="str">
        <f t="shared" si="267"/>
        <v xml:space="preserve">          case  10E65-HP515  (65 gal)   :   "Richmond10E65HP515"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3:48" s="6" customFormat="1" ht="15" customHeight="1" x14ac:dyDescent="0.25">
      <c r="C447" s="105" t="str">
        <f t="shared" si="249"/>
        <v>Richmond</v>
      </c>
      <c r="D447" s="105" t="str">
        <f t="shared" si="250"/>
        <v>10E80-HP515  (80 gal)</v>
      </c>
      <c r="E447" s="105">
        <f t="shared" si="272"/>
        <v>2001362</v>
      </c>
      <c r="F447" s="55">
        <f t="shared" si="300"/>
        <v>80</v>
      </c>
      <c r="G447" s="6" t="str">
        <f t="shared" si="252"/>
        <v>Rheem2020Prem80</v>
      </c>
      <c r="H447" s="116">
        <f t="shared" si="206"/>
        <v>1</v>
      </c>
      <c r="I447" s="154" t="str">
        <f t="shared" si="273"/>
        <v>Richmond10E80HP515</v>
      </c>
      <c r="J447" s="91" t="s">
        <v>188</v>
      </c>
      <c r="K447" s="32">
        <v>4</v>
      </c>
      <c r="L447" s="75">
        <f t="shared" si="269"/>
        <v>20</v>
      </c>
      <c r="M447" s="12" t="s">
        <v>95</v>
      </c>
      <c r="N447" s="62">
        <f t="shared" si="299"/>
        <v>13</v>
      </c>
      <c r="O447" s="169">
        <f t="shared" si="262"/>
        <v>2001362</v>
      </c>
      <c r="P447" s="59" t="str">
        <f t="shared" si="261"/>
        <v>10E80-HP515  (80 gal)</v>
      </c>
      <c r="Q447" s="153">
        <f t="shared" si="263"/>
        <v>1</v>
      </c>
      <c r="R447" t="s">
        <v>294</v>
      </c>
      <c r="S447" s="14">
        <v>80</v>
      </c>
      <c r="T447" s="99"/>
      <c r="U447" s="80" t="s">
        <v>276</v>
      </c>
      <c r="V447" s="85" t="str">
        <f t="shared" si="264"/>
        <v>Rheem2020Prem80</v>
      </c>
      <c r="W447" s="117">
        <v>1</v>
      </c>
      <c r="X447" s="46">
        <v>4</v>
      </c>
      <c r="Y447" s="47">
        <v>43944</v>
      </c>
      <c r="Z447" s="44"/>
      <c r="AA447" s="126" t="str">
        <f t="shared" si="265"/>
        <v>2,     2001362,   "10E80-HP515  (80 gal)"</v>
      </c>
      <c r="AB447" s="128" t="str">
        <f t="shared" si="271"/>
        <v>Richmond</v>
      </c>
      <c r="AC447" s="129" t="s">
        <v>618</v>
      </c>
      <c r="AD447" s="173">
        <f t="shared" si="266"/>
        <v>1</v>
      </c>
      <c r="AE447" s="126" t="str">
        <f t="shared" si="267"/>
        <v xml:space="preserve">          case  10E80-HP515  (80 gal)   :   "Richmond10E80HP515"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3:48" s="6" customFormat="1" ht="15" customHeight="1" x14ac:dyDescent="0.25">
      <c r="C448" s="105" t="str">
        <f t="shared" si="249"/>
        <v>Richmond</v>
      </c>
      <c r="D448" s="105" t="str">
        <f t="shared" si="250"/>
        <v>10E40-HP530  (40 gal)</v>
      </c>
      <c r="E448" s="105">
        <f t="shared" si="272"/>
        <v>2001459</v>
      </c>
      <c r="F448" s="55">
        <f t="shared" si="300"/>
        <v>40</v>
      </c>
      <c r="G448" s="6" t="str">
        <f t="shared" si="252"/>
        <v>Rheem2020Prem40</v>
      </c>
      <c r="H448" s="116">
        <f t="shared" ref="H448:H569" si="301">W448</f>
        <v>1</v>
      </c>
      <c r="I448" s="154" t="str">
        <f t="shared" si="273"/>
        <v>Richmond10E40HP530</v>
      </c>
      <c r="J448" s="91" t="s">
        <v>188</v>
      </c>
      <c r="K448" s="32">
        <v>4</v>
      </c>
      <c r="L448" s="75">
        <f t="shared" si="269"/>
        <v>20</v>
      </c>
      <c r="M448" s="12" t="s">
        <v>95</v>
      </c>
      <c r="N448" s="62">
        <f t="shared" si="299"/>
        <v>14</v>
      </c>
      <c r="O448" s="169">
        <f t="shared" si="262"/>
        <v>2001459</v>
      </c>
      <c r="P448" s="59" t="str">
        <f t="shared" si="261"/>
        <v>10E40-HP530  (40 gal)</v>
      </c>
      <c r="Q448" s="153">
        <f t="shared" si="263"/>
        <v>1</v>
      </c>
      <c r="R448" t="s">
        <v>295</v>
      </c>
      <c r="S448" s="14">
        <v>40</v>
      </c>
      <c r="T448" s="99"/>
      <c r="U448" s="80" t="s">
        <v>273</v>
      </c>
      <c r="V448" s="85" t="str">
        <f t="shared" si="264"/>
        <v>Rheem2020Prem40</v>
      </c>
      <c r="W448" s="117">
        <v>1</v>
      </c>
      <c r="X448" s="46">
        <v>2</v>
      </c>
      <c r="Y448" s="47">
        <v>43944</v>
      </c>
      <c r="Z448" s="44"/>
      <c r="AA448" s="126" t="str">
        <f t="shared" si="265"/>
        <v>2,     2001459,   "10E40-HP530  (40 gal)"</v>
      </c>
      <c r="AB448" s="128" t="str">
        <f t="shared" si="271"/>
        <v>Richmond</v>
      </c>
      <c r="AC448" s="129" t="s">
        <v>604</v>
      </c>
      <c r="AD448" s="173">
        <f t="shared" si="266"/>
        <v>1</v>
      </c>
      <c r="AE448" s="126" t="str">
        <f t="shared" si="267"/>
        <v xml:space="preserve">          case  10E40-HP530  (40 gal)   :   "Richmond10E40HP530"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3:1039" s="6" customFormat="1" ht="15" customHeight="1" x14ac:dyDescent="0.25">
      <c r="C449" s="105" t="str">
        <f t="shared" ref="C449:C559" si="302">M449</f>
        <v>Richmond</v>
      </c>
      <c r="D449" s="105" t="str">
        <f t="shared" ref="D449:D559" si="303">P449</f>
        <v>10E50-HP530  (50 gal)</v>
      </c>
      <c r="E449" s="105">
        <f t="shared" si="272"/>
        <v>2001560</v>
      </c>
      <c r="F449" s="55">
        <f t="shared" si="300"/>
        <v>50</v>
      </c>
      <c r="G449" s="6" t="str">
        <f t="shared" ref="G449:G559" si="304">V449</f>
        <v>Rheem2020Prem50</v>
      </c>
      <c r="H449" s="116">
        <f t="shared" si="301"/>
        <v>1</v>
      </c>
      <c r="I449" s="154" t="str">
        <f t="shared" si="273"/>
        <v>Richmond10E50HP530</v>
      </c>
      <c r="J449" s="91" t="s">
        <v>188</v>
      </c>
      <c r="K449" s="32">
        <v>4</v>
      </c>
      <c r="L449" s="75">
        <f t="shared" si="269"/>
        <v>20</v>
      </c>
      <c r="M449" s="12" t="s">
        <v>95</v>
      </c>
      <c r="N449" s="62">
        <f t="shared" si="299"/>
        <v>15</v>
      </c>
      <c r="O449" s="169">
        <f t="shared" si="262"/>
        <v>2001560</v>
      </c>
      <c r="P449" s="59" t="str">
        <f t="shared" si="261"/>
        <v>10E50-HP530  (50 gal)</v>
      </c>
      <c r="Q449" s="153">
        <f t="shared" si="263"/>
        <v>1</v>
      </c>
      <c r="R449" t="s">
        <v>296</v>
      </c>
      <c r="S449" s="14">
        <v>50</v>
      </c>
      <c r="T449" s="99"/>
      <c r="U449" s="80" t="s">
        <v>274</v>
      </c>
      <c r="V449" s="85" t="str">
        <f t="shared" si="264"/>
        <v>Rheem2020Prem50</v>
      </c>
      <c r="W449" s="117">
        <v>1</v>
      </c>
      <c r="X449" s="46" t="s">
        <v>8</v>
      </c>
      <c r="Y449" s="47">
        <v>43944</v>
      </c>
      <c r="Z449" s="44"/>
      <c r="AA449" s="126" t="str">
        <f t="shared" si="265"/>
        <v>2,     2001560,   "10E50-HP530  (50 gal)"</v>
      </c>
      <c r="AB449" s="128" t="str">
        <f t="shared" si="271"/>
        <v>Richmond</v>
      </c>
      <c r="AC449" s="129" t="s">
        <v>609</v>
      </c>
      <c r="AD449" s="173">
        <f t="shared" si="266"/>
        <v>1</v>
      </c>
      <c r="AE449" s="126" t="str">
        <f t="shared" si="267"/>
        <v xml:space="preserve">          case  10E50-HP530  (50 gal)   :   "Richmond10E50HP530"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3:1039" s="6" customFormat="1" ht="15" customHeight="1" x14ac:dyDescent="0.25">
      <c r="C450" s="105" t="str">
        <f t="shared" si="302"/>
        <v>Richmond</v>
      </c>
      <c r="D450" s="105" t="str">
        <f t="shared" si="303"/>
        <v>10E65-HP530  (65 gal)</v>
      </c>
      <c r="E450" s="105">
        <f t="shared" si="272"/>
        <v>2001661</v>
      </c>
      <c r="F450" s="55">
        <f t="shared" si="300"/>
        <v>65</v>
      </c>
      <c r="G450" s="6" t="str">
        <f t="shared" si="304"/>
        <v>Rheem2020Prem65</v>
      </c>
      <c r="H450" s="116">
        <f t="shared" si="301"/>
        <v>1</v>
      </c>
      <c r="I450" s="154" t="str">
        <f t="shared" si="273"/>
        <v>Richmond10E65HP530</v>
      </c>
      <c r="J450" s="91" t="s">
        <v>188</v>
      </c>
      <c r="K450" s="32">
        <v>4</v>
      </c>
      <c r="L450" s="75">
        <f t="shared" si="269"/>
        <v>20</v>
      </c>
      <c r="M450" s="12" t="s">
        <v>95</v>
      </c>
      <c r="N450" s="62">
        <f t="shared" si="299"/>
        <v>16</v>
      </c>
      <c r="O450" s="169">
        <f t="shared" si="262"/>
        <v>2001661</v>
      </c>
      <c r="P450" s="59" t="str">
        <f t="shared" si="261"/>
        <v>10E65-HP530  (65 gal)</v>
      </c>
      <c r="Q450" s="153">
        <f t="shared" si="263"/>
        <v>1</v>
      </c>
      <c r="R450" t="s">
        <v>297</v>
      </c>
      <c r="S450" s="14">
        <v>65</v>
      </c>
      <c r="T450" s="99"/>
      <c r="U450" s="80" t="s">
        <v>275</v>
      </c>
      <c r="V450" s="85" t="str">
        <f t="shared" si="264"/>
        <v>Rheem2020Prem65</v>
      </c>
      <c r="W450" s="117">
        <v>1</v>
      </c>
      <c r="X450" s="46" t="s">
        <v>8</v>
      </c>
      <c r="Y450" s="47">
        <v>43944</v>
      </c>
      <c r="Z450" s="44"/>
      <c r="AA450" s="126" t="str">
        <f t="shared" si="265"/>
        <v>2,     2001661,   "10E65-HP530  (65 gal)"</v>
      </c>
      <c r="AB450" s="128" t="str">
        <f t="shared" si="271"/>
        <v>Richmond</v>
      </c>
      <c r="AC450" s="129" t="s">
        <v>614</v>
      </c>
      <c r="AD450" s="173">
        <f t="shared" si="266"/>
        <v>1</v>
      </c>
      <c r="AE450" s="126" t="str">
        <f t="shared" si="267"/>
        <v xml:space="preserve">          case  10E65-HP530  (65 gal)   :   "Richmond10E65HP530"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3:1039" s="6" customFormat="1" ht="15" customHeight="1" x14ac:dyDescent="0.25">
      <c r="C451" s="105" t="str">
        <f t="shared" si="302"/>
        <v>Richmond</v>
      </c>
      <c r="D451" s="105" t="str">
        <f t="shared" si="303"/>
        <v>10E80-HP530  (80 gal)</v>
      </c>
      <c r="E451" s="105">
        <f t="shared" si="272"/>
        <v>2001762</v>
      </c>
      <c r="F451" s="55">
        <f t="shared" si="300"/>
        <v>80</v>
      </c>
      <c r="G451" s="6" t="str">
        <f t="shared" si="304"/>
        <v>Rheem2020Prem80</v>
      </c>
      <c r="H451" s="116">
        <f t="shared" si="301"/>
        <v>1</v>
      </c>
      <c r="I451" s="154" t="str">
        <f t="shared" si="273"/>
        <v>Richmond10E80HP530</v>
      </c>
      <c r="J451" s="91" t="s">
        <v>188</v>
      </c>
      <c r="K451" s="32">
        <v>4</v>
      </c>
      <c r="L451" s="75">
        <f t="shared" si="269"/>
        <v>20</v>
      </c>
      <c r="M451" s="12" t="s">
        <v>95</v>
      </c>
      <c r="N451" s="62">
        <f t="shared" si="299"/>
        <v>17</v>
      </c>
      <c r="O451" s="169">
        <f t="shared" si="262"/>
        <v>2001762</v>
      </c>
      <c r="P451" s="59" t="str">
        <f t="shared" si="261"/>
        <v>10E80-HP530  (80 gal)</v>
      </c>
      <c r="Q451" s="153">
        <f t="shared" si="263"/>
        <v>1</v>
      </c>
      <c r="R451" t="s">
        <v>298</v>
      </c>
      <c r="S451" s="14">
        <v>80</v>
      </c>
      <c r="T451" s="99"/>
      <c r="U451" s="80" t="s">
        <v>276</v>
      </c>
      <c r="V451" s="85" t="str">
        <f t="shared" si="264"/>
        <v>Rheem2020Prem80</v>
      </c>
      <c r="W451" s="117">
        <v>1</v>
      </c>
      <c r="X451" s="46">
        <v>4</v>
      </c>
      <c r="Y451" s="47">
        <v>43944</v>
      </c>
      <c r="Z451" s="44"/>
      <c r="AA451" s="126" t="str">
        <f t="shared" si="265"/>
        <v>2,     2001762,   "10E80-HP530  (80 gal)"</v>
      </c>
      <c r="AB451" s="128" t="str">
        <f t="shared" si="271"/>
        <v>Richmond</v>
      </c>
      <c r="AC451" s="129" t="s">
        <v>619</v>
      </c>
      <c r="AD451" s="173">
        <f t="shared" si="266"/>
        <v>1</v>
      </c>
      <c r="AE451" s="126" t="str">
        <f t="shared" si="267"/>
        <v xml:space="preserve">          case  10E80-HP530  (80 gal)   :   "Richmond10E80HP530"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3:1039" s="6" customFormat="1" ht="15" customHeight="1" x14ac:dyDescent="0.25">
      <c r="C452" s="105" t="str">
        <f t="shared" si="302"/>
        <v>Richmond</v>
      </c>
      <c r="D452" s="105" t="str">
        <f t="shared" si="303"/>
        <v>10E40-HP5S30  (40 gal)</v>
      </c>
      <c r="E452" s="105">
        <f t="shared" si="272"/>
        <v>2001859</v>
      </c>
      <c r="F452" s="55">
        <f t="shared" si="300"/>
        <v>40</v>
      </c>
      <c r="G452" s="6" t="str">
        <f t="shared" si="304"/>
        <v>Rheem2020Prem40</v>
      </c>
      <c r="H452" s="116">
        <f t="shared" si="301"/>
        <v>1</v>
      </c>
      <c r="I452" s="154" t="str">
        <f t="shared" si="273"/>
        <v>Richmond10E40HP5S30</v>
      </c>
      <c r="J452" s="91" t="s">
        <v>188</v>
      </c>
      <c r="K452" s="32">
        <v>4</v>
      </c>
      <c r="L452" s="75">
        <f t="shared" si="269"/>
        <v>20</v>
      </c>
      <c r="M452" s="12" t="s">
        <v>95</v>
      </c>
      <c r="N452" s="62">
        <f t="shared" si="299"/>
        <v>18</v>
      </c>
      <c r="O452" s="169">
        <f t="shared" si="262"/>
        <v>2001859</v>
      </c>
      <c r="P452" s="59" t="str">
        <f t="shared" si="261"/>
        <v>10E40-HP5S30  (40 gal)</v>
      </c>
      <c r="Q452" s="153">
        <f t="shared" si="263"/>
        <v>1</v>
      </c>
      <c r="R452" t="s">
        <v>299</v>
      </c>
      <c r="S452" s="14">
        <v>40</v>
      </c>
      <c r="T452" s="99"/>
      <c r="U452" s="80" t="s">
        <v>273</v>
      </c>
      <c r="V452" s="85" t="str">
        <f t="shared" si="264"/>
        <v>Rheem2020Prem40</v>
      </c>
      <c r="W452" s="117">
        <v>1</v>
      </c>
      <c r="X452" s="46">
        <v>2</v>
      </c>
      <c r="Y452" s="47">
        <v>43944</v>
      </c>
      <c r="Z452" s="44"/>
      <c r="AA452" s="126" t="str">
        <f t="shared" si="265"/>
        <v>2,     2001859,   "10E40-HP5S30  (40 gal)"</v>
      </c>
      <c r="AB452" s="128" t="str">
        <f t="shared" si="271"/>
        <v>Richmond</v>
      </c>
      <c r="AC452" s="129" t="s">
        <v>605</v>
      </c>
      <c r="AD452" s="173">
        <f t="shared" si="266"/>
        <v>1</v>
      </c>
      <c r="AE452" s="126" t="str">
        <f t="shared" si="267"/>
        <v xml:space="preserve">          case  10E40-HP5S30  (40 gal)   :   "Richmond10E40HP5S30"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3:1039" s="6" customFormat="1" ht="15" customHeight="1" x14ac:dyDescent="0.25">
      <c r="C453" s="105" t="str">
        <f t="shared" si="302"/>
        <v>Richmond</v>
      </c>
      <c r="D453" s="105" t="str">
        <f t="shared" si="303"/>
        <v>10E50-HP5S30  (50 gal)</v>
      </c>
      <c r="E453" s="105">
        <f t="shared" si="272"/>
        <v>2001960</v>
      </c>
      <c r="F453" s="55">
        <f t="shared" si="300"/>
        <v>50</v>
      </c>
      <c r="G453" s="6" t="str">
        <f t="shared" si="304"/>
        <v>Rheem2020Prem50</v>
      </c>
      <c r="H453" s="116">
        <f t="shared" si="301"/>
        <v>1</v>
      </c>
      <c r="I453" s="154" t="str">
        <f t="shared" si="273"/>
        <v>Richmond10E50HP5S30</v>
      </c>
      <c r="J453" s="91" t="s">
        <v>188</v>
      </c>
      <c r="K453" s="32">
        <v>4</v>
      </c>
      <c r="L453" s="75">
        <f t="shared" si="269"/>
        <v>20</v>
      </c>
      <c r="M453" s="12" t="s">
        <v>95</v>
      </c>
      <c r="N453" s="62">
        <f t="shared" si="299"/>
        <v>19</v>
      </c>
      <c r="O453" s="169">
        <f t="shared" si="262"/>
        <v>2001960</v>
      </c>
      <c r="P453" s="59" t="str">
        <f t="shared" si="261"/>
        <v>10E50-HP5S30  (50 gal)</v>
      </c>
      <c r="Q453" s="153">
        <f t="shared" si="263"/>
        <v>1</v>
      </c>
      <c r="R453" t="s">
        <v>300</v>
      </c>
      <c r="S453" s="14">
        <v>50</v>
      </c>
      <c r="T453" s="99"/>
      <c r="U453" s="80" t="s">
        <v>274</v>
      </c>
      <c r="V453" s="85" t="str">
        <f t="shared" si="264"/>
        <v>Rheem2020Prem50</v>
      </c>
      <c r="W453" s="117">
        <v>1</v>
      </c>
      <c r="X453" s="46" t="s">
        <v>8</v>
      </c>
      <c r="Y453" s="47">
        <v>43944</v>
      </c>
      <c r="Z453" s="44"/>
      <c r="AA453" s="126" t="str">
        <f t="shared" si="265"/>
        <v>2,     2001960,   "10E50-HP5S30  (50 gal)"</v>
      </c>
      <c r="AB453" s="128" t="str">
        <f t="shared" si="271"/>
        <v>Richmond</v>
      </c>
      <c r="AC453" s="129" t="s">
        <v>610</v>
      </c>
      <c r="AD453" s="173">
        <f t="shared" si="266"/>
        <v>1</v>
      </c>
      <c r="AE453" s="126" t="str">
        <f t="shared" si="267"/>
        <v xml:space="preserve">          case  10E50-HP5S30  (50 gal)   :   "Richmond10E50HP5S30"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3:1039" s="6" customFormat="1" ht="15" customHeight="1" x14ac:dyDescent="0.25">
      <c r="C454" s="105" t="str">
        <f t="shared" si="302"/>
        <v>Richmond</v>
      </c>
      <c r="D454" s="105" t="str">
        <f t="shared" si="303"/>
        <v>10E65-HP5S30  (65 gal)</v>
      </c>
      <c r="E454" s="105">
        <f t="shared" si="272"/>
        <v>2002061</v>
      </c>
      <c r="F454" s="55">
        <f t="shared" si="300"/>
        <v>65</v>
      </c>
      <c r="G454" s="6" t="str">
        <f t="shared" si="304"/>
        <v>Rheem2020Prem65</v>
      </c>
      <c r="H454" s="116">
        <f t="shared" si="301"/>
        <v>1</v>
      </c>
      <c r="I454" s="154" t="str">
        <f t="shared" si="273"/>
        <v>Richmond10E65HP5S30</v>
      </c>
      <c r="J454" s="91" t="s">
        <v>188</v>
      </c>
      <c r="K454" s="32">
        <v>4</v>
      </c>
      <c r="L454" s="75">
        <f t="shared" si="269"/>
        <v>20</v>
      </c>
      <c r="M454" s="12" t="s">
        <v>95</v>
      </c>
      <c r="N454" s="62">
        <f t="shared" si="299"/>
        <v>20</v>
      </c>
      <c r="O454" s="169">
        <f t="shared" si="262"/>
        <v>2002061</v>
      </c>
      <c r="P454" s="59" t="str">
        <f t="shared" si="261"/>
        <v>10E65-HP5S30  (65 gal)</v>
      </c>
      <c r="Q454" s="153">
        <f t="shared" si="263"/>
        <v>1</v>
      </c>
      <c r="R454" t="s">
        <v>301</v>
      </c>
      <c r="S454" s="14">
        <v>65</v>
      </c>
      <c r="T454" s="99"/>
      <c r="U454" s="80" t="s">
        <v>275</v>
      </c>
      <c r="V454" s="85" t="str">
        <f t="shared" si="264"/>
        <v>Rheem2020Prem65</v>
      </c>
      <c r="W454" s="117">
        <v>1</v>
      </c>
      <c r="X454" s="46" t="s">
        <v>8</v>
      </c>
      <c r="Y454" s="47">
        <v>43944</v>
      </c>
      <c r="Z454" s="44"/>
      <c r="AA454" s="126" t="str">
        <f t="shared" si="265"/>
        <v>2,     2002061,   "10E65-HP5S30  (65 gal)"</v>
      </c>
      <c r="AB454" s="128" t="str">
        <f t="shared" si="271"/>
        <v>Richmond</v>
      </c>
      <c r="AC454" s="129" t="s">
        <v>615</v>
      </c>
      <c r="AD454" s="173">
        <f t="shared" si="266"/>
        <v>1</v>
      </c>
      <c r="AE454" s="126" t="str">
        <f t="shared" si="267"/>
        <v xml:space="preserve">          case  10E65-HP5S30  (65 gal)   :   "Richmond10E65HP5S30"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3:1039" s="6" customFormat="1" ht="15" customHeight="1" x14ac:dyDescent="0.25">
      <c r="C455" s="105" t="str">
        <f t="shared" si="302"/>
        <v>Richmond</v>
      </c>
      <c r="D455" s="105" t="str">
        <f t="shared" si="303"/>
        <v>10E80-HP5S30  (80 gal)</v>
      </c>
      <c r="E455" s="105">
        <f t="shared" si="272"/>
        <v>2002162</v>
      </c>
      <c r="F455" s="55">
        <f t="shared" si="300"/>
        <v>80</v>
      </c>
      <c r="G455" s="6" t="str">
        <f t="shared" si="304"/>
        <v>Rheem2020Prem80</v>
      </c>
      <c r="H455" s="116">
        <f t="shared" si="301"/>
        <v>1</v>
      </c>
      <c r="I455" s="154" t="str">
        <f t="shared" si="273"/>
        <v>Richmond10E80HP5S30</v>
      </c>
      <c r="J455" s="91" t="s">
        <v>188</v>
      </c>
      <c r="K455" s="32">
        <v>4</v>
      </c>
      <c r="L455" s="75">
        <f t="shared" si="269"/>
        <v>20</v>
      </c>
      <c r="M455" s="12" t="s">
        <v>95</v>
      </c>
      <c r="N455" s="62">
        <f t="shared" si="299"/>
        <v>21</v>
      </c>
      <c r="O455" s="169">
        <f t="shared" ref="O455:O518" si="305" xml:space="preserve"> (L455*100000) + (N455*100) + VLOOKUP( U455, $R$2:$T$67, 2, FALSE )</f>
        <v>2002162</v>
      </c>
      <c r="P455" s="59" t="str">
        <f t="shared" si="261"/>
        <v>10E80-HP5S30  (80 gal)</v>
      </c>
      <c r="Q455" s="153">
        <f t="shared" ref="Q455:Q518" si="306">COUNTIF(P$84:P$602, P455)</f>
        <v>1</v>
      </c>
      <c r="R455" t="s">
        <v>302</v>
      </c>
      <c r="S455" s="14">
        <v>80</v>
      </c>
      <c r="T455" s="99"/>
      <c r="U455" s="80" t="s">
        <v>276</v>
      </c>
      <c r="V455" s="85" t="str">
        <f t="shared" ref="V455:V518" si="307">VLOOKUP( U455, $R$2:$T$68, 3, FALSE )</f>
        <v>Rheem2020Prem80</v>
      </c>
      <c r="W455" s="117">
        <v>1</v>
      </c>
      <c r="X455" s="46">
        <v>4</v>
      </c>
      <c r="Y455" s="47">
        <v>43944</v>
      </c>
      <c r="Z455" s="44"/>
      <c r="AA455" s="126" t="str">
        <f t="shared" si="265"/>
        <v>2,     2002162,   "10E80-HP5S30  (80 gal)"</v>
      </c>
      <c r="AB455" s="128" t="str">
        <f t="shared" si="271"/>
        <v>Richmond</v>
      </c>
      <c r="AC455" s="129" t="s">
        <v>620</v>
      </c>
      <c r="AD455" s="173">
        <f t="shared" ref="AD455:AD518" si="308">COUNTIF(AC$71:AC$602, AC455)</f>
        <v>1</v>
      </c>
      <c r="AE455" s="126" t="str">
        <f t="shared" si="267"/>
        <v xml:space="preserve">          case  10E80-HP5S30  (80 gal)   :   "Richmond10E80HP5S30"</v>
      </c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3:1039" s="6" customFormat="1" ht="15" customHeight="1" x14ac:dyDescent="0.25">
      <c r="C456" s="6" t="str">
        <f t="shared" si="302"/>
        <v>Richmond</v>
      </c>
      <c r="D456" s="6" t="str">
        <f t="shared" si="303"/>
        <v>10E50-HP4D  (50 gal)</v>
      </c>
      <c r="E456" s="6">
        <f t="shared" si="272"/>
        <v>2000139</v>
      </c>
      <c r="F456" s="55">
        <f t="shared" si="255"/>
        <v>50</v>
      </c>
      <c r="G456" s="6" t="str">
        <f t="shared" si="304"/>
        <v>RheemHBDR4550</v>
      </c>
      <c r="H456" s="116">
        <f t="shared" si="301"/>
        <v>0</v>
      </c>
      <c r="I456" s="154" t="str">
        <f t="shared" si="273"/>
        <v>Richmond10E50HP4D</v>
      </c>
      <c r="J456" s="91" t="s">
        <v>188</v>
      </c>
      <c r="K456" s="32">
        <v>3</v>
      </c>
      <c r="L456" s="75">
        <f t="shared" si="269"/>
        <v>20</v>
      </c>
      <c r="M456" s="12" t="s">
        <v>95</v>
      </c>
      <c r="N456" s="61">
        <v>1</v>
      </c>
      <c r="O456" s="169">
        <f t="shared" si="305"/>
        <v>2000139</v>
      </c>
      <c r="P456" s="59" t="str">
        <f t="shared" si="261"/>
        <v>10E50-HP4D  (50 gal)</v>
      </c>
      <c r="Q456" s="153">
        <f t="shared" si="306"/>
        <v>1</v>
      </c>
      <c r="R456" s="13" t="s">
        <v>131</v>
      </c>
      <c r="S456" s="14">
        <v>50</v>
      </c>
      <c r="T456" s="99" t="s">
        <v>259</v>
      </c>
      <c r="U456" s="80" t="s">
        <v>259</v>
      </c>
      <c r="V456" s="85" t="str">
        <f t="shared" si="307"/>
        <v>RheemHBDR4550</v>
      </c>
      <c r="W456" s="115">
        <v>0</v>
      </c>
      <c r="X456" s="46" t="str">
        <f>[1]ESTAR_to_AWHS!I61</f>
        <v>2-3</v>
      </c>
      <c r="Y456" s="47">
        <f>[1]ESTAR_to_AWHS!J61</f>
        <v>42667</v>
      </c>
      <c r="Z456" s="44" t="s">
        <v>88</v>
      </c>
      <c r="AA456" s="126" t="str">
        <f t="shared" si="265"/>
        <v>2,     2000139,   "10E50-HP4D  (50 gal)"</v>
      </c>
      <c r="AB456" s="128" t="str">
        <f t="shared" si="271"/>
        <v>Richmond</v>
      </c>
      <c r="AC456" s="129" t="s">
        <v>606</v>
      </c>
      <c r="AD456" s="173">
        <f t="shared" si="308"/>
        <v>1</v>
      </c>
      <c r="AE456" s="126" t="str">
        <f t="shared" si="267"/>
        <v xml:space="preserve">          case  10E50-HP4D  (50 gal)   :   "Richmond10E50HP4D"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/>
      <c r="LE456"/>
      <c r="LF456"/>
      <c r="LG456"/>
      <c r="LH456"/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/>
      <c r="LZ456"/>
      <c r="MA456"/>
      <c r="MB456"/>
      <c r="MC456"/>
      <c r="MD456"/>
      <c r="ME456"/>
      <c r="MF456"/>
      <c r="MG456"/>
      <c r="MH456"/>
      <c r="MI456"/>
      <c r="MJ456"/>
      <c r="MK456"/>
      <c r="ML456"/>
      <c r="MM456"/>
      <c r="MN456"/>
      <c r="MO456"/>
      <c r="MP456"/>
      <c r="MQ456"/>
      <c r="MR456"/>
      <c r="MS456"/>
      <c r="MT456"/>
      <c r="MU456"/>
      <c r="MV456"/>
      <c r="MW456"/>
      <c r="MX456"/>
      <c r="MY456"/>
      <c r="MZ456"/>
      <c r="NA456"/>
      <c r="NB456"/>
      <c r="NC456"/>
      <c r="ND456"/>
      <c r="NE456"/>
      <c r="NF456"/>
      <c r="NG456"/>
      <c r="NH456"/>
      <c r="NI456"/>
      <c r="NJ456"/>
      <c r="NK456"/>
      <c r="NL456"/>
      <c r="NM456"/>
      <c r="NN456"/>
      <c r="NO456"/>
      <c r="NP456"/>
      <c r="NQ456"/>
      <c r="NR456"/>
      <c r="NS456"/>
      <c r="NT456"/>
      <c r="NU456"/>
      <c r="NV456"/>
      <c r="NW456"/>
      <c r="NX456"/>
      <c r="NY456"/>
      <c r="NZ456"/>
      <c r="OA456"/>
      <c r="OB456"/>
      <c r="OC456"/>
      <c r="OD456"/>
      <c r="OE456"/>
      <c r="OF456"/>
      <c r="OG456"/>
      <c r="OH456"/>
      <c r="OI456"/>
      <c r="OJ456"/>
      <c r="OK456"/>
      <c r="OL456"/>
      <c r="OM456"/>
      <c r="ON456"/>
      <c r="OO456"/>
      <c r="OP456"/>
      <c r="OQ456"/>
      <c r="OR456"/>
      <c r="OS456"/>
      <c r="OT456"/>
      <c r="OU456"/>
      <c r="OV456"/>
      <c r="OW456"/>
      <c r="OX456"/>
      <c r="OY456"/>
      <c r="OZ456"/>
      <c r="PA456"/>
      <c r="PB456"/>
      <c r="PC456"/>
      <c r="PD456"/>
      <c r="PE456"/>
      <c r="PF456"/>
      <c r="PG456"/>
      <c r="PH456"/>
      <c r="PI456"/>
      <c r="PJ456"/>
      <c r="PK456"/>
      <c r="PL456"/>
      <c r="PM456"/>
      <c r="PN456"/>
      <c r="PO456"/>
      <c r="PP456"/>
      <c r="PQ456"/>
      <c r="PR456"/>
      <c r="PS456"/>
      <c r="PT456"/>
      <c r="PU456"/>
      <c r="PV456"/>
      <c r="PW456"/>
      <c r="PX456"/>
      <c r="PY456"/>
      <c r="PZ456"/>
      <c r="QA456"/>
      <c r="QB456"/>
      <c r="QC456"/>
      <c r="QD456"/>
      <c r="QE456"/>
      <c r="QF456"/>
      <c r="QG456"/>
      <c r="QH456"/>
      <c r="QI456"/>
      <c r="QJ456"/>
      <c r="QK456"/>
      <c r="QL456"/>
      <c r="QM456"/>
      <c r="QN456"/>
      <c r="QO456"/>
      <c r="QP456"/>
      <c r="QQ456"/>
      <c r="QR456"/>
      <c r="QS456"/>
      <c r="QT456"/>
      <c r="QU456"/>
      <c r="QV456"/>
      <c r="QW456"/>
      <c r="QX456"/>
      <c r="QY456"/>
      <c r="QZ456"/>
      <c r="RA456"/>
      <c r="RB456"/>
      <c r="RC456"/>
      <c r="RD456"/>
      <c r="RE456"/>
      <c r="RF456"/>
      <c r="RG456"/>
      <c r="RH456"/>
      <c r="RI456"/>
      <c r="RJ456"/>
      <c r="RK456"/>
      <c r="RL456"/>
      <c r="RM456"/>
      <c r="RN456"/>
      <c r="RO456"/>
      <c r="RP456"/>
      <c r="RQ456"/>
      <c r="RR456"/>
      <c r="RS456"/>
      <c r="RT456"/>
      <c r="RU456"/>
      <c r="RV456"/>
      <c r="RW456"/>
      <c r="RX456"/>
      <c r="RY456"/>
      <c r="RZ456"/>
      <c r="SA456"/>
      <c r="SB456"/>
      <c r="SC456"/>
      <c r="SD456"/>
      <c r="SE456"/>
      <c r="SF456"/>
      <c r="SG456"/>
      <c r="SH456"/>
      <c r="SI456"/>
      <c r="SJ456"/>
      <c r="SK456"/>
      <c r="SL456"/>
      <c r="SM456"/>
      <c r="SN456"/>
      <c r="SO456"/>
      <c r="SP456"/>
      <c r="SQ456"/>
      <c r="SR456"/>
      <c r="SS456"/>
      <c r="ST456"/>
      <c r="SU456"/>
      <c r="SV456"/>
      <c r="SW456"/>
      <c r="SX456"/>
      <c r="SY456"/>
      <c r="SZ456"/>
      <c r="TA456"/>
      <c r="TB456"/>
      <c r="TC456"/>
      <c r="TD456"/>
      <c r="TE456"/>
      <c r="TF456"/>
      <c r="TG456"/>
      <c r="TH456"/>
      <c r="TI456"/>
      <c r="TJ456"/>
      <c r="TK456"/>
      <c r="TL456"/>
      <c r="TM456"/>
      <c r="TN456"/>
      <c r="TO456"/>
      <c r="TP456"/>
      <c r="TQ456"/>
      <c r="TR456"/>
      <c r="TS456"/>
      <c r="TT456"/>
      <c r="TU456"/>
      <c r="TV456"/>
      <c r="TW456"/>
      <c r="TX456"/>
      <c r="TY456"/>
      <c r="TZ456"/>
      <c r="UA456"/>
      <c r="UB456"/>
      <c r="UC456"/>
      <c r="UD456"/>
      <c r="UE456"/>
      <c r="UF456"/>
      <c r="UG456"/>
      <c r="UH456"/>
      <c r="UI456"/>
      <c r="UJ456"/>
      <c r="UK456"/>
      <c r="UL456"/>
      <c r="UM456"/>
      <c r="UN456"/>
      <c r="UO456"/>
      <c r="UP456"/>
      <c r="UQ456"/>
      <c r="UR456"/>
      <c r="US456"/>
      <c r="UT456"/>
      <c r="UU456"/>
      <c r="UV456"/>
      <c r="UW456"/>
      <c r="UX456"/>
      <c r="UY456"/>
      <c r="UZ456"/>
      <c r="VA456"/>
      <c r="VB456"/>
      <c r="VC456"/>
      <c r="VD456"/>
      <c r="VE456"/>
      <c r="VF456"/>
      <c r="VG456"/>
      <c r="VH456"/>
      <c r="VI456"/>
      <c r="VJ456"/>
      <c r="VK456"/>
      <c r="VL456"/>
      <c r="VM456"/>
      <c r="VN456"/>
      <c r="VO456"/>
      <c r="VP456"/>
      <c r="VQ456"/>
      <c r="VR456"/>
      <c r="VS456"/>
      <c r="VT456"/>
      <c r="VU456"/>
      <c r="VV456"/>
      <c r="VW456"/>
      <c r="VX456"/>
      <c r="VY456"/>
      <c r="VZ456"/>
      <c r="WA456"/>
      <c r="WB456"/>
      <c r="WC456"/>
      <c r="WD456"/>
      <c r="WE456"/>
      <c r="WF456"/>
      <c r="WG456"/>
      <c r="WH456"/>
      <c r="WI456"/>
      <c r="WJ456"/>
      <c r="WK456"/>
      <c r="WL456"/>
      <c r="WM456"/>
      <c r="WN456"/>
      <c r="WO456"/>
      <c r="WP456"/>
      <c r="WQ456"/>
      <c r="WR456"/>
      <c r="WS456"/>
      <c r="WT456"/>
      <c r="WU456"/>
      <c r="WV456"/>
      <c r="WW456"/>
      <c r="WX456"/>
      <c r="WY456"/>
      <c r="WZ456"/>
      <c r="XA456"/>
      <c r="XB456"/>
      <c r="XC456"/>
      <c r="XD456"/>
      <c r="XE456"/>
      <c r="XF456"/>
      <c r="XG456"/>
      <c r="XH456"/>
      <c r="XI456"/>
      <c r="XJ456"/>
      <c r="XK456"/>
      <c r="XL456"/>
      <c r="XM456"/>
      <c r="XN456"/>
      <c r="XO456"/>
      <c r="XP456"/>
      <c r="XQ456"/>
      <c r="XR456"/>
      <c r="XS456"/>
      <c r="XT456"/>
      <c r="XU456"/>
      <c r="XV456"/>
      <c r="XW456"/>
      <c r="XX456"/>
      <c r="XY456"/>
      <c r="XZ456"/>
      <c r="YA456"/>
      <c r="YB456"/>
      <c r="YC456"/>
      <c r="YD456"/>
      <c r="YE456"/>
      <c r="YF456"/>
      <c r="YG456"/>
      <c r="YH456"/>
      <c r="YI456"/>
      <c r="YJ456"/>
      <c r="YK456"/>
      <c r="YL456"/>
      <c r="YM456"/>
      <c r="YN456"/>
      <c r="YO456"/>
      <c r="YP456"/>
      <c r="YQ456"/>
      <c r="YR456"/>
      <c r="YS456"/>
      <c r="YT456"/>
      <c r="YU456"/>
      <c r="YV456"/>
      <c r="YW456"/>
      <c r="YX456"/>
      <c r="YY456"/>
      <c r="YZ456"/>
      <c r="ZA456"/>
      <c r="ZB456"/>
      <c r="ZC456"/>
      <c r="ZD456"/>
      <c r="ZE456"/>
      <c r="ZF456"/>
      <c r="ZG456"/>
      <c r="ZH456"/>
      <c r="ZI456"/>
      <c r="ZJ456"/>
      <c r="ZK456"/>
      <c r="ZL456"/>
      <c r="ZM456"/>
      <c r="ZN456"/>
      <c r="ZO456"/>
      <c r="ZP456"/>
      <c r="ZQ456"/>
      <c r="ZR456"/>
      <c r="ZS456"/>
      <c r="ZT456"/>
      <c r="ZU456"/>
      <c r="ZV456"/>
      <c r="ZW456"/>
      <c r="ZX456"/>
      <c r="ZY456"/>
      <c r="ZZ456"/>
      <c r="AAA456"/>
      <c r="AAB456"/>
      <c r="AAC456"/>
      <c r="AAD456"/>
      <c r="AAE456"/>
      <c r="AAF456"/>
      <c r="AAG456"/>
      <c r="AAH456"/>
      <c r="AAI456"/>
      <c r="AAJ456"/>
      <c r="AAK456"/>
      <c r="AAL456"/>
      <c r="AAM456"/>
      <c r="AAN456"/>
      <c r="AAO456"/>
      <c r="AAP456"/>
      <c r="AAQ456"/>
      <c r="AAR456"/>
      <c r="AAS456"/>
      <c r="AAT456"/>
      <c r="AAU456"/>
      <c r="AAV456"/>
      <c r="AAW456"/>
      <c r="AAX456"/>
      <c r="AAY456"/>
      <c r="AAZ456"/>
      <c r="ABA456"/>
      <c r="ABB456"/>
      <c r="ABC456"/>
      <c r="ABD456"/>
      <c r="ABE456"/>
      <c r="ABF456"/>
      <c r="ABG456"/>
      <c r="ABH456"/>
      <c r="ABI456"/>
      <c r="ABJ456"/>
      <c r="ABK456"/>
      <c r="ABL456"/>
      <c r="ABM456"/>
      <c r="ABN456"/>
      <c r="ABO456"/>
      <c r="ABP456"/>
      <c r="ABQ456"/>
      <c r="ABR456"/>
      <c r="ABS456"/>
      <c r="ABT456"/>
      <c r="ABU456"/>
      <c r="ABV456"/>
      <c r="ABW456"/>
      <c r="ABX456"/>
      <c r="ABY456"/>
      <c r="ABZ456"/>
      <c r="ACA456"/>
      <c r="ACB456"/>
      <c r="ACC456"/>
      <c r="ACD456"/>
      <c r="ACE456"/>
      <c r="ACF456"/>
      <c r="ACG456"/>
      <c r="ACH456"/>
      <c r="ACI456"/>
      <c r="ACJ456"/>
      <c r="ACK456"/>
      <c r="ACL456"/>
      <c r="ACM456"/>
      <c r="ACN456"/>
      <c r="ACO456"/>
      <c r="ACP456"/>
      <c r="ACQ456"/>
      <c r="ACR456"/>
      <c r="ACS456"/>
      <c r="ACT456"/>
      <c r="ACU456"/>
      <c r="ACV456"/>
      <c r="ACW456"/>
      <c r="ACX456"/>
      <c r="ACY456"/>
      <c r="ACZ456"/>
      <c r="ADA456"/>
      <c r="ADB456"/>
      <c r="ADC456"/>
      <c r="ADD456"/>
      <c r="ADE456"/>
      <c r="ADF456"/>
      <c r="ADG456"/>
      <c r="ADH456"/>
      <c r="ADI456"/>
      <c r="ADJ456"/>
      <c r="ADK456"/>
      <c r="ADL456"/>
      <c r="ADM456"/>
      <c r="ADN456"/>
      <c r="ADO456"/>
      <c r="ADP456"/>
      <c r="ADQ456"/>
      <c r="ADR456"/>
      <c r="ADS456"/>
      <c r="ADT456"/>
      <c r="ADU456"/>
      <c r="ADV456"/>
      <c r="ADW456"/>
      <c r="ADX456"/>
      <c r="ADY456"/>
      <c r="ADZ456"/>
      <c r="AEA456"/>
      <c r="AEB456"/>
      <c r="AEC456"/>
      <c r="AED456"/>
      <c r="AEE456"/>
      <c r="AEF456"/>
      <c r="AEG456"/>
      <c r="AEH456"/>
      <c r="AEI456"/>
      <c r="AEJ456"/>
      <c r="AEK456"/>
      <c r="AEL456"/>
      <c r="AEM456"/>
      <c r="AEN456"/>
      <c r="AEO456"/>
      <c r="AEP456"/>
      <c r="AEQ456"/>
      <c r="AER456"/>
      <c r="AES456"/>
      <c r="AET456"/>
      <c r="AEU456"/>
      <c r="AEV456"/>
      <c r="AEW456"/>
      <c r="AEX456"/>
      <c r="AEY456"/>
      <c r="AEZ456"/>
      <c r="AFA456"/>
      <c r="AFB456"/>
      <c r="AFC456"/>
      <c r="AFD456"/>
      <c r="AFE456"/>
      <c r="AFF456"/>
      <c r="AFG456"/>
      <c r="AFH456"/>
      <c r="AFI456"/>
      <c r="AFJ456"/>
      <c r="AFK456"/>
      <c r="AFL456"/>
      <c r="AFM456"/>
      <c r="AFN456"/>
      <c r="AFO456"/>
      <c r="AFP456"/>
      <c r="AFQ456"/>
      <c r="AFR456"/>
      <c r="AFS456"/>
      <c r="AFT456"/>
      <c r="AFU456"/>
      <c r="AFV456"/>
      <c r="AFW456"/>
      <c r="AFX456"/>
      <c r="AFY456"/>
      <c r="AFZ456"/>
      <c r="AGA456"/>
      <c r="AGB456"/>
      <c r="AGC456"/>
      <c r="AGD456"/>
      <c r="AGE456"/>
      <c r="AGF456"/>
      <c r="AGG456"/>
      <c r="AGH456"/>
      <c r="AGI456"/>
      <c r="AGJ456"/>
      <c r="AGK456"/>
      <c r="AGL456"/>
      <c r="AGM456"/>
      <c r="AGN456"/>
      <c r="AGO456"/>
      <c r="AGP456"/>
      <c r="AGQ456"/>
      <c r="AGR456"/>
      <c r="AGS456"/>
      <c r="AGT456"/>
      <c r="AGU456"/>
      <c r="AGV456"/>
      <c r="AGW456"/>
      <c r="AGX456"/>
      <c r="AGY456"/>
      <c r="AGZ456"/>
      <c r="AHA456"/>
      <c r="AHB456"/>
      <c r="AHC456"/>
      <c r="AHD456"/>
      <c r="AHE456"/>
      <c r="AHF456"/>
      <c r="AHG456"/>
      <c r="AHH456"/>
      <c r="AHI456"/>
      <c r="AHJ456"/>
      <c r="AHK456"/>
      <c r="AHL456"/>
      <c r="AHM456"/>
      <c r="AHN456"/>
      <c r="AHO456"/>
      <c r="AHP456"/>
      <c r="AHQ456"/>
      <c r="AHR456"/>
      <c r="AHS456"/>
      <c r="AHT456"/>
      <c r="AHU456"/>
      <c r="AHV456"/>
      <c r="AHW456"/>
      <c r="AHX456"/>
      <c r="AHY456"/>
      <c r="AHZ456"/>
      <c r="AIA456"/>
      <c r="AIB456"/>
      <c r="AIC456"/>
      <c r="AID456"/>
      <c r="AIE456"/>
      <c r="AIF456"/>
      <c r="AIG456"/>
      <c r="AIH456"/>
      <c r="AII456"/>
      <c r="AIJ456"/>
      <c r="AIK456"/>
      <c r="AIL456"/>
      <c r="AIM456"/>
      <c r="AIN456"/>
      <c r="AIO456"/>
      <c r="AIP456"/>
      <c r="AIQ456"/>
      <c r="AIR456"/>
      <c r="AIS456"/>
      <c r="AIT456"/>
      <c r="AIU456"/>
      <c r="AIV456"/>
      <c r="AIW456"/>
      <c r="AIX456"/>
      <c r="AIY456"/>
      <c r="AIZ456"/>
      <c r="AJA456"/>
      <c r="AJB456"/>
      <c r="AJC456"/>
      <c r="AJD456"/>
      <c r="AJE456"/>
      <c r="AJF456"/>
      <c r="AJG456"/>
      <c r="AJH456"/>
      <c r="AJI456"/>
      <c r="AJJ456"/>
      <c r="AJK456"/>
      <c r="AJL456"/>
      <c r="AJM456"/>
      <c r="AJN456"/>
      <c r="AJO456"/>
      <c r="AJP456"/>
      <c r="AJQ456"/>
      <c r="AJR456"/>
      <c r="AJS456"/>
      <c r="AJT456"/>
      <c r="AJU456"/>
      <c r="AJV456"/>
      <c r="AJW456"/>
      <c r="AJX456"/>
      <c r="AJY456"/>
      <c r="AJZ456"/>
      <c r="AKA456"/>
      <c r="AKB456"/>
      <c r="AKC456"/>
      <c r="AKD456"/>
      <c r="AKE456"/>
      <c r="AKF456"/>
      <c r="AKG456"/>
      <c r="AKH456"/>
      <c r="AKI456"/>
      <c r="AKJ456"/>
      <c r="AKK456"/>
      <c r="AKL456"/>
      <c r="AKM456"/>
      <c r="AKN456"/>
      <c r="AKO456"/>
      <c r="AKP456"/>
      <c r="AKQ456"/>
      <c r="AKR456"/>
      <c r="AKS456"/>
      <c r="AKT456"/>
      <c r="AKU456"/>
      <c r="AKV456"/>
      <c r="AKW456"/>
      <c r="AKX456"/>
      <c r="AKY456"/>
      <c r="AKZ456"/>
      <c r="ALA456"/>
      <c r="ALB456"/>
      <c r="ALC456"/>
      <c r="ALD456"/>
      <c r="ALE456"/>
      <c r="ALF456"/>
      <c r="ALG456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  <c r="AMC456"/>
      <c r="AMD456"/>
      <c r="AME456"/>
      <c r="AMF456"/>
      <c r="AMG456"/>
      <c r="AMH456"/>
      <c r="AMI456"/>
      <c r="AMJ456"/>
      <c r="AMK456"/>
      <c r="AML456"/>
      <c r="AMM456"/>
      <c r="AMN456"/>
      <c r="AMO456"/>
      <c r="AMP456"/>
      <c r="AMQ456"/>
      <c r="AMR456"/>
      <c r="AMS456"/>
      <c r="AMT456"/>
      <c r="AMU456"/>
      <c r="AMV456"/>
      <c r="AMW456"/>
      <c r="AMX456"/>
      <c r="AMY456"/>
    </row>
    <row r="457" spans="3:1039" s="6" customFormat="1" ht="15" customHeight="1" x14ac:dyDescent="0.25">
      <c r="C457" s="6" t="str">
        <f t="shared" si="302"/>
        <v>Richmond</v>
      </c>
      <c r="D457" s="6" t="str">
        <f t="shared" si="303"/>
        <v>10E65-HP4D  (65 gal)</v>
      </c>
      <c r="E457" s="6">
        <f t="shared" si="272"/>
        <v>2000240</v>
      </c>
      <c r="F457" s="55">
        <f t="shared" si="255"/>
        <v>65</v>
      </c>
      <c r="G457" s="6" t="str">
        <f t="shared" si="304"/>
        <v>RheemHBDR4565</v>
      </c>
      <c r="H457" s="116">
        <f t="shared" si="301"/>
        <v>0</v>
      </c>
      <c r="I457" s="154" t="str">
        <f t="shared" si="273"/>
        <v>Richmond10E65HP4D</v>
      </c>
      <c r="J457" s="91" t="s">
        <v>188</v>
      </c>
      <c r="K457" s="32">
        <v>3</v>
      </c>
      <c r="L457" s="75">
        <f t="shared" si="269"/>
        <v>20</v>
      </c>
      <c r="M457" s="12" t="s">
        <v>95</v>
      </c>
      <c r="N457" s="62">
        <f t="shared" ref="N457:N464" si="309">N456+1</f>
        <v>2</v>
      </c>
      <c r="O457" s="169">
        <f t="shared" si="305"/>
        <v>2000240</v>
      </c>
      <c r="P457" s="59" t="str">
        <f t="shared" si="261"/>
        <v>10E65-HP4D  (65 gal)</v>
      </c>
      <c r="Q457" s="153">
        <f t="shared" si="306"/>
        <v>1</v>
      </c>
      <c r="R457" s="13" t="s">
        <v>132</v>
      </c>
      <c r="S457" s="14">
        <v>65</v>
      </c>
      <c r="T457" s="99" t="s">
        <v>260</v>
      </c>
      <c r="U457" s="80" t="s">
        <v>260</v>
      </c>
      <c r="V457" s="85" t="str">
        <f t="shared" si="307"/>
        <v>RheemHBDR4565</v>
      </c>
      <c r="W457" s="115">
        <v>0</v>
      </c>
      <c r="X457" s="46" t="str">
        <f>[1]ESTAR_to_AWHS!I62</f>
        <v>2-3</v>
      </c>
      <c r="Y457" s="47">
        <f>[1]ESTAR_to_AWHS!J62</f>
        <v>42667</v>
      </c>
      <c r="Z457" s="44" t="s">
        <v>88</v>
      </c>
      <c r="AA457" s="126" t="str">
        <f t="shared" si="265"/>
        <v>2,     2000240,   "10E65-HP4D  (65 gal)"</v>
      </c>
      <c r="AB457" s="128" t="str">
        <f t="shared" si="271"/>
        <v>Richmond</v>
      </c>
      <c r="AC457" s="129" t="s">
        <v>611</v>
      </c>
      <c r="AD457" s="173">
        <f t="shared" si="308"/>
        <v>1</v>
      </c>
      <c r="AE457" s="126" t="str">
        <f t="shared" si="267"/>
        <v xml:space="preserve">          case  10E65-HP4D  (65 gal)   :   "Richmond10E65HP4D"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/>
      <c r="NP457"/>
      <c r="NQ457"/>
      <c r="NR457"/>
      <c r="NS457"/>
      <c r="NT457"/>
      <c r="NU457"/>
      <c r="NV457"/>
      <c r="NW457"/>
      <c r="NX457"/>
      <c r="NY457"/>
      <c r="NZ457"/>
      <c r="OA457"/>
      <c r="OB457"/>
      <c r="OC457"/>
      <c r="OD457"/>
      <c r="OE457"/>
      <c r="OF457"/>
      <c r="OG457"/>
      <c r="OH457"/>
      <c r="OI457"/>
      <c r="OJ457"/>
      <c r="OK457"/>
      <c r="OL457"/>
      <c r="OM457"/>
      <c r="ON457"/>
      <c r="OO457"/>
      <c r="OP457"/>
      <c r="OQ457"/>
      <c r="OR457"/>
      <c r="OS457"/>
      <c r="OT457"/>
      <c r="OU457"/>
      <c r="OV457"/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  <c r="QH457"/>
      <c r="QI457"/>
      <c r="QJ457"/>
      <c r="QK457"/>
      <c r="QL457"/>
      <c r="QM457"/>
      <c r="QN457"/>
      <c r="QO457"/>
      <c r="QP457"/>
      <c r="QQ457"/>
      <c r="QR457"/>
      <c r="QS457"/>
      <c r="QT457"/>
      <c r="QU457"/>
      <c r="QV457"/>
      <c r="QW457"/>
      <c r="QX457"/>
      <c r="QY457"/>
      <c r="QZ457"/>
      <c r="RA457"/>
      <c r="RB457"/>
      <c r="RC457"/>
      <c r="RD457"/>
      <c r="RE457"/>
      <c r="RF457"/>
      <c r="RG457"/>
      <c r="RH457"/>
      <c r="RI457"/>
      <c r="RJ457"/>
      <c r="RK457"/>
      <c r="RL457"/>
      <c r="RM457"/>
      <c r="RN457"/>
      <c r="RO457"/>
      <c r="RP457"/>
      <c r="RQ457"/>
      <c r="RR457"/>
      <c r="RS457"/>
      <c r="RT457"/>
      <c r="RU457"/>
      <c r="RV457"/>
      <c r="RW457"/>
      <c r="RX457"/>
      <c r="RY457"/>
      <c r="RZ457"/>
      <c r="SA457"/>
      <c r="SB457"/>
      <c r="SC457"/>
      <c r="SD457"/>
      <c r="SE457"/>
      <c r="SF457"/>
      <c r="SG457"/>
      <c r="SH457"/>
      <c r="SI457"/>
      <c r="SJ457"/>
      <c r="SK457"/>
      <c r="SL457"/>
      <c r="SM457"/>
      <c r="SN457"/>
      <c r="SO457"/>
      <c r="SP457"/>
      <c r="SQ457"/>
      <c r="SR457"/>
      <c r="SS457"/>
      <c r="ST457"/>
      <c r="SU457"/>
      <c r="SV457"/>
      <c r="SW457"/>
      <c r="SX457"/>
      <c r="SY457"/>
      <c r="SZ457"/>
      <c r="TA457"/>
      <c r="TB457"/>
      <c r="TC457"/>
      <c r="TD457"/>
      <c r="TE457"/>
      <c r="TF457"/>
      <c r="TG457"/>
      <c r="TH457"/>
      <c r="TI457"/>
      <c r="TJ457"/>
      <c r="TK457"/>
      <c r="TL457"/>
      <c r="TM457"/>
      <c r="TN457"/>
      <c r="TO457"/>
      <c r="TP457"/>
      <c r="TQ457"/>
      <c r="TR457"/>
      <c r="TS457"/>
      <c r="TT457"/>
      <c r="TU457"/>
      <c r="TV457"/>
      <c r="TW457"/>
      <c r="TX457"/>
      <c r="TY457"/>
      <c r="TZ457"/>
      <c r="UA457"/>
      <c r="UB457"/>
      <c r="UC457"/>
      <c r="UD457"/>
      <c r="UE457"/>
      <c r="UF457"/>
      <c r="UG457"/>
      <c r="UH457"/>
      <c r="UI457"/>
      <c r="UJ457"/>
      <c r="UK457"/>
      <c r="UL457"/>
      <c r="UM457"/>
      <c r="UN457"/>
      <c r="UO457"/>
      <c r="UP457"/>
      <c r="UQ457"/>
      <c r="UR457"/>
      <c r="US457"/>
      <c r="UT457"/>
      <c r="UU457"/>
      <c r="UV457"/>
      <c r="UW457"/>
      <c r="UX457"/>
      <c r="UY457"/>
      <c r="UZ457"/>
      <c r="VA457"/>
      <c r="VB457"/>
      <c r="VC457"/>
      <c r="VD457"/>
      <c r="VE457"/>
      <c r="VF457"/>
      <c r="VG457"/>
      <c r="VH457"/>
      <c r="VI457"/>
      <c r="VJ457"/>
      <c r="VK457"/>
      <c r="VL457"/>
      <c r="VM457"/>
      <c r="VN457"/>
      <c r="VO457"/>
      <c r="VP457"/>
      <c r="VQ457"/>
      <c r="VR457"/>
      <c r="VS457"/>
      <c r="VT457"/>
      <c r="VU457"/>
      <c r="VV457"/>
      <c r="VW457"/>
      <c r="VX457"/>
      <c r="VY457"/>
      <c r="VZ457"/>
      <c r="WA457"/>
      <c r="WB457"/>
      <c r="WC457"/>
      <c r="WD457"/>
      <c r="WE457"/>
      <c r="WF457"/>
      <c r="WG457"/>
      <c r="WH457"/>
      <c r="WI457"/>
      <c r="WJ457"/>
      <c r="WK457"/>
      <c r="WL457"/>
      <c r="WM457"/>
      <c r="WN457"/>
      <c r="WO457"/>
      <c r="WP457"/>
      <c r="WQ457"/>
      <c r="WR457"/>
      <c r="WS457"/>
      <c r="WT457"/>
      <c r="WU457"/>
      <c r="WV457"/>
      <c r="WW457"/>
      <c r="WX457"/>
      <c r="WY457"/>
      <c r="WZ457"/>
      <c r="XA457"/>
      <c r="XB457"/>
      <c r="XC457"/>
      <c r="XD457"/>
      <c r="XE457"/>
      <c r="XF457"/>
      <c r="XG457"/>
      <c r="XH457"/>
      <c r="XI457"/>
      <c r="XJ457"/>
      <c r="XK457"/>
      <c r="XL457"/>
      <c r="XM457"/>
      <c r="XN457"/>
      <c r="XO457"/>
      <c r="XP457"/>
      <c r="XQ457"/>
      <c r="XR457"/>
      <c r="XS457"/>
      <c r="XT457"/>
      <c r="XU457"/>
      <c r="XV457"/>
      <c r="XW457"/>
      <c r="XX457"/>
      <c r="XY457"/>
      <c r="XZ457"/>
      <c r="YA457"/>
      <c r="YB457"/>
      <c r="YC457"/>
      <c r="YD457"/>
      <c r="YE457"/>
      <c r="YF457"/>
      <c r="YG457"/>
      <c r="YH457"/>
      <c r="YI457"/>
      <c r="YJ457"/>
      <c r="YK457"/>
      <c r="YL457"/>
      <c r="YM457"/>
      <c r="YN457"/>
      <c r="YO457"/>
      <c r="YP457"/>
      <c r="YQ457"/>
      <c r="YR457"/>
      <c r="YS457"/>
      <c r="YT457"/>
      <c r="YU457"/>
      <c r="YV457"/>
      <c r="YW457"/>
      <c r="YX457"/>
      <c r="YY457"/>
      <c r="YZ457"/>
      <c r="ZA457"/>
      <c r="ZB457"/>
      <c r="ZC457"/>
      <c r="ZD457"/>
      <c r="ZE457"/>
      <c r="ZF457"/>
      <c r="ZG457"/>
      <c r="ZH457"/>
      <c r="ZI457"/>
      <c r="ZJ457"/>
      <c r="ZK457"/>
      <c r="ZL457"/>
      <c r="ZM457"/>
      <c r="ZN457"/>
      <c r="ZO457"/>
      <c r="ZP457"/>
      <c r="ZQ457"/>
      <c r="ZR457"/>
      <c r="ZS457"/>
      <c r="ZT457"/>
      <c r="ZU457"/>
      <c r="ZV457"/>
      <c r="ZW457"/>
      <c r="ZX457"/>
      <c r="ZY457"/>
      <c r="ZZ457"/>
      <c r="AAA457"/>
      <c r="AAB457"/>
      <c r="AAC457"/>
      <c r="AAD457"/>
      <c r="AAE457"/>
      <c r="AAF457"/>
      <c r="AAG457"/>
      <c r="AAH457"/>
      <c r="AAI457"/>
      <c r="AAJ457"/>
      <c r="AAK457"/>
      <c r="AAL457"/>
      <c r="AAM457"/>
      <c r="AAN457"/>
      <c r="AAO457"/>
      <c r="AAP457"/>
      <c r="AAQ457"/>
      <c r="AAR457"/>
      <c r="AAS457"/>
      <c r="AAT457"/>
      <c r="AAU457"/>
      <c r="AAV457"/>
      <c r="AAW457"/>
      <c r="AAX457"/>
      <c r="AAY457"/>
      <c r="AAZ457"/>
      <c r="ABA457"/>
      <c r="ABB457"/>
      <c r="ABC457"/>
      <c r="ABD457"/>
      <c r="ABE457"/>
      <c r="ABF457"/>
      <c r="ABG457"/>
      <c r="ABH457"/>
      <c r="ABI457"/>
      <c r="ABJ457"/>
      <c r="ABK457"/>
      <c r="ABL457"/>
      <c r="ABM457"/>
      <c r="ABN457"/>
      <c r="ABO457"/>
      <c r="ABP457"/>
      <c r="ABQ457"/>
      <c r="ABR457"/>
      <c r="ABS457"/>
      <c r="ABT457"/>
      <c r="ABU457"/>
      <c r="ABV457"/>
      <c r="ABW457"/>
      <c r="ABX457"/>
      <c r="ABY457"/>
      <c r="ABZ457"/>
      <c r="ACA457"/>
      <c r="ACB457"/>
      <c r="ACC457"/>
      <c r="ACD457"/>
      <c r="ACE457"/>
      <c r="ACF457"/>
      <c r="ACG457"/>
      <c r="ACH457"/>
      <c r="ACI457"/>
      <c r="ACJ457"/>
      <c r="ACK457"/>
      <c r="ACL457"/>
      <c r="ACM457"/>
      <c r="ACN457"/>
      <c r="ACO457"/>
      <c r="ACP457"/>
      <c r="ACQ457"/>
      <c r="ACR457"/>
      <c r="ACS457"/>
      <c r="ACT457"/>
      <c r="ACU457"/>
      <c r="ACV457"/>
      <c r="ACW457"/>
      <c r="ACX457"/>
      <c r="ACY457"/>
      <c r="ACZ457"/>
      <c r="ADA457"/>
      <c r="ADB457"/>
      <c r="ADC457"/>
      <c r="ADD457"/>
      <c r="ADE457"/>
      <c r="ADF457"/>
      <c r="ADG457"/>
      <c r="ADH457"/>
      <c r="ADI457"/>
      <c r="ADJ457"/>
      <c r="ADK457"/>
      <c r="ADL457"/>
      <c r="ADM457"/>
      <c r="ADN457"/>
      <c r="ADO457"/>
      <c r="ADP457"/>
      <c r="ADQ457"/>
      <c r="ADR457"/>
      <c r="ADS457"/>
      <c r="ADT457"/>
      <c r="ADU457"/>
      <c r="ADV457"/>
      <c r="ADW457"/>
      <c r="ADX457"/>
      <c r="ADY457"/>
      <c r="ADZ457"/>
      <c r="AEA457"/>
      <c r="AEB457"/>
      <c r="AEC457"/>
      <c r="AED457"/>
      <c r="AEE457"/>
      <c r="AEF457"/>
      <c r="AEG457"/>
      <c r="AEH457"/>
      <c r="AEI457"/>
      <c r="AEJ457"/>
      <c r="AEK457"/>
      <c r="AEL457"/>
      <c r="AEM457"/>
      <c r="AEN457"/>
      <c r="AEO457"/>
      <c r="AEP457"/>
      <c r="AEQ457"/>
      <c r="AER457"/>
      <c r="AES457"/>
      <c r="AET457"/>
      <c r="AEU457"/>
      <c r="AEV457"/>
      <c r="AEW457"/>
      <c r="AEX457"/>
      <c r="AEY457"/>
      <c r="AEZ457"/>
      <c r="AFA457"/>
      <c r="AFB457"/>
      <c r="AFC457"/>
      <c r="AFD457"/>
      <c r="AFE457"/>
      <c r="AFF457"/>
      <c r="AFG457"/>
      <c r="AFH457"/>
      <c r="AFI457"/>
      <c r="AFJ457"/>
      <c r="AFK457"/>
      <c r="AFL457"/>
      <c r="AFM457"/>
      <c r="AFN457"/>
      <c r="AFO457"/>
      <c r="AFP457"/>
      <c r="AFQ457"/>
      <c r="AFR457"/>
      <c r="AFS457"/>
      <c r="AFT457"/>
      <c r="AFU457"/>
      <c r="AFV457"/>
      <c r="AFW457"/>
      <c r="AFX457"/>
      <c r="AFY457"/>
      <c r="AFZ457"/>
      <c r="AGA457"/>
      <c r="AGB457"/>
      <c r="AGC457"/>
      <c r="AGD457"/>
      <c r="AGE457"/>
      <c r="AGF457"/>
      <c r="AGG457"/>
      <c r="AGH457"/>
      <c r="AGI457"/>
      <c r="AGJ457"/>
      <c r="AGK457"/>
      <c r="AGL457"/>
      <c r="AGM457"/>
      <c r="AGN457"/>
      <c r="AGO457"/>
      <c r="AGP457"/>
      <c r="AGQ457"/>
      <c r="AGR457"/>
      <c r="AGS457"/>
      <c r="AGT457"/>
      <c r="AGU457"/>
      <c r="AGV457"/>
      <c r="AGW457"/>
      <c r="AGX457"/>
      <c r="AGY457"/>
      <c r="AGZ457"/>
      <c r="AHA457"/>
      <c r="AHB457"/>
      <c r="AHC457"/>
      <c r="AHD457"/>
      <c r="AHE457"/>
      <c r="AHF457"/>
      <c r="AHG457"/>
      <c r="AHH457"/>
      <c r="AHI457"/>
      <c r="AHJ457"/>
      <c r="AHK457"/>
      <c r="AHL457"/>
      <c r="AHM457"/>
      <c r="AHN457"/>
      <c r="AHO457"/>
      <c r="AHP457"/>
      <c r="AHQ457"/>
      <c r="AHR457"/>
      <c r="AHS457"/>
      <c r="AHT457"/>
      <c r="AHU457"/>
      <c r="AHV457"/>
      <c r="AHW457"/>
      <c r="AHX457"/>
      <c r="AHY457"/>
      <c r="AHZ457"/>
      <c r="AIA457"/>
      <c r="AIB457"/>
      <c r="AIC457"/>
      <c r="AID457"/>
      <c r="AIE457"/>
      <c r="AIF457"/>
      <c r="AIG457"/>
      <c r="AIH457"/>
      <c r="AII457"/>
      <c r="AIJ457"/>
      <c r="AIK457"/>
      <c r="AIL457"/>
      <c r="AIM457"/>
      <c r="AIN457"/>
      <c r="AIO457"/>
      <c r="AIP457"/>
      <c r="AIQ457"/>
      <c r="AIR457"/>
      <c r="AIS457"/>
      <c r="AIT457"/>
      <c r="AIU457"/>
      <c r="AIV457"/>
      <c r="AIW457"/>
      <c r="AIX457"/>
      <c r="AIY457"/>
      <c r="AIZ457"/>
      <c r="AJA457"/>
      <c r="AJB457"/>
      <c r="AJC457"/>
      <c r="AJD457"/>
      <c r="AJE457"/>
      <c r="AJF457"/>
      <c r="AJG457"/>
      <c r="AJH457"/>
      <c r="AJI457"/>
      <c r="AJJ457"/>
      <c r="AJK457"/>
      <c r="AJL457"/>
      <c r="AJM457"/>
      <c r="AJN457"/>
      <c r="AJO457"/>
      <c r="AJP457"/>
      <c r="AJQ457"/>
      <c r="AJR457"/>
      <c r="AJS457"/>
      <c r="AJT457"/>
      <c r="AJU457"/>
      <c r="AJV457"/>
      <c r="AJW457"/>
      <c r="AJX457"/>
      <c r="AJY457"/>
      <c r="AJZ457"/>
      <c r="AKA457"/>
      <c r="AKB457"/>
      <c r="AKC457"/>
      <c r="AKD457"/>
      <c r="AKE457"/>
      <c r="AKF457"/>
      <c r="AKG457"/>
      <c r="AKH457"/>
      <c r="AKI457"/>
      <c r="AKJ457"/>
      <c r="AKK457"/>
      <c r="AKL457"/>
      <c r="AKM457"/>
      <c r="AKN457"/>
      <c r="AKO457"/>
      <c r="AKP457"/>
      <c r="AKQ457"/>
      <c r="AKR457"/>
      <c r="AKS457"/>
      <c r="AKT457"/>
      <c r="AKU457"/>
      <c r="AKV457"/>
      <c r="AKW457"/>
      <c r="AKX457"/>
      <c r="AKY457"/>
      <c r="AKZ457"/>
      <c r="ALA457"/>
      <c r="ALB457"/>
      <c r="ALC457"/>
      <c r="ALD457"/>
      <c r="ALE457"/>
      <c r="ALF457"/>
      <c r="ALG457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  <c r="AMC457"/>
      <c r="AMD457"/>
      <c r="AME457"/>
      <c r="AMF457"/>
      <c r="AMG457"/>
      <c r="AMH457"/>
      <c r="AMI457"/>
      <c r="AMJ457"/>
      <c r="AMK457"/>
      <c r="AML457"/>
      <c r="AMM457"/>
      <c r="AMN457"/>
      <c r="AMO457"/>
      <c r="AMP457"/>
      <c r="AMQ457"/>
      <c r="AMR457"/>
      <c r="AMS457"/>
      <c r="AMT457"/>
      <c r="AMU457"/>
      <c r="AMV457"/>
      <c r="AMW457"/>
      <c r="AMX457"/>
      <c r="AMY457"/>
    </row>
    <row r="458" spans="3:1039" s="6" customFormat="1" ht="15" customHeight="1" x14ac:dyDescent="0.25">
      <c r="C458" s="6" t="str">
        <f t="shared" si="302"/>
        <v>Richmond</v>
      </c>
      <c r="D458" s="6" t="str">
        <f t="shared" si="303"/>
        <v>10E80-HP4D  (80 gal)</v>
      </c>
      <c r="E458" s="6">
        <f t="shared" si="272"/>
        <v>2000341</v>
      </c>
      <c r="F458" s="55">
        <f t="shared" si="255"/>
        <v>80</v>
      </c>
      <c r="G458" s="6" t="str">
        <f t="shared" si="304"/>
        <v>RheemHBDR4580</v>
      </c>
      <c r="H458" s="116">
        <f t="shared" si="301"/>
        <v>0</v>
      </c>
      <c r="I458" s="154" t="str">
        <f t="shared" si="273"/>
        <v>Richmond10E80HP4D</v>
      </c>
      <c r="J458" s="91" t="s">
        <v>188</v>
      </c>
      <c r="K458" s="32">
        <v>3</v>
      </c>
      <c r="L458" s="75">
        <f t="shared" si="269"/>
        <v>20</v>
      </c>
      <c r="M458" s="12" t="s">
        <v>95</v>
      </c>
      <c r="N458" s="62">
        <f t="shared" si="309"/>
        <v>3</v>
      </c>
      <c r="O458" s="169">
        <f t="shared" si="305"/>
        <v>2000341</v>
      </c>
      <c r="P458" s="59" t="str">
        <f t="shared" si="261"/>
        <v>10E80-HP4D  (80 gal)</v>
      </c>
      <c r="Q458" s="153">
        <f t="shared" si="306"/>
        <v>1</v>
      </c>
      <c r="R458" s="13" t="s">
        <v>133</v>
      </c>
      <c r="S458" s="14">
        <v>80</v>
      </c>
      <c r="T458" s="99" t="s">
        <v>261</v>
      </c>
      <c r="U458" s="80" t="s">
        <v>261</v>
      </c>
      <c r="V458" s="85" t="str">
        <f t="shared" si="307"/>
        <v>RheemHBDR4580</v>
      </c>
      <c r="W458" s="115">
        <v>0</v>
      </c>
      <c r="X458" s="46">
        <f>[1]ESTAR_to_AWHS!I63</f>
        <v>4</v>
      </c>
      <c r="Y458" s="47">
        <f>[1]ESTAR_to_AWHS!J63</f>
        <v>42667</v>
      </c>
      <c r="Z458" s="44" t="s">
        <v>88</v>
      </c>
      <c r="AA458" s="126" t="str">
        <f t="shared" si="265"/>
        <v>2,     2000341,   "10E80-HP4D  (80 gal)"</v>
      </c>
      <c r="AB458" s="128" t="str">
        <f t="shared" si="271"/>
        <v>Richmond</v>
      </c>
      <c r="AC458" s="129" t="s">
        <v>616</v>
      </c>
      <c r="AD458" s="173">
        <f t="shared" si="308"/>
        <v>1</v>
      </c>
      <c r="AE458" s="126" t="str">
        <f t="shared" si="267"/>
        <v xml:space="preserve">          case  10E80-HP4D  (80 gal)   :   "Richmond10E80HP4D"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/>
      <c r="NP458"/>
      <c r="NQ458"/>
      <c r="NR458"/>
      <c r="NS458"/>
      <c r="NT458"/>
      <c r="NU458"/>
      <c r="NV458"/>
      <c r="NW458"/>
      <c r="NX458"/>
      <c r="NY458"/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/>
      <c r="OR458"/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  <c r="QH458"/>
      <c r="QI458"/>
      <c r="QJ458"/>
      <c r="QK458"/>
      <c r="QL458"/>
      <c r="QM458"/>
      <c r="QN458"/>
      <c r="QO458"/>
      <c r="QP458"/>
      <c r="QQ458"/>
      <c r="QR458"/>
      <c r="QS458"/>
      <c r="QT458"/>
      <c r="QU458"/>
      <c r="QV458"/>
      <c r="QW458"/>
      <c r="QX458"/>
      <c r="QY458"/>
      <c r="QZ458"/>
      <c r="RA458"/>
      <c r="RB458"/>
      <c r="RC458"/>
      <c r="RD458"/>
      <c r="RE458"/>
      <c r="RF458"/>
      <c r="RG458"/>
      <c r="RH458"/>
      <c r="RI458"/>
      <c r="RJ458"/>
      <c r="RK458"/>
      <c r="RL458"/>
      <c r="RM458"/>
      <c r="RN458"/>
      <c r="RO458"/>
      <c r="RP458"/>
      <c r="RQ458"/>
      <c r="RR458"/>
      <c r="RS458"/>
      <c r="RT458"/>
      <c r="RU458"/>
      <c r="RV458"/>
      <c r="RW458"/>
      <c r="RX458"/>
      <c r="RY458"/>
      <c r="RZ458"/>
      <c r="SA458"/>
      <c r="SB458"/>
      <c r="SC458"/>
      <c r="SD458"/>
      <c r="SE458"/>
      <c r="SF458"/>
      <c r="SG458"/>
      <c r="SH458"/>
      <c r="SI458"/>
      <c r="SJ458"/>
      <c r="SK458"/>
      <c r="SL458"/>
      <c r="SM458"/>
      <c r="SN458"/>
      <c r="SO458"/>
      <c r="SP458"/>
      <c r="SQ458"/>
      <c r="SR458"/>
      <c r="SS458"/>
      <c r="ST458"/>
      <c r="SU458"/>
      <c r="SV458"/>
      <c r="SW458"/>
      <c r="SX458"/>
      <c r="SY458"/>
      <c r="SZ458"/>
      <c r="TA458"/>
      <c r="TB458"/>
      <c r="TC458"/>
      <c r="TD458"/>
      <c r="TE458"/>
      <c r="TF458"/>
      <c r="TG458"/>
      <c r="TH458"/>
      <c r="TI458"/>
      <c r="TJ458"/>
      <c r="TK458"/>
      <c r="TL458"/>
      <c r="TM458"/>
      <c r="TN458"/>
      <c r="TO458"/>
      <c r="TP458"/>
      <c r="TQ458"/>
      <c r="TR458"/>
      <c r="TS458"/>
      <c r="TT458"/>
      <c r="TU458"/>
      <c r="TV458"/>
      <c r="TW458"/>
      <c r="TX458"/>
      <c r="TY458"/>
      <c r="TZ458"/>
      <c r="UA458"/>
      <c r="UB458"/>
      <c r="UC458"/>
      <c r="UD458"/>
      <c r="UE458"/>
      <c r="UF458"/>
      <c r="UG458"/>
      <c r="UH458"/>
      <c r="UI458"/>
      <c r="UJ458"/>
      <c r="UK458"/>
      <c r="UL458"/>
      <c r="UM458"/>
      <c r="UN458"/>
      <c r="UO458"/>
      <c r="UP458"/>
      <c r="UQ458"/>
      <c r="UR458"/>
      <c r="US458"/>
      <c r="UT458"/>
      <c r="UU458"/>
      <c r="UV458"/>
      <c r="UW458"/>
      <c r="UX458"/>
      <c r="UY458"/>
      <c r="UZ458"/>
      <c r="VA458"/>
      <c r="VB458"/>
      <c r="VC458"/>
      <c r="VD458"/>
      <c r="VE458"/>
      <c r="VF458"/>
      <c r="VG458"/>
      <c r="VH458"/>
      <c r="VI458"/>
      <c r="VJ458"/>
      <c r="VK458"/>
      <c r="VL458"/>
      <c r="VM458"/>
      <c r="VN458"/>
      <c r="VO458"/>
      <c r="VP458"/>
      <c r="VQ458"/>
      <c r="VR458"/>
      <c r="VS458"/>
      <c r="VT458"/>
      <c r="VU458"/>
      <c r="VV458"/>
      <c r="VW458"/>
      <c r="VX458"/>
      <c r="VY458"/>
      <c r="VZ458"/>
      <c r="WA458"/>
      <c r="WB458"/>
      <c r="WC458"/>
      <c r="WD458"/>
      <c r="WE458"/>
      <c r="WF458"/>
      <c r="WG458"/>
      <c r="WH458"/>
      <c r="WI458"/>
      <c r="WJ458"/>
      <c r="WK458"/>
      <c r="WL458"/>
      <c r="WM458"/>
      <c r="WN458"/>
      <c r="WO458"/>
      <c r="WP458"/>
      <c r="WQ458"/>
      <c r="WR458"/>
      <c r="WS458"/>
      <c r="WT458"/>
      <c r="WU458"/>
      <c r="WV458"/>
      <c r="WW458"/>
      <c r="WX458"/>
      <c r="WY458"/>
      <c r="WZ458"/>
      <c r="XA458"/>
      <c r="XB458"/>
      <c r="XC458"/>
      <c r="XD458"/>
      <c r="XE458"/>
      <c r="XF458"/>
      <c r="XG458"/>
      <c r="XH458"/>
      <c r="XI458"/>
      <c r="XJ458"/>
      <c r="XK458"/>
      <c r="XL458"/>
      <c r="XM458"/>
      <c r="XN458"/>
      <c r="XO458"/>
      <c r="XP458"/>
      <c r="XQ458"/>
      <c r="XR458"/>
      <c r="XS458"/>
      <c r="XT458"/>
      <c r="XU458"/>
      <c r="XV458"/>
      <c r="XW458"/>
      <c r="XX458"/>
      <c r="XY458"/>
      <c r="XZ458"/>
      <c r="YA458"/>
      <c r="YB458"/>
      <c r="YC458"/>
      <c r="YD458"/>
      <c r="YE458"/>
      <c r="YF458"/>
      <c r="YG458"/>
      <c r="YH458"/>
      <c r="YI458"/>
      <c r="YJ458"/>
      <c r="YK458"/>
      <c r="YL458"/>
      <c r="YM458"/>
      <c r="YN458"/>
      <c r="YO458"/>
      <c r="YP458"/>
      <c r="YQ458"/>
      <c r="YR458"/>
      <c r="YS458"/>
      <c r="YT458"/>
      <c r="YU458"/>
      <c r="YV458"/>
      <c r="YW458"/>
      <c r="YX458"/>
      <c r="YY458"/>
      <c r="YZ458"/>
      <c r="ZA458"/>
      <c r="ZB458"/>
      <c r="ZC458"/>
      <c r="ZD458"/>
      <c r="ZE458"/>
      <c r="ZF458"/>
      <c r="ZG458"/>
      <c r="ZH458"/>
      <c r="ZI458"/>
      <c r="ZJ458"/>
      <c r="ZK458"/>
      <c r="ZL458"/>
      <c r="ZM458"/>
      <c r="ZN458"/>
      <c r="ZO458"/>
      <c r="ZP458"/>
      <c r="ZQ458"/>
      <c r="ZR458"/>
      <c r="ZS458"/>
      <c r="ZT458"/>
      <c r="ZU458"/>
      <c r="ZV458"/>
      <c r="ZW458"/>
      <c r="ZX458"/>
      <c r="ZY458"/>
      <c r="ZZ458"/>
      <c r="AAA458"/>
      <c r="AAB458"/>
      <c r="AAC458"/>
      <c r="AAD458"/>
      <c r="AAE458"/>
      <c r="AAF458"/>
      <c r="AAG458"/>
      <c r="AAH458"/>
      <c r="AAI458"/>
      <c r="AAJ458"/>
      <c r="AAK458"/>
      <c r="AAL458"/>
      <c r="AAM458"/>
      <c r="AAN458"/>
      <c r="AAO458"/>
      <c r="AAP458"/>
      <c r="AAQ458"/>
      <c r="AAR458"/>
      <c r="AAS458"/>
      <c r="AAT458"/>
      <c r="AAU458"/>
      <c r="AAV458"/>
      <c r="AAW458"/>
      <c r="AAX458"/>
      <c r="AAY458"/>
      <c r="AAZ458"/>
      <c r="ABA458"/>
      <c r="ABB458"/>
      <c r="ABC458"/>
      <c r="ABD458"/>
      <c r="ABE458"/>
      <c r="ABF458"/>
      <c r="ABG458"/>
      <c r="ABH458"/>
      <c r="ABI458"/>
      <c r="ABJ458"/>
      <c r="ABK458"/>
      <c r="ABL458"/>
      <c r="ABM458"/>
      <c r="ABN458"/>
      <c r="ABO458"/>
      <c r="ABP458"/>
      <c r="ABQ458"/>
      <c r="ABR458"/>
      <c r="ABS458"/>
      <c r="ABT458"/>
      <c r="ABU458"/>
      <c r="ABV458"/>
      <c r="ABW458"/>
      <c r="ABX458"/>
      <c r="ABY458"/>
      <c r="ABZ458"/>
      <c r="ACA458"/>
      <c r="ACB458"/>
      <c r="ACC458"/>
      <c r="ACD458"/>
      <c r="ACE458"/>
      <c r="ACF458"/>
      <c r="ACG458"/>
      <c r="ACH458"/>
      <c r="ACI458"/>
      <c r="ACJ458"/>
      <c r="ACK458"/>
      <c r="ACL458"/>
      <c r="ACM458"/>
      <c r="ACN458"/>
      <c r="ACO458"/>
      <c r="ACP458"/>
      <c r="ACQ458"/>
      <c r="ACR458"/>
      <c r="ACS458"/>
      <c r="ACT458"/>
      <c r="ACU458"/>
      <c r="ACV458"/>
      <c r="ACW458"/>
      <c r="ACX458"/>
      <c r="ACY458"/>
      <c r="ACZ458"/>
      <c r="ADA458"/>
      <c r="ADB458"/>
      <c r="ADC458"/>
      <c r="ADD458"/>
      <c r="ADE458"/>
      <c r="ADF458"/>
      <c r="ADG458"/>
      <c r="ADH458"/>
      <c r="ADI458"/>
      <c r="ADJ458"/>
      <c r="ADK458"/>
      <c r="ADL458"/>
      <c r="ADM458"/>
      <c r="ADN458"/>
      <c r="ADO458"/>
      <c r="ADP458"/>
      <c r="ADQ458"/>
      <c r="ADR458"/>
      <c r="ADS458"/>
      <c r="ADT458"/>
      <c r="ADU458"/>
      <c r="ADV458"/>
      <c r="ADW458"/>
      <c r="ADX458"/>
      <c r="ADY458"/>
      <c r="ADZ458"/>
      <c r="AEA458"/>
      <c r="AEB458"/>
      <c r="AEC458"/>
      <c r="AED458"/>
      <c r="AEE458"/>
      <c r="AEF458"/>
      <c r="AEG458"/>
      <c r="AEH458"/>
      <c r="AEI458"/>
      <c r="AEJ458"/>
      <c r="AEK458"/>
      <c r="AEL458"/>
      <c r="AEM458"/>
      <c r="AEN458"/>
      <c r="AEO458"/>
      <c r="AEP458"/>
      <c r="AEQ458"/>
      <c r="AER458"/>
      <c r="AES458"/>
      <c r="AET458"/>
      <c r="AEU458"/>
      <c r="AEV458"/>
      <c r="AEW458"/>
      <c r="AEX458"/>
      <c r="AEY458"/>
      <c r="AEZ458"/>
      <c r="AFA458"/>
      <c r="AFB458"/>
      <c r="AFC458"/>
      <c r="AFD458"/>
      <c r="AFE458"/>
      <c r="AFF458"/>
      <c r="AFG458"/>
      <c r="AFH458"/>
      <c r="AFI458"/>
      <c r="AFJ458"/>
      <c r="AFK458"/>
      <c r="AFL458"/>
      <c r="AFM458"/>
      <c r="AFN458"/>
      <c r="AFO458"/>
      <c r="AFP458"/>
      <c r="AFQ458"/>
      <c r="AFR458"/>
      <c r="AFS458"/>
      <c r="AFT458"/>
      <c r="AFU458"/>
      <c r="AFV458"/>
      <c r="AFW458"/>
      <c r="AFX458"/>
      <c r="AFY458"/>
      <c r="AFZ458"/>
      <c r="AGA458"/>
      <c r="AGB458"/>
      <c r="AGC458"/>
      <c r="AGD458"/>
      <c r="AGE458"/>
      <c r="AGF458"/>
      <c r="AGG458"/>
      <c r="AGH458"/>
      <c r="AGI458"/>
      <c r="AGJ458"/>
      <c r="AGK458"/>
      <c r="AGL458"/>
      <c r="AGM458"/>
      <c r="AGN458"/>
      <c r="AGO458"/>
      <c r="AGP458"/>
      <c r="AGQ458"/>
      <c r="AGR458"/>
      <c r="AGS458"/>
      <c r="AGT458"/>
      <c r="AGU458"/>
      <c r="AGV458"/>
      <c r="AGW458"/>
      <c r="AGX458"/>
      <c r="AGY458"/>
      <c r="AGZ458"/>
      <c r="AHA458"/>
      <c r="AHB458"/>
      <c r="AHC458"/>
      <c r="AHD458"/>
      <c r="AHE458"/>
      <c r="AHF458"/>
      <c r="AHG458"/>
      <c r="AHH458"/>
      <c r="AHI458"/>
      <c r="AHJ458"/>
      <c r="AHK458"/>
      <c r="AHL458"/>
      <c r="AHM458"/>
      <c r="AHN458"/>
      <c r="AHO458"/>
      <c r="AHP458"/>
      <c r="AHQ458"/>
      <c r="AHR458"/>
      <c r="AHS458"/>
      <c r="AHT458"/>
      <c r="AHU458"/>
      <c r="AHV458"/>
      <c r="AHW458"/>
      <c r="AHX458"/>
      <c r="AHY458"/>
      <c r="AHZ458"/>
      <c r="AIA458"/>
      <c r="AIB458"/>
      <c r="AIC458"/>
      <c r="AID458"/>
      <c r="AIE458"/>
      <c r="AIF458"/>
      <c r="AIG458"/>
      <c r="AIH458"/>
      <c r="AII458"/>
      <c r="AIJ458"/>
      <c r="AIK458"/>
      <c r="AIL458"/>
      <c r="AIM458"/>
      <c r="AIN458"/>
      <c r="AIO458"/>
      <c r="AIP458"/>
      <c r="AIQ458"/>
      <c r="AIR458"/>
      <c r="AIS458"/>
      <c r="AIT458"/>
      <c r="AIU458"/>
      <c r="AIV458"/>
      <c r="AIW458"/>
      <c r="AIX458"/>
      <c r="AIY458"/>
      <c r="AIZ458"/>
      <c r="AJA458"/>
      <c r="AJB458"/>
      <c r="AJC458"/>
      <c r="AJD458"/>
      <c r="AJE458"/>
      <c r="AJF458"/>
      <c r="AJG458"/>
      <c r="AJH458"/>
      <c r="AJI458"/>
      <c r="AJJ458"/>
      <c r="AJK458"/>
      <c r="AJL458"/>
      <c r="AJM458"/>
      <c r="AJN458"/>
      <c r="AJO458"/>
      <c r="AJP458"/>
      <c r="AJQ458"/>
      <c r="AJR458"/>
      <c r="AJS458"/>
      <c r="AJT458"/>
      <c r="AJU458"/>
      <c r="AJV458"/>
      <c r="AJW458"/>
      <c r="AJX458"/>
      <c r="AJY458"/>
      <c r="AJZ458"/>
      <c r="AKA458"/>
      <c r="AKB458"/>
      <c r="AKC458"/>
      <c r="AKD458"/>
      <c r="AKE458"/>
      <c r="AKF458"/>
      <c r="AKG458"/>
      <c r="AKH458"/>
      <c r="AKI458"/>
      <c r="AKJ458"/>
      <c r="AKK458"/>
      <c r="AKL458"/>
      <c r="AKM458"/>
      <c r="AKN458"/>
      <c r="AKO458"/>
      <c r="AKP458"/>
      <c r="AKQ458"/>
      <c r="AKR458"/>
      <c r="AKS458"/>
      <c r="AKT458"/>
      <c r="AKU458"/>
      <c r="AKV458"/>
      <c r="AKW458"/>
      <c r="AKX458"/>
      <c r="AKY458"/>
      <c r="AKZ458"/>
      <c r="ALA458"/>
      <c r="ALB458"/>
      <c r="ALC458"/>
      <c r="ALD458"/>
      <c r="ALE458"/>
      <c r="ALF458"/>
      <c r="ALG458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  <c r="AMC458"/>
      <c r="AMD458"/>
      <c r="AME458"/>
      <c r="AMF458"/>
      <c r="AMG458"/>
      <c r="AMH458"/>
      <c r="AMI458"/>
      <c r="AMJ458"/>
      <c r="AMK458"/>
      <c r="AML458"/>
      <c r="AMM458"/>
      <c r="AMN458"/>
      <c r="AMO458"/>
      <c r="AMP458"/>
      <c r="AMQ458"/>
      <c r="AMR458"/>
      <c r="AMS458"/>
      <c r="AMT458"/>
      <c r="AMU458"/>
      <c r="AMV458"/>
      <c r="AMW458"/>
      <c r="AMX458"/>
      <c r="AMY458"/>
    </row>
    <row r="459" spans="3:1039" s="6" customFormat="1" ht="15" customHeight="1" x14ac:dyDescent="0.25">
      <c r="C459" s="6" t="str">
        <f t="shared" si="302"/>
        <v>Richmond</v>
      </c>
      <c r="D459" s="6" t="str">
        <f t="shared" si="303"/>
        <v>12E50-HP  (50 gal)</v>
      </c>
      <c r="E459" s="6">
        <f t="shared" si="272"/>
        <v>2000421</v>
      </c>
      <c r="F459" s="55">
        <f t="shared" si="255"/>
        <v>50</v>
      </c>
      <c r="G459" s="6" t="str">
        <f t="shared" si="304"/>
        <v>RheemHB50</v>
      </c>
      <c r="H459" s="116">
        <f t="shared" si="301"/>
        <v>0</v>
      </c>
      <c r="I459" s="154" t="str">
        <f t="shared" si="273"/>
        <v>Richmond12E50HP</v>
      </c>
      <c r="J459" s="91" t="s">
        <v>188</v>
      </c>
      <c r="K459" s="32">
        <v>1</v>
      </c>
      <c r="L459" s="75">
        <f t="shared" si="269"/>
        <v>20</v>
      </c>
      <c r="M459" s="12" t="s">
        <v>95</v>
      </c>
      <c r="N459" s="62">
        <f t="shared" si="309"/>
        <v>4</v>
      </c>
      <c r="O459" s="169">
        <f t="shared" si="305"/>
        <v>2000421</v>
      </c>
      <c r="P459" s="59" t="str">
        <f t="shared" si="261"/>
        <v>12E50-HP  (50 gal)</v>
      </c>
      <c r="Q459" s="153">
        <f t="shared" si="306"/>
        <v>1</v>
      </c>
      <c r="R459" s="13" t="s">
        <v>145</v>
      </c>
      <c r="S459" s="14">
        <v>50</v>
      </c>
      <c r="T459" s="30" t="s">
        <v>91</v>
      </c>
      <c r="U459" s="80" t="s">
        <v>91</v>
      </c>
      <c r="V459" s="85" t="str">
        <f t="shared" si="307"/>
        <v>RheemHB50</v>
      </c>
      <c r="W459" s="115">
        <v>0</v>
      </c>
      <c r="X459" s="46" t="str">
        <f>[1]ESTAR_to_AWHS!I148</f>
        <v>1-2</v>
      </c>
      <c r="Y459" s="47">
        <f>[1]ESTAR_to_AWHS!J148</f>
        <v>42505</v>
      </c>
      <c r="Z459" s="44" t="s">
        <v>88</v>
      </c>
      <c r="AA459" s="126" t="str">
        <f t="shared" si="265"/>
        <v>2,     2000421,   "12E50-HP  (50 gal)"</v>
      </c>
      <c r="AB459" s="128" t="str">
        <f t="shared" si="271"/>
        <v>Richmond</v>
      </c>
      <c r="AC459" s="129" t="s">
        <v>621</v>
      </c>
      <c r="AD459" s="173">
        <f t="shared" si="308"/>
        <v>1</v>
      </c>
      <c r="AE459" s="126" t="str">
        <f t="shared" si="267"/>
        <v xml:space="preserve">          case  12E50-HP  (50 gal)   :   "Richmond12E50HP"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3:1039" s="6" customFormat="1" ht="15" customHeight="1" x14ac:dyDescent="0.25">
      <c r="C460" s="6" t="str">
        <f t="shared" si="302"/>
        <v>Richmond</v>
      </c>
      <c r="D460" s="6" t="str">
        <f t="shared" si="303"/>
        <v>12E80-HP  (80 gal)</v>
      </c>
      <c r="E460" s="6">
        <f t="shared" si="272"/>
        <v>2000534</v>
      </c>
      <c r="F460" s="55">
        <f t="shared" si="255"/>
        <v>80</v>
      </c>
      <c r="G460" s="6" t="str">
        <f t="shared" si="304"/>
        <v>AOSmithSHPT80</v>
      </c>
      <c r="H460" s="116">
        <f t="shared" si="301"/>
        <v>0</v>
      </c>
      <c r="I460" s="154" t="str">
        <f t="shared" si="273"/>
        <v>Richmond12E80HP</v>
      </c>
      <c r="J460" s="91" t="s">
        <v>188</v>
      </c>
      <c r="K460" s="32">
        <v>1</v>
      </c>
      <c r="L460" s="75">
        <f t="shared" si="269"/>
        <v>20</v>
      </c>
      <c r="M460" s="12" t="s">
        <v>95</v>
      </c>
      <c r="N460" s="62">
        <f t="shared" si="309"/>
        <v>5</v>
      </c>
      <c r="O460" s="169">
        <f t="shared" si="305"/>
        <v>2000534</v>
      </c>
      <c r="P460" s="59" t="str">
        <f t="shared" si="261"/>
        <v>12E80-HP  (80 gal)</v>
      </c>
      <c r="Q460" s="153">
        <f t="shared" si="306"/>
        <v>1</v>
      </c>
      <c r="R460" s="13" t="s">
        <v>146</v>
      </c>
      <c r="S460" s="14">
        <v>80</v>
      </c>
      <c r="T460" s="100" t="s">
        <v>161</v>
      </c>
      <c r="U460" s="80" t="s">
        <v>161</v>
      </c>
      <c r="V460" s="85" t="str">
        <f t="shared" si="307"/>
        <v>AOSmithSHPT80</v>
      </c>
      <c r="W460" s="115">
        <v>0</v>
      </c>
      <c r="X460" s="46">
        <f>[1]ESTAR_to_AWHS!I149</f>
        <v>3</v>
      </c>
      <c r="Y460" s="47">
        <f>[1]ESTAR_to_AWHS!J149</f>
        <v>42505</v>
      </c>
      <c r="Z460" s="44" t="s">
        <v>88</v>
      </c>
      <c r="AA460" s="126" t="str">
        <f t="shared" si="265"/>
        <v>2,     2000534,   "12E80-HP  (80 gal)"</v>
      </c>
      <c r="AB460" s="128" t="str">
        <f t="shared" si="271"/>
        <v>Richmond</v>
      </c>
      <c r="AC460" s="129" t="s">
        <v>622</v>
      </c>
      <c r="AD460" s="173">
        <f t="shared" si="308"/>
        <v>1</v>
      </c>
      <c r="AE460" s="126" t="str">
        <f t="shared" si="267"/>
        <v xml:space="preserve">          case  12E80-HP  (80 gal)   :   "Richmond12E80HP"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3:1039" s="6" customFormat="1" ht="15" customHeight="1" x14ac:dyDescent="0.25">
      <c r="C461" s="6" t="str">
        <f t="shared" si="302"/>
        <v>Richmond</v>
      </c>
      <c r="D461" s="6" t="str">
        <f t="shared" si="303"/>
        <v>HB50RM  (50 gal)</v>
      </c>
      <c r="E461" s="6">
        <f t="shared" si="272"/>
        <v>2000621</v>
      </c>
      <c r="F461" s="55">
        <f t="shared" si="255"/>
        <v>50</v>
      </c>
      <c r="G461" s="6" t="str">
        <f t="shared" si="304"/>
        <v>RheemHB50</v>
      </c>
      <c r="H461" s="116">
        <f t="shared" si="301"/>
        <v>0</v>
      </c>
      <c r="I461" s="154" t="str">
        <f t="shared" si="273"/>
        <v>RichmondHB50RM</v>
      </c>
      <c r="J461" s="91" t="s">
        <v>188</v>
      </c>
      <c r="K461" s="32">
        <v>1</v>
      </c>
      <c r="L461" s="75">
        <f t="shared" si="269"/>
        <v>20</v>
      </c>
      <c r="M461" s="12" t="s">
        <v>95</v>
      </c>
      <c r="N461" s="62">
        <f t="shared" si="309"/>
        <v>6</v>
      </c>
      <c r="O461" s="169">
        <f t="shared" si="305"/>
        <v>2000621</v>
      </c>
      <c r="P461" s="59" t="str">
        <f t="shared" ref="P461:P552" si="310">R461 &amp; "  (" &amp; S461 &amp; " gal)"</f>
        <v>HB50RM  (50 gal)</v>
      </c>
      <c r="Q461" s="153">
        <f t="shared" si="306"/>
        <v>1</v>
      </c>
      <c r="R461" s="13" t="s">
        <v>147</v>
      </c>
      <c r="S461" s="14">
        <v>50</v>
      </c>
      <c r="T461" s="30" t="s">
        <v>91</v>
      </c>
      <c r="U461" s="80" t="s">
        <v>91</v>
      </c>
      <c r="V461" s="85" t="str">
        <f t="shared" si="307"/>
        <v>RheemHB50</v>
      </c>
      <c r="W461" s="115">
        <v>0</v>
      </c>
      <c r="X461" s="46">
        <f>[1]ESTAR_to_AWHS!I150</f>
        <v>3</v>
      </c>
      <c r="Y461" s="47">
        <f>[1]ESTAR_to_AWHS!J150</f>
        <v>42402</v>
      </c>
      <c r="Z461" s="44" t="s">
        <v>88</v>
      </c>
      <c r="AA461" s="126" t="str">
        <f t="shared" si="265"/>
        <v>2,     2000621,   "HB50RM  (50 gal)"</v>
      </c>
      <c r="AB461" s="128" t="str">
        <f t="shared" si="271"/>
        <v>Richmond</v>
      </c>
      <c r="AC461" s="129" t="s">
        <v>623</v>
      </c>
      <c r="AD461" s="173">
        <f t="shared" si="308"/>
        <v>1</v>
      </c>
      <c r="AE461" s="126" t="str">
        <f t="shared" si="267"/>
        <v xml:space="preserve">          case  HB50RM  (50 gal)   :   "RichmondHB50RM"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3:1039" s="6" customFormat="1" ht="15" customHeight="1" x14ac:dyDescent="0.25">
      <c r="C462" s="6" t="str">
        <f t="shared" si="302"/>
        <v>Richmond</v>
      </c>
      <c r="D462" s="6" t="str">
        <f t="shared" si="303"/>
        <v>10E50-HP4D15  (50 gal)</v>
      </c>
      <c r="E462" s="6">
        <f t="shared" si="272"/>
        <v>2000742</v>
      </c>
      <c r="F462" s="55">
        <f t="shared" si="255"/>
        <v>50</v>
      </c>
      <c r="G462" s="6" t="str">
        <f t="shared" si="304"/>
        <v>RheemHBDR2250</v>
      </c>
      <c r="H462" s="116">
        <f t="shared" si="301"/>
        <v>0</v>
      </c>
      <c r="I462" s="154" t="str">
        <f t="shared" si="273"/>
        <v>Richmond10E50HP4D15</v>
      </c>
      <c r="J462" s="91" t="s">
        <v>188</v>
      </c>
      <c r="K462" s="32">
        <v>3</v>
      </c>
      <c r="L462" s="75">
        <f t="shared" si="269"/>
        <v>20</v>
      </c>
      <c r="M462" s="12" t="s">
        <v>95</v>
      </c>
      <c r="N462" s="62">
        <f t="shared" si="309"/>
        <v>7</v>
      </c>
      <c r="O462" s="169">
        <f t="shared" si="305"/>
        <v>2000742</v>
      </c>
      <c r="P462" s="59" t="str">
        <f t="shared" si="310"/>
        <v>10E50-HP4D15  (50 gal)</v>
      </c>
      <c r="Q462" s="153">
        <f t="shared" si="306"/>
        <v>1</v>
      </c>
      <c r="R462" s="13" t="s">
        <v>253</v>
      </c>
      <c r="S462" s="14">
        <v>50</v>
      </c>
      <c r="T462" s="99" t="s">
        <v>216</v>
      </c>
      <c r="U462" s="80" t="s">
        <v>216</v>
      </c>
      <c r="V462" s="85" t="str">
        <f t="shared" si="307"/>
        <v>RheemHBDR2250</v>
      </c>
      <c r="W462" s="115">
        <v>0</v>
      </c>
      <c r="X462" s="46" t="s">
        <v>8</v>
      </c>
      <c r="Y462" s="47"/>
      <c r="Z462" s="44"/>
      <c r="AA462" s="126" t="str">
        <f t="shared" si="265"/>
        <v>2,     2000742,   "10E50-HP4D15  (50 gal)"</v>
      </c>
      <c r="AB462" s="128" t="str">
        <f t="shared" si="271"/>
        <v>Richmond</v>
      </c>
      <c r="AC462" s="129" t="s">
        <v>607</v>
      </c>
      <c r="AD462" s="173">
        <f t="shared" si="308"/>
        <v>1</v>
      </c>
      <c r="AE462" s="126" t="str">
        <f t="shared" si="267"/>
        <v xml:space="preserve">          case  10E50-HP4D15  (50 gal)   :   "Richmond10E50HP4D15"</v>
      </c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3:1039" s="6" customFormat="1" ht="15" customHeight="1" x14ac:dyDescent="0.25">
      <c r="C463" s="6" t="str">
        <f t="shared" si="302"/>
        <v>Richmond</v>
      </c>
      <c r="D463" s="6" t="str">
        <f t="shared" si="303"/>
        <v>10E65-HP4D15  (65 gal)</v>
      </c>
      <c r="E463" s="6">
        <f t="shared" si="272"/>
        <v>2000843</v>
      </c>
      <c r="F463" s="55">
        <f t="shared" si="255"/>
        <v>65</v>
      </c>
      <c r="G463" s="6" t="str">
        <f t="shared" si="304"/>
        <v>RheemHBDR2265</v>
      </c>
      <c r="H463" s="116">
        <f t="shared" si="301"/>
        <v>0</v>
      </c>
      <c r="I463" s="154" t="str">
        <f t="shared" si="273"/>
        <v>Richmond10E65HP4D15</v>
      </c>
      <c r="J463" s="91" t="s">
        <v>188</v>
      </c>
      <c r="K463" s="32">
        <v>3</v>
      </c>
      <c r="L463" s="75">
        <f t="shared" si="269"/>
        <v>20</v>
      </c>
      <c r="M463" s="12" t="s">
        <v>95</v>
      </c>
      <c r="N463" s="62">
        <f t="shared" si="309"/>
        <v>8</v>
      </c>
      <c r="O463" s="169">
        <f t="shared" si="305"/>
        <v>2000843</v>
      </c>
      <c r="P463" s="59" t="str">
        <f t="shared" si="310"/>
        <v>10E65-HP4D15  (65 gal)</v>
      </c>
      <c r="Q463" s="153">
        <f t="shared" si="306"/>
        <v>1</v>
      </c>
      <c r="R463" s="13" t="s">
        <v>244</v>
      </c>
      <c r="S463" s="14">
        <v>65</v>
      </c>
      <c r="T463" s="99" t="s">
        <v>217</v>
      </c>
      <c r="U463" s="80" t="s">
        <v>217</v>
      </c>
      <c r="V463" s="85" t="str">
        <f t="shared" si="307"/>
        <v>RheemHBDR2265</v>
      </c>
      <c r="W463" s="115">
        <v>0</v>
      </c>
      <c r="X463" s="46" t="s">
        <v>8</v>
      </c>
      <c r="Y463" s="47"/>
      <c r="Z463" s="44"/>
      <c r="AA463" s="126" t="str">
        <f t="shared" si="265"/>
        <v>2,     2000843,   "10E65-HP4D15  (65 gal)"</v>
      </c>
      <c r="AB463" s="128" t="str">
        <f t="shared" si="271"/>
        <v>Richmond</v>
      </c>
      <c r="AC463" s="129" t="s">
        <v>612</v>
      </c>
      <c r="AD463" s="173">
        <f t="shared" si="308"/>
        <v>1</v>
      </c>
      <c r="AE463" s="126" t="str">
        <f t="shared" si="267"/>
        <v xml:space="preserve">          case  10E65-HP4D15  (65 gal)   :   "Richmond10E65HP4D15"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3:1039" s="6" customFormat="1" ht="15" customHeight="1" x14ac:dyDescent="0.25">
      <c r="C464" s="6" t="str">
        <f t="shared" si="302"/>
        <v>Richmond</v>
      </c>
      <c r="D464" s="6" t="str">
        <f t="shared" si="303"/>
        <v>10E80-HP4D15  (80 gal)</v>
      </c>
      <c r="E464" s="6">
        <f t="shared" si="272"/>
        <v>2000944</v>
      </c>
      <c r="F464" s="55">
        <f t="shared" si="255"/>
        <v>80</v>
      </c>
      <c r="G464" s="6" t="str">
        <f t="shared" si="304"/>
        <v>RheemHBDR2280</v>
      </c>
      <c r="H464" s="116">
        <f t="shared" si="301"/>
        <v>0</v>
      </c>
      <c r="I464" s="154" t="str">
        <f t="shared" si="273"/>
        <v>Richmond10E80HP4D15</v>
      </c>
      <c r="J464" s="91" t="s">
        <v>188</v>
      </c>
      <c r="K464" s="32">
        <v>3</v>
      </c>
      <c r="L464" s="75">
        <f t="shared" si="269"/>
        <v>20</v>
      </c>
      <c r="M464" s="12" t="s">
        <v>95</v>
      </c>
      <c r="N464" s="62">
        <f t="shared" si="309"/>
        <v>9</v>
      </c>
      <c r="O464" s="169">
        <f t="shared" si="305"/>
        <v>2000944</v>
      </c>
      <c r="P464" s="59" t="str">
        <f t="shared" si="310"/>
        <v>10E80-HP4D15  (80 gal)</v>
      </c>
      <c r="Q464" s="153">
        <f t="shared" si="306"/>
        <v>1</v>
      </c>
      <c r="R464" s="13" t="s">
        <v>245</v>
      </c>
      <c r="S464" s="14">
        <v>80</v>
      </c>
      <c r="T464" s="99" t="s">
        <v>218</v>
      </c>
      <c r="U464" s="80" t="s">
        <v>218</v>
      </c>
      <c r="V464" s="85" t="str">
        <f t="shared" si="307"/>
        <v>RheemHBDR2280</v>
      </c>
      <c r="W464" s="115">
        <v>0</v>
      </c>
      <c r="X464" s="46" t="s">
        <v>251</v>
      </c>
      <c r="Y464" s="47"/>
      <c r="Z464" s="44"/>
      <c r="AA464" s="126" t="str">
        <f t="shared" si="265"/>
        <v>2,     2000944,   "10E80-HP4D15  (80 gal)"</v>
      </c>
      <c r="AB464" s="128" t="str">
        <f t="shared" si="271"/>
        <v>Richmond</v>
      </c>
      <c r="AC464" s="129" t="s">
        <v>617</v>
      </c>
      <c r="AD464" s="173">
        <f t="shared" si="308"/>
        <v>1</v>
      </c>
      <c r="AE464" s="126" t="str">
        <f t="shared" si="267"/>
        <v xml:space="preserve">          case  10E80-HP4D15  (80 gal)   :   "Richmond10E80HP4D15"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3:48" s="6" customFormat="1" ht="15" customHeight="1" x14ac:dyDescent="0.25">
      <c r="C465" s="6" t="str">
        <f t="shared" ref="C465:C466" si="311">M465</f>
        <v>Ruud</v>
      </c>
      <c r="D465" s="6" t="str">
        <f t="shared" ref="D465:D466" si="312">P465</f>
        <v>PROUH40 T2 RU400-15  (40 gal)</v>
      </c>
      <c r="E465" s="6">
        <f t="shared" ref="E465:E466" si="313">O465</f>
        <v>2104759</v>
      </c>
      <c r="F465" s="55">
        <f t="shared" ref="F465:F466" si="314">S465</f>
        <v>40</v>
      </c>
      <c r="G465" s="6" t="str">
        <f t="shared" ref="G465:G466" si="315">V465</f>
        <v>Rheem2020Prem40</v>
      </c>
      <c r="H465" s="116">
        <f t="shared" si="301"/>
        <v>1</v>
      </c>
      <c r="I465" s="154" t="str">
        <f t="shared" ref="I465:I466" si="316">AC465</f>
        <v>RuudPROUH40T2RU40015</v>
      </c>
      <c r="J465" s="91" t="s">
        <v>188</v>
      </c>
      <c r="K465" s="181"/>
      <c r="L465" s="133">
        <f t="shared" ref="L465:L466" si="317">VLOOKUP( M465, $M$2:$N$24, 2, FALSE )</f>
        <v>21</v>
      </c>
      <c r="M465" s="197" t="s">
        <v>96</v>
      </c>
      <c r="N465" s="183">
        <v>47</v>
      </c>
      <c r="O465" s="169">
        <f t="shared" si="305"/>
        <v>2104759</v>
      </c>
      <c r="P465" s="9" t="str">
        <f t="shared" ref="P465:P466" si="318">R465 &amp; "  (" &amp; S465 &amp; " gal)"</f>
        <v>PROUH40 T2 RU400-15  (40 gal)</v>
      </c>
      <c r="Q465" s="11">
        <f t="shared" si="306"/>
        <v>1</v>
      </c>
      <c r="R465" s="198" t="s">
        <v>1202</v>
      </c>
      <c r="S465" s="178">
        <v>40</v>
      </c>
      <c r="T465" s="179" t="s">
        <v>273</v>
      </c>
      <c r="U465" s="180" t="s">
        <v>273</v>
      </c>
      <c r="V465" s="131" t="str">
        <f t="shared" si="307"/>
        <v>Rheem2020Prem40</v>
      </c>
      <c r="W465" s="186">
        <v>1</v>
      </c>
      <c r="X465" s="207"/>
      <c r="Y465" s="208"/>
      <c r="Z465" s="209"/>
      <c r="AA465" s="126" t="str">
        <f t="shared" ref="AA465:AA466" si="319">"2,     "&amp;E465&amp;",   """&amp;P465&amp;""""</f>
        <v>2,     2104759,   "PROUH40 T2 RU400-15  (40 gal)"</v>
      </c>
      <c r="AB465" s="205" t="str">
        <f>M465</f>
        <v>Ruud</v>
      </c>
      <c r="AC465" s="198" t="s">
        <v>1214</v>
      </c>
      <c r="AD465" s="173">
        <f t="shared" si="308"/>
        <v>1</v>
      </c>
      <c r="AE465" s="126" t="str">
        <f t="shared" ref="AE465:AE466" si="320">"          case  "&amp;D465&amp;"   :   """&amp;AC465&amp;""""</f>
        <v xml:space="preserve">          case  PROUH40 T2 RU400-15  (40 gal)   :   "RuudPROUH40T2RU40015"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3:48" s="6" customFormat="1" ht="15" customHeight="1" x14ac:dyDescent="0.25">
      <c r="C466" s="6" t="str">
        <f t="shared" si="311"/>
        <v>Ruud</v>
      </c>
      <c r="D466" s="6" t="str">
        <f t="shared" si="312"/>
        <v>PROUH40 T2 RU400-30  (40 gal)</v>
      </c>
      <c r="E466" s="6">
        <f t="shared" si="313"/>
        <v>2104859</v>
      </c>
      <c r="F466" s="55">
        <f t="shared" si="314"/>
        <v>40</v>
      </c>
      <c r="G466" s="6" t="str">
        <f t="shared" si="315"/>
        <v>Rheem2020Prem40</v>
      </c>
      <c r="H466" s="116">
        <f t="shared" si="301"/>
        <v>1</v>
      </c>
      <c r="I466" s="154" t="str">
        <f t="shared" si="316"/>
        <v>RuudPROUH40T2RU40030</v>
      </c>
      <c r="J466" s="91" t="s">
        <v>188</v>
      </c>
      <c r="K466" s="181"/>
      <c r="L466" s="133">
        <f t="shared" si="317"/>
        <v>21</v>
      </c>
      <c r="M466" s="197" t="s">
        <v>96</v>
      </c>
      <c r="N466" s="184">
        <f t="shared" ref="N466:N476" si="321">N465+1</f>
        <v>48</v>
      </c>
      <c r="O466" s="169">
        <f t="shared" si="305"/>
        <v>2104859</v>
      </c>
      <c r="P466" s="9" t="str">
        <f t="shared" si="318"/>
        <v>PROUH40 T2 RU400-30  (40 gal)</v>
      </c>
      <c r="Q466" s="11">
        <f t="shared" si="306"/>
        <v>1</v>
      </c>
      <c r="R466" s="198" t="s">
        <v>1203</v>
      </c>
      <c r="S466" s="178">
        <v>40</v>
      </c>
      <c r="T466" s="179" t="s">
        <v>273</v>
      </c>
      <c r="U466" s="180" t="s">
        <v>273</v>
      </c>
      <c r="V466" s="131" t="str">
        <f t="shared" si="307"/>
        <v>Rheem2020Prem40</v>
      </c>
      <c r="W466" s="186">
        <v>1</v>
      </c>
      <c r="X466" s="200"/>
      <c r="Y466" s="201"/>
      <c r="Z466" s="172"/>
      <c r="AA466" s="126" t="str">
        <f t="shared" si="319"/>
        <v>2,     2104859,   "PROUH40 T2 RU400-30  (40 gal)"</v>
      </c>
      <c r="AB466" s="205" t="str">
        <f t="shared" si="271"/>
        <v>Ruud</v>
      </c>
      <c r="AC466" s="198" t="s">
        <v>1215</v>
      </c>
      <c r="AD466" s="173">
        <f t="shared" si="308"/>
        <v>1</v>
      </c>
      <c r="AE466" s="126" t="str">
        <f t="shared" si="320"/>
        <v xml:space="preserve">          case  PROUH40 T2 RU400-30  (40 gal)   :   "RuudPROUH40T2RU40030"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3:48" s="6" customFormat="1" ht="15" customHeight="1" x14ac:dyDescent="0.25">
      <c r="C467" s="6" t="str">
        <f t="shared" ref="C467:C476" si="322">M467</f>
        <v>Ruud</v>
      </c>
      <c r="D467" s="6" t="str">
        <f t="shared" ref="D467:D476" si="323">P467</f>
        <v>PROUH40 T2 RU400-SO  (40 gal)</v>
      </c>
      <c r="E467" s="6">
        <f t="shared" ref="E467:E476" si="324">O467</f>
        <v>2104959</v>
      </c>
      <c r="F467" s="55">
        <f t="shared" ref="F467:F476" si="325">S467</f>
        <v>40</v>
      </c>
      <c r="G467" s="6" t="str">
        <f t="shared" ref="G467:G476" si="326">V467</f>
        <v>Rheem2020Prem40</v>
      </c>
      <c r="H467" s="116">
        <f t="shared" ref="H467:H476" si="327">W467</f>
        <v>1</v>
      </c>
      <c r="I467" s="154" t="str">
        <f t="shared" ref="I467:I476" si="328">AC467</f>
        <v>RuudPROUH40T2RU400SO</v>
      </c>
      <c r="J467" s="91" t="s">
        <v>188</v>
      </c>
      <c r="K467" s="181"/>
      <c r="L467" s="133">
        <f t="shared" ref="L467:L476" si="329">VLOOKUP( M467, $M$2:$N$24, 2, FALSE )</f>
        <v>21</v>
      </c>
      <c r="M467" s="197" t="s">
        <v>96</v>
      </c>
      <c r="N467" s="184">
        <f t="shared" si="321"/>
        <v>49</v>
      </c>
      <c r="O467" s="169">
        <f t="shared" si="305"/>
        <v>2104959</v>
      </c>
      <c r="P467" s="9" t="str">
        <f t="shared" ref="P467:P476" si="330">R467 &amp; "  (" &amp; S467 &amp; " gal)"</f>
        <v>PROUH40 T2 RU400-SO  (40 gal)</v>
      </c>
      <c r="Q467" s="11">
        <f t="shared" si="306"/>
        <v>1</v>
      </c>
      <c r="R467" s="198" t="s">
        <v>1204</v>
      </c>
      <c r="S467" s="178">
        <v>40</v>
      </c>
      <c r="T467" s="179" t="s">
        <v>273</v>
      </c>
      <c r="U467" s="180" t="s">
        <v>273</v>
      </c>
      <c r="V467" s="131" t="str">
        <f t="shared" si="307"/>
        <v>Rheem2020Prem40</v>
      </c>
      <c r="W467" s="186">
        <v>1</v>
      </c>
      <c r="X467" s="200"/>
      <c r="Y467" s="201"/>
      <c r="Z467" s="172"/>
      <c r="AA467" s="126" t="str">
        <f t="shared" ref="AA467:AA476" si="331">"2,     "&amp;E467&amp;",   """&amp;P467&amp;""""</f>
        <v>2,     2104959,   "PROUH40 T2 RU400-SO  (40 gal)"</v>
      </c>
      <c r="AB467" s="205" t="str">
        <f t="shared" si="271"/>
        <v>Ruud</v>
      </c>
      <c r="AC467" s="198" t="s">
        <v>1216</v>
      </c>
      <c r="AD467" s="173">
        <f t="shared" si="308"/>
        <v>1</v>
      </c>
      <c r="AE467" s="126" t="str">
        <f t="shared" ref="AE467:AE476" si="332">"          case  "&amp;D467&amp;"   :   """&amp;AC467&amp;""""</f>
        <v xml:space="preserve">          case  PROUH40 T2 RU400-SO  (40 gal)   :   "RuudPROUH40T2RU400SO"</v>
      </c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3:48" s="6" customFormat="1" ht="15" customHeight="1" x14ac:dyDescent="0.25">
      <c r="C468" s="6" t="str">
        <f t="shared" si="322"/>
        <v>Ruud</v>
      </c>
      <c r="D468" s="6" t="str">
        <f t="shared" si="323"/>
        <v>PROUH50 T2 RU400-15  (50 gal)</v>
      </c>
      <c r="E468" s="6">
        <f t="shared" si="324"/>
        <v>2105060</v>
      </c>
      <c r="F468" s="55">
        <f t="shared" si="325"/>
        <v>50</v>
      </c>
      <c r="G468" s="6" t="str">
        <f t="shared" si="326"/>
        <v>Rheem2020Prem50</v>
      </c>
      <c r="H468" s="116">
        <f t="shared" si="327"/>
        <v>1</v>
      </c>
      <c r="I468" s="154" t="str">
        <f t="shared" si="328"/>
        <v>RuudPROUH50T2RU40015</v>
      </c>
      <c r="J468" s="91" t="s">
        <v>188</v>
      </c>
      <c r="K468" s="181"/>
      <c r="L468" s="133">
        <f t="shared" si="329"/>
        <v>21</v>
      </c>
      <c r="M468" s="197" t="s">
        <v>96</v>
      </c>
      <c r="N468" s="184">
        <f t="shared" si="321"/>
        <v>50</v>
      </c>
      <c r="O468" s="169">
        <f t="shared" si="305"/>
        <v>2105060</v>
      </c>
      <c r="P468" s="9" t="str">
        <f t="shared" si="330"/>
        <v>PROUH50 T2 RU400-15  (50 gal)</v>
      </c>
      <c r="Q468" s="11">
        <f t="shared" si="306"/>
        <v>1</v>
      </c>
      <c r="R468" s="198" t="s">
        <v>1205</v>
      </c>
      <c r="S468" s="178">
        <v>50</v>
      </c>
      <c r="T468" s="179" t="s">
        <v>274</v>
      </c>
      <c r="U468" s="180" t="s">
        <v>274</v>
      </c>
      <c r="V468" s="131" t="str">
        <f t="shared" si="307"/>
        <v>Rheem2020Prem50</v>
      </c>
      <c r="W468" s="186">
        <v>1</v>
      </c>
      <c r="X468" s="200"/>
      <c r="Y468" s="201"/>
      <c r="Z468" s="172"/>
      <c r="AA468" s="126" t="str">
        <f t="shared" si="331"/>
        <v>2,     2105060,   "PROUH50 T2 RU400-15  (50 gal)"</v>
      </c>
      <c r="AB468" s="205" t="str">
        <f t="shared" si="271"/>
        <v>Ruud</v>
      </c>
      <c r="AC468" s="198" t="s">
        <v>1217</v>
      </c>
      <c r="AD468" s="173">
        <f t="shared" si="308"/>
        <v>1</v>
      </c>
      <c r="AE468" s="126" t="str">
        <f t="shared" si="332"/>
        <v xml:space="preserve">          case  PROUH50 T2 RU400-15  (50 gal)   :   "RuudPROUH50T2RU40015"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3:48" s="6" customFormat="1" ht="15" customHeight="1" x14ac:dyDescent="0.25">
      <c r="C469" s="6" t="str">
        <f t="shared" si="322"/>
        <v>Ruud</v>
      </c>
      <c r="D469" s="6" t="str">
        <f t="shared" si="323"/>
        <v>PROUH50 T2 RU400-30  (50 gal)</v>
      </c>
      <c r="E469" s="6">
        <f t="shared" si="324"/>
        <v>2105160</v>
      </c>
      <c r="F469" s="55">
        <f t="shared" si="325"/>
        <v>50</v>
      </c>
      <c r="G469" s="6" t="str">
        <f t="shared" si="326"/>
        <v>Rheem2020Prem50</v>
      </c>
      <c r="H469" s="116">
        <f t="shared" si="327"/>
        <v>1</v>
      </c>
      <c r="I469" s="154" t="str">
        <f t="shared" si="328"/>
        <v>RuudPROUH50T2RU40030</v>
      </c>
      <c r="J469" s="91" t="s">
        <v>188</v>
      </c>
      <c r="K469" s="181"/>
      <c r="L469" s="133">
        <f t="shared" si="329"/>
        <v>21</v>
      </c>
      <c r="M469" s="197" t="s">
        <v>96</v>
      </c>
      <c r="N469" s="184">
        <f t="shared" si="321"/>
        <v>51</v>
      </c>
      <c r="O469" s="169">
        <f t="shared" si="305"/>
        <v>2105160</v>
      </c>
      <c r="P469" s="9" t="str">
        <f t="shared" si="330"/>
        <v>PROUH50 T2 RU400-30  (50 gal)</v>
      </c>
      <c r="Q469" s="11">
        <f t="shared" si="306"/>
        <v>1</v>
      </c>
      <c r="R469" s="198" t="s">
        <v>1206</v>
      </c>
      <c r="S469" s="178">
        <v>50</v>
      </c>
      <c r="T469" s="179" t="s">
        <v>274</v>
      </c>
      <c r="U469" s="180" t="s">
        <v>274</v>
      </c>
      <c r="V469" s="131" t="str">
        <f t="shared" si="307"/>
        <v>Rheem2020Prem50</v>
      </c>
      <c r="W469" s="186">
        <v>1</v>
      </c>
      <c r="X469" s="200"/>
      <c r="Y469" s="201"/>
      <c r="Z469" s="172"/>
      <c r="AA469" s="126" t="str">
        <f t="shared" si="331"/>
        <v>2,     2105160,   "PROUH50 T2 RU400-30  (50 gal)"</v>
      </c>
      <c r="AB469" s="205" t="str">
        <f t="shared" si="271"/>
        <v>Ruud</v>
      </c>
      <c r="AC469" s="198" t="s">
        <v>1218</v>
      </c>
      <c r="AD469" s="173">
        <f t="shared" si="308"/>
        <v>1</v>
      </c>
      <c r="AE469" s="126" t="str">
        <f t="shared" si="332"/>
        <v xml:space="preserve">          case  PROUH50 T2 RU400-30  (50 gal)   :   "RuudPROUH50T2RU40030"</v>
      </c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3:48" s="6" customFormat="1" ht="15" customHeight="1" x14ac:dyDescent="0.25">
      <c r="C470" s="6" t="str">
        <f t="shared" si="322"/>
        <v>Ruud</v>
      </c>
      <c r="D470" s="6" t="str">
        <f t="shared" si="323"/>
        <v>PROUH50 T2 RU400-SO  (50 gal)</v>
      </c>
      <c r="E470" s="6">
        <f t="shared" si="324"/>
        <v>2105260</v>
      </c>
      <c r="F470" s="55">
        <f t="shared" si="325"/>
        <v>50</v>
      </c>
      <c r="G470" s="6" t="str">
        <f t="shared" si="326"/>
        <v>Rheem2020Prem50</v>
      </c>
      <c r="H470" s="116">
        <f t="shared" si="327"/>
        <v>1</v>
      </c>
      <c r="I470" s="154" t="str">
        <f t="shared" si="328"/>
        <v>RuudPROUH50T2RU400SO</v>
      </c>
      <c r="J470" s="91" t="s">
        <v>188</v>
      </c>
      <c r="K470" s="181"/>
      <c r="L470" s="133">
        <f t="shared" si="329"/>
        <v>21</v>
      </c>
      <c r="M470" s="197" t="s">
        <v>96</v>
      </c>
      <c r="N470" s="184">
        <f t="shared" si="321"/>
        <v>52</v>
      </c>
      <c r="O470" s="169">
        <f t="shared" si="305"/>
        <v>2105260</v>
      </c>
      <c r="P470" s="9" t="str">
        <f t="shared" si="330"/>
        <v>PROUH50 T2 RU400-SO  (50 gal)</v>
      </c>
      <c r="Q470" s="11">
        <f t="shared" si="306"/>
        <v>1</v>
      </c>
      <c r="R470" s="198" t="s">
        <v>1207</v>
      </c>
      <c r="S470" s="178">
        <v>50</v>
      </c>
      <c r="T470" s="179" t="s">
        <v>274</v>
      </c>
      <c r="U470" s="180" t="s">
        <v>274</v>
      </c>
      <c r="V470" s="131" t="str">
        <f t="shared" si="307"/>
        <v>Rheem2020Prem50</v>
      </c>
      <c r="W470" s="186">
        <v>1</v>
      </c>
      <c r="X470" s="200"/>
      <c r="Y470" s="201"/>
      <c r="Z470" s="172"/>
      <c r="AA470" s="126" t="str">
        <f t="shared" si="331"/>
        <v>2,     2105260,   "PROUH50 T2 RU400-SO  (50 gal)"</v>
      </c>
      <c r="AB470" s="205" t="str">
        <f t="shared" si="271"/>
        <v>Ruud</v>
      </c>
      <c r="AC470" s="198" t="s">
        <v>1219</v>
      </c>
      <c r="AD470" s="173">
        <f t="shared" si="308"/>
        <v>1</v>
      </c>
      <c r="AE470" s="126" t="str">
        <f t="shared" si="332"/>
        <v xml:space="preserve">          case  PROUH50 T2 RU400-SO  (50 gal)   :   "RuudPROUH50T2RU400SO"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3:48" s="6" customFormat="1" ht="15" customHeight="1" x14ac:dyDescent="0.25">
      <c r="C471" s="6" t="str">
        <f t="shared" si="322"/>
        <v>Ruud</v>
      </c>
      <c r="D471" s="6" t="str">
        <f t="shared" si="323"/>
        <v>PROUH65 T2 RU400-15  (65 gal)</v>
      </c>
      <c r="E471" s="6">
        <f t="shared" si="324"/>
        <v>2105361</v>
      </c>
      <c r="F471" s="55">
        <f t="shared" si="325"/>
        <v>65</v>
      </c>
      <c r="G471" s="6" t="str">
        <f t="shared" si="326"/>
        <v>Rheem2020Prem65</v>
      </c>
      <c r="H471" s="116">
        <f t="shared" si="327"/>
        <v>1</v>
      </c>
      <c r="I471" s="154" t="str">
        <f t="shared" si="328"/>
        <v>RuudPROUH65T2RU40015</v>
      </c>
      <c r="J471" s="91" t="s">
        <v>188</v>
      </c>
      <c r="K471" s="181"/>
      <c r="L471" s="133">
        <f t="shared" si="329"/>
        <v>21</v>
      </c>
      <c r="M471" s="197" t="s">
        <v>96</v>
      </c>
      <c r="N471" s="184">
        <f t="shared" si="321"/>
        <v>53</v>
      </c>
      <c r="O471" s="169">
        <f t="shared" si="305"/>
        <v>2105361</v>
      </c>
      <c r="P471" s="9" t="str">
        <f t="shared" si="330"/>
        <v>PROUH65 T2 RU400-15  (65 gal)</v>
      </c>
      <c r="Q471" s="11">
        <f t="shared" si="306"/>
        <v>1</v>
      </c>
      <c r="R471" s="198" t="s">
        <v>1208</v>
      </c>
      <c r="S471" s="178">
        <v>65</v>
      </c>
      <c r="T471" s="179" t="s">
        <v>275</v>
      </c>
      <c r="U471" s="180" t="s">
        <v>275</v>
      </c>
      <c r="V471" s="131" t="str">
        <f t="shared" si="307"/>
        <v>Rheem2020Prem65</v>
      </c>
      <c r="W471" s="186">
        <v>1</v>
      </c>
      <c r="X471" s="200"/>
      <c r="Y471" s="201"/>
      <c r="Z471" s="172"/>
      <c r="AA471" s="126" t="str">
        <f t="shared" si="331"/>
        <v>2,     2105361,   "PROUH65 T2 RU400-15  (65 gal)"</v>
      </c>
      <c r="AB471" s="205" t="str">
        <f t="shared" si="271"/>
        <v>Ruud</v>
      </c>
      <c r="AC471" s="198" t="s">
        <v>1220</v>
      </c>
      <c r="AD471" s="173">
        <f t="shared" si="308"/>
        <v>1</v>
      </c>
      <c r="AE471" s="126" t="str">
        <f t="shared" si="332"/>
        <v xml:space="preserve">          case  PROUH65 T2 RU400-15  (65 gal)   :   "RuudPROUH65T2RU40015"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3:48" s="6" customFormat="1" ht="15" customHeight="1" x14ac:dyDescent="0.25">
      <c r="C472" s="6" t="str">
        <f t="shared" si="322"/>
        <v>Ruud</v>
      </c>
      <c r="D472" s="6" t="str">
        <f t="shared" si="323"/>
        <v>PROUH65 T2 RU400-30  (65 gal)</v>
      </c>
      <c r="E472" s="6">
        <f t="shared" si="324"/>
        <v>2105461</v>
      </c>
      <c r="F472" s="55">
        <f t="shared" si="325"/>
        <v>65</v>
      </c>
      <c r="G472" s="6" t="str">
        <f t="shared" si="326"/>
        <v>Rheem2020Prem65</v>
      </c>
      <c r="H472" s="116">
        <f t="shared" si="327"/>
        <v>1</v>
      </c>
      <c r="I472" s="154" t="str">
        <f t="shared" si="328"/>
        <v>RuudPROUH65T2RU40030</v>
      </c>
      <c r="J472" s="91" t="s">
        <v>188</v>
      </c>
      <c r="K472" s="181"/>
      <c r="L472" s="133">
        <f t="shared" si="329"/>
        <v>21</v>
      </c>
      <c r="M472" s="197" t="s">
        <v>96</v>
      </c>
      <c r="N472" s="184">
        <f t="shared" si="321"/>
        <v>54</v>
      </c>
      <c r="O472" s="169">
        <f t="shared" si="305"/>
        <v>2105461</v>
      </c>
      <c r="P472" s="9" t="str">
        <f t="shared" si="330"/>
        <v>PROUH65 T2 RU400-30  (65 gal)</v>
      </c>
      <c r="Q472" s="11">
        <f t="shared" si="306"/>
        <v>1</v>
      </c>
      <c r="R472" s="198" t="s">
        <v>1209</v>
      </c>
      <c r="S472" s="178">
        <v>65</v>
      </c>
      <c r="T472" s="179" t="s">
        <v>275</v>
      </c>
      <c r="U472" s="180" t="s">
        <v>275</v>
      </c>
      <c r="V472" s="131" t="str">
        <f t="shared" si="307"/>
        <v>Rheem2020Prem65</v>
      </c>
      <c r="W472" s="186">
        <v>1</v>
      </c>
      <c r="X472" s="200"/>
      <c r="Y472" s="201"/>
      <c r="Z472" s="172"/>
      <c r="AA472" s="126" t="str">
        <f t="shared" si="331"/>
        <v>2,     2105461,   "PROUH65 T2 RU400-30  (65 gal)"</v>
      </c>
      <c r="AB472" s="205" t="str">
        <f t="shared" si="271"/>
        <v>Ruud</v>
      </c>
      <c r="AC472" s="198" t="s">
        <v>1221</v>
      </c>
      <c r="AD472" s="173">
        <f t="shared" si="308"/>
        <v>1</v>
      </c>
      <c r="AE472" s="126" t="str">
        <f t="shared" si="332"/>
        <v xml:space="preserve">          case  PROUH65 T2 RU400-30  (65 gal)   :   "RuudPROUH65T2RU40030"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3:48" s="6" customFormat="1" ht="15" customHeight="1" x14ac:dyDescent="0.25">
      <c r="C473" s="6" t="str">
        <f t="shared" si="322"/>
        <v>Ruud</v>
      </c>
      <c r="D473" s="6" t="str">
        <f t="shared" si="323"/>
        <v>PROUH65 T2 RU400-SO  (65 gal)</v>
      </c>
      <c r="E473" s="6">
        <f t="shared" si="324"/>
        <v>2105561</v>
      </c>
      <c r="F473" s="55">
        <f t="shared" si="325"/>
        <v>65</v>
      </c>
      <c r="G473" s="6" t="str">
        <f t="shared" si="326"/>
        <v>Rheem2020Prem65</v>
      </c>
      <c r="H473" s="116">
        <f t="shared" si="327"/>
        <v>1</v>
      </c>
      <c r="I473" s="154" t="str">
        <f t="shared" si="328"/>
        <v>RuudPROUH65T2RU400SO</v>
      </c>
      <c r="J473" s="91" t="s">
        <v>188</v>
      </c>
      <c r="K473" s="181"/>
      <c r="L473" s="133">
        <f t="shared" si="329"/>
        <v>21</v>
      </c>
      <c r="M473" s="197" t="s">
        <v>96</v>
      </c>
      <c r="N473" s="184">
        <f t="shared" si="321"/>
        <v>55</v>
      </c>
      <c r="O473" s="169">
        <f t="shared" si="305"/>
        <v>2105561</v>
      </c>
      <c r="P473" s="9" t="str">
        <f t="shared" si="330"/>
        <v>PROUH65 T2 RU400-SO  (65 gal)</v>
      </c>
      <c r="Q473" s="11">
        <f t="shared" si="306"/>
        <v>1</v>
      </c>
      <c r="R473" s="198" t="s">
        <v>1210</v>
      </c>
      <c r="S473" s="178">
        <v>65</v>
      </c>
      <c r="T473" s="179" t="s">
        <v>275</v>
      </c>
      <c r="U473" s="180" t="s">
        <v>275</v>
      </c>
      <c r="V473" s="131" t="str">
        <f t="shared" si="307"/>
        <v>Rheem2020Prem65</v>
      </c>
      <c r="W473" s="186">
        <v>1</v>
      </c>
      <c r="X473" s="200"/>
      <c r="Y473" s="201"/>
      <c r="Z473" s="172"/>
      <c r="AA473" s="126" t="str">
        <f t="shared" si="331"/>
        <v>2,     2105561,   "PROUH65 T2 RU400-SO  (65 gal)"</v>
      </c>
      <c r="AB473" s="205" t="str">
        <f t="shared" si="271"/>
        <v>Ruud</v>
      </c>
      <c r="AC473" s="198" t="s">
        <v>1222</v>
      </c>
      <c r="AD473" s="173">
        <f t="shared" si="308"/>
        <v>1</v>
      </c>
      <c r="AE473" s="126" t="str">
        <f t="shared" si="332"/>
        <v xml:space="preserve">          case  PROUH65 T2 RU400-SO  (65 gal)   :   "RuudPROUH65T2RU400SO"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3:48" s="6" customFormat="1" ht="15" customHeight="1" x14ac:dyDescent="0.25">
      <c r="C474" s="6" t="str">
        <f t="shared" si="322"/>
        <v>Ruud</v>
      </c>
      <c r="D474" s="6" t="str">
        <f t="shared" si="323"/>
        <v>PROUH80 T2 RU400-15  (80 gal)</v>
      </c>
      <c r="E474" s="6">
        <f t="shared" si="324"/>
        <v>2105662</v>
      </c>
      <c r="F474" s="55">
        <f t="shared" si="325"/>
        <v>80</v>
      </c>
      <c r="G474" s="6" t="str">
        <f t="shared" si="326"/>
        <v>Rheem2020Prem80</v>
      </c>
      <c r="H474" s="116">
        <f t="shared" si="327"/>
        <v>1</v>
      </c>
      <c r="I474" s="154" t="str">
        <f t="shared" si="328"/>
        <v>RuudPROUH80T2RU40015</v>
      </c>
      <c r="J474" s="91" t="s">
        <v>188</v>
      </c>
      <c r="K474" s="181"/>
      <c r="L474" s="133">
        <f t="shared" si="329"/>
        <v>21</v>
      </c>
      <c r="M474" s="197" t="s">
        <v>96</v>
      </c>
      <c r="N474" s="184">
        <f t="shared" si="321"/>
        <v>56</v>
      </c>
      <c r="O474" s="169">
        <f t="shared" si="305"/>
        <v>2105662</v>
      </c>
      <c r="P474" s="9" t="str">
        <f t="shared" si="330"/>
        <v>PROUH80 T2 RU400-15  (80 gal)</v>
      </c>
      <c r="Q474" s="11">
        <f t="shared" si="306"/>
        <v>1</v>
      </c>
      <c r="R474" s="198" t="s">
        <v>1211</v>
      </c>
      <c r="S474" s="178">
        <v>80</v>
      </c>
      <c r="T474" s="179" t="s">
        <v>276</v>
      </c>
      <c r="U474" s="180" t="s">
        <v>276</v>
      </c>
      <c r="V474" s="131" t="str">
        <f t="shared" si="307"/>
        <v>Rheem2020Prem80</v>
      </c>
      <c r="W474" s="186">
        <v>1</v>
      </c>
      <c r="X474" s="200"/>
      <c r="Y474" s="201"/>
      <c r="Z474" s="172"/>
      <c r="AA474" s="126" t="str">
        <f t="shared" si="331"/>
        <v>2,     2105662,   "PROUH80 T2 RU400-15  (80 gal)"</v>
      </c>
      <c r="AB474" s="205" t="str">
        <f t="shared" si="271"/>
        <v>Ruud</v>
      </c>
      <c r="AC474" s="198" t="s">
        <v>1223</v>
      </c>
      <c r="AD474" s="173">
        <f t="shared" si="308"/>
        <v>1</v>
      </c>
      <c r="AE474" s="126" t="str">
        <f t="shared" si="332"/>
        <v xml:space="preserve">          case  PROUH80 T2 RU400-15  (80 gal)   :   "RuudPROUH80T2RU40015"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3:48" s="6" customFormat="1" ht="15" customHeight="1" x14ac:dyDescent="0.25">
      <c r="C475" s="6" t="str">
        <f t="shared" si="322"/>
        <v>Ruud</v>
      </c>
      <c r="D475" s="6" t="str">
        <f t="shared" si="323"/>
        <v>PROUH80 T2 RU400-30  (80 gal)</v>
      </c>
      <c r="E475" s="6">
        <f t="shared" si="324"/>
        <v>2105762</v>
      </c>
      <c r="F475" s="55">
        <f t="shared" si="325"/>
        <v>80</v>
      </c>
      <c r="G475" s="6" t="str">
        <f t="shared" si="326"/>
        <v>Rheem2020Prem80</v>
      </c>
      <c r="H475" s="116">
        <f t="shared" si="327"/>
        <v>1</v>
      </c>
      <c r="I475" s="154" t="str">
        <f t="shared" si="328"/>
        <v>RuudPROUH80T2RU40030</v>
      </c>
      <c r="J475" s="91" t="s">
        <v>188</v>
      </c>
      <c r="K475" s="181"/>
      <c r="L475" s="133">
        <f t="shared" si="329"/>
        <v>21</v>
      </c>
      <c r="M475" s="197" t="s">
        <v>96</v>
      </c>
      <c r="N475" s="184">
        <f t="shared" si="321"/>
        <v>57</v>
      </c>
      <c r="O475" s="169">
        <f t="shared" si="305"/>
        <v>2105762</v>
      </c>
      <c r="P475" s="9" t="str">
        <f t="shared" si="330"/>
        <v>PROUH80 T2 RU400-30  (80 gal)</v>
      </c>
      <c r="Q475" s="11">
        <f t="shared" si="306"/>
        <v>1</v>
      </c>
      <c r="R475" s="198" t="s">
        <v>1212</v>
      </c>
      <c r="S475" s="178">
        <v>80</v>
      </c>
      <c r="T475" s="179" t="s">
        <v>276</v>
      </c>
      <c r="U475" s="180" t="s">
        <v>276</v>
      </c>
      <c r="V475" s="131" t="str">
        <f t="shared" si="307"/>
        <v>Rheem2020Prem80</v>
      </c>
      <c r="W475" s="186">
        <v>1</v>
      </c>
      <c r="X475" s="200"/>
      <c r="Y475" s="201"/>
      <c r="Z475" s="172"/>
      <c r="AA475" s="126" t="str">
        <f t="shared" si="331"/>
        <v>2,     2105762,   "PROUH80 T2 RU400-30  (80 gal)"</v>
      </c>
      <c r="AB475" s="205" t="str">
        <f t="shared" si="271"/>
        <v>Ruud</v>
      </c>
      <c r="AC475" s="198" t="s">
        <v>1224</v>
      </c>
      <c r="AD475" s="173">
        <f t="shared" si="308"/>
        <v>1</v>
      </c>
      <c r="AE475" s="126" t="str">
        <f t="shared" si="332"/>
        <v xml:space="preserve">          case  PROUH80 T2 RU400-30  (80 gal)   :   "RuudPROUH80T2RU40030"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3:48" s="6" customFormat="1" ht="15" customHeight="1" x14ac:dyDescent="0.25">
      <c r="C476" s="6" t="str">
        <f t="shared" si="322"/>
        <v>Ruud</v>
      </c>
      <c r="D476" s="6" t="str">
        <f t="shared" si="323"/>
        <v>PROUH80 T2 RU400-SO  (80 gal)</v>
      </c>
      <c r="E476" s="6">
        <f t="shared" si="324"/>
        <v>2105862</v>
      </c>
      <c r="F476" s="55">
        <f t="shared" si="325"/>
        <v>80</v>
      </c>
      <c r="G476" s="6" t="str">
        <f t="shared" si="326"/>
        <v>Rheem2020Prem80</v>
      </c>
      <c r="H476" s="116">
        <f t="shared" si="327"/>
        <v>1</v>
      </c>
      <c r="I476" s="154" t="str">
        <f t="shared" si="328"/>
        <v>RuudPROUH80T2RU400SO</v>
      </c>
      <c r="J476" s="91" t="s">
        <v>188</v>
      </c>
      <c r="K476" s="181"/>
      <c r="L476" s="133">
        <f t="shared" si="329"/>
        <v>21</v>
      </c>
      <c r="M476" s="197" t="s">
        <v>96</v>
      </c>
      <c r="N476" s="184">
        <f t="shared" si="321"/>
        <v>58</v>
      </c>
      <c r="O476" s="169">
        <f t="shared" si="305"/>
        <v>2105862</v>
      </c>
      <c r="P476" s="9" t="str">
        <f t="shared" si="330"/>
        <v>PROUH80 T2 RU400-SO  (80 gal)</v>
      </c>
      <c r="Q476" s="11">
        <f t="shared" si="306"/>
        <v>1</v>
      </c>
      <c r="R476" s="198" t="s">
        <v>1213</v>
      </c>
      <c r="S476" s="178">
        <v>80</v>
      </c>
      <c r="T476" s="179" t="s">
        <v>276</v>
      </c>
      <c r="U476" s="180" t="s">
        <v>276</v>
      </c>
      <c r="V476" s="131" t="str">
        <f t="shared" si="307"/>
        <v>Rheem2020Prem80</v>
      </c>
      <c r="W476" s="186">
        <v>1</v>
      </c>
      <c r="X476" s="200"/>
      <c r="Y476" s="201"/>
      <c r="Z476" s="172"/>
      <c r="AA476" s="126" t="str">
        <f t="shared" si="331"/>
        <v>2,     2105862,   "PROUH80 T2 RU400-SO  (80 gal)"</v>
      </c>
      <c r="AB476" s="205" t="str">
        <f t="shared" si="271"/>
        <v>Ruud</v>
      </c>
      <c r="AC476" s="198" t="s">
        <v>1225</v>
      </c>
      <c r="AD476" s="173">
        <f t="shared" si="308"/>
        <v>1</v>
      </c>
      <c r="AE476" s="126" t="str">
        <f t="shared" si="332"/>
        <v xml:space="preserve">          case  PROUH80 T2 RU400-SO  (80 gal)   :   "RuudPROUH80T2RU400SO"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3:48" s="6" customFormat="1" ht="15" customHeight="1" x14ac:dyDescent="0.25">
      <c r="C477" s="120" t="str">
        <f t="shared" si="302"/>
        <v>Ruud</v>
      </c>
      <c r="D477" s="120" t="str">
        <f t="shared" si="303"/>
        <v>HPLD40-1RU  (40 gal)</v>
      </c>
      <c r="E477" s="120">
        <f t="shared" si="272"/>
        <v>2103359</v>
      </c>
      <c r="F477" s="55">
        <f t="shared" si="255"/>
        <v>40</v>
      </c>
      <c r="G477" s="6" t="str">
        <f t="shared" si="304"/>
        <v>Rheem2020Prem40</v>
      </c>
      <c r="H477" s="116">
        <f t="shared" ref="H477:H480" si="333">W477</f>
        <v>0</v>
      </c>
      <c r="I477" s="154" t="str">
        <f t="shared" si="273"/>
        <v>RuudHPLD401RU</v>
      </c>
      <c r="J477" s="91" t="s">
        <v>188</v>
      </c>
      <c r="K477" s="32">
        <v>4</v>
      </c>
      <c r="L477" s="75">
        <f t="shared" si="269"/>
        <v>21</v>
      </c>
      <c r="M477" s="12" t="s">
        <v>96</v>
      </c>
      <c r="N477" s="61">
        <v>33</v>
      </c>
      <c r="O477" s="169">
        <f t="shared" si="305"/>
        <v>2103359</v>
      </c>
      <c r="P477" s="59" t="str">
        <f t="shared" si="310"/>
        <v>HPLD40-1RU  (40 gal)</v>
      </c>
      <c r="Q477" s="153">
        <f t="shared" si="306"/>
        <v>1</v>
      </c>
      <c r="R477" s="13" t="s">
        <v>413</v>
      </c>
      <c r="S477" s="14">
        <v>40</v>
      </c>
      <c r="T477" s="99"/>
      <c r="U477" s="80" t="s">
        <v>273</v>
      </c>
      <c r="V477" s="85" t="str">
        <f t="shared" si="307"/>
        <v>Rheem2020Prem40</v>
      </c>
      <c r="W477" s="115">
        <v>0</v>
      </c>
      <c r="X477" s="106">
        <v>2</v>
      </c>
      <c r="Y477" s="107">
        <v>44127</v>
      </c>
      <c r="Z477" s="108"/>
      <c r="AA477" s="126" t="str">
        <f t="shared" si="265"/>
        <v>2,     2103359,   "HPLD40-1RU  (40 gal)"</v>
      </c>
      <c r="AB477" s="127" t="str">
        <f>M477</f>
        <v>Ruud</v>
      </c>
      <c r="AC477" s="130" t="s">
        <v>624</v>
      </c>
      <c r="AD477" s="173">
        <f t="shared" si="308"/>
        <v>1</v>
      </c>
      <c r="AE477" s="126" t="str">
        <f t="shared" si="267"/>
        <v xml:space="preserve">          case  HPLD40-1RU  (40 gal)   :   "RuudHPLD401RU"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3:48" s="6" customFormat="1" ht="15" customHeight="1" x14ac:dyDescent="0.25">
      <c r="C478" s="120" t="str">
        <f t="shared" si="302"/>
        <v>Ruud</v>
      </c>
      <c r="D478" s="120" t="str">
        <f t="shared" si="303"/>
        <v>HPLD50-1RU  (50 gal)</v>
      </c>
      <c r="E478" s="120">
        <f t="shared" si="272"/>
        <v>2103460</v>
      </c>
      <c r="F478" s="55">
        <f t="shared" si="255"/>
        <v>50</v>
      </c>
      <c r="G478" s="6" t="str">
        <f t="shared" si="304"/>
        <v>Rheem2020Prem50</v>
      </c>
      <c r="H478" s="116">
        <f t="shared" si="333"/>
        <v>0</v>
      </c>
      <c r="I478" s="154" t="str">
        <f t="shared" si="273"/>
        <v>RuudHPLD501RU</v>
      </c>
      <c r="J478" s="91" t="s">
        <v>188</v>
      </c>
      <c r="K478" s="32">
        <v>4</v>
      </c>
      <c r="L478" s="75">
        <f t="shared" si="269"/>
        <v>21</v>
      </c>
      <c r="M478" s="12" t="s">
        <v>96</v>
      </c>
      <c r="N478" s="62">
        <f t="shared" ref="N478:N480" si="334">N477+1</f>
        <v>34</v>
      </c>
      <c r="O478" s="169">
        <f t="shared" si="305"/>
        <v>2103460</v>
      </c>
      <c r="P478" s="59" t="str">
        <f t="shared" si="310"/>
        <v>HPLD50-1RU  (50 gal)</v>
      </c>
      <c r="Q478" s="153">
        <f t="shared" si="306"/>
        <v>1</v>
      </c>
      <c r="R478" s="13" t="s">
        <v>414</v>
      </c>
      <c r="S478" s="14">
        <v>50</v>
      </c>
      <c r="T478" s="99"/>
      <c r="U478" s="80" t="s">
        <v>274</v>
      </c>
      <c r="V478" s="85" t="str">
        <f t="shared" si="307"/>
        <v>Rheem2020Prem50</v>
      </c>
      <c r="W478" s="115">
        <v>0</v>
      </c>
      <c r="X478" s="46" t="s">
        <v>8</v>
      </c>
      <c r="Y478" s="47">
        <v>44127</v>
      </c>
      <c r="Z478" s="44"/>
      <c r="AA478" s="126" t="str">
        <f t="shared" si="265"/>
        <v>2,     2103460,   "HPLD50-1RU  (50 gal)"</v>
      </c>
      <c r="AB478" s="128" t="str">
        <f t="shared" si="271"/>
        <v>Ruud</v>
      </c>
      <c r="AC478" s="130" t="s">
        <v>625</v>
      </c>
      <c r="AD478" s="173">
        <f t="shared" si="308"/>
        <v>1</v>
      </c>
      <c r="AE478" s="126" t="str">
        <f t="shared" si="267"/>
        <v xml:space="preserve">          case  HPLD50-1RU  (50 gal)   :   "RuudHPLD501RU"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3:48" s="6" customFormat="1" ht="15" customHeight="1" x14ac:dyDescent="0.25">
      <c r="C479" s="120" t="str">
        <f t="shared" si="302"/>
        <v>Ruud</v>
      </c>
      <c r="D479" s="120" t="str">
        <f t="shared" si="303"/>
        <v>HPLD65-1RU  (65 gal)</v>
      </c>
      <c r="E479" s="120">
        <f t="shared" si="272"/>
        <v>2103561</v>
      </c>
      <c r="F479" s="55">
        <f t="shared" si="255"/>
        <v>65</v>
      </c>
      <c r="G479" s="6" t="str">
        <f t="shared" si="304"/>
        <v>Rheem2020Prem65</v>
      </c>
      <c r="H479" s="116">
        <f t="shared" si="333"/>
        <v>0</v>
      </c>
      <c r="I479" s="154" t="str">
        <f t="shared" si="273"/>
        <v>RuudHPLD651RU</v>
      </c>
      <c r="J479" s="91" t="s">
        <v>188</v>
      </c>
      <c r="K479" s="32">
        <v>4</v>
      </c>
      <c r="L479" s="75">
        <f t="shared" si="269"/>
        <v>21</v>
      </c>
      <c r="M479" s="12" t="s">
        <v>96</v>
      </c>
      <c r="N479" s="62">
        <f t="shared" si="334"/>
        <v>35</v>
      </c>
      <c r="O479" s="169">
        <f t="shared" si="305"/>
        <v>2103561</v>
      </c>
      <c r="P479" s="59" t="str">
        <f t="shared" si="310"/>
        <v>HPLD65-1RU  (65 gal)</v>
      </c>
      <c r="Q479" s="153">
        <f t="shared" si="306"/>
        <v>1</v>
      </c>
      <c r="R479" s="13" t="s">
        <v>415</v>
      </c>
      <c r="S479" s="14">
        <v>65</v>
      </c>
      <c r="T479" s="99"/>
      <c r="U479" s="80" t="s">
        <v>275</v>
      </c>
      <c r="V479" s="85" t="str">
        <f t="shared" si="307"/>
        <v>Rheem2020Prem65</v>
      </c>
      <c r="W479" s="115">
        <v>0</v>
      </c>
      <c r="X479" s="46" t="s">
        <v>8</v>
      </c>
      <c r="Y479" s="47">
        <v>44127</v>
      </c>
      <c r="Z479" s="44"/>
      <c r="AA479" s="126" t="str">
        <f t="shared" ref="AA479:AA564" si="335">"2,     "&amp;E479&amp;",   """&amp;P479&amp;""""</f>
        <v>2,     2103561,   "HPLD65-1RU  (65 gal)"</v>
      </c>
      <c r="AB479" s="128" t="str">
        <f t="shared" si="271"/>
        <v>Ruud</v>
      </c>
      <c r="AC479" s="130" t="s">
        <v>626</v>
      </c>
      <c r="AD479" s="173">
        <f t="shared" si="308"/>
        <v>1</v>
      </c>
      <c r="AE479" s="126" t="str">
        <f t="shared" ref="AE479:AE564" si="336">"          case  "&amp;D479&amp;"   :   """&amp;AC479&amp;""""</f>
        <v xml:space="preserve">          case  HPLD65-1RU  (65 gal)   :   "RuudHPLD651RU"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3:48" s="6" customFormat="1" ht="15" customHeight="1" x14ac:dyDescent="0.25">
      <c r="C480" s="120" t="str">
        <f t="shared" si="302"/>
        <v>Ruud</v>
      </c>
      <c r="D480" s="120" t="str">
        <f t="shared" si="303"/>
        <v>HPLD80-1RU  (80 gal)</v>
      </c>
      <c r="E480" s="120">
        <f t="shared" si="272"/>
        <v>2103662</v>
      </c>
      <c r="F480" s="55">
        <f t="shared" si="255"/>
        <v>80</v>
      </c>
      <c r="G480" s="6" t="str">
        <f t="shared" si="304"/>
        <v>Rheem2020Prem80</v>
      </c>
      <c r="H480" s="116">
        <f t="shared" si="333"/>
        <v>0</v>
      </c>
      <c r="I480" s="154" t="str">
        <f t="shared" si="273"/>
        <v>RuudHPLD801RU</v>
      </c>
      <c r="J480" s="91" t="s">
        <v>188</v>
      </c>
      <c r="K480" s="32">
        <v>4</v>
      </c>
      <c r="L480" s="75">
        <f t="shared" si="269"/>
        <v>21</v>
      </c>
      <c r="M480" s="12" t="s">
        <v>96</v>
      </c>
      <c r="N480" s="62">
        <f t="shared" si="334"/>
        <v>36</v>
      </c>
      <c r="O480" s="169">
        <f t="shared" si="305"/>
        <v>2103662</v>
      </c>
      <c r="P480" s="59" t="str">
        <f t="shared" si="310"/>
        <v>HPLD80-1RU  (80 gal)</v>
      </c>
      <c r="Q480" s="153">
        <f t="shared" si="306"/>
        <v>1</v>
      </c>
      <c r="R480" s="13" t="s">
        <v>416</v>
      </c>
      <c r="S480" s="14">
        <v>80</v>
      </c>
      <c r="T480" s="99"/>
      <c r="U480" s="80" t="s">
        <v>276</v>
      </c>
      <c r="V480" s="85" t="str">
        <f t="shared" si="307"/>
        <v>Rheem2020Prem80</v>
      </c>
      <c r="W480" s="115">
        <v>0</v>
      </c>
      <c r="X480" s="46">
        <v>4</v>
      </c>
      <c r="Y480" s="47">
        <v>44127</v>
      </c>
      <c r="Z480" s="44"/>
      <c r="AA480" s="126" t="str">
        <f t="shared" si="335"/>
        <v>2,     2103662,   "HPLD80-1RU  (80 gal)"</v>
      </c>
      <c r="AB480" s="128" t="str">
        <f t="shared" si="271"/>
        <v>Ruud</v>
      </c>
      <c r="AC480" s="130" t="s">
        <v>627</v>
      </c>
      <c r="AD480" s="173">
        <f t="shared" si="308"/>
        <v>1</v>
      </c>
      <c r="AE480" s="126" t="str">
        <f t="shared" si="336"/>
        <v xml:space="preserve">          case  HPLD80-1RU  (80 gal)   :   "RuudHPLD801RU"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3:48" s="6" customFormat="1" ht="15" customHeight="1" x14ac:dyDescent="0.25">
      <c r="C481" s="105" t="str">
        <f t="shared" si="302"/>
        <v>Ruud</v>
      </c>
      <c r="D481" s="105" t="str">
        <f t="shared" si="303"/>
        <v>PROUH40 T2 RU375-15  (40 gal)</v>
      </c>
      <c r="E481" s="105">
        <f t="shared" si="272"/>
        <v>2101359</v>
      </c>
      <c r="F481" s="55">
        <f t="shared" ref="F481:F482" si="337">S481</f>
        <v>40</v>
      </c>
      <c r="G481" s="6" t="str">
        <f t="shared" si="304"/>
        <v>Rheem2020Prem40</v>
      </c>
      <c r="H481" s="116">
        <f t="shared" si="301"/>
        <v>1</v>
      </c>
      <c r="I481" s="154" t="str">
        <f t="shared" si="273"/>
        <v>RuudPROUH40T2RU37515</v>
      </c>
      <c r="J481" s="91" t="s">
        <v>188</v>
      </c>
      <c r="K481" s="32">
        <v>4</v>
      </c>
      <c r="L481" s="75">
        <f t="shared" si="269"/>
        <v>21</v>
      </c>
      <c r="M481" s="12" t="s">
        <v>96</v>
      </c>
      <c r="N481" s="61">
        <v>13</v>
      </c>
      <c r="O481" s="169">
        <f t="shared" si="305"/>
        <v>2101359</v>
      </c>
      <c r="P481" s="59" t="str">
        <f t="shared" si="310"/>
        <v>PROUH40 T2 RU375-15  (40 gal)</v>
      </c>
      <c r="Q481" s="153">
        <f t="shared" si="306"/>
        <v>1</v>
      </c>
      <c r="R481" s="13" t="s">
        <v>303</v>
      </c>
      <c r="S481" s="14">
        <v>40</v>
      </c>
      <c r="T481" s="99"/>
      <c r="U481" s="80" t="s">
        <v>273</v>
      </c>
      <c r="V481" s="85" t="str">
        <f t="shared" si="307"/>
        <v>Rheem2020Prem40</v>
      </c>
      <c r="W481" s="117">
        <v>1</v>
      </c>
      <c r="X481" s="106">
        <v>2</v>
      </c>
      <c r="Y481" s="107">
        <v>43944</v>
      </c>
      <c r="Z481" s="108"/>
      <c r="AA481" s="126" t="str">
        <f t="shared" si="335"/>
        <v>2,     2101359,   "PROUH40 T2 RU375-15  (40 gal)"</v>
      </c>
      <c r="AB481" s="128" t="str">
        <f t="shared" si="271"/>
        <v>Ruud</v>
      </c>
      <c r="AC481" t="s">
        <v>637</v>
      </c>
      <c r="AD481" s="173">
        <f t="shared" si="308"/>
        <v>1</v>
      </c>
      <c r="AE481" s="126" t="str">
        <f t="shared" si="336"/>
        <v xml:space="preserve">          case  PROUH40 T2 RU375-15  (40 gal)   :   "RuudPROUH40T2RU37515"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3:48" s="6" customFormat="1" ht="15" customHeight="1" x14ac:dyDescent="0.25">
      <c r="C482" s="105" t="str">
        <f t="shared" si="302"/>
        <v>Ruud</v>
      </c>
      <c r="D482" s="105" t="str">
        <f t="shared" si="303"/>
        <v>PROUH50 T2 RU375-15  (50 gal)</v>
      </c>
      <c r="E482" s="105">
        <f t="shared" si="272"/>
        <v>2101460</v>
      </c>
      <c r="F482" s="55">
        <f t="shared" si="337"/>
        <v>50</v>
      </c>
      <c r="G482" s="6" t="str">
        <f t="shared" si="304"/>
        <v>Rheem2020Prem50</v>
      </c>
      <c r="H482" s="116">
        <f t="shared" si="301"/>
        <v>1</v>
      </c>
      <c r="I482" s="154" t="str">
        <f t="shared" si="273"/>
        <v>RuudPROUH50T2RU37515</v>
      </c>
      <c r="J482" s="91" t="s">
        <v>188</v>
      </c>
      <c r="K482" s="32">
        <v>4</v>
      </c>
      <c r="L482" s="75">
        <f t="shared" ref="L482:L561" si="338">VLOOKUP( M482, $M$2:$N$24, 2, FALSE )</f>
        <v>21</v>
      </c>
      <c r="M482" s="12" t="s">
        <v>96</v>
      </c>
      <c r="N482" s="62">
        <f t="shared" ref="N482:N510" si="339">N481+1</f>
        <v>14</v>
      </c>
      <c r="O482" s="169">
        <f t="shared" si="305"/>
        <v>2101460</v>
      </c>
      <c r="P482" s="59" t="str">
        <f t="shared" si="310"/>
        <v>PROUH50 T2 RU375-15  (50 gal)</v>
      </c>
      <c r="Q482" s="153">
        <f t="shared" si="306"/>
        <v>1</v>
      </c>
      <c r="R482" s="13" t="s">
        <v>304</v>
      </c>
      <c r="S482" s="14">
        <v>50</v>
      </c>
      <c r="T482" s="99"/>
      <c r="U482" s="80" t="s">
        <v>274</v>
      </c>
      <c r="V482" s="85" t="str">
        <f t="shared" si="307"/>
        <v>Rheem2020Prem50</v>
      </c>
      <c r="W482" s="117">
        <v>1</v>
      </c>
      <c r="X482" s="46" t="s">
        <v>8</v>
      </c>
      <c r="Y482" s="47">
        <v>43944</v>
      </c>
      <c r="Z482" s="44"/>
      <c r="AA482" s="126" t="str">
        <f t="shared" si="335"/>
        <v>2,     2101460,   "PROUH50 T2 RU375-15  (50 gal)"</v>
      </c>
      <c r="AB482" s="128" t="str">
        <f t="shared" si="271"/>
        <v>Ruud</v>
      </c>
      <c r="AC482" t="s">
        <v>644</v>
      </c>
      <c r="AD482" s="173">
        <f t="shared" si="308"/>
        <v>1</v>
      </c>
      <c r="AE482" s="126" t="str">
        <f t="shared" si="336"/>
        <v xml:space="preserve">          case  PROUH50 T2 RU375-15  (50 gal)   :   "RuudPROUH50T2RU37515"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3:48" s="6" customFormat="1" ht="15" customHeight="1" x14ac:dyDescent="0.25">
      <c r="C483" s="105" t="str">
        <f t="shared" si="302"/>
        <v>Ruud</v>
      </c>
      <c r="D483" s="105" t="str">
        <f t="shared" si="303"/>
        <v>PROUH65 T2 RU375-15  (65 gal)</v>
      </c>
      <c r="E483" s="105">
        <f t="shared" si="272"/>
        <v>2101561</v>
      </c>
      <c r="F483" s="55">
        <f t="shared" ref="F483:F496" si="340">S483</f>
        <v>65</v>
      </c>
      <c r="G483" s="6" t="str">
        <f t="shared" si="304"/>
        <v>Rheem2020Prem65</v>
      </c>
      <c r="H483" s="116">
        <f t="shared" si="301"/>
        <v>1</v>
      </c>
      <c r="I483" s="154" t="str">
        <f t="shared" si="273"/>
        <v>RuudPROUH65T2RU37515</v>
      </c>
      <c r="J483" s="91" t="s">
        <v>188</v>
      </c>
      <c r="K483" s="32">
        <v>4</v>
      </c>
      <c r="L483" s="75">
        <f t="shared" si="338"/>
        <v>21</v>
      </c>
      <c r="M483" s="12" t="s">
        <v>96</v>
      </c>
      <c r="N483" s="62">
        <f t="shared" si="339"/>
        <v>15</v>
      </c>
      <c r="O483" s="169">
        <f t="shared" si="305"/>
        <v>2101561</v>
      </c>
      <c r="P483" s="59" t="str">
        <f t="shared" si="310"/>
        <v>PROUH65 T2 RU375-15  (65 gal)</v>
      </c>
      <c r="Q483" s="153">
        <f t="shared" si="306"/>
        <v>1</v>
      </c>
      <c r="R483" s="13" t="s">
        <v>305</v>
      </c>
      <c r="S483" s="14">
        <v>65</v>
      </c>
      <c r="T483" s="99"/>
      <c r="U483" s="80" t="s">
        <v>275</v>
      </c>
      <c r="V483" s="85" t="str">
        <f t="shared" si="307"/>
        <v>Rheem2020Prem65</v>
      </c>
      <c r="W483" s="117">
        <v>1</v>
      </c>
      <c r="X483" s="46" t="s">
        <v>8</v>
      </c>
      <c r="Y483" s="47">
        <v>43944</v>
      </c>
      <c r="Z483" s="44"/>
      <c r="AA483" s="126" t="str">
        <f t="shared" si="335"/>
        <v>2,     2101561,   "PROUH65 T2 RU375-15  (65 gal)"</v>
      </c>
      <c r="AB483" s="128" t="str">
        <f t="shared" si="271"/>
        <v>Ruud</v>
      </c>
      <c r="AC483" s="6" t="s">
        <v>650</v>
      </c>
      <c r="AD483" s="173">
        <f t="shared" si="308"/>
        <v>1</v>
      </c>
      <c r="AE483" s="126" t="str">
        <f t="shared" si="336"/>
        <v xml:space="preserve">          case  PROUH65 T2 RU375-15  (65 gal)   :   "RuudPROUH65T2RU37515"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3:48" s="6" customFormat="1" ht="15" customHeight="1" x14ac:dyDescent="0.25">
      <c r="C484" s="105" t="str">
        <f t="shared" si="302"/>
        <v>Ruud</v>
      </c>
      <c r="D484" s="105" t="str">
        <f t="shared" si="303"/>
        <v>PROUH80 T2 RU375-15  (80 gal)</v>
      </c>
      <c r="E484" s="105">
        <f t="shared" si="272"/>
        <v>2101662</v>
      </c>
      <c r="F484" s="55">
        <f t="shared" si="340"/>
        <v>80</v>
      </c>
      <c r="G484" s="6" t="str">
        <f t="shared" si="304"/>
        <v>Rheem2020Prem80</v>
      </c>
      <c r="H484" s="116">
        <f t="shared" si="301"/>
        <v>1</v>
      </c>
      <c r="I484" s="154" t="str">
        <f t="shared" si="273"/>
        <v>RuudPROUH80T2RU37515</v>
      </c>
      <c r="J484" s="91" t="s">
        <v>188</v>
      </c>
      <c r="K484" s="32">
        <v>4</v>
      </c>
      <c r="L484" s="75">
        <f t="shared" si="338"/>
        <v>21</v>
      </c>
      <c r="M484" s="12" t="s">
        <v>96</v>
      </c>
      <c r="N484" s="62">
        <f t="shared" si="339"/>
        <v>16</v>
      </c>
      <c r="O484" s="169">
        <f t="shared" si="305"/>
        <v>2101662</v>
      </c>
      <c r="P484" s="59" t="str">
        <f t="shared" si="310"/>
        <v>PROUH80 T2 RU375-15  (80 gal)</v>
      </c>
      <c r="Q484" s="153">
        <f t="shared" si="306"/>
        <v>1</v>
      </c>
      <c r="R484" s="13" t="s">
        <v>306</v>
      </c>
      <c r="S484" s="14">
        <v>80</v>
      </c>
      <c r="T484" s="99"/>
      <c r="U484" s="80" t="s">
        <v>276</v>
      </c>
      <c r="V484" s="85" t="str">
        <f t="shared" si="307"/>
        <v>Rheem2020Prem80</v>
      </c>
      <c r="W484" s="117">
        <v>1</v>
      </c>
      <c r="X484" s="46">
        <v>4</v>
      </c>
      <c r="Y484" s="47">
        <v>43944</v>
      </c>
      <c r="Z484" s="44"/>
      <c r="AA484" s="126" t="str">
        <f t="shared" si="335"/>
        <v>2,     2101662,   "PROUH80 T2 RU375-15  (80 gal)"</v>
      </c>
      <c r="AB484" s="128" t="str">
        <f t="shared" si="271"/>
        <v>Ruud</v>
      </c>
      <c r="AC484" t="s">
        <v>657</v>
      </c>
      <c r="AD484" s="173">
        <f t="shared" si="308"/>
        <v>1</v>
      </c>
      <c r="AE484" s="126" t="str">
        <f t="shared" si="336"/>
        <v xml:space="preserve">          case  PROUH80 T2 RU375-15  (80 gal)   :   "RuudPROUH80T2RU37515"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3:48" s="6" customFormat="1" ht="15" customHeight="1" x14ac:dyDescent="0.25">
      <c r="C485" s="105" t="str">
        <f t="shared" si="302"/>
        <v>Ruud</v>
      </c>
      <c r="D485" s="105" t="str">
        <f t="shared" si="303"/>
        <v>PROUH40 T2 RU375-30  (40 gal)</v>
      </c>
      <c r="E485" s="105">
        <f t="shared" si="272"/>
        <v>2101759</v>
      </c>
      <c r="F485" s="55">
        <f t="shared" si="340"/>
        <v>40</v>
      </c>
      <c r="G485" s="6" t="str">
        <f t="shared" si="304"/>
        <v>Rheem2020Prem40</v>
      </c>
      <c r="H485" s="116">
        <f t="shared" si="301"/>
        <v>1</v>
      </c>
      <c r="I485" s="154" t="str">
        <f t="shared" si="273"/>
        <v>RuudPROUH40T2RU37530</v>
      </c>
      <c r="J485" s="91" t="s">
        <v>188</v>
      </c>
      <c r="K485" s="32">
        <v>4</v>
      </c>
      <c r="L485" s="75">
        <f t="shared" si="338"/>
        <v>21</v>
      </c>
      <c r="M485" s="12" t="s">
        <v>96</v>
      </c>
      <c r="N485" s="62">
        <f t="shared" si="339"/>
        <v>17</v>
      </c>
      <c r="O485" s="169">
        <f t="shared" si="305"/>
        <v>2101759</v>
      </c>
      <c r="P485" s="59" t="str">
        <f t="shared" si="310"/>
        <v>PROUH40 T2 RU375-30  (40 gal)</v>
      </c>
      <c r="Q485" s="153">
        <f t="shared" si="306"/>
        <v>1</v>
      </c>
      <c r="R485" s="13" t="s">
        <v>307</v>
      </c>
      <c r="S485" s="14">
        <v>40</v>
      </c>
      <c r="T485" s="99"/>
      <c r="U485" s="80" t="s">
        <v>273</v>
      </c>
      <c r="V485" s="85" t="str">
        <f t="shared" si="307"/>
        <v>Rheem2020Prem40</v>
      </c>
      <c r="W485" s="117">
        <v>1</v>
      </c>
      <c r="X485" s="46">
        <v>2</v>
      </c>
      <c r="Y485" s="47">
        <v>43944</v>
      </c>
      <c r="Z485" s="44"/>
      <c r="AA485" s="126" t="str">
        <f t="shared" si="335"/>
        <v>2,     2101759,   "PROUH40 T2 RU375-30  (40 gal)"</v>
      </c>
      <c r="AB485" s="128" t="str">
        <f t="shared" si="271"/>
        <v>Ruud</v>
      </c>
      <c r="AC485" t="s">
        <v>638</v>
      </c>
      <c r="AD485" s="173">
        <f t="shared" si="308"/>
        <v>1</v>
      </c>
      <c r="AE485" s="126" t="str">
        <f t="shared" si="336"/>
        <v xml:space="preserve">          case  PROUH40 T2 RU375-30  (40 gal)   :   "RuudPROUH40T2RU37530"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3:48" s="6" customFormat="1" ht="15" customHeight="1" x14ac:dyDescent="0.25">
      <c r="C486" s="105" t="str">
        <f t="shared" si="302"/>
        <v>Ruud</v>
      </c>
      <c r="D486" s="105" t="str">
        <f t="shared" si="303"/>
        <v>PROUH50 T2 RU375-30  (50 gal)</v>
      </c>
      <c r="E486" s="105">
        <f t="shared" si="272"/>
        <v>2101860</v>
      </c>
      <c r="F486" s="55">
        <f t="shared" si="340"/>
        <v>50</v>
      </c>
      <c r="G486" s="6" t="str">
        <f t="shared" si="304"/>
        <v>Rheem2020Prem50</v>
      </c>
      <c r="H486" s="116">
        <f t="shared" si="301"/>
        <v>1</v>
      </c>
      <c r="I486" s="154" t="str">
        <f t="shared" si="273"/>
        <v>RuudPROUH50T2RU37530</v>
      </c>
      <c r="J486" s="91" t="s">
        <v>188</v>
      </c>
      <c r="K486" s="32">
        <v>4</v>
      </c>
      <c r="L486" s="75">
        <f t="shared" si="338"/>
        <v>21</v>
      </c>
      <c r="M486" s="12" t="s">
        <v>96</v>
      </c>
      <c r="N486" s="62">
        <f t="shared" si="339"/>
        <v>18</v>
      </c>
      <c r="O486" s="169">
        <f t="shared" si="305"/>
        <v>2101860</v>
      </c>
      <c r="P486" s="59" t="str">
        <f t="shared" si="310"/>
        <v>PROUH50 T2 RU375-30  (50 gal)</v>
      </c>
      <c r="Q486" s="153">
        <f t="shared" si="306"/>
        <v>1</v>
      </c>
      <c r="R486" s="13" t="s">
        <v>308</v>
      </c>
      <c r="S486" s="14">
        <v>50</v>
      </c>
      <c r="T486" s="99"/>
      <c r="U486" s="80" t="s">
        <v>274</v>
      </c>
      <c r="V486" s="85" t="str">
        <f t="shared" si="307"/>
        <v>Rheem2020Prem50</v>
      </c>
      <c r="W486" s="117">
        <v>1</v>
      </c>
      <c r="X486" s="46" t="s">
        <v>8</v>
      </c>
      <c r="Y486" s="47">
        <v>43944</v>
      </c>
      <c r="Z486" s="44"/>
      <c r="AA486" s="126" t="str">
        <f t="shared" si="335"/>
        <v>2,     2101860,   "PROUH50 T2 RU375-30  (50 gal)"</v>
      </c>
      <c r="AB486" s="128" t="str">
        <f t="shared" si="271"/>
        <v>Ruud</v>
      </c>
      <c r="AC486" t="s">
        <v>645</v>
      </c>
      <c r="AD486" s="173">
        <f t="shared" si="308"/>
        <v>1</v>
      </c>
      <c r="AE486" s="126" t="str">
        <f t="shared" si="336"/>
        <v xml:space="preserve">          case  PROUH50 T2 RU375-30  (50 gal)   :   "RuudPROUH50T2RU37530"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3:48" s="6" customFormat="1" ht="15" customHeight="1" x14ac:dyDescent="0.25">
      <c r="C487" s="105" t="str">
        <f t="shared" si="302"/>
        <v>Ruud</v>
      </c>
      <c r="D487" s="105" t="str">
        <f t="shared" si="303"/>
        <v>PROUH65 T2 RU375-30  (65 gal)</v>
      </c>
      <c r="E487" s="105">
        <f t="shared" si="272"/>
        <v>2101961</v>
      </c>
      <c r="F487" s="55">
        <f t="shared" si="340"/>
        <v>65</v>
      </c>
      <c r="G487" s="6" t="str">
        <f t="shared" si="304"/>
        <v>Rheem2020Prem65</v>
      </c>
      <c r="H487" s="116">
        <f t="shared" si="301"/>
        <v>1</v>
      </c>
      <c r="I487" s="154" t="str">
        <f t="shared" si="273"/>
        <v>RuudPROUH65T2RU37530</v>
      </c>
      <c r="J487" s="91" t="s">
        <v>188</v>
      </c>
      <c r="K487" s="32">
        <v>4</v>
      </c>
      <c r="L487" s="75">
        <f t="shared" si="338"/>
        <v>21</v>
      </c>
      <c r="M487" s="12" t="s">
        <v>96</v>
      </c>
      <c r="N487" s="62">
        <f t="shared" si="339"/>
        <v>19</v>
      </c>
      <c r="O487" s="169">
        <f t="shared" si="305"/>
        <v>2101961</v>
      </c>
      <c r="P487" s="59" t="str">
        <f t="shared" si="310"/>
        <v>PROUH65 T2 RU375-30  (65 gal)</v>
      </c>
      <c r="Q487" s="153">
        <f t="shared" si="306"/>
        <v>1</v>
      </c>
      <c r="R487" s="13" t="s">
        <v>309</v>
      </c>
      <c r="S487" s="14">
        <v>65</v>
      </c>
      <c r="T487" s="99"/>
      <c r="U487" s="80" t="s">
        <v>275</v>
      </c>
      <c r="V487" s="85" t="str">
        <f t="shared" si="307"/>
        <v>Rheem2020Prem65</v>
      </c>
      <c r="W487" s="117">
        <v>1</v>
      </c>
      <c r="X487" s="46" t="s">
        <v>8</v>
      </c>
      <c r="Y487" s="47">
        <v>43944</v>
      </c>
      <c r="Z487" s="44"/>
      <c r="AA487" s="126" t="str">
        <f t="shared" si="335"/>
        <v>2,     2101961,   "PROUH65 T2 RU375-30  (65 gal)"</v>
      </c>
      <c r="AB487" s="128" t="str">
        <f t="shared" si="271"/>
        <v>Ruud</v>
      </c>
      <c r="AC487" s="6" t="s">
        <v>651</v>
      </c>
      <c r="AD487" s="173">
        <f t="shared" si="308"/>
        <v>1</v>
      </c>
      <c r="AE487" s="126" t="str">
        <f t="shared" si="336"/>
        <v xml:space="preserve">          case  PROUH65 T2 RU375-30  (65 gal)   :   "RuudPROUH65T2RU37530"</v>
      </c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3:48" s="6" customFormat="1" ht="15" customHeight="1" x14ac:dyDescent="0.25">
      <c r="C488" s="105" t="str">
        <f t="shared" si="302"/>
        <v>Ruud</v>
      </c>
      <c r="D488" s="105" t="str">
        <f t="shared" si="303"/>
        <v>PROUH80 T2 RU375-30  (80 gal)</v>
      </c>
      <c r="E488" s="105">
        <f t="shared" si="272"/>
        <v>2102062</v>
      </c>
      <c r="F488" s="55">
        <f t="shared" si="340"/>
        <v>80</v>
      </c>
      <c r="G488" s="6" t="str">
        <f t="shared" si="304"/>
        <v>Rheem2020Prem80</v>
      </c>
      <c r="H488" s="116">
        <f t="shared" si="301"/>
        <v>1</v>
      </c>
      <c r="I488" s="154" t="str">
        <f t="shared" si="273"/>
        <v>RuudPROUH80T2RU37530</v>
      </c>
      <c r="J488" s="91" t="s">
        <v>188</v>
      </c>
      <c r="K488" s="32">
        <v>4</v>
      </c>
      <c r="L488" s="75">
        <f t="shared" si="338"/>
        <v>21</v>
      </c>
      <c r="M488" s="12" t="s">
        <v>96</v>
      </c>
      <c r="N488" s="62">
        <f t="shared" si="339"/>
        <v>20</v>
      </c>
      <c r="O488" s="169">
        <f t="shared" si="305"/>
        <v>2102062</v>
      </c>
      <c r="P488" s="59" t="str">
        <f t="shared" si="310"/>
        <v>PROUH80 T2 RU375-30  (80 gal)</v>
      </c>
      <c r="Q488" s="153">
        <f t="shared" si="306"/>
        <v>1</v>
      </c>
      <c r="R488" s="13" t="s">
        <v>310</v>
      </c>
      <c r="S488" s="14">
        <v>80</v>
      </c>
      <c r="T488" s="99"/>
      <c r="U488" s="80" t="s">
        <v>276</v>
      </c>
      <c r="V488" s="85" t="str">
        <f t="shared" si="307"/>
        <v>Rheem2020Prem80</v>
      </c>
      <c r="W488" s="117">
        <v>1</v>
      </c>
      <c r="X488" s="46">
        <v>4</v>
      </c>
      <c r="Y488" s="47">
        <v>43944</v>
      </c>
      <c r="Z488" s="44"/>
      <c r="AA488" s="126" t="str">
        <f t="shared" si="335"/>
        <v>2,     2102062,   "PROUH80 T2 RU375-30  (80 gal)"</v>
      </c>
      <c r="AB488" s="128" t="str">
        <f t="shared" si="271"/>
        <v>Ruud</v>
      </c>
      <c r="AC488" t="s">
        <v>658</v>
      </c>
      <c r="AD488" s="173">
        <f t="shared" si="308"/>
        <v>1</v>
      </c>
      <c r="AE488" s="126" t="str">
        <f t="shared" si="336"/>
        <v xml:space="preserve">          case  PROUH80 T2 RU375-30  (80 gal)   :   "RuudPROUH80T2RU37530"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3:48" s="6" customFormat="1" ht="15" customHeight="1" x14ac:dyDescent="0.25">
      <c r="C489" s="105" t="str">
        <f t="shared" si="302"/>
        <v>Ruud</v>
      </c>
      <c r="D489" s="105" t="str">
        <f t="shared" si="303"/>
        <v>PROUH40 T2 RU375-SO  (40 gal)</v>
      </c>
      <c r="E489" s="105">
        <f t="shared" si="272"/>
        <v>2102159</v>
      </c>
      <c r="F489" s="55">
        <f t="shared" si="340"/>
        <v>40</v>
      </c>
      <c r="G489" s="6" t="str">
        <f t="shared" si="304"/>
        <v>Rheem2020Prem40</v>
      </c>
      <c r="H489" s="116">
        <f t="shared" si="301"/>
        <v>1</v>
      </c>
      <c r="I489" s="154" t="str">
        <f t="shared" si="273"/>
        <v>RuudPROUH40T2RU375SO</v>
      </c>
      <c r="J489" s="91" t="s">
        <v>188</v>
      </c>
      <c r="K489" s="32">
        <v>4</v>
      </c>
      <c r="L489" s="75">
        <f t="shared" si="338"/>
        <v>21</v>
      </c>
      <c r="M489" s="12" t="s">
        <v>96</v>
      </c>
      <c r="N489" s="62">
        <f t="shared" si="339"/>
        <v>21</v>
      </c>
      <c r="O489" s="169">
        <f t="shared" si="305"/>
        <v>2102159</v>
      </c>
      <c r="P489" s="59" t="str">
        <f t="shared" si="310"/>
        <v>PROUH40 T2 RU375-SO  (40 gal)</v>
      </c>
      <c r="Q489" s="153">
        <f t="shared" si="306"/>
        <v>1</v>
      </c>
      <c r="R489" s="13" t="s">
        <v>311</v>
      </c>
      <c r="S489" s="14">
        <v>40</v>
      </c>
      <c r="T489" s="99"/>
      <c r="U489" s="80" t="s">
        <v>273</v>
      </c>
      <c r="V489" s="85" t="str">
        <f t="shared" si="307"/>
        <v>Rheem2020Prem40</v>
      </c>
      <c r="W489" s="117">
        <v>1</v>
      </c>
      <c r="X489" s="46">
        <v>2</v>
      </c>
      <c r="Y489" s="47">
        <v>43944</v>
      </c>
      <c r="Z489" s="44"/>
      <c r="AA489" s="126" t="str">
        <f t="shared" si="335"/>
        <v>2,     2102159,   "PROUH40 T2 RU375-SO  (40 gal)"</v>
      </c>
      <c r="AB489" s="128" t="str">
        <f t="shared" si="271"/>
        <v>Ruud</v>
      </c>
      <c r="AC489" t="s">
        <v>639</v>
      </c>
      <c r="AD489" s="173">
        <f t="shared" si="308"/>
        <v>1</v>
      </c>
      <c r="AE489" s="126" t="str">
        <f t="shared" si="336"/>
        <v xml:space="preserve">          case  PROUH40 T2 RU375-SO  (40 gal)   :   "RuudPROUH40T2RU375SO"</v>
      </c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3:48" s="6" customFormat="1" ht="15" customHeight="1" x14ac:dyDescent="0.25">
      <c r="C490" s="105" t="str">
        <f t="shared" si="302"/>
        <v>Ruud</v>
      </c>
      <c r="D490" s="105" t="str">
        <f t="shared" si="303"/>
        <v>PROUH50 T2 RU375-SO  (50 gal)</v>
      </c>
      <c r="E490" s="105">
        <f t="shared" si="272"/>
        <v>2102260</v>
      </c>
      <c r="F490" s="55">
        <f t="shared" si="340"/>
        <v>50</v>
      </c>
      <c r="G490" s="6" t="str">
        <f t="shared" si="304"/>
        <v>Rheem2020Prem50</v>
      </c>
      <c r="H490" s="116">
        <f t="shared" si="301"/>
        <v>1</v>
      </c>
      <c r="I490" s="154" t="str">
        <f t="shared" si="273"/>
        <v>RuudPROUH50T2RU375SO</v>
      </c>
      <c r="J490" s="91" t="s">
        <v>188</v>
      </c>
      <c r="K490" s="32">
        <v>4</v>
      </c>
      <c r="L490" s="75">
        <f t="shared" si="338"/>
        <v>21</v>
      </c>
      <c r="M490" s="12" t="s">
        <v>96</v>
      </c>
      <c r="N490" s="62">
        <f t="shared" si="339"/>
        <v>22</v>
      </c>
      <c r="O490" s="169">
        <f t="shared" si="305"/>
        <v>2102260</v>
      </c>
      <c r="P490" s="59" t="str">
        <f t="shared" si="310"/>
        <v>PROUH50 T2 RU375-SO  (50 gal)</v>
      </c>
      <c r="Q490" s="153">
        <f t="shared" si="306"/>
        <v>1</v>
      </c>
      <c r="R490" s="13" t="s">
        <v>312</v>
      </c>
      <c r="S490" s="14">
        <v>50</v>
      </c>
      <c r="T490" s="99"/>
      <c r="U490" s="80" t="s">
        <v>274</v>
      </c>
      <c r="V490" s="85" t="str">
        <f t="shared" si="307"/>
        <v>Rheem2020Prem50</v>
      </c>
      <c r="W490" s="117">
        <v>1</v>
      </c>
      <c r="X490" s="46" t="s">
        <v>8</v>
      </c>
      <c r="Y490" s="47">
        <v>43944</v>
      </c>
      <c r="Z490" s="44"/>
      <c r="AA490" s="126" t="str">
        <f t="shared" si="335"/>
        <v>2,     2102260,   "PROUH50 T2 RU375-SO  (50 gal)"</v>
      </c>
      <c r="AB490" s="128" t="str">
        <f t="shared" si="271"/>
        <v>Ruud</v>
      </c>
      <c r="AC490" t="s">
        <v>646</v>
      </c>
      <c r="AD490" s="173">
        <f t="shared" si="308"/>
        <v>1</v>
      </c>
      <c r="AE490" s="126" t="str">
        <f t="shared" si="336"/>
        <v xml:space="preserve">          case  PROUH50 T2 RU375-SO  (50 gal)   :   "RuudPROUH50T2RU375SO"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3:48" s="6" customFormat="1" ht="15" customHeight="1" x14ac:dyDescent="0.25">
      <c r="C491" s="105" t="str">
        <f t="shared" si="302"/>
        <v>Ruud</v>
      </c>
      <c r="D491" s="105" t="str">
        <f t="shared" si="303"/>
        <v>PROUH65 T2 RU375-SO  (65 gal)</v>
      </c>
      <c r="E491" s="105">
        <f t="shared" si="272"/>
        <v>2102361</v>
      </c>
      <c r="F491" s="55">
        <f t="shared" si="340"/>
        <v>65</v>
      </c>
      <c r="G491" s="6" t="str">
        <f t="shared" si="304"/>
        <v>Rheem2020Prem65</v>
      </c>
      <c r="H491" s="116">
        <f t="shared" si="301"/>
        <v>1</v>
      </c>
      <c r="I491" s="154" t="str">
        <f t="shared" si="273"/>
        <v>RuudPROUH65T2RU375SO</v>
      </c>
      <c r="J491" s="91" t="s">
        <v>188</v>
      </c>
      <c r="K491" s="32">
        <v>4</v>
      </c>
      <c r="L491" s="75">
        <f t="shared" si="338"/>
        <v>21</v>
      </c>
      <c r="M491" s="12" t="s">
        <v>96</v>
      </c>
      <c r="N491" s="62">
        <f t="shared" si="339"/>
        <v>23</v>
      </c>
      <c r="O491" s="169">
        <f t="shared" si="305"/>
        <v>2102361</v>
      </c>
      <c r="P491" s="59" t="str">
        <f t="shared" si="310"/>
        <v>PROUH65 T2 RU375-SO  (65 gal)</v>
      </c>
      <c r="Q491" s="153">
        <f t="shared" si="306"/>
        <v>1</v>
      </c>
      <c r="R491" s="13" t="s">
        <v>313</v>
      </c>
      <c r="S491" s="14">
        <v>65</v>
      </c>
      <c r="T491" s="99"/>
      <c r="U491" s="80" t="s">
        <v>275</v>
      </c>
      <c r="V491" s="85" t="str">
        <f t="shared" si="307"/>
        <v>Rheem2020Prem65</v>
      </c>
      <c r="W491" s="117">
        <v>1</v>
      </c>
      <c r="X491" s="46" t="s">
        <v>8</v>
      </c>
      <c r="Y491" s="47">
        <v>43944</v>
      </c>
      <c r="Z491" s="44"/>
      <c r="AA491" s="126" t="str">
        <f t="shared" si="335"/>
        <v>2,     2102361,   "PROUH65 T2 RU375-SO  (65 gal)"</v>
      </c>
      <c r="AB491" s="128" t="str">
        <f t="shared" si="271"/>
        <v>Ruud</v>
      </c>
      <c r="AC491" s="6" t="s">
        <v>652</v>
      </c>
      <c r="AD491" s="173">
        <f t="shared" si="308"/>
        <v>1</v>
      </c>
      <c r="AE491" s="126" t="str">
        <f t="shared" si="336"/>
        <v xml:space="preserve">          case  PROUH65 T2 RU375-SO  (65 gal)   :   "RuudPROUH65T2RU375SO"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3:48" s="6" customFormat="1" ht="15" customHeight="1" x14ac:dyDescent="0.25">
      <c r="C492" s="105" t="str">
        <f t="shared" si="302"/>
        <v>Ruud</v>
      </c>
      <c r="D492" s="105" t="str">
        <f t="shared" si="303"/>
        <v>PROUH80 T2 RU375-SO  (80 gal)</v>
      </c>
      <c r="E492" s="105">
        <f t="shared" si="272"/>
        <v>2102462</v>
      </c>
      <c r="F492" s="55">
        <f t="shared" si="340"/>
        <v>80</v>
      </c>
      <c r="G492" s="6" t="str">
        <f t="shared" si="304"/>
        <v>Rheem2020Prem80</v>
      </c>
      <c r="H492" s="116">
        <f t="shared" si="301"/>
        <v>1</v>
      </c>
      <c r="I492" s="154" t="str">
        <f t="shared" si="273"/>
        <v>RuudPROUH80T2RU375SO</v>
      </c>
      <c r="J492" s="91" t="s">
        <v>188</v>
      </c>
      <c r="K492" s="32">
        <v>4</v>
      </c>
      <c r="L492" s="75">
        <f t="shared" si="338"/>
        <v>21</v>
      </c>
      <c r="M492" s="12" t="s">
        <v>96</v>
      </c>
      <c r="N492" s="62">
        <f t="shared" si="339"/>
        <v>24</v>
      </c>
      <c r="O492" s="169">
        <f t="shared" si="305"/>
        <v>2102462</v>
      </c>
      <c r="P492" s="59" t="str">
        <f t="shared" si="310"/>
        <v>PROUH80 T2 RU375-SO  (80 gal)</v>
      </c>
      <c r="Q492" s="153">
        <f t="shared" si="306"/>
        <v>1</v>
      </c>
      <c r="R492" s="13" t="s">
        <v>314</v>
      </c>
      <c r="S492" s="14">
        <v>80</v>
      </c>
      <c r="T492" s="99"/>
      <c r="U492" s="80" t="s">
        <v>276</v>
      </c>
      <c r="V492" s="85" t="str">
        <f t="shared" si="307"/>
        <v>Rheem2020Prem80</v>
      </c>
      <c r="W492" s="117">
        <v>1</v>
      </c>
      <c r="X492" s="46">
        <v>4</v>
      </c>
      <c r="Y492" s="47">
        <v>43944</v>
      </c>
      <c r="Z492" s="44"/>
      <c r="AA492" s="126" t="str">
        <f t="shared" si="335"/>
        <v>2,     2102462,   "PROUH80 T2 RU375-SO  (80 gal)"</v>
      </c>
      <c r="AB492" s="128" t="str">
        <f t="shared" si="271"/>
        <v>Ruud</v>
      </c>
      <c r="AC492" t="s">
        <v>659</v>
      </c>
      <c r="AD492" s="173">
        <f t="shared" si="308"/>
        <v>1</v>
      </c>
      <c r="AE492" s="126" t="str">
        <f t="shared" si="336"/>
        <v xml:space="preserve">          case  PROUH80 T2 RU375-SO  (80 gal)   :   "RuudPROUH80T2RU375SO"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3:48" s="6" customFormat="1" ht="15" customHeight="1" x14ac:dyDescent="0.25">
      <c r="C493" s="105" t="str">
        <f t="shared" si="302"/>
        <v>Ruud</v>
      </c>
      <c r="D493" s="105" t="str">
        <f t="shared" si="303"/>
        <v>PRO H40 T2 RU310BM  (40 gal)</v>
      </c>
      <c r="E493" s="105">
        <f t="shared" si="272"/>
        <v>2102563</v>
      </c>
      <c r="F493" s="55">
        <f t="shared" si="340"/>
        <v>40</v>
      </c>
      <c r="G493" s="6" t="str">
        <f t="shared" si="304"/>
        <v>Rheem2020Build40</v>
      </c>
      <c r="H493" s="116">
        <f t="shared" si="301"/>
        <v>1</v>
      </c>
      <c r="I493" s="154" t="str">
        <f t="shared" si="273"/>
        <v>RuudPROH40T2RU310BM</v>
      </c>
      <c r="J493" s="91" t="s">
        <v>188</v>
      </c>
      <c r="K493" s="32">
        <v>3</v>
      </c>
      <c r="L493" s="75">
        <f t="shared" si="338"/>
        <v>21</v>
      </c>
      <c r="M493" s="12" t="s">
        <v>96</v>
      </c>
      <c r="N493" s="62">
        <f t="shared" si="339"/>
        <v>25</v>
      </c>
      <c r="O493" s="169">
        <f t="shared" si="305"/>
        <v>2102563</v>
      </c>
      <c r="P493" s="59" t="str">
        <f t="shared" si="310"/>
        <v>PRO H40 T2 RU310BM  (40 gal)</v>
      </c>
      <c r="Q493" s="153">
        <f t="shared" si="306"/>
        <v>1</v>
      </c>
      <c r="R493" s="13" t="s">
        <v>339</v>
      </c>
      <c r="S493" s="14">
        <v>40</v>
      </c>
      <c r="T493" s="99"/>
      <c r="U493" s="80" t="s">
        <v>277</v>
      </c>
      <c r="V493" s="85" t="str">
        <f t="shared" si="307"/>
        <v>Rheem2020Build40</v>
      </c>
      <c r="W493" s="117">
        <v>1</v>
      </c>
      <c r="X493" s="46">
        <v>2</v>
      </c>
      <c r="Y493" s="47">
        <v>43944</v>
      </c>
      <c r="Z493" s="44"/>
      <c r="AA493" s="126" t="str">
        <f t="shared" si="335"/>
        <v>2,     2102563,   "PRO H40 T2 RU310BM  (40 gal)"</v>
      </c>
      <c r="AB493" s="128" t="str">
        <f t="shared" si="271"/>
        <v>Ruud</v>
      </c>
      <c r="AC493" t="s">
        <v>633</v>
      </c>
      <c r="AD493" s="173">
        <f t="shared" si="308"/>
        <v>1</v>
      </c>
      <c r="AE493" s="126" t="str">
        <f t="shared" si="336"/>
        <v xml:space="preserve">          case  PRO H40 T2 RU310BM  (40 gal)   :   "RuudPROH40T2RU310BM"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3:48" s="6" customFormat="1" ht="15" customHeight="1" x14ac:dyDescent="0.25">
      <c r="C494" s="105" t="str">
        <f t="shared" si="302"/>
        <v>Ruud</v>
      </c>
      <c r="D494" s="105" t="str">
        <f t="shared" si="303"/>
        <v>PRO H50 T2 RU310BM  (50 gal)</v>
      </c>
      <c r="E494" s="105">
        <f t="shared" si="272"/>
        <v>2102664</v>
      </c>
      <c r="F494" s="55">
        <f t="shared" si="340"/>
        <v>50</v>
      </c>
      <c r="G494" s="6" t="str">
        <f t="shared" si="304"/>
        <v>Rheem2020Build50</v>
      </c>
      <c r="H494" s="116">
        <f t="shared" si="301"/>
        <v>1</v>
      </c>
      <c r="I494" s="154" t="str">
        <f t="shared" si="273"/>
        <v>RuudPROH50T2RU310BM</v>
      </c>
      <c r="J494" s="91" t="s">
        <v>188</v>
      </c>
      <c r="K494" s="32">
        <v>3</v>
      </c>
      <c r="L494" s="75">
        <f t="shared" si="338"/>
        <v>21</v>
      </c>
      <c r="M494" s="12" t="s">
        <v>96</v>
      </c>
      <c r="N494" s="62">
        <f t="shared" si="339"/>
        <v>26</v>
      </c>
      <c r="O494" s="169">
        <f t="shared" si="305"/>
        <v>2102664</v>
      </c>
      <c r="P494" s="59" t="str">
        <f t="shared" si="310"/>
        <v>PRO H50 T2 RU310BM  (50 gal)</v>
      </c>
      <c r="Q494" s="153">
        <f t="shared" si="306"/>
        <v>1</v>
      </c>
      <c r="R494" s="13" t="s">
        <v>340</v>
      </c>
      <c r="S494" s="14">
        <v>50</v>
      </c>
      <c r="T494" s="99"/>
      <c r="U494" s="80" t="s">
        <v>278</v>
      </c>
      <c r="V494" s="85" t="str">
        <f t="shared" si="307"/>
        <v>Rheem2020Build50</v>
      </c>
      <c r="W494" s="117">
        <v>1</v>
      </c>
      <c r="X494" s="46" t="s">
        <v>8</v>
      </c>
      <c r="Y494" s="47">
        <v>43944</v>
      </c>
      <c r="Z494" s="44"/>
      <c r="AA494" s="126" t="str">
        <f t="shared" si="335"/>
        <v>2,     2102664,   "PRO H50 T2 RU310BM  (50 gal)"</v>
      </c>
      <c r="AB494" s="128" t="str">
        <f t="shared" si="271"/>
        <v>Ruud</v>
      </c>
      <c r="AC494" t="s">
        <v>634</v>
      </c>
      <c r="AD494" s="173">
        <f t="shared" si="308"/>
        <v>1</v>
      </c>
      <c r="AE494" s="126" t="str">
        <f t="shared" si="336"/>
        <v xml:space="preserve">          case  PRO H50 T2 RU310BM  (50 gal)   :   "RuudPROH50T2RU310BM"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3:48" s="6" customFormat="1" ht="15" customHeight="1" x14ac:dyDescent="0.25">
      <c r="C495" s="105" t="str">
        <f t="shared" si="302"/>
        <v>Ruud</v>
      </c>
      <c r="D495" s="105" t="str">
        <f t="shared" si="303"/>
        <v>PRO H65 T2 RU310BM  (65 gal)</v>
      </c>
      <c r="E495" s="105">
        <f t="shared" ref="E495:E583" si="341">O495</f>
        <v>2102765</v>
      </c>
      <c r="F495" s="55">
        <f t="shared" si="340"/>
        <v>65</v>
      </c>
      <c r="G495" s="6" t="str">
        <f t="shared" si="304"/>
        <v>Rheem2020Build65</v>
      </c>
      <c r="H495" s="116">
        <f t="shared" si="301"/>
        <v>1</v>
      </c>
      <c r="I495" s="154" t="str">
        <f t="shared" ref="I495:I583" si="342">AC495</f>
        <v>RuudPROH65T2RU310BM</v>
      </c>
      <c r="J495" s="91" t="s">
        <v>188</v>
      </c>
      <c r="K495" s="32">
        <v>3</v>
      </c>
      <c r="L495" s="75">
        <f t="shared" si="338"/>
        <v>21</v>
      </c>
      <c r="M495" s="12" t="s">
        <v>96</v>
      </c>
      <c r="N495" s="62">
        <f t="shared" si="339"/>
        <v>27</v>
      </c>
      <c r="O495" s="169">
        <f t="shared" si="305"/>
        <v>2102765</v>
      </c>
      <c r="P495" s="59" t="str">
        <f t="shared" si="310"/>
        <v>PRO H65 T2 RU310BM  (65 gal)</v>
      </c>
      <c r="Q495" s="153">
        <f t="shared" si="306"/>
        <v>1</v>
      </c>
      <c r="R495" s="13" t="s">
        <v>341</v>
      </c>
      <c r="S495" s="14">
        <v>65</v>
      </c>
      <c r="T495" s="99"/>
      <c r="U495" s="80" t="s">
        <v>279</v>
      </c>
      <c r="V495" s="85" t="str">
        <f t="shared" si="307"/>
        <v>Rheem2020Build65</v>
      </c>
      <c r="W495" s="117">
        <v>1</v>
      </c>
      <c r="X495" s="46" t="s">
        <v>8</v>
      </c>
      <c r="Y495" s="47">
        <v>43944</v>
      </c>
      <c r="Z495" s="44"/>
      <c r="AA495" s="126" t="str">
        <f t="shared" si="335"/>
        <v>2,     2102765,   "PRO H65 T2 RU310BM  (65 gal)"</v>
      </c>
      <c r="AB495" s="128" t="str">
        <f t="shared" si="271"/>
        <v>Ruud</v>
      </c>
      <c r="AC495" t="s">
        <v>635</v>
      </c>
      <c r="AD495" s="173">
        <f t="shared" si="308"/>
        <v>1</v>
      </c>
      <c r="AE495" s="126" t="str">
        <f t="shared" si="336"/>
        <v xml:space="preserve">          case  PRO H65 T2 RU310BM  (65 gal)   :   "RuudPROH65T2RU310BM"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3:48" s="6" customFormat="1" ht="15" customHeight="1" x14ac:dyDescent="0.25">
      <c r="C496" s="105" t="str">
        <f t="shared" si="302"/>
        <v>Ruud</v>
      </c>
      <c r="D496" s="105" t="str">
        <f t="shared" si="303"/>
        <v>PRO H80 T2 RU310BM  (80 gal)</v>
      </c>
      <c r="E496" s="105">
        <f t="shared" si="341"/>
        <v>2102866</v>
      </c>
      <c r="F496" s="55">
        <f t="shared" si="340"/>
        <v>80</v>
      </c>
      <c r="G496" s="6" t="str">
        <f t="shared" si="304"/>
        <v>Rheem2020Build80</v>
      </c>
      <c r="H496" s="116">
        <f t="shared" si="301"/>
        <v>1</v>
      </c>
      <c r="I496" s="154" t="str">
        <f t="shared" si="342"/>
        <v>RuudPROH80T2RU310BM</v>
      </c>
      <c r="J496" s="91" t="s">
        <v>188</v>
      </c>
      <c r="K496" s="32">
        <v>3</v>
      </c>
      <c r="L496" s="75">
        <f t="shared" si="338"/>
        <v>21</v>
      </c>
      <c r="M496" s="12" t="s">
        <v>96</v>
      </c>
      <c r="N496" s="62">
        <f t="shared" si="339"/>
        <v>28</v>
      </c>
      <c r="O496" s="169">
        <f t="shared" si="305"/>
        <v>2102866</v>
      </c>
      <c r="P496" s="59" t="str">
        <f t="shared" si="310"/>
        <v>PRO H80 T2 RU310BM  (80 gal)</v>
      </c>
      <c r="Q496" s="153">
        <f t="shared" si="306"/>
        <v>1</v>
      </c>
      <c r="R496" s="13" t="s">
        <v>342</v>
      </c>
      <c r="S496" s="14">
        <v>80</v>
      </c>
      <c r="T496" s="99"/>
      <c r="U496" s="80" t="s">
        <v>280</v>
      </c>
      <c r="V496" s="85" t="str">
        <f t="shared" si="307"/>
        <v>Rheem2020Build80</v>
      </c>
      <c r="W496" s="117">
        <v>1</v>
      </c>
      <c r="X496" s="46" t="s">
        <v>13</v>
      </c>
      <c r="Y496" s="47">
        <v>43944</v>
      </c>
      <c r="Z496" s="44"/>
      <c r="AA496" s="126" t="str">
        <f t="shared" si="335"/>
        <v>2,     2102866,   "PRO H80 T2 RU310BM  (80 gal)"</v>
      </c>
      <c r="AB496" s="128" t="str">
        <f t="shared" si="271"/>
        <v>Ruud</v>
      </c>
      <c r="AC496" t="s">
        <v>636</v>
      </c>
      <c r="AD496" s="173">
        <f t="shared" si="308"/>
        <v>1</v>
      </c>
      <c r="AE496" s="126" t="str">
        <f t="shared" si="336"/>
        <v xml:space="preserve">          case  PRO H80 T2 RU310BM  (80 gal)   :   "RuudPROH80T2RU310BM"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3:48" s="6" customFormat="1" ht="15" customHeight="1" x14ac:dyDescent="0.25">
      <c r="C497" s="120" t="str">
        <f t="shared" si="302"/>
        <v>Ruud</v>
      </c>
      <c r="D497" s="120" t="str">
        <f t="shared" si="303"/>
        <v>PRO H40 T2 RU310UM  (40 gal)</v>
      </c>
      <c r="E497" s="120">
        <f t="shared" si="341"/>
        <v>2102963</v>
      </c>
      <c r="F497" s="55">
        <f t="shared" ref="F497:F510" si="343">S497</f>
        <v>40</v>
      </c>
      <c r="G497" s="6" t="str">
        <f t="shared" si="304"/>
        <v>Rheem2020Build40</v>
      </c>
      <c r="H497" s="116">
        <f t="shared" ref="H497:H510" si="344">W497</f>
        <v>0</v>
      </c>
      <c r="I497" s="154" t="str">
        <f t="shared" si="342"/>
        <v>RuudPROH40T2RU310UM</v>
      </c>
      <c r="J497" s="91" t="s">
        <v>188</v>
      </c>
      <c r="K497" s="32">
        <v>3</v>
      </c>
      <c r="L497" s="75">
        <f t="shared" si="338"/>
        <v>21</v>
      </c>
      <c r="M497" s="12" t="s">
        <v>96</v>
      </c>
      <c r="N497" s="62">
        <f t="shared" si="339"/>
        <v>29</v>
      </c>
      <c r="O497" s="169">
        <f t="shared" si="305"/>
        <v>2102963</v>
      </c>
      <c r="P497" s="59" t="str">
        <f t="shared" si="310"/>
        <v>PRO H40 T2 RU310UM  (40 gal)</v>
      </c>
      <c r="Q497" s="153">
        <f t="shared" si="306"/>
        <v>1</v>
      </c>
      <c r="R497" s="13" t="s">
        <v>417</v>
      </c>
      <c r="S497" s="14">
        <v>40</v>
      </c>
      <c r="T497" s="99"/>
      <c r="U497" s="80" t="s">
        <v>277</v>
      </c>
      <c r="V497" s="85" t="str">
        <f t="shared" si="307"/>
        <v>Rheem2020Build40</v>
      </c>
      <c r="W497" s="115">
        <v>0</v>
      </c>
      <c r="X497" s="46">
        <v>2</v>
      </c>
      <c r="Y497" s="47">
        <v>44158</v>
      </c>
      <c r="Z497" s="44"/>
      <c r="AA497" s="126" t="str">
        <f t="shared" si="335"/>
        <v>2,     2102963,   "PRO H40 T2 RU310UM  (40 gal)"</v>
      </c>
      <c r="AB497" s="128" t="str">
        <f t="shared" ref="AB497:AB600" si="345">AB496</f>
        <v>Ruud</v>
      </c>
      <c r="AC497" s="130" t="s">
        <v>628</v>
      </c>
      <c r="AD497" s="173">
        <f t="shared" si="308"/>
        <v>1</v>
      </c>
      <c r="AE497" s="126" t="str">
        <f t="shared" si="336"/>
        <v xml:space="preserve">          case  PRO H40 T2 RU310UM  (40 gal)   :   "RuudPROH40T2RU310UM"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3:48" s="6" customFormat="1" ht="15" customHeight="1" x14ac:dyDescent="0.25">
      <c r="C498" s="120" t="str">
        <f t="shared" si="302"/>
        <v>Ruud</v>
      </c>
      <c r="D498" s="120" t="str">
        <f t="shared" si="303"/>
        <v>PRO H50 T2 RU310UM  (50 gal)</v>
      </c>
      <c r="E498" s="120">
        <f t="shared" si="341"/>
        <v>2103064</v>
      </c>
      <c r="F498" s="55">
        <f t="shared" si="343"/>
        <v>50</v>
      </c>
      <c r="G498" s="6" t="str">
        <f t="shared" si="304"/>
        <v>Rheem2020Build50</v>
      </c>
      <c r="H498" s="116">
        <f t="shared" si="344"/>
        <v>0</v>
      </c>
      <c r="I498" s="154" t="str">
        <f t="shared" si="342"/>
        <v>RuudPROH50T2RU310UM</v>
      </c>
      <c r="J498" s="91" t="s">
        <v>188</v>
      </c>
      <c r="K498" s="32">
        <v>3</v>
      </c>
      <c r="L498" s="75">
        <f t="shared" si="338"/>
        <v>21</v>
      </c>
      <c r="M498" s="12" t="s">
        <v>96</v>
      </c>
      <c r="N498" s="62">
        <f t="shared" si="339"/>
        <v>30</v>
      </c>
      <c r="O498" s="169">
        <f t="shared" si="305"/>
        <v>2103064</v>
      </c>
      <c r="P498" s="59" t="str">
        <f t="shared" si="310"/>
        <v>PRO H50 T2 RU310UM  (50 gal)</v>
      </c>
      <c r="Q498" s="153">
        <f t="shared" si="306"/>
        <v>1</v>
      </c>
      <c r="R498" s="13" t="s">
        <v>418</v>
      </c>
      <c r="S498" s="14">
        <v>50</v>
      </c>
      <c r="T498" s="99"/>
      <c r="U498" s="80" t="s">
        <v>278</v>
      </c>
      <c r="V498" s="85" t="str">
        <f t="shared" si="307"/>
        <v>Rheem2020Build50</v>
      </c>
      <c r="W498" s="115">
        <v>0</v>
      </c>
      <c r="X498" s="46" t="s">
        <v>8</v>
      </c>
      <c r="Y498" s="47">
        <v>44158</v>
      </c>
      <c r="Z498" s="44"/>
      <c r="AA498" s="126" t="str">
        <f t="shared" si="335"/>
        <v>2,     2103064,   "PRO H50 T2 RU310UM  (50 gal)"</v>
      </c>
      <c r="AB498" s="128" t="str">
        <f t="shared" si="345"/>
        <v>Ruud</v>
      </c>
      <c r="AC498" s="130" t="s">
        <v>629</v>
      </c>
      <c r="AD498" s="173">
        <f t="shared" si="308"/>
        <v>1</v>
      </c>
      <c r="AE498" s="126" t="str">
        <f t="shared" si="336"/>
        <v xml:space="preserve">          case  PRO H50 T2 RU310UM  (50 gal)   :   "RuudPROH50T2RU310UM"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3:48" s="6" customFormat="1" ht="15" customHeight="1" x14ac:dyDescent="0.25">
      <c r="C499" s="120" t="str">
        <f t="shared" si="302"/>
        <v>Ruud</v>
      </c>
      <c r="D499" s="120" t="str">
        <f t="shared" si="303"/>
        <v>PRO H65 T2 RU310UM  (65 gal)</v>
      </c>
      <c r="E499" s="120">
        <f t="shared" si="341"/>
        <v>2103165</v>
      </c>
      <c r="F499" s="55">
        <f t="shared" si="343"/>
        <v>65</v>
      </c>
      <c r="G499" s="6" t="str">
        <f t="shared" si="304"/>
        <v>Rheem2020Build65</v>
      </c>
      <c r="H499" s="116">
        <f t="shared" si="344"/>
        <v>0</v>
      </c>
      <c r="I499" s="154" t="str">
        <f t="shared" si="342"/>
        <v>RuudPROH65T2RU310UM</v>
      </c>
      <c r="J499" s="91" t="s">
        <v>188</v>
      </c>
      <c r="K499" s="32">
        <v>3</v>
      </c>
      <c r="L499" s="75">
        <f t="shared" si="338"/>
        <v>21</v>
      </c>
      <c r="M499" s="12" t="s">
        <v>96</v>
      </c>
      <c r="N499" s="62">
        <f t="shared" si="339"/>
        <v>31</v>
      </c>
      <c r="O499" s="169">
        <f t="shared" si="305"/>
        <v>2103165</v>
      </c>
      <c r="P499" s="59" t="str">
        <f t="shared" si="310"/>
        <v>PRO H65 T2 RU310UM  (65 gal)</v>
      </c>
      <c r="Q499" s="153">
        <f t="shared" si="306"/>
        <v>1</v>
      </c>
      <c r="R499" s="13" t="s">
        <v>419</v>
      </c>
      <c r="S499" s="14">
        <v>65</v>
      </c>
      <c r="T499" s="99"/>
      <c r="U499" s="80" t="s">
        <v>279</v>
      </c>
      <c r="V499" s="85" t="str">
        <f t="shared" si="307"/>
        <v>Rheem2020Build65</v>
      </c>
      <c r="W499" s="115">
        <v>0</v>
      </c>
      <c r="X499" s="46" t="s">
        <v>8</v>
      </c>
      <c r="Y499" s="47">
        <v>44158</v>
      </c>
      <c r="Z499" s="44"/>
      <c r="AA499" s="126" t="str">
        <f t="shared" si="335"/>
        <v>2,     2103165,   "PRO H65 T2 RU310UM  (65 gal)"</v>
      </c>
      <c r="AB499" s="128" t="str">
        <f t="shared" si="345"/>
        <v>Ruud</v>
      </c>
      <c r="AC499" s="130" t="s">
        <v>630</v>
      </c>
      <c r="AD499" s="173">
        <f t="shared" si="308"/>
        <v>1</v>
      </c>
      <c r="AE499" s="126" t="str">
        <f t="shared" si="336"/>
        <v xml:space="preserve">          case  PRO H65 T2 RU310UM  (65 gal)   :   "RuudPROH65T2RU310UM"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3:48" s="6" customFormat="1" ht="15" customHeight="1" x14ac:dyDescent="0.25">
      <c r="C500" s="120" t="str">
        <f t="shared" si="302"/>
        <v>Ruud</v>
      </c>
      <c r="D500" s="120" t="str">
        <f t="shared" si="303"/>
        <v>PRO H80 T2 RU310UM  (80 gal)</v>
      </c>
      <c r="E500" s="120">
        <f t="shared" si="341"/>
        <v>2103266</v>
      </c>
      <c r="F500" s="55">
        <f t="shared" si="343"/>
        <v>80</v>
      </c>
      <c r="G500" s="6" t="str">
        <f t="shared" si="304"/>
        <v>Rheem2020Build80</v>
      </c>
      <c r="H500" s="116">
        <f t="shared" si="344"/>
        <v>0</v>
      </c>
      <c r="I500" s="154" t="str">
        <f t="shared" si="342"/>
        <v>RuudPROH80T2RU310UM</v>
      </c>
      <c r="J500" s="91" t="s">
        <v>188</v>
      </c>
      <c r="K500" s="32">
        <v>3</v>
      </c>
      <c r="L500" s="75">
        <f t="shared" si="338"/>
        <v>21</v>
      </c>
      <c r="M500" s="12" t="s">
        <v>96</v>
      </c>
      <c r="N500" s="62">
        <f t="shared" si="339"/>
        <v>32</v>
      </c>
      <c r="O500" s="169">
        <f t="shared" si="305"/>
        <v>2103266</v>
      </c>
      <c r="P500" s="59" t="str">
        <f t="shared" si="310"/>
        <v>PRO H80 T2 RU310UM  (80 gal)</v>
      </c>
      <c r="Q500" s="153">
        <f t="shared" si="306"/>
        <v>1</v>
      </c>
      <c r="R500" s="13" t="s">
        <v>420</v>
      </c>
      <c r="S500" s="14">
        <v>80</v>
      </c>
      <c r="T500" s="99"/>
      <c r="U500" s="80" t="s">
        <v>280</v>
      </c>
      <c r="V500" s="85" t="str">
        <f t="shared" si="307"/>
        <v>Rheem2020Build80</v>
      </c>
      <c r="W500" s="115">
        <v>0</v>
      </c>
      <c r="X500" s="46" t="s">
        <v>13</v>
      </c>
      <c r="Y500" s="47">
        <v>44158</v>
      </c>
      <c r="Z500" s="44"/>
      <c r="AA500" s="126" t="str">
        <f t="shared" si="335"/>
        <v>2,     2103266,   "PRO H80 T2 RU310UM  (80 gal)"</v>
      </c>
      <c r="AB500" s="128" t="str">
        <f t="shared" si="345"/>
        <v>Ruud</v>
      </c>
      <c r="AC500" s="130" t="s">
        <v>631</v>
      </c>
      <c r="AD500" s="173">
        <f t="shared" si="308"/>
        <v>1</v>
      </c>
      <c r="AE500" s="126" t="str">
        <f t="shared" si="336"/>
        <v xml:space="preserve">          case  PRO H80 T2 RU310UM  (80 gal)   :   "RuudPROH80T2RU310UM"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3:48" s="6" customFormat="1" ht="15" customHeight="1" x14ac:dyDescent="0.25">
      <c r="C501" s="146" t="str">
        <f t="shared" ref="C501:C510" si="346">M501</f>
        <v>Ruud</v>
      </c>
      <c r="D501" s="146" t="str">
        <f t="shared" ref="D501:D510" si="347">P501</f>
        <v>PROUH40 T0 RU120  (40 gal)</v>
      </c>
      <c r="E501" s="146">
        <f t="shared" si="341"/>
        <v>2103781</v>
      </c>
      <c r="F501" s="55">
        <f t="shared" si="343"/>
        <v>40</v>
      </c>
      <c r="G501" s="6" t="str">
        <f t="shared" ref="G501:G510" si="348">V501</f>
        <v>RheemPlugInDedicated40</v>
      </c>
      <c r="H501" s="116">
        <f t="shared" si="344"/>
        <v>0</v>
      </c>
      <c r="I501" s="154" t="str">
        <f t="shared" si="342"/>
        <v>RuudPROUH40T0RU120</v>
      </c>
      <c r="J501" s="91" t="s">
        <v>188</v>
      </c>
      <c r="K501" s="32">
        <v>2</v>
      </c>
      <c r="L501" s="75">
        <f t="shared" si="338"/>
        <v>21</v>
      </c>
      <c r="M501" s="12" t="s">
        <v>96</v>
      </c>
      <c r="N501" s="61">
        <v>37</v>
      </c>
      <c r="O501" s="169">
        <f t="shared" si="305"/>
        <v>2103781</v>
      </c>
      <c r="P501" s="59" t="str">
        <f t="shared" si="310"/>
        <v>PROUH40 T0 RU120  (40 gal)</v>
      </c>
      <c r="Q501" s="153">
        <f t="shared" si="306"/>
        <v>1</v>
      </c>
      <c r="R501" s="147" t="s">
        <v>793</v>
      </c>
      <c r="S501" s="14">
        <v>40</v>
      </c>
      <c r="T501" s="99"/>
      <c r="U501" s="80" t="s">
        <v>730</v>
      </c>
      <c r="V501" s="85" t="str">
        <f t="shared" si="307"/>
        <v>RheemPlugInDedicated40</v>
      </c>
      <c r="W501" s="115">
        <v>0</v>
      </c>
      <c r="X501" s="106" t="s">
        <v>8</v>
      </c>
      <c r="Y501" s="107">
        <v>44760</v>
      </c>
      <c r="Z501" s="108"/>
      <c r="AA501" s="126" t="str">
        <f t="shared" si="335"/>
        <v>2,     2103781,   "PROUH40 T0 RU120  (40 gal)"</v>
      </c>
      <c r="AB501" s="128" t="str">
        <f t="shared" si="345"/>
        <v>Ruud</v>
      </c>
      <c r="AC501" s="147" t="s">
        <v>803</v>
      </c>
      <c r="AD501" s="173">
        <f t="shared" si="308"/>
        <v>1</v>
      </c>
      <c r="AE501" s="126" t="str">
        <f t="shared" si="336"/>
        <v xml:space="preserve">          case  PROUH40 T0 RU120  (40 gal)   :   "RuudPROUH40T0RU120"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3:48" s="6" customFormat="1" ht="15" customHeight="1" x14ac:dyDescent="0.25">
      <c r="C502" s="146" t="str">
        <f t="shared" si="346"/>
        <v>Ruud</v>
      </c>
      <c r="D502" s="146" t="str">
        <f t="shared" si="347"/>
        <v>PROUH50 T0 RU120  (50 gal)</v>
      </c>
      <c r="E502" s="146">
        <f t="shared" si="341"/>
        <v>2103882</v>
      </c>
      <c r="F502" s="55">
        <f t="shared" si="343"/>
        <v>50</v>
      </c>
      <c r="G502" s="6" t="str">
        <f t="shared" si="348"/>
        <v>RheemPlugInDedicated50</v>
      </c>
      <c r="H502" s="116">
        <f t="shared" si="344"/>
        <v>0</v>
      </c>
      <c r="I502" s="154" t="str">
        <f t="shared" si="342"/>
        <v>RuudPROUH50T0RU120</v>
      </c>
      <c r="J502" s="91" t="s">
        <v>188</v>
      </c>
      <c r="K502" s="32">
        <v>2</v>
      </c>
      <c r="L502" s="75">
        <f t="shared" si="338"/>
        <v>21</v>
      </c>
      <c r="M502" s="12" t="s">
        <v>96</v>
      </c>
      <c r="N502" s="62">
        <f t="shared" si="339"/>
        <v>38</v>
      </c>
      <c r="O502" s="169">
        <f t="shared" si="305"/>
        <v>2103882</v>
      </c>
      <c r="P502" s="59" t="str">
        <f t="shared" si="310"/>
        <v>PROUH50 T0 RU120  (50 gal)</v>
      </c>
      <c r="Q502" s="153">
        <f t="shared" si="306"/>
        <v>1</v>
      </c>
      <c r="R502" s="147" t="s">
        <v>794</v>
      </c>
      <c r="S502" s="14">
        <v>50</v>
      </c>
      <c r="T502" s="99"/>
      <c r="U502" s="80" t="s">
        <v>731</v>
      </c>
      <c r="V502" s="85" t="str">
        <f t="shared" si="307"/>
        <v>RheemPlugInDedicated50</v>
      </c>
      <c r="W502" s="115">
        <v>0</v>
      </c>
      <c r="X502" s="46" t="s">
        <v>8</v>
      </c>
      <c r="Y502" s="47">
        <v>44760</v>
      </c>
      <c r="Z502" s="44"/>
      <c r="AA502" s="126" t="str">
        <f t="shared" si="335"/>
        <v>2,     2103882,   "PROUH50 T0 RU120  (50 gal)"</v>
      </c>
      <c r="AB502" s="128" t="str">
        <f t="shared" si="345"/>
        <v>Ruud</v>
      </c>
      <c r="AC502" s="147" t="s">
        <v>804</v>
      </c>
      <c r="AD502" s="173">
        <f t="shared" si="308"/>
        <v>1</v>
      </c>
      <c r="AE502" s="126" t="str">
        <f t="shared" si="336"/>
        <v xml:space="preserve">          case  PROUH50 T0 RU120  (50 gal)   :   "RuudPROUH50T0RU120"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3:48" s="6" customFormat="1" ht="15" customHeight="1" x14ac:dyDescent="0.25">
      <c r="C503" s="146" t="str">
        <f t="shared" si="346"/>
        <v>Ruud</v>
      </c>
      <c r="D503" s="146" t="str">
        <f t="shared" si="347"/>
        <v>PROUH40 T0 RU120-M  (40 gal)</v>
      </c>
      <c r="E503" s="146">
        <f t="shared" si="341"/>
        <v>2103977</v>
      </c>
      <c r="F503" s="55">
        <f t="shared" si="343"/>
        <v>40</v>
      </c>
      <c r="G503" s="6" t="str">
        <f t="shared" si="348"/>
        <v>RheemPlugInShared40</v>
      </c>
      <c r="H503" s="116">
        <f t="shared" si="344"/>
        <v>1</v>
      </c>
      <c r="I503" s="154" t="str">
        <f t="shared" si="342"/>
        <v>RuudPROUH40T0RU120M</v>
      </c>
      <c r="J503" s="91" t="s">
        <v>188</v>
      </c>
      <c r="K503" s="32">
        <v>3</v>
      </c>
      <c r="L503" s="75">
        <f t="shared" si="338"/>
        <v>21</v>
      </c>
      <c r="M503" s="12" t="s">
        <v>96</v>
      </c>
      <c r="N503" s="62">
        <f t="shared" si="339"/>
        <v>39</v>
      </c>
      <c r="O503" s="169">
        <f t="shared" si="305"/>
        <v>2103977</v>
      </c>
      <c r="P503" s="59" t="str">
        <f t="shared" si="310"/>
        <v>PROUH40 T0 RU120-M  (40 gal)</v>
      </c>
      <c r="Q503" s="153">
        <f t="shared" si="306"/>
        <v>1</v>
      </c>
      <c r="R503" s="147" t="s">
        <v>795</v>
      </c>
      <c r="S503" s="14">
        <v>40</v>
      </c>
      <c r="T503" s="99"/>
      <c r="U503" s="80" t="s">
        <v>726</v>
      </c>
      <c r="V503" s="85" t="str">
        <f t="shared" si="307"/>
        <v>RheemPlugInShared40</v>
      </c>
      <c r="W503" s="117">
        <v>1</v>
      </c>
      <c r="X503" s="106" t="s">
        <v>8</v>
      </c>
      <c r="Y503" s="107">
        <v>44760</v>
      </c>
      <c r="Z503" s="44"/>
      <c r="AA503" s="126" t="str">
        <f t="shared" si="335"/>
        <v>2,     2103977,   "PROUH40 T0 RU120-M  (40 gal)"</v>
      </c>
      <c r="AB503" s="128" t="str">
        <f t="shared" si="345"/>
        <v>Ruud</v>
      </c>
      <c r="AC503" s="143" t="s">
        <v>805</v>
      </c>
      <c r="AD503" s="173">
        <f t="shared" si="308"/>
        <v>1</v>
      </c>
      <c r="AE503" s="126" t="str">
        <f t="shared" si="336"/>
        <v xml:space="preserve">          case  PROUH40 T0 RU120-M  (40 gal)   :   "RuudPROUH40T0RU120M"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3:48" s="6" customFormat="1" ht="15" customHeight="1" x14ac:dyDescent="0.25">
      <c r="C504" s="146" t="str">
        <f t="shared" si="346"/>
        <v>Ruud</v>
      </c>
      <c r="D504" s="146" t="str">
        <f t="shared" si="347"/>
        <v>PROUH40 T0 RU120-MSO  (40 gal)</v>
      </c>
      <c r="E504" s="146">
        <f t="shared" si="341"/>
        <v>2104077</v>
      </c>
      <c r="F504" s="55">
        <f t="shared" si="343"/>
        <v>40</v>
      </c>
      <c r="G504" s="6" t="str">
        <f t="shared" si="348"/>
        <v>RheemPlugInShared40</v>
      </c>
      <c r="H504" s="116">
        <f t="shared" si="344"/>
        <v>1</v>
      </c>
      <c r="I504" s="154" t="str">
        <f t="shared" si="342"/>
        <v>RuudPROUH40T0RU120MSO</v>
      </c>
      <c r="J504" s="91" t="s">
        <v>188</v>
      </c>
      <c r="K504" s="32">
        <v>3</v>
      </c>
      <c r="L504" s="75">
        <f t="shared" si="338"/>
        <v>21</v>
      </c>
      <c r="M504" s="12" t="s">
        <v>96</v>
      </c>
      <c r="N504" s="62">
        <f t="shared" si="339"/>
        <v>40</v>
      </c>
      <c r="O504" s="169">
        <f t="shared" si="305"/>
        <v>2104077</v>
      </c>
      <c r="P504" s="59" t="str">
        <f t="shared" si="310"/>
        <v>PROUH40 T0 RU120-MSO  (40 gal)</v>
      </c>
      <c r="Q504" s="153">
        <f t="shared" si="306"/>
        <v>1</v>
      </c>
      <c r="R504" s="147" t="s">
        <v>796</v>
      </c>
      <c r="S504" s="14">
        <v>40</v>
      </c>
      <c r="T504" s="99"/>
      <c r="U504" s="80" t="s">
        <v>726</v>
      </c>
      <c r="V504" s="85" t="str">
        <f t="shared" si="307"/>
        <v>RheemPlugInShared40</v>
      </c>
      <c r="W504" s="117">
        <v>1</v>
      </c>
      <c r="X504" s="46" t="s">
        <v>8</v>
      </c>
      <c r="Y504" s="47">
        <v>44760</v>
      </c>
      <c r="Z504" s="44"/>
      <c r="AA504" s="126" t="str">
        <f t="shared" si="335"/>
        <v>2,     2104077,   "PROUH40 T0 RU120-MSO  (40 gal)"</v>
      </c>
      <c r="AB504" s="128" t="str">
        <f t="shared" si="345"/>
        <v>Ruud</v>
      </c>
      <c r="AC504" s="143" t="s">
        <v>806</v>
      </c>
      <c r="AD504" s="173">
        <f t="shared" si="308"/>
        <v>1</v>
      </c>
      <c r="AE504" s="126" t="str">
        <f t="shared" si="336"/>
        <v xml:space="preserve">          case  PROUH40 T0 RU120-MSO  (40 gal)   :   "RuudPROUH40T0RU120MSO"</v>
      </c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3:48" s="6" customFormat="1" ht="15" customHeight="1" x14ac:dyDescent="0.25">
      <c r="C505" s="146" t="str">
        <f t="shared" si="346"/>
        <v>Ruud</v>
      </c>
      <c r="D505" s="146" t="str">
        <f t="shared" si="347"/>
        <v>PROUH50 T0 RU120-M  (50 gal)</v>
      </c>
      <c r="E505" s="146">
        <f t="shared" si="341"/>
        <v>2104178</v>
      </c>
      <c r="F505" s="55">
        <f t="shared" si="343"/>
        <v>50</v>
      </c>
      <c r="G505" s="6" t="str">
        <f t="shared" si="348"/>
        <v>RheemPlugInShared50</v>
      </c>
      <c r="H505" s="116">
        <f t="shared" si="344"/>
        <v>1</v>
      </c>
      <c r="I505" s="154" t="str">
        <f t="shared" si="342"/>
        <v>RuudPROUH50T0RU120M</v>
      </c>
      <c r="J505" s="91" t="s">
        <v>188</v>
      </c>
      <c r="K505" s="32">
        <v>3</v>
      </c>
      <c r="L505" s="75">
        <f t="shared" si="338"/>
        <v>21</v>
      </c>
      <c r="M505" s="12" t="s">
        <v>96</v>
      </c>
      <c r="N505" s="62">
        <f t="shared" si="339"/>
        <v>41</v>
      </c>
      <c r="O505" s="169">
        <f t="shared" si="305"/>
        <v>2104178</v>
      </c>
      <c r="P505" s="59" t="str">
        <f t="shared" si="310"/>
        <v>PROUH50 T0 RU120-M  (50 gal)</v>
      </c>
      <c r="Q505" s="153">
        <f t="shared" si="306"/>
        <v>1</v>
      </c>
      <c r="R505" s="147" t="s">
        <v>797</v>
      </c>
      <c r="S505" s="14">
        <v>50</v>
      </c>
      <c r="T505" s="99"/>
      <c r="U505" s="80" t="s">
        <v>727</v>
      </c>
      <c r="V505" s="85" t="str">
        <f t="shared" si="307"/>
        <v>RheemPlugInShared50</v>
      </c>
      <c r="W505" s="117">
        <v>1</v>
      </c>
      <c r="X505" s="46" t="s">
        <v>8</v>
      </c>
      <c r="Y505" s="47">
        <v>44760</v>
      </c>
      <c r="Z505" s="44"/>
      <c r="AA505" s="126" t="str">
        <f t="shared" si="335"/>
        <v>2,     2104178,   "PROUH50 T0 RU120-M  (50 gal)"</v>
      </c>
      <c r="AB505" s="128" t="str">
        <f t="shared" si="345"/>
        <v>Ruud</v>
      </c>
      <c r="AC505" s="146" t="s">
        <v>807</v>
      </c>
      <c r="AD505" s="173">
        <f t="shared" si="308"/>
        <v>1</v>
      </c>
      <c r="AE505" s="126" t="str">
        <f t="shared" si="336"/>
        <v xml:space="preserve">          case  PROUH50 T0 RU120-M  (50 gal)   :   "RuudPROUH50T0RU120M"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3:48" s="6" customFormat="1" ht="15" customHeight="1" x14ac:dyDescent="0.25">
      <c r="C506" s="146" t="str">
        <f t="shared" si="346"/>
        <v>Ruud</v>
      </c>
      <c r="D506" s="146" t="str">
        <f t="shared" si="347"/>
        <v>PROUH50 T0 RU120-MSO  (50 gal)</v>
      </c>
      <c r="E506" s="146">
        <f t="shared" si="341"/>
        <v>2104278</v>
      </c>
      <c r="F506" s="55">
        <f t="shared" si="343"/>
        <v>50</v>
      </c>
      <c r="G506" s="6" t="str">
        <f t="shared" si="348"/>
        <v>RheemPlugInShared50</v>
      </c>
      <c r="H506" s="116">
        <f t="shared" si="344"/>
        <v>1</v>
      </c>
      <c r="I506" s="154" t="str">
        <f t="shared" si="342"/>
        <v>RuudPROUH50T0RU120MSO</v>
      </c>
      <c r="J506" s="91" t="s">
        <v>188</v>
      </c>
      <c r="K506" s="32">
        <v>3</v>
      </c>
      <c r="L506" s="75">
        <f t="shared" si="338"/>
        <v>21</v>
      </c>
      <c r="M506" s="12" t="s">
        <v>96</v>
      </c>
      <c r="N506" s="62">
        <f t="shared" si="339"/>
        <v>42</v>
      </c>
      <c r="O506" s="169">
        <f t="shared" si="305"/>
        <v>2104278</v>
      </c>
      <c r="P506" s="59" t="str">
        <f t="shared" si="310"/>
        <v>PROUH50 T0 RU120-MSO  (50 gal)</v>
      </c>
      <c r="Q506" s="153">
        <f t="shared" si="306"/>
        <v>1</v>
      </c>
      <c r="R506" s="147" t="s">
        <v>798</v>
      </c>
      <c r="S506" s="14">
        <v>50</v>
      </c>
      <c r="T506" s="99"/>
      <c r="U506" s="80" t="s">
        <v>727</v>
      </c>
      <c r="V506" s="85" t="str">
        <f t="shared" si="307"/>
        <v>RheemPlugInShared50</v>
      </c>
      <c r="W506" s="117">
        <v>1</v>
      </c>
      <c r="X506" s="46" t="s">
        <v>8</v>
      </c>
      <c r="Y506" s="47">
        <v>44760</v>
      </c>
      <c r="Z506" s="44"/>
      <c r="AA506" s="126" t="str">
        <f t="shared" si="335"/>
        <v>2,     2104278,   "PROUH50 T0 RU120-MSO  (50 gal)"</v>
      </c>
      <c r="AB506" s="128" t="str">
        <f t="shared" si="345"/>
        <v>Ruud</v>
      </c>
      <c r="AC506" s="143" t="s">
        <v>808</v>
      </c>
      <c r="AD506" s="173">
        <f t="shared" si="308"/>
        <v>1</v>
      </c>
      <c r="AE506" s="126" t="str">
        <f t="shared" si="336"/>
        <v xml:space="preserve">          case  PROUH50 T0 RU120-MSO  (50 gal)   :   "RuudPROUH50T0RU120MSO"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3:48" s="6" customFormat="1" ht="15" customHeight="1" x14ac:dyDescent="0.25">
      <c r="C507" s="146" t="str">
        <f t="shared" si="346"/>
        <v>Ruud</v>
      </c>
      <c r="D507" s="146" t="str">
        <f t="shared" si="347"/>
        <v>PROUH65 T0 RU120-M  (65 gal)</v>
      </c>
      <c r="E507" s="146">
        <f t="shared" si="341"/>
        <v>2104379</v>
      </c>
      <c r="F507" s="55">
        <f t="shared" si="343"/>
        <v>65</v>
      </c>
      <c r="G507" s="6" t="str">
        <f t="shared" si="348"/>
        <v>RheemPlugInShared65</v>
      </c>
      <c r="H507" s="116">
        <f t="shared" si="344"/>
        <v>1</v>
      </c>
      <c r="I507" s="154" t="str">
        <f t="shared" si="342"/>
        <v>RuudPROUH65T0RU120M</v>
      </c>
      <c r="J507" s="91" t="s">
        <v>188</v>
      </c>
      <c r="K507" s="32">
        <v>3</v>
      </c>
      <c r="L507" s="75">
        <f t="shared" si="338"/>
        <v>21</v>
      </c>
      <c r="M507" s="12" t="s">
        <v>96</v>
      </c>
      <c r="N507" s="62">
        <f t="shared" si="339"/>
        <v>43</v>
      </c>
      <c r="O507" s="169">
        <f t="shared" si="305"/>
        <v>2104379</v>
      </c>
      <c r="P507" s="59" t="str">
        <f t="shared" si="310"/>
        <v>PROUH65 T0 RU120-M  (65 gal)</v>
      </c>
      <c r="Q507" s="153">
        <f t="shared" si="306"/>
        <v>1</v>
      </c>
      <c r="R507" s="147" t="s">
        <v>799</v>
      </c>
      <c r="S507" s="14">
        <v>65</v>
      </c>
      <c r="T507" s="99"/>
      <c r="U507" s="80" t="s">
        <v>728</v>
      </c>
      <c r="V507" s="85" t="str">
        <f t="shared" si="307"/>
        <v>RheemPlugInShared65</v>
      </c>
      <c r="W507" s="117">
        <v>1</v>
      </c>
      <c r="X507" s="46">
        <v>3</v>
      </c>
      <c r="Y507" s="47">
        <v>44760</v>
      </c>
      <c r="Z507" s="44"/>
      <c r="AA507" s="126" t="str">
        <f t="shared" si="335"/>
        <v>2,     2104379,   "PROUH65 T0 RU120-M  (65 gal)"</v>
      </c>
      <c r="AB507" s="128" t="str">
        <f t="shared" si="345"/>
        <v>Ruud</v>
      </c>
      <c r="AC507" s="143" t="s">
        <v>809</v>
      </c>
      <c r="AD507" s="173">
        <f t="shared" si="308"/>
        <v>1</v>
      </c>
      <c r="AE507" s="126" t="str">
        <f t="shared" si="336"/>
        <v xml:space="preserve">          case  PROUH65 T0 RU120-M  (65 gal)   :   "RuudPROUH65T0RU120M"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3:48" s="6" customFormat="1" ht="15" customHeight="1" x14ac:dyDescent="0.25">
      <c r="C508" s="146" t="str">
        <f t="shared" si="346"/>
        <v>Ruud</v>
      </c>
      <c r="D508" s="146" t="str">
        <f t="shared" si="347"/>
        <v>PROUH65 T0 RU120-MSO  (65 gal)</v>
      </c>
      <c r="E508" s="146">
        <f t="shared" si="341"/>
        <v>2104479</v>
      </c>
      <c r="F508" s="55">
        <f t="shared" si="343"/>
        <v>65</v>
      </c>
      <c r="G508" s="6" t="str">
        <f t="shared" si="348"/>
        <v>RheemPlugInShared65</v>
      </c>
      <c r="H508" s="116">
        <f t="shared" si="344"/>
        <v>1</v>
      </c>
      <c r="I508" s="154" t="str">
        <f t="shared" si="342"/>
        <v>RuudPROUH65T0RU120MSO</v>
      </c>
      <c r="J508" s="91" t="s">
        <v>188</v>
      </c>
      <c r="K508" s="32">
        <v>3</v>
      </c>
      <c r="L508" s="75">
        <f t="shared" si="338"/>
        <v>21</v>
      </c>
      <c r="M508" s="12" t="s">
        <v>96</v>
      </c>
      <c r="N508" s="62">
        <f t="shared" si="339"/>
        <v>44</v>
      </c>
      <c r="O508" s="169">
        <f t="shared" si="305"/>
        <v>2104479</v>
      </c>
      <c r="P508" s="59" t="str">
        <f t="shared" si="310"/>
        <v>PROUH65 T0 RU120-MSO  (65 gal)</v>
      </c>
      <c r="Q508" s="153">
        <f t="shared" si="306"/>
        <v>1</v>
      </c>
      <c r="R508" s="147" t="s">
        <v>800</v>
      </c>
      <c r="S508" s="14">
        <v>65</v>
      </c>
      <c r="T508" s="99"/>
      <c r="U508" s="80" t="s">
        <v>728</v>
      </c>
      <c r="V508" s="85" t="str">
        <f t="shared" si="307"/>
        <v>RheemPlugInShared65</v>
      </c>
      <c r="W508" s="117">
        <v>1</v>
      </c>
      <c r="X508" s="46">
        <v>3</v>
      </c>
      <c r="Y508" s="47">
        <v>44760</v>
      </c>
      <c r="Z508" s="44"/>
      <c r="AA508" s="126" t="str">
        <f t="shared" si="335"/>
        <v>2,     2104479,   "PROUH65 T0 RU120-MSO  (65 gal)"</v>
      </c>
      <c r="AB508" s="128" t="str">
        <f t="shared" si="345"/>
        <v>Ruud</v>
      </c>
      <c r="AC508" s="143" t="s">
        <v>810</v>
      </c>
      <c r="AD508" s="173">
        <f t="shared" si="308"/>
        <v>1</v>
      </c>
      <c r="AE508" s="126" t="str">
        <f t="shared" si="336"/>
        <v xml:space="preserve">          case  PROUH65 T0 RU120-MSO  (65 gal)   :   "RuudPROUH65T0RU120MSO"</v>
      </c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3:48" s="6" customFormat="1" ht="15" customHeight="1" x14ac:dyDescent="0.25">
      <c r="C509" s="146" t="str">
        <f t="shared" si="346"/>
        <v>Ruud</v>
      </c>
      <c r="D509" s="146" t="str">
        <f t="shared" si="347"/>
        <v>PROUH80 T0 RU120-M  (80 gal)</v>
      </c>
      <c r="E509" s="146">
        <f t="shared" si="341"/>
        <v>2104580</v>
      </c>
      <c r="F509" s="55">
        <f t="shared" si="343"/>
        <v>80</v>
      </c>
      <c r="G509" s="6" t="str">
        <f t="shared" si="348"/>
        <v>RheemPlugInShared80</v>
      </c>
      <c r="H509" s="116">
        <f t="shared" si="344"/>
        <v>1</v>
      </c>
      <c r="I509" s="154" t="str">
        <f t="shared" si="342"/>
        <v>RuudPROUH80T0RU120M</v>
      </c>
      <c r="J509" s="91" t="s">
        <v>188</v>
      </c>
      <c r="K509" s="32">
        <v>3</v>
      </c>
      <c r="L509" s="75">
        <f t="shared" si="338"/>
        <v>21</v>
      </c>
      <c r="M509" s="12" t="s">
        <v>96</v>
      </c>
      <c r="N509" s="62">
        <f t="shared" si="339"/>
        <v>45</v>
      </c>
      <c r="O509" s="169">
        <f t="shared" si="305"/>
        <v>2104580</v>
      </c>
      <c r="P509" s="59" t="str">
        <f t="shared" si="310"/>
        <v>PROUH80 T0 RU120-M  (80 gal)</v>
      </c>
      <c r="Q509" s="153">
        <f t="shared" si="306"/>
        <v>1</v>
      </c>
      <c r="R509" s="147" t="s">
        <v>801</v>
      </c>
      <c r="S509" s="14">
        <v>80</v>
      </c>
      <c r="T509" s="99"/>
      <c r="U509" s="80" t="s">
        <v>729</v>
      </c>
      <c r="V509" s="85" t="str">
        <f t="shared" si="307"/>
        <v>RheemPlugInShared80</v>
      </c>
      <c r="W509" s="117">
        <v>1</v>
      </c>
      <c r="X509" s="46" t="s">
        <v>13</v>
      </c>
      <c r="Y509" s="47">
        <v>44760</v>
      </c>
      <c r="Z509" s="44"/>
      <c r="AA509" s="126" t="str">
        <f t="shared" si="335"/>
        <v>2,     2104580,   "PROUH80 T0 RU120-M  (80 gal)"</v>
      </c>
      <c r="AB509" s="128" t="str">
        <f t="shared" si="345"/>
        <v>Ruud</v>
      </c>
      <c r="AC509" s="146" t="s">
        <v>811</v>
      </c>
      <c r="AD509" s="173">
        <f t="shared" si="308"/>
        <v>1</v>
      </c>
      <c r="AE509" s="126" t="str">
        <f t="shared" si="336"/>
        <v xml:space="preserve">          case  PROUH80 T0 RU120-M  (80 gal)   :   "RuudPROUH80T0RU120M"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3:48" s="6" customFormat="1" ht="15" customHeight="1" x14ac:dyDescent="0.25">
      <c r="C510" s="146" t="str">
        <f t="shared" si="346"/>
        <v>Ruud</v>
      </c>
      <c r="D510" s="146" t="str">
        <f t="shared" si="347"/>
        <v>PROUH80 T0 RU120-MSO  (80 gal)</v>
      </c>
      <c r="E510" s="146">
        <f t="shared" si="341"/>
        <v>2104680</v>
      </c>
      <c r="F510" s="55">
        <f t="shared" si="343"/>
        <v>80</v>
      </c>
      <c r="G510" s="6" t="str">
        <f t="shared" si="348"/>
        <v>RheemPlugInShared80</v>
      </c>
      <c r="H510" s="116">
        <f t="shared" si="344"/>
        <v>1</v>
      </c>
      <c r="I510" s="154" t="str">
        <f t="shared" si="342"/>
        <v>RuudPROUH80T0RU120MSO</v>
      </c>
      <c r="J510" s="91" t="s">
        <v>188</v>
      </c>
      <c r="K510" s="32">
        <v>3</v>
      </c>
      <c r="L510" s="75">
        <f t="shared" si="338"/>
        <v>21</v>
      </c>
      <c r="M510" s="12" t="s">
        <v>96</v>
      </c>
      <c r="N510" s="62">
        <f t="shared" si="339"/>
        <v>46</v>
      </c>
      <c r="O510" s="169">
        <f t="shared" si="305"/>
        <v>2104680</v>
      </c>
      <c r="P510" s="59" t="str">
        <f t="shared" si="310"/>
        <v>PROUH80 T0 RU120-MSO  (80 gal)</v>
      </c>
      <c r="Q510" s="153">
        <f t="shared" si="306"/>
        <v>1</v>
      </c>
      <c r="R510" s="147" t="s">
        <v>802</v>
      </c>
      <c r="S510" s="14">
        <v>80</v>
      </c>
      <c r="T510" s="99"/>
      <c r="U510" s="80" t="s">
        <v>729</v>
      </c>
      <c r="V510" s="85" t="str">
        <f t="shared" si="307"/>
        <v>RheemPlugInShared80</v>
      </c>
      <c r="W510" s="117">
        <v>1</v>
      </c>
      <c r="X510" s="46" t="s">
        <v>13</v>
      </c>
      <c r="Y510" s="47">
        <v>44760</v>
      </c>
      <c r="Z510" s="44"/>
      <c r="AA510" s="126" t="str">
        <f t="shared" si="335"/>
        <v>2,     2104680,   "PROUH80 T0 RU120-MSO  (80 gal)"</v>
      </c>
      <c r="AB510" s="128" t="str">
        <f t="shared" si="345"/>
        <v>Ruud</v>
      </c>
      <c r="AC510" s="143" t="s">
        <v>812</v>
      </c>
      <c r="AD510" s="173">
        <f t="shared" si="308"/>
        <v>1</v>
      </c>
      <c r="AE510" s="126" t="str">
        <f t="shared" si="336"/>
        <v xml:space="preserve">          case  PROUH80 T0 RU120-MSO  (80 gal)   :   "RuudPROUH80T0RU120MSO"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3:48" s="6" customFormat="1" ht="15" customHeight="1" x14ac:dyDescent="0.25">
      <c r="C511" s="6" t="str">
        <f t="shared" si="302"/>
        <v>Ruud</v>
      </c>
      <c r="D511" s="6" t="str">
        <f t="shared" si="303"/>
        <v>HB50RU  (50 gal)</v>
      </c>
      <c r="E511" s="6">
        <f t="shared" si="341"/>
        <v>2100121</v>
      </c>
      <c r="F511" s="55">
        <f t="shared" si="255"/>
        <v>50</v>
      </c>
      <c r="G511" s="6" t="str">
        <f t="shared" si="304"/>
        <v>RheemHB50</v>
      </c>
      <c r="H511" s="116">
        <f t="shared" si="301"/>
        <v>0</v>
      </c>
      <c r="I511" s="154" t="str">
        <f t="shared" si="342"/>
        <v>RuudHB50RU</v>
      </c>
      <c r="J511" s="91" t="s">
        <v>188</v>
      </c>
      <c r="K511" s="32">
        <v>1</v>
      </c>
      <c r="L511" s="75">
        <f t="shared" si="338"/>
        <v>21</v>
      </c>
      <c r="M511" s="12" t="s">
        <v>96</v>
      </c>
      <c r="N511" s="61">
        <v>1</v>
      </c>
      <c r="O511" s="169">
        <f t="shared" si="305"/>
        <v>2100121</v>
      </c>
      <c r="P511" s="59" t="str">
        <f t="shared" si="310"/>
        <v>HB50RU  (50 gal)</v>
      </c>
      <c r="Q511" s="153">
        <f t="shared" si="306"/>
        <v>1</v>
      </c>
      <c r="R511" s="13" t="s">
        <v>148</v>
      </c>
      <c r="S511" s="14">
        <v>50</v>
      </c>
      <c r="T511" s="30" t="s">
        <v>91</v>
      </c>
      <c r="U511" s="80" t="s">
        <v>91</v>
      </c>
      <c r="V511" s="85" t="str">
        <f t="shared" si="307"/>
        <v>RheemHB50</v>
      </c>
      <c r="W511" s="115">
        <v>0</v>
      </c>
      <c r="X511" s="46">
        <f>[1]ESTAR_to_AWHS!I151</f>
        <v>3</v>
      </c>
      <c r="Y511" s="47">
        <f>[1]ESTAR_to_AWHS!J151</f>
        <v>42505</v>
      </c>
      <c r="Z511" s="44" t="s">
        <v>88</v>
      </c>
      <c r="AA511" s="126" t="str">
        <f t="shared" si="335"/>
        <v>2,     2100121,   "HB50RU  (50 gal)"</v>
      </c>
      <c r="AB511" s="128" t="str">
        <f>AB500</f>
        <v>Ruud</v>
      </c>
      <c r="AC511" t="s">
        <v>632</v>
      </c>
      <c r="AD511" s="173">
        <f t="shared" si="308"/>
        <v>1</v>
      </c>
      <c r="AE511" s="126" t="str">
        <f t="shared" si="336"/>
        <v xml:space="preserve">          case  HB50RU  (50 gal)   :   "RuudHB50RU"</v>
      </c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3:48" s="6" customFormat="1" ht="15" customHeight="1" x14ac:dyDescent="0.25">
      <c r="C512" s="6" t="str">
        <f t="shared" si="302"/>
        <v>Ruud</v>
      </c>
      <c r="D512" s="6" t="str">
        <f t="shared" si="303"/>
        <v>PROUH50 T2 RU245  (50 gal)</v>
      </c>
      <c r="E512" s="6">
        <f t="shared" si="341"/>
        <v>2100221</v>
      </c>
      <c r="F512" s="55">
        <f t="shared" si="255"/>
        <v>50</v>
      </c>
      <c r="G512" s="6" t="str">
        <f t="shared" si="304"/>
        <v>RheemHB50</v>
      </c>
      <c r="H512" s="116">
        <f t="shared" si="301"/>
        <v>0</v>
      </c>
      <c r="I512" s="154" t="str">
        <f t="shared" si="342"/>
        <v>RuudPROUH50RU245</v>
      </c>
      <c r="J512" s="91" t="s">
        <v>188</v>
      </c>
      <c r="K512" s="32">
        <v>1</v>
      </c>
      <c r="L512" s="75">
        <f t="shared" si="338"/>
        <v>21</v>
      </c>
      <c r="M512" s="12" t="s">
        <v>96</v>
      </c>
      <c r="N512" s="62">
        <f t="shared" ref="N512:N522" si="349">N511+1</f>
        <v>2</v>
      </c>
      <c r="O512" s="169">
        <f t="shared" si="305"/>
        <v>2100221</v>
      </c>
      <c r="P512" s="59" t="str">
        <f t="shared" si="310"/>
        <v>PROUH50 T2 RU245  (50 gal)</v>
      </c>
      <c r="Q512" s="153">
        <f t="shared" si="306"/>
        <v>1</v>
      </c>
      <c r="R512" s="13" t="s">
        <v>149</v>
      </c>
      <c r="S512" s="14">
        <v>50</v>
      </c>
      <c r="T512" s="30" t="s">
        <v>91</v>
      </c>
      <c r="U512" s="80" t="s">
        <v>91</v>
      </c>
      <c r="V512" s="85" t="str">
        <f t="shared" si="307"/>
        <v>RheemHB50</v>
      </c>
      <c r="W512" s="115">
        <v>0</v>
      </c>
      <c r="X512" s="46" t="str">
        <f>[1]ESTAR_to_AWHS!I152</f>
        <v>1-2</v>
      </c>
      <c r="Y512" s="47">
        <f>[1]ESTAR_to_AWHS!J152</f>
        <v>42505</v>
      </c>
      <c r="Z512" s="44" t="s">
        <v>88</v>
      </c>
      <c r="AA512" s="126" t="str">
        <f t="shared" si="335"/>
        <v>2,     2100221,   "PROUH50 T2 RU245  (50 gal)"</v>
      </c>
      <c r="AB512" s="128" t="str">
        <f t="shared" si="345"/>
        <v>Ruud</v>
      </c>
      <c r="AC512" s="6" t="s">
        <v>640</v>
      </c>
      <c r="AD512" s="173">
        <f t="shared" si="308"/>
        <v>1</v>
      </c>
      <c r="AE512" s="126" t="str">
        <f t="shared" si="336"/>
        <v xml:space="preserve">          case  PROUH50 T2 RU245  (50 gal)   :   "RuudPROUH50RU245"</v>
      </c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3:1039" s="6" customFormat="1" ht="15" customHeight="1" x14ac:dyDescent="0.25">
      <c r="C513" s="6" t="str">
        <f t="shared" si="302"/>
        <v>Ruud</v>
      </c>
      <c r="D513" s="6" t="str">
        <f t="shared" si="303"/>
        <v>PROUH50 T2 RU350 D  (50 gal)</v>
      </c>
      <c r="E513" s="6">
        <f t="shared" si="341"/>
        <v>2100339</v>
      </c>
      <c r="F513" s="55">
        <f t="shared" si="255"/>
        <v>50</v>
      </c>
      <c r="G513" s="6" t="str">
        <f t="shared" si="304"/>
        <v>RheemHBDR4550</v>
      </c>
      <c r="H513" s="116">
        <f t="shared" si="301"/>
        <v>0</v>
      </c>
      <c r="I513" s="154" t="str">
        <f t="shared" si="342"/>
        <v>RuudPROUH50RU350D</v>
      </c>
      <c r="J513" s="91" t="s">
        <v>188</v>
      </c>
      <c r="K513" s="32">
        <v>3</v>
      </c>
      <c r="L513" s="75">
        <f t="shared" si="338"/>
        <v>21</v>
      </c>
      <c r="M513" s="12" t="s">
        <v>96</v>
      </c>
      <c r="N513" s="62">
        <f t="shared" si="349"/>
        <v>3</v>
      </c>
      <c r="O513" s="169">
        <f t="shared" si="305"/>
        <v>2100339</v>
      </c>
      <c r="P513" s="59" t="str">
        <f t="shared" si="310"/>
        <v>PROUH50 T2 RU350 D  (50 gal)</v>
      </c>
      <c r="Q513" s="153">
        <f t="shared" si="306"/>
        <v>1</v>
      </c>
      <c r="R513" s="13" t="s">
        <v>134</v>
      </c>
      <c r="S513" s="14">
        <v>50</v>
      </c>
      <c r="T513" s="99" t="s">
        <v>259</v>
      </c>
      <c r="U513" s="80" t="s">
        <v>259</v>
      </c>
      <c r="V513" s="85" t="str">
        <f t="shared" si="307"/>
        <v>RheemHBDR4550</v>
      </c>
      <c r="W513" s="115">
        <v>0</v>
      </c>
      <c r="X513" s="46" t="str">
        <f>[1]ESTAR_to_AWHS!I64</f>
        <v>2-3</v>
      </c>
      <c r="Y513" s="47">
        <f>[1]ESTAR_to_AWHS!J64</f>
        <v>42667</v>
      </c>
      <c r="Z513" s="44" t="s">
        <v>88</v>
      </c>
      <c r="AA513" s="126" t="str">
        <f t="shared" si="335"/>
        <v>2,     2100339,   "PROUH50 T2 RU350 D  (50 gal)"</v>
      </c>
      <c r="AB513" s="128" t="str">
        <f t="shared" si="345"/>
        <v>Ruud</v>
      </c>
      <c r="AC513" s="6" t="s">
        <v>641</v>
      </c>
      <c r="AD513" s="173">
        <f t="shared" si="308"/>
        <v>1</v>
      </c>
      <c r="AE513" s="126" t="str">
        <f t="shared" si="336"/>
        <v xml:space="preserve">          case  PROUH50 T2 RU350 D  (50 gal)   :   "RuudPROUH50RU350D"</v>
      </c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  <c r="QH513"/>
      <c r="QI513"/>
      <c r="QJ513"/>
      <c r="QK513"/>
      <c r="QL513"/>
      <c r="QM513"/>
      <c r="QN513"/>
      <c r="QO513"/>
      <c r="QP513"/>
      <c r="QQ513"/>
      <c r="QR513"/>
      <c r="QS513"/>
      <c r="QT513"/>
      <c r="QU513"/>
      <c r="QV513"/>
      <c r="QW513"/>
      <c r="QX513"/>
      <c r="QY513"/>
      <c r="QZ513"/>
      <c r="RA513"/>
      <c r="RB513"/>
      <c r="RC513"/>
      <c r="RD513"/>
      <c r="RE513"/>
      <c r="RF513"/>
      <c r="RG513"/>
      <c r="RH513"/>
      <c r="RI513"/>
      <c r="RJ513"/>
      <c r="RK513"/>
      <c r="RL513"/>
      <c r="RM513"/>
      <c r="RN513"/>
      <c r="RO513"/>
      <c r="RP513"/>
      <c r="RQ513"/>
      <c r="RR513"/>
      <c r="RS513"/>
      <c r="RT513"/>
      <c r="RU513"/>
      <c r="RV513"/>
      <c r="RW513"/>
      <c r="RX513"/>
      <c r="RY513"/>
      <c r="RZ513"/>
      <c r="SA513"/>
      <c r="SB513"/>
      <c r="SC513"/>
      <c r="SD513"/>
      <c r="SE513"/>
      <c r="SF513"/>
      <c r="SG513"/>
      <c r="SH513"/>
      <c r="SI513"/>
      <c r="SJ513"/>
      <c r="SK513"/>
      <c r="SL513"/>
      <c r="SM513"/>
      <c r="SN513"/>
      <c r="SO513"/>
      <c r="SP513"/>
      <c r="SQ513"/>
      <c r="SR513"/>
      <c r="SS513"/>
      <c r="ST513"/>
      <c r="SU513"/>
      <c r="SV513"/>
      <c r="SW513"/>
      <c r="SX513"/>
      <c r="SY513"/>
      <c r="SZ513"/>
      <c r="TA513"/>
      <c r="TB513"/>
      <c r="TC513"/>
      <c r="TD513"/>
      <c r="TE513"/>
      <c r="TF513"/>
      <c r="TG513"/>
      <c r="TH513"/>
      <c r="TI513"/>
      <c r="TJ513"/>
      <c r="TK513"/>
      <c r="TL513"/>
      <c r="TM513"/>
      <c r="TN513"/>
      <c r="TO513"/>
      <c r="TP513"/>
      <c r="TQ513"/>
      <c r="TR513"/>
      <c r="TS513"/>
      <c r="TT513"/>
      <c r="TU513"/>
      <c r="TV513"/>
      <c r="TW513"/>
      <c r="TX513"/>
      <c r="TY513"/>
      <c r="TZ513"/>
      <c r="UA513"/>
      <c r="UB513"/>
      <c r="UC513"/>
      <c r="UD513"/>
      <c r="UE513"/>
      <c r="UF513"/>
      <c r="UG513"/>
      <c r="UH513"/>
      <c r="UI513"/>
      <c r="UJ513"/>
      <c r="UK513"/>
      <c r="UL513"/>
      <c r="UM513"/>
      <c r="UN513"/>
      <c r="UO513"/>
      <c r="UP513"/>
      <c r="UQ513"/>
      <c r="UR513"/>
      <c r="US513"/>
      <c r="UT513"/>
      <c r="UU513"/>
      <c r="UV513"/>
      <c r="UW513"/>
      <c r="UX513"/>
      <c r="UY513"/>
      <c r="UZ513"/>
      <c r="VA513"/>
      <c r="VB513"/>
      <c r="VC513"/>
      <c r="VD513"/>
      <c r="VE513"/>
      <c r="VF513"/>
      <c r="VG513"/>
      <c r="VH513"/>
      <c r="VI513"/>
      <c r="VJ513"/>
      <c r="VK513"/>
      <c r="VL513"/>
      <c r="VM513"/>
      <c r="VN513"/>
      <c r="VO513"/>
      <c r="VP513"/>
      <c r="VQ513"/>
      <c r="VR513"/>
      <c r="VS513"/>
      <c r="VT513"/>
      <c r="VU513"/>
      <c r="VV513"/>
      <c r="VW513"/>
      <c r="VX513"/>
      <c r="VY513"/>
      <c r="VZ513"/>
      <c r="WA513"/>
      <c r="WB513"/>
      <c r="WC513"/>
      <c r="WD513"/>
      <c r="WE513"/>
      <c r="WF513"/>
      <c r="WG513"/>
      <c r="WH513"/>
      <c r="WI513"/>
      <c r="WJ513"/>
      <c r="WK513"/>
      <c r="WL513"/>
      <c r="WM513"/>
      <c r="WN513"/>
      <c r="WO513"/>
      <c r="WP513"/>
      <c r="WQ513"/>
      <c r="WR513"/>
      <c r="WS513"/>
      <c r="WT513"/>
      <c r="WU513"/>
      <c r="WV513"/>
      <c r="WW513"/>
      <c r="WX513"/>
      <c r="WY513"/>
      <c r="WZ513"/>
      <c r="XA513"/>
      <c r="XB513"/>
      <c r="XC513"/>
      <c r="XD513"/>
      <c r="XE513"/>
      <c r="XF513"/>
      <c r="XG513"/>
      <c r="XH513"/>
      <c r="XI513"/>
      <c r="XJ513"/>
      <c r="XK513"/>
      <c r="XL513"/>
      <c r="XM513"/>
      <c r="XN513"/>
      <c r="XO513"/>
      <c r="XP513"/>
      <c r="XQ513"/>
      <c r="XR513"/>
      <c r="XS513"/>
      <c r="XT513"/>
      <c r="XU513"/>
      <c r="XV513"/>
      <c r="XW513"/>
      <c r="XX513"/>
      <c r="XY513"/>
      <c r="XZ513"/>
      <c r="YA513"/>
      <c r="YB513"/>
      <c r="YC513"/>
      <c r="YD513"/>
      <c r="YE513"/>
      <c r="YF513"/>
      <c r="YG513"/>
      <c r="YH513"/>
      <c r="YI513"/>
      <c r="YJ513"/>
      <c r="YK513"/>
      <c r="YL513"/>
      <c r="YM513"/>
      <c r="YN513"/>
      <c r="YO513"/>
      <c r="YP513"/>
      <c r="YQ513"/>
      <c r="YR513"/>
      <c r="YS513"/>
      <c r="YT513"/>
      <c r="YU513"/>
      <c r="YV513"/>
      <c r="YW513"/>
      <c r="YX513"/>
      <c r="YY513"/>
      <c r="YZ513"/>
      <c r="ZA513"/>
      <c r="ZB513"/>
      <c r="ZC513"/>
      <c r="ZD513"/>
      <c r="ZE513"/>
      <c r="ZF513"/>
      <c r="ZG513"/>
      <c r="ZH513"/>
      <c r="ZI513"/>
      <c r="ZJ513"/>
      <c r="ZK513"/>
      <c r="ZL513"/>
      <c r="ZM513"/>
      <c r="ZN513"/>
      <c r="ZO513"/>
      <c r="ZP513"/>
      <c r="ZQ513"/>
      <c r="ZR513"/>
      <c r="ZS513"/>
      <c r="ZT513"/>
      <c r="ZU513"/>
      <c r="ZV513"/>
      <c r="ZW513"/>
      <c r="ZX513"/>
      <c r="ZY513"/>
      <c r="ZZ513"/>
      <c r="AAA513"/>
      <c r="AAB513"/>
      <c r="AAC513"/>
      <c r="AAD513"/>
      <c r="AAE513"/>
      <c r="AAF513"/>
      <c r="AAG513"/>
      <c r="AAH513"/>
      <c r="AAI513"/>
      <c r="AAJ513"/>
      <c r="AAK513"/>
      <c r="AAL513"/>
      <c r="AAM513"/>
      <c r="AAN513"/>
      <c r="AAO513"/>
      <c r="AAP513"/>
      <c r="AAQ513"/>
      <c r="AAR513"/>
      <c r="AAS513"/>
      <c r="AAT513"/>
      <c r="AAU513"/>
      <c r="AAV513"/>
      <c r="AAW513"/>
      <c r="AAX513"/>
      <c r="AAY513"/>
      <c r="AAZ513"/>
      <c r="ABA513"/>
      <c r="ABB513"/>
      <c r="ABC513"/>
      <c r="ABD513"/>
      <c r="ABE513"/>
      <c r="ABF513"/>
      <c r="ABG513"/>
      <c r="ABH513"/>
      <c r="ABI513"/>
      <c r="ABJ513"/>
      <c r="ABK513"/>
      <c r="ABL513"/>
      <c r="ABM513"/>
      <c r="ABN513"/>
      <c r="ABO513"/>
      <c r="ABP513"/>
      <c r="ABQ513"/>
      <c r="ABR513"/>
      <c r="ABS513"/>
      <c r="ABT513"/>
      <c r="ABU513"/>
      <c r="ABV513"/>
      <c r="ABW513"/>
      <c r="ABX513"/>
      <c r="ABY513"/>
      <c r="ABZ513"/>
      <c r="ACA513"/>
      <c r="ACB513"/>
      <c r="ACC513"/>
      <c r="ACD513"/>
      <c r="ACE513"/>
      <c r="ACF513"/>
      <c r="ACG513"/>
      <c r="ACH513"/>
      <c r="ACI513"/>
      <c r="ACJ513"/>
      <c r="ACK513"/>
      <c r="ACL513"/>
      <c r="ACM513"/>
      <c r="ACN513"/>
      <c r="ACO513"/>
      <c r="ACP513"/>
      <c r="ACQ513"/>
      <c r="ACR513"/>
      <c r="ACS513"/>
      <c r="ACT513"/>
      <c r="ACU513"/>
      <c r="ACV513"/>
      <c r="ACW513"/>
      <c r="ACX513"/>
      <c r="ACY513"/>
      <c r="ACZ513"/>
      <c r="ADA513"/>
      <c r="ADB513"/>
      <c r="ADC513"/>
      <c r="ADD513"/>
      <c r="ADE513"/>
      <c r="ADF513"/>
      <c r="ADG513"/>
      <c r="ADH513"/>
      <c r="ADI513"/>
      <c r="ADJ513"/>
      <c r="ADK513"/>
      <c r="ADL513"/>
      <c r="ADM513"/>
      <c r="ADN513"/>
      <c r="ADO513"/>
      <c r="ADP513"/>
      <c r="ADQ513"/>
      <c r="ADR513"/>
      <c r="ADS513"/>
      <c r="ADT513"/>
      <c r="ADU513"/>
      <c r="ADV513"/>
      <c r="ADW513"/>
      <c r="ADX513"/>
      <c r="ADY513"/>
      <c r="ADZ513"/>
      <c r="AEA513"/>
      <c r="AEB513"/>
      <c r="AEC513"/>
      <c r="AED513"/>
      <c r="AEE513"/>
      <c r="AEF513"/>
      <c r="AEG513"/>
      <c r="AEH513"/>
      <c r="AEI513"/>
      <c r="AEJ513"/>
      <c r="AEK513"/>
      <c r="AEL513"/>
      <c r="AEM513"/>
      <c r="AEN513"/>
      <c r="AEO513"/>
      <c r="AEP513"/>
      <c r="AEQ513"/>
      <c r="AER513"/>
      <c r="AES513"/>
      <c r="AET513"/>
      <c r="AEU513"/>
      <c r="AEV513"/>
      <c r="AEW513"/>
      <c r="AEX513"/>
      <c r="AEY513"/>
      <c r="AEZ513"/>
      <c r="AFA513"/>
      <c r="AFB513"/>
      <c r="AFC513"/>
      <c r="AFD513"/>
      <c r="AFE513"/>
      <c r="AFF513"/>
      <c r="AFG513"/>
      <c r="AFH513"/>
      <c r="AFI513"/>
      <c r="AFJ513"/>
      <c r="AFK513"/>
      <c r="AFL513"/>
      <c r="AFM513"/>
      <c r="AFN513"/>
      <c r="AFO513"/>
      <c r="AFP513"/>
      <c r="AFQ513"/>
      <c r="AFR513"/>
      <c r="AFS513"/>
      <c r="AFT513"/>
      <c r="AFU513"/>
      <c r="AFV513"/>
      <c r="AFW513"/>
      <c r="AFX513"/>
      <c r="AFY513"/>
      <c r="AFZ513"/>
      <c r="AGA513"/>
      <c r="AGB513"/>
      <c r="AGC513"/>
      <c r="AGD513"/>
      <c r="AGE513"/>
      <c r="AGF513"/>
      <c r="AGG513"/>
      <c r="AGH513"/>
      <c r="AGI513"/>
      <c r="AGJ513"/>
      <c r="AGK513"/>
      <c r="AGL513"/>
      <c r="AGM513"/>
      <c r="AGN513"/>
      <c r="AGO513"/>
      <c r="AGP513"/>
      <c r="AGQ513"/>
      <c r="AGR513"/>
      <c r="AGS513"/>
      <c r="AGT513"/>
      <c r="AGU513"/>
      <c r="AGV513"/>
      <c r="AGW513"/>
      <c r="AGX513"/>
      <c r="AGY513"/>
      <c r="AGZ513"/>
      <c r="AHA513"/>
      <c r="AHB513"/>
      <c r="AHC513"/>
      <c r="AHD513"/>
      <c r="AHE513"/>
      <c r="AHF513"/>
      <c r="AHG513"/>
      <c r="AHH513"/>
      <c r="AHI513"/>
      <c r="AHJ513"/>
      <c r="AHK513"/>
      <c r="AHL513"/>
      <c r="AHM513"/>
      <c r="AHN513"/>
      <c r="AHO513"/>
      <c r="AHP513"/>
      <c r="AHQ513"/>
      <c r="AHR513"/>
      <c r="AHS513"/>
      <c r="AHT513"/>
      <c r="AHU513"/>
      <c r="AHV513"/>
      <c r="AHW513"/>
      <c r="AHX513"/>
      <c r="AHY513"/>
      <c r="AHZ513"/>
      <c r="AIA513"/>
      <c r="AIB513"/>
      <c r="AIC513"/>
      <c r="AID513"/>
      <c r="AIE513"/>
      <c r="AIF513"/>
      <c r="AIG513"/>
      <c r="AIH513"/>
      <c r="AII513"/>
      <c r="AIJ513"/>
      <c r="AIK513"/>
      <c r="AIL513"/>
      <c r="AIM513"/>
      <c r="AIN513"/>
      <c r="AIO513"/>
      <c r="AIP513"/>
      <c r="AIQ513"/>
      <c r="AIR513"/>
      <c r="AIS513"/>
      <c r="AIT513"/>
      <c r="AIU513"/>
      <c r="AIV513"/>
      <c r="AIW513"/>
      <c r="AIX513"/>
      <c r="AIY513"/>
      <c r="AIZ513"/>
      <c r="AJA513"/>
      <c r="AJB513"/>
      <c r="AJC513"/>
      <c r="AJD513"/>
      <c r="AJE513"/>
      <c r="AJF513"/>
      <c r="AJG513"/>
      <c r="AJH513"/>
      <c r="AJI513"/>
      <c r="AJJ513"/>
      <c r="AJK513"/>
      <c r="AJL513"/>
      <c r="AJM513"/>
      <c r="AJN513"/>
      <c r="AJO513"/>
      <c r="AJP513"/>
      <c r="AJQ513"/>
      <c r="AJR513"/>
      <c r="AJS513"/>
      <c r="AJT513"/>
      <c r="AJU513"/>
      <c r="AJV513"/>
      <c r="AJW513"/>
      <c r="AJX513"/>
      <c r="AJY513"/>
      <c r="AJZ513"/>
      <c r="AKA513"/>
      <c r="AKB513"/>
      <c r="AKC513"/>
      <c r="AKD513"/>
      <c r="AKE513"/>
      <c r="AKF513"/>
      <c r="AKG513"/>
      <c r="AKH513"/>
      <c r="AKI513"/>
      <c r="AKJ513"/>
      <c r="AKK513"/>
      <c r="AKL513"/>
      <c r="AKM513"/>
      <c r="AKN513"/>
      <c r="AKO513"/>
      <c r="AKP513"/>
      <c r="AKQ513"/>
      <c r="AKR513"/>
      <c r="AKS513"/>
      <c r="AKT513"/>
      <c r="AKU513"/>
      <c r="AKV513"/>
      <c r="AKW513"/>
      <c r="AKX513"/>
      <c r="AKY513"/>
      <c r="AKZ513"/>
      <c r="ALA513"/>
      <c r="ALB513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  <c r="AMK513"/>
      <c r="AML513"/>
      <c r="AMM513"/>
      <c r="AMN513"/>
      <c r="AMO513"/>
      <c r="AMP513"/>
      <c r="AMQ513"/>
      <c r="AMR513"/>
      <c r="AMS513"/>
      <c r="AMT513"/>
      <c r="AMU513"/>
      <c r="AMV513"/>
      <c r="AMW513"/>
      <c r="AMX513"/>
      <c r="AMY513"/>
    </row>
    <row r="514" spans="3:1039" s="6" customFormat="1" ht="15" customHeight="1" x14ac:dyDescent="0.25">
      <c r="C514" s="6" t="str">
        <f t="shared" si="302"/>
        <v>Ruud</v>
      </c>
      <c r="D514" s="6" t="str">
        <f t="shared" si="303"/>
        <v>PROUH65 T2 RU350 D  (65 gal)</v>
      </c>
      <c r="E514" s="6">
        <f t="shared" si="341"/>
        <v>2100440</v>
      </c>
      <c r="F514" s="55">
        <f t="shared" si="255"/>
        <v>65</v>
      </c>
      <c r="G514" s="6" t="str">
        <f t="shared" si="304"/>
        <v>RheemHBDR4565</v>
      </c>
      <c r="H514" s="116">
        <f t="shared" si="301"/>
        <v>0</v>
      </c>
      <c r="I514" s="154" t="str">
        <f t="shared" si="342"/>
        <v>RuudPROUH65RU350D</v>
      </c>
      <c r="J514" s="91" t="s">
        <v>188</v>
      </c>
      <c r="K514" s="32">
        <v>3</v>
      </c>
      <c r="L514" s="75">
        <f t="shared" si="338"/>
        <v>21</v>
      </c>
      <c r="M514" s="12" t="s">
        <v>96</v>
      </c>
      <c r="N514" s="62">
        <f t="shared" si="349"/>
        <v>4</v>
      </c>
      <c r="O514" s="169">
        <f t="shared" si="305"/>
        <v>2100440</v>
      </c>
      <c r="P514" s="59" t="str">
        <f t="shared" si="310"/>
        <v>PROUH65 T2 RU350 D  (65 gal)</v>
      </c>
      <c r="Q514" s="153">
        <f t="shared" si="306"/>
        <v>1</v>
      </c>
      <c r="R514" s="13" t="s">
        <v>135</v>
      </c>
      <c r="S514" s="14">
        <v>65</v>
      </c>
      <c r="T514" s="99" t="s">
        <v>260</v>
      </c>
      <c r="U514" s="80" t="s">
        <v>260</v>
      </c>
      <c r="V514" s="85" t="str">
        <f t="shared" si="307"/>
        <v>RheemHBDR4565</v>
      </c>
      <c r="W514" s="115">
        <v>0</v>
      </c>
      <c r="X514" s="46" t="str">
        <f>[1]ESTAR_to_AWHS!I65</f>
        <v>2-3</v>
      </c>
      <c r="Y514" s="47">
        <f>[1]ESTAR_to_AWHS!J65</f>
        <v>42667</v>
      </c>
      <c r="Z514" s="44" t="s">
        <v>88</v>
      </c>
      <c r="AA514" s="126" t="str">
        <f t="shared" si="335"/>
        <v>2,     2100440,   "PROUH65 T2 RU350 D  (65 gal)"</v>
      </c>
      <c r="AB514" s="128" t="str">
        <f t="shared" si="345"/>
        <v>Ruud</v>
      </c>
      <c r="AC514" s="6" t="s">
        <v>647</v>
      </c>
      <c r="AD514" s="173">
        <f t="shared" si="308"/>
        <v>1</v>
      </c>
      <c r="AE514" s="126" t="str">
        <f t="shared" si="336"/>
        <v xml:space="preserve">          case  PROUH65 T2 RU350 D  (65 gal)   :   "RuudPROUH65RU350D"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/>
      <c r="NP514"/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  <c r="QH514"/>
      <c r="QI514"/>
      <c r="QJ514"/>
      <c r="QK514"/>
      <c r="QL514"/>
      <c r="QM514"/>
      <c r="QN514"/>
      <c r="QO514"/>
      <c r="QP514"/>
      <c r="QQ514"/>
      <c r="QR514"/>
      <c r="QS514"/>
      <c r="QT514"/>
      <c r="QU514"/>
      <c r="QV514"/>
      <c r="QW514"/>
      <c r="QX514"/>
      <c r="QY514"/>
      <c r="QZ514"/>
      <c r="RA514"/>
      <c r="RB514"/>
      <c r="RC514"/>
      <c r="RD514"/>
      <c r="RE514"/>
      <c r="RF514"/>
      <c r="RG514"/>
      <c r="RH514"/>
      <c r="RI514"/>
      <c r="RJ514"/>
      <c r="RK514"/>
      <c r="RL514"/>
      <c r="RM514"/>
      <c r="RN514"/>
      <c r="RO514"/>
      <c r="RP514"/>
      <c r="RQ514"/>
      <c r="RR514"/>
      <c r="RS514"/>
      <c r="RT514"/>
      <c r="RU514"/>
      <c r="RV514"/>
      <c r="RW514"/>
      <c r="RX514"/>
      <c r="RY514"/>
      <c r="RZ514"/>
      <c r="SA514"/>
      <c r="SB514"/>
      <c r="SC514"/>
      <c r="SD514"/>
      <c r="SE514"/>
      <c r="SF514"/>
      <c r="SG514"/>
      <c r="SH514"/>
      <c r="SI514"/>
      <c r="SJ514"/>
      <c r="SK514"/>
      <c r="SL514"/>
      <c r="SM514"/>
      <c r="SN514"/>
      <c r="SO514"/>
      <c r="SP514"/>
      <c r="SQ514"/>
      <c r="SR514"/>
      <c r="SS514"/>
      <c r="ST514"/>
      <c r="SU514"/>
      <c r="SV514"/>
      <c r="SW514"/>
      <c r="SX514"/>
      <c r="SY514"/>
      <c r="SZ514"/>
      <c r="TA514"/>
      <c r="TB514"/>
      <c r="TC514"/>
      <c r="TD514"/>
      <c r="TE514"/>
      <c r="TF514"/>
      <c r="TG514"/>
      <c r="TH514"/>
      <c r="TI514"/>
      <c r="TJ514"/>
      <c r="TK514"/>
      <c r="TL514"/>
      <c r="TM514"/>
      <c r="TN514"/>
      <c r="TO514"/>
      <c r="TP514"/>
      <c r="TQ514"/>
      <c r="TR514"/>
      <c r="TS514"/>
      <c r="TT514"/>
      <c r="TU514"/>
      <c r="TV514"/>
      <c r="TW514"/>
      <c r="TX514"/>
      <c r="TY514"/>
      <c r="TZ514"/>
      <c r="UA514"/>
      <c r="UB514"/>
      <c r="UC514"/>
      <c r="UD514"/>
      <c r="UE514"/>
      <c r="UF514"/>
      <c r="UG514"/>
      <c r="UH514"/>
      <c r="UI514"/>
      <c r="UJ514"/>
      <c r="UK514"/>
      <c r="UL514"/>
      <c r="UM514"/>
      <c r="UN514"/>
      <c r="UO514"/>
      <c r="UP514"/>
      <c r="UQ514"/>
      <c r="UR514"/>
      <c r="US514"/>
      <c r="UT514"/>
      <c r="UU514"/>
      <c r="UV514"/>
      <c r="UW514"/>
      <c r="UX514"/>
      <c r="UY514"/>
      <c r="UZ514"/>
      <c r="VA514"/>
      <c r="VB514"/>
      <c r="VC514"/>
      <c r="VD514"/>
      <c r="VE514"/>
      <c r="VF514"/>
      <c r="VG514"/>
      <c r="VH514"/>
      <c r="VI514"/>
      <c r="VJ514"/>
      <c r="VK514"/>
      <c r="VL514"/>
      <c r="VM514"/>
      <c r="VN514"/>
      <c r="VO514"/>
      <c r="VP514"/>
      <c r="VQ514"/>
      <c r="VR514"/>
      <c r="VS514"/>
      <c r="VT514"/>
      <c r="VU514"/>
      <c r="VV514"/>
      <c r="VW514"/>
      <c r="VX514"/>
      <c r="VY514"/>
      <c r="VZ514"/>
      <c r="WA514"/>
      <c r="WB514"/>
      <c r="WC514"/>
      <c r="WD514"/>
      <c r="WE514"/>
      <c r="WF514"/>
      <c r="WG514"/>
      <c r="WH514"/>
      <c r="WI514"/>
      <c r="WJ514"/>
      <c r="WK514"/>
      <c r="WL514"/>
      <c r="WM514"/>
      <c r="WN514"/>
      <c r="WO514"/>
      <c r="WP514"/>
      <c r="WQ514"/>
      <c r="WR514"/>
      <c r="WS514"/>
      <c r="WT514"/>
      <c r="WU514"/>
      <c r="WV514"/>
      <c r="WW514"/>
      <c r="WX514"/>
      <c r="WY514"/>
      <c r="WZ514"/>
      <c r="XA514"/>
      <c r="XB514"/>
      <c r="XC514"/>
      <c r="XD514"/>
      <c r="XE514"/>
      <c r="XF514"/>
      <c r="XG514"/>
      <c r="XH514"/>
      <c r="XI514"/>
      <c r="XJ514"/>
      <c r="XK514"/>
      <c r="XL514"/>
      <c r="XM514"/>
      <c r="XN514"/>
      <c r="XO514"/>
      <c r="XP514"/>
      <c r="XQ514"/>
      <c r="XR514"/>
      <c r="XS514"/>
      <c r="XT514"/>
      <c r="XU514"/>
      <c r="XV514"/>
      <c r="XW514"/>
      <c r="XX514"/>
      <c r="XY514"/>
      <c r="XZ514"/>
      <c r="YA514"/>
      <c r="YB514"/>
      <c r="YC514"/>
      <c r="YD514"/>
      <c r="YE514"/>
      <c r="YF514"/>
      <c r="YG514"/>
      <c r="YH514"/>
      <c r="YI514"/>
      <c r="YJ514"/>
      <c r="YK514"/>
      <c r="YL514"/>
      <c r="YM514"/>
      <c r="YN514"/>
      <c r="YO514"/>
      <c r="YP514"/>
      <c r="YQ514"/>
      <c r="YR514"/>
      <c r="YS514"/>
      <c r="YT514"/>
      <c r="YU514"/>
      <c r="YV514"/>
      <c r="YW514"/>
      <c r="YX514"/>
      <c r="YY514"/>
      <c r="YZ514"/>
      <c r="ZA514"/>
      <c r="ZB514"/>
      <c r="ZC514"/>
      <c r="ZD514"/>
      <c r="ZE514"/>
      <c r="ZF514"/>
      <c r="ZG514"/>
      <c r="ZH514"/>
      <c r="ZI514"/>
      <c r="ZJ514"/>
      <c r="ZK514"/>
      <c r="ZL514"/>
      <c r="ZM514"/>
      <c r="ZN514"/>
      <c r="ZO514"/>
      <c r="ZP514"/>
      <c r="ZQ514"/>
      <c r="ZR514"/>
      <c r="ZS514"/>
      <c r="ZT514"/>
      <c r="ZU514"/>
      <c r="ZV514"/>
      <c r="ZW514"/>
      <c r="ZX514"/>
      <c r="ZY514"/>
      <c r="ZZ514"/>
      <c r="AAA514"/>
      <c r="AAB514"/>
      <c r="AAC514"/>
      <c r="AAD514"/>
      <c r="AAE514"/>
      <c r="AAF514"/>
      <c r="AAG514"/>
      <c r="AAH514"/>
      <c r="AAI514"/>
      <c r="AAJ514"/>
      <c r="AAK514"/>
      <c r="AAL514"/>
      <c r="AAM514"/>
      <c r="AAN514"/>
      <c r="AAO514"/>
      <c r="AAP514"/>
      <c r="AAQ514"/>
      <c r="AAR514"/>
      <c r="AAS514"/>
      <c r="AAT514"/>
      <c r="AAU514"/>
      <c r="AAV514"/>
      <c r="AAW514"/>
      <c r="AAX514"/>
      <c r="AAY514"/>
      <c r="AAZ514"/>
      <c r="ABA514"/>
      <c r="ABB514"/>
      <c r="ABC514"/>
      <c r="ABD514"/>
      <c r="ABE514"/>
      <c r="ABF514"/>
      <c r="ABG514"/>
      <c r="ABH514"/>
      <c r="ABI514"/>
      <c r="ABJ514"/>
      <c r="ABK514"/>
      <c r="ABL514"/>
      <c r="ABM514"/>
      <c r="ABN514"/>
      <c r="ABO514"/>
      <c r="ABP514"/>
      <c r="ABQ514"/>
      <c r="ABR514"/>
      <c r="ABS514"/>
      <c r="ABT514"/>
      <c r="ABU514"/>
      <c r="ABV514"/>
      <c r="ABW514"/>
      <c r="ABX514"/>
      <c r="ABY514"/>
      <c r="ABZ514"/>
      <c r="ACA514"/>
      <c r="ACB514"/>
      <c r="ACC514"/>
      <c r="ACD514"/>
      <c r="ACE514"/>
      <c r="ACF514"/>
      <c r="ACG514"/>
      <c r="ACH514"/>
      <c r="ACI514"/>
      <c r="ACJ514"/>
      <c r="ACK514"/>
      <c r="ACL514"/>
      <c r="ACM514"/>
      <c r="ACN514"/>
      <c r="ACO514"/>
      <c r="ACP514"/>
      <c r="ACQ514"/>
      <c r="ACR514"/>
      <c r="ACS514"/>
      <c r="ACT514"/>
      <c r="ACU514"/>
      <c r="ACV514"/>
      <c r="ACW514"/>
      <c r="ACX514"/>
      <c r="ACY514"/>
      <c r="ACZ514"/>
      <c r="ADA514"/>
      <c r="ADB514"/>
      <c r="ADC514"/>
      <c r="ADD514"/>
      <c r="ADE514"/>
      <c r="ADF514"/>
      <c r="ADG514"/>
      <c r="ADH514"/>
      <c r="ADI514"/>
      <c r="ADJ514"/>
      <c r="ADK514"/>
      <c r="ADL514"/>
      <c r="ADM514"/>
      <c r="ADN514"/>
      <c r="ADO514"/>
      <c r="ADP514"/>
      <c r="ADQ514"/>
      <c r="ADR514"/>
      <c r="ADS514"/>
      <c r="ADT514"/>
      <c r="ADU514"/>
      <c r="ADV514"/>
      <c r="ADW514"/>
      <c r="ADX514"/>
      <c r="ADY514"/>
      <c r="ADZ514"/>
      <c r="AEA514"/>
      <c r="AEB514"/>
      <c r="AEC514"/>
      <c r="AED514"/>
      <c r="AEE514"/>
      <c r="AEF514"/>
      <c r="AEG514"/>
      <c r="AEH514"/>
      <c r="AEI514"/>
      <c r="AEJ514"/>
      <c r="AEK514"/>
      <c r="AEL514"/>
      <c r="AEM514"/>
      <c r="AEN514"/>
      <c r="AEO514"/>
      <c r="AEP514"/>
      <c r="AEQ514"/>
      <c r="AER514"/>
      <c r="AES514"/>
      <c r="AET514"/>
      <c r="AEU514"/>
      <c r="AEV514"/>
      <c r="AEW514"/>
      <c r="AEX514"/>
      <c r="AEY514"/>
      <c r="AEZ514"/>
      <c r="AFA514"/>
      <c r="AFB514"/>
      <c r="AFC514"/>
      <c r="AFD514"/>
      <c r="AFE514"/>
      <c r="AFF514"/>
      <c r="AFG514"/>
      <c r="AFH514"/>
      <c r="AFI514"/>
      <c r="AFJ514"/>
      <c r="AFK514"/>
      <c r="AFL514"/>
      <c r="AFM514"/>
      <c r="AFN514"/>
      <c r="AFO514"/>
      <c r="AFP514"/>
      <c r="AFQ514"/>
      <c r="AFR514"/>
      <c r="AFS514"/>
      <c r="AFT514"/>
      <c r="AFU514"/>
      <c r="AFV514"/>
      <c r="AFW514"/>
      <c r="AFX514"/>
      <c r="AFY514"/>
      <c r="AFZ514"/>
      <c r="AGA514"/>
      <c r="AGB514"/>
      <c r="AGC514"/>
      <c r="AGD514"/>
      <c r="AGE514"/>
      <c r="AGF514"/>
      <c r="AGG514"/>
      <c r="AGH514"/>
      <c r="AGI514"/>
      <c r="AGJ514"/>
      <c r="AGK514"/>
      <c r="AGL514"/>
      <c r="AGM514"/>
      <c r="AGN514"/>
      <c r="AGO514"/>
      <c r="AGP514"/>
      <c r="AGQ514"/>
      <c r="AGR514"/>
      <c r="AGS514"/>
      <c r="AGT514"/>
      <c r="AGU514"/>
      <c r="AGV514"/>
      <c r="AGW514"/>
      <c r="AGX514"/>
      <c r="AGY514"/>
      <c r="AGZ514"/>
      <c r="AHA514"/>
      <c r="AHB514"/>
      <c r="AHC514"/>
      <c r="AHD514"/>
      <c r="AHE514"/>
      <c r="AHF514"/>
      <c r="AHG514"/>
      <c r="AHH514"/>
      <c r="AHI514"/>
      <c r="AHJ514"/>
      <c r="AHK514"/>
      <c r="AHL514"/>
      <c r="AHM514"/>
      <c r="AHN514"/>
      <c r="AHO514"/>
      <c r="AHP514"/>
      <c r="AHQ514"/>
      <c r="AHR514"/>
      <c r="AHS514"/>
      <c r="AHT514"/>
      <c r="AHU514"/>
      <c r="AHV514"/>
      <c r="AHW514"/>
      <c r="AHX514"/>
      <c r="AHY514"/>
      <c r="AHZ514"/>
      <c r="AIA514"/>
      <c r="AIB514"/>
      <c r="AIC514"/>
      <c r="AID514"/>
      <c r="AIE514"/>
      <c r="AIF514"/>
      <c r="AIG514"/>
      <c r="AIH514"/>
      <c r="AII514"/>
      <c r="AIJ514"/>
      <c r="AIK514"/>
      <c r="AIL514"/>
      <c r="AIM514"/>
      <c r="AIN514"/>
      <c r="AIO514"/>
      <c r="AIP514"/>
      <c r="AIQ514"/>
      <c r="AIR514"/>
      <c r="AIS514"/>
      <c r="AIT514"/>
      <c r="AIU514"/>
      <c r="AIV514"/>
      <c r="AIW514"/>
      <c r="AIX514"/>
      <c r="AIY514"/>
      <c r="AIZ514"/>
      <c r="AJA514"/>
      <c r="AJB514"/>
      <c r="AJC514"/>
      <c r="AJD514"/>
      <c r="AJE514"/>
      <c r="AJF514"/>
      <c r="AJG514"/>
      <c r="AJH514"/>
      <c r="AJI514"/>
      <c r="AJJ514"/>
      <c r="AJK514"/>
      <c r="AJL514"/>
      <c r="AJM514"/>
      <c r="AJN514"/>
      <c r="AJO514"/>
      <c r="AJP514"/>
      <c r="AJQ514"/>
      <c r="AJR514"/>
      <c r="AJS514"/>
      <c r="AJT514"/>
      <c r="AJU514"/>
      <c r="AJV514"/>
      <c r="AJW514"/>
      <c r="AJX514"/>
      <c r="AJY514"/>
      <c r="AJZ514"/>
      <c r="AKA514"/>
      <c r="AKB514"/>
      <c r="AKC514"/>
      <c r="AKD514"/>
      <c r="AKE514"/>
      <c r="AKF514"/>
      <c r="AKG514"/>
      <c r="AKH514"/>
      <c r="AKI514"/>
      <c r="AKJ514"/>
      <c r="AKK514"/>
      <c r="AKL514"/>
      <c r="AKM514"/>
      <c r="AKN514"/>
      <c r="AKO514"/>
      <c r="AKP514"/>
      <c r="AKQ514"/>
      <c r="AKR514"/>
      <c r="AKS514"/>
      <c r="AKT514"/>
      <c r="AKU514"/>
      <c r="AKV514"/>
      <c r="AKW514"/>
      <c r="AKX514"/>
      <c r="AKY514"/>
      <c r="AKZ514"/>
      <c r="ALA514"/>
      <c r="ALB514"/>
      <c r="ALC514"/>
      <c r="ALD514"/>
      <c r="ALE514"/>
      <c r="ALF514"/>
      <c r="ALG514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  <c r="AMC514"/>
      <c r="AMD514"/>
      <c r="AME514"/>
      <c r="AMF514"/>
      <c r="AMG514"/>
      <c r="AMH514"/>
      <c r="AMI514"/>
      <c r="AMJ514"/>
      <c r="AMK514"/>
      <c r="AML514"/>
      <c r="AMM514"/>
      <c r="AMN514"/>
      <c r="AMO514"/>
      <c r="AMP514"/>
      <c r="AMQ514"/>
      <c r="AMR514"/>
      <c r="AMS514"/>
      <c r="AMT514"/>
      <c r="AMU514"/>
      <c r="AMV514"/>
      <c r="AMW514"/>
      <c r="AMX514"/>
      <c r="AMY514"/>
    </row>
    <row r="515" spans="3:1039" s="6" customFormat="1" ht="15" customHeight="1" x14ac:dyDescent="0.25">
      <c r="C515" s="6" t="str">
        <f t="shared" si="302"/>
        <v>Ruud</v>
      </c>
      <c r="D515" s="6" t="str">
        <f t="shared" si="303"/>
        <v>PROUH80 T2 RU245  (80 gal)</v>
      </c>
      <c r="E515" s="6">
        <f t="shared" si="341"/>
        <v>2100534</v>
      </c>
      <c r="F515" s="55">
        <f t="shared" si="255"/>
        <v>80</v>
      </c>
      <c r="G515" s="6" t="str">
        <f t="shared" si="304"/>
        <v>AOSmithSHPT80</v>
      </c>
      <c r="H515" s="116">
        <f t="shared" si="301"/>
        <v>0</v>
      </c>
      <c r="I515" s="154" t="str">
        <f t="shared" si="342"/>
        <v>RuudPROUH80RU245</v>
      </c>
      <c r="J515" s="91" t="s">
        <v>188</v>
      </c>
      <c r="K515" s="32">
        <v>1</v>
      </c>
      <c r="L515" s="75">
        <f t="shared" si="338"/>
        <v>21</v>
      </c>
      <c r="M515" s="12" t="s">
        <v>96</v>
      </c>
      <c r="N515" s="62">
        <f t="shared" si="349"/>
        <v>5</v>
      </c>
      <c r="O515" s="169">
        <f t="shared" si="305"/>
        <v>2100534</v>
      </c>
      <c r="P515" s="59" t="str">
        <f t="shared" si="310"/>
        <v>PROUH80 T2 RU245  (80 gal)</v>
      </c>
      <c r="Q515" s="153">
        <f t="shared" si="306"/>
        <v>1</v>
      </c>
      <c r="R515" s="13" t="s">
        <v>150</v>
      </c>
      <c r="S515" s="14">
        <v>80</v>
      </c>
      <c r="T515" s="100" t="s">
        <v>161</v>
      </c>
      <c r="U515" s="80" t="s">
        <v>161</v>
      </c>
      <c r="V515" s="85" t="str">
        <f t="shared" si="307"/>
        <v>AOSmithSHPT80</v>
      </c>
      <c r="W515" s="115">
        <v>0</v>
      </c>
      <c r="X515" s="46">
        <f>[1]ESTAR_to_AWHS!I153</f>
        <v>3</v>
      </c>
      <c r="Y515" s="47">
        <f>[1]ESTAR_to_AWHS!J153</f>
        <v>42505</v>
      </c>
      <c r="Z515" s="44" t="s">
        <v>88</v>
      </c>
      <c r="AA515" s="126" t="str">
        <f t="shared" si="335"/>
        <v>2,     2100534,   "PROUH80 T2 RU245  (80 gal)"</v>
      </c>
      <c r="AB515" s="128" t="str">
        <f t="shared" si="345"/>
        <v>Ruud</v>
      </c>
      <c r="AC515" t="s">
        <v>653</v>
      </c>
      <c r="AD515" s="173">
        <f t="shared" si="308"/>
        <v>1</v>
      </c>
      <c r="AE515" s="126" t="str">
        <f t="shared" si="336"/>
        <v xml:space="preserve">          case  PROUH80 T2 RU245  (80 gal)   :   "RuudPROUH80RU245"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3:1039" s="6" customFormat="1" ht="15" customHeight="1" x14ac:dyDescent="0.25">
      <c r="C516" s="6" t="str">
        <f t="shared" si="302"/>
        <v>Ruud</v>
      </c>
      <c r="D516" s="6" t="str">
        <f t="shared" si="303"/>
        <v>PROUH80 T2 RU350 D  (80 gal)</v>
      </c>
      <c r="E516" s="6">
        <f t="shared" si="341"/>
        <v>2100641</v>
      </c>
      <c r="F516" s="55">
        <f t="shared" si="255"/>
        <v>80</v>
      </c>
      <c r="G516" s="6" t="str">
        <f t="shared" si="304"/>
        <v>RheemHBDR4580</v>
      </c>
      <c r="H516" s="116">
        <f t="shared" si="301"/>
        <v>0</v>
      </c>
      <c r="I516" s="154" t="str">
        <f t="shared" si="342"/>
        <v>RuudPROUH80RU350D</v>
      </c>
      <c r="J516" s="91" t="s">
        <v>188</v>
      </c>
      <c r="K516" s="32">
        <v>3</v>
      </c>
      <c r="L516" s="75">
        <f t="shared" si="338"/>
        <v>21</v>
      </c>
      <c r="M516" s="12" t="s">
        <v>96</v>
      </c>
      <c r="N516" s="62">
        <f t="shared" si="349"/>
        <v>6</v>
      </c>
      <c r="O516" s="169">
        <f t="shared" si="305"/>
        <v>2100641</v>
      </c>
      <c r="P516" s="59" t="str">
        <f t="shared" si="310"/>
        <v>PROUH80 T2 RU350 D  (80 gal)</v>
      </c>
      <c r="Q516" s="153">
        <f t="shared" si="306"/>
        <v>1</v>
      </c>
      <c r="R516" s="13" t="s">
        <v>136</v>
      </c>
      <c r="S516" s="14">
        <v>80</v>
      </c>
      <c r="T516" s="99" t="s">
        <v>261</v>
      </c>
      <c r="U516" s="80" t="s">
        <v>261</v>
      </c>
      <c r="V516" s="85" t="str">
        <f t="shared" si="307"/>
        <v>RheemHBDR4580</v>
      </c>
      <c r="W516" s="115">
        <v>0</v>
      </c>
      <c r="X516" s="46">
        <f>[1]ESTAR_to_AWHS!I66</f>
        <v>4</v>
      </c>
      <c r="Y516" s="47">
        <f>[1]ESTAR_to_AWHS!J66</f>
        <v>42667</v>
      </c>
      <c r="Z516" s="44" t="s">
        <v>88</v>
      </c>
      <c r="AA516" s="126" t="str">
        <f t="shared" si="335"/>
        <v>2,     2100641,   "PROUH80 T2 RU350 D  (80 gal)"</v>
      </c>
      <c r="AB516" s="128" t="str">
        <f t="shared" si="345"/>
        <v>Ruud</v>
      </c>
      <c r="AC516" t="s">
        <v>654</v>
      </c>
      <c r="AD516" s="173">
        <f t="shared" si="308"/>
        <v>1</v>
      </c>
      <c r="AE516" s="126" t="str">
        <f t="shared" si="336"/>
        <v xml:space="preserve">          case  PROUH80 T2 RU350 D  (80 gal)   :   "RuudPROUH80RU350D"</v>
      </c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/>
      <c r="OH516"/>
      <c r="OI516"/>
      <c r="OJ516"/>
      <c r="OK516"/>
      <c r="OL516"/>
      <c r="OM516"/>
      <c r="ON516"/>
      <c r="OO516"/>
      <c r="OP516"/>
      <c r="OQ516"/>
      <c r="OR516"/>
      <c r="OS516"/>
      <c r="OT516"/>
      <c r="OU516"/>
      <c r="OV516"/>
      <c r="OW516"/>
      <c r="OX516"/>
      <c r="OY516"/>
      <c r="OZ516"/>
      <c r="PA516"/>
      <c r="PB516"/>
      <c r="PC516"/>
      <c r="PD516"/>
      <c r="PE516"/>
      <c r="PF516"/>
      <c r="PG516"/>
      <c r="PH516"/>
      <c r="PI516"/>
      <c r="PJ516"/>
      <c r="PK516"/>
      <c r="PL516"/>
      <c r="PM516"/>
      <c r="PN516"/>
      <c r="PO516"/>
      <c r="PP516"/>
      <c r="PQ516"/>
      <c r="PR516"/>
      <c r="PS516"/>
      <c r="PT516"/>
      <c r="PU516"/>
      <c r="PV516"/>
      <c r="PW516"/>
      <c r="PX516"/>
      <c r="PY516"/>
      <c r="PZ516"/>
      <c r="QA516"/>
      <c r="QB516"/>
      <c r="QC516"/>
      <c r="QD516"/>
      <c r="QE516"/>
      <c r="QF516"/>
      <c r="QG516"/>
      <c r="QH516"/>
      <c r="QI516"/>
      <c r="QJ516"/>
      <c r="QK516"/>
      <c r="QL516"/>
      <c r="QM516"/>
      <c r="QN516"/>
      <c r="QO516"/>
      <c r="QP516"/>
      <c r="QQ516"/>
      <c r="QR516"/>
      <c r="QS516"/>
      <c r="QT516"/>
      <c r="QU516"/>
      <c r="QV516"/>
      <c r="QW516"/>
      <c r="QX516"/>
      <c r="QY516"/>
      <c r="QZ516"/>
      <c r="RA516"/>
      <c r="RB516"/>
      <c r="RC516"/>
      <c r="RD516"/>
      <c r="RE516"/>
      <c r="RF516"/>
      <c r="RG516"/>
      <c r="RH516"/>
      <c r="RI516"/>
      <c r="RJ516"/>
      <c r="RK516"/>
      <c r="RL516"/>
      <c r="RM516"/>
      <c r="RN516"/>
      <c r="RO516"/>
      <c r="RP516"/>
      <c r="RQ516"/>
      <c r="RR516"/>
      <c r="RS516"/>
      <c r="RT516"/>
      <c r="RU516"/>
      <c r="RV516"/>
      <c r="RW516"/>
      <c r="RX516"/>
      <c r="RY516"/>
      <c r="RZ516"/>
      <c r="SA516"/>
      <c r="SB516"/>
      <c r="SC516"/>
      <c r="SD516"/>
      <c r="SE516"/>
      <c r="SF516"/>
      <c r="SG516"/>
      <c r="SH516"/>
      <c r="SI516"/>
      <c r="SJ516"/>
      <c r="SK516"/>
      <c r="SL516"/>
      <c r="SM516"/>
      <c r="SN516"/>
      <c r="SO516"/>
      <c r="SP516"/>
      <c r="SQ516"/>
      <c r="SR516"/>
      <c r="SS516"/>
      <c r="ST516"/>
      <c r="SU516"/>
      <c r="SV516"/>
      <c r="SW516"/>
      <c r="SX516"/>
      <c r="SY516"/>
      <c r="SZ516"/>
      <c r="TA516"/>
      <c r="TB516"/>
      <c r="TC516"/>
      <c r="TD516"/>
      <c r="TE516"/>
      <c r="TF516"/>
      <c r="TG516"/>
      <c r="TH516"/>
      <c r="TI516"/>
      <c r="TJ516"/>
      <c r="TK516"/>
      <c r="TL516"/>
      <c r="TM516"/>
      <c r="TN516"/>
      <c r="TO516"/>
      <c r="TP516"/>
      <c r="TQ516"/>
      <c r="TR516"/>
      <c r="TS516"/>
      <c r="TT516"/>
      <c r="TU516"/>
      <c r="TV516"/>
      <c r="TW516"/>
      <c r="TX516"/>
      <c r="TY516"/>
      <c r="TZ516"/>
      <c r="UA516"/>
      <c r="UB516"/>
      <c r="UC516"/>
      <c r="UD516"/>
      <c r="UE516"/>
      <c r="UF516"/>
      <c r="UG516"/>
      <c r="UH516"/>
      <c r="UI516"/>
      <c r="UJ516"/>
      <c r="UK516"/>
      <c r="UL516"/>
      <c r="UM516"/>
      <c r="UN516"/>
      <c r="UO516"/>
      <c r="UP516"/>
      <c r="UQ516"/>
      <c r="UR516"/>
      <c r="US516"/>
      <c r="UT516"/>
      <c r="UU516"/>
      <c r="UV516"/>
      <c r="UW516"/>
      <c r="UX516"/>
      <c r="UY516"/>
      <c r="UZ516"/>
      <c r="VA516"/>
      <c r="VB516"/>
      <c r="VC516"/>
      <c r="VD516"/>
      <c r="VE516"/>
      <c r="VF516"/>
      <c r="VG516"/>
      <c r="VH516"/>
      <c r="VI516"/>
      <c r="VJ516"/>
      <c r="VK516"/>
      <c r="VL516"/>
      <c r="VM516"/>
      <c r="VN516"/>
      <c r="VO516"/>
      <c r="VP516"/>
      <c r="VQ516"/>
      <c r="VR516"/>
      <c r="VS516"/>
      <c r="VT516"/>
      <c r="VU516"/>
      <c r="VV516"/>
      <c r="VW516"/>
      <c r="VX516"/>
      <c r="VY516"/>
      <c r="VZ516"/>
      <c r="WA516"/>
      <c r="WB516"/>
      <c r="WC516"/>
      <c r="WD516"/>
      <c r="WE516"/>
      <c r="WF516"/>
      <c r="WG516"/>
      <c r="WH516"/>
      <c r="WI516"/>
      <c r="WJ516"/>
      <c r="WK516"/>
      <c r="WL516"/>
      <c r="WM516"/>
      <c r="WN516"/>
      <c r="WO516"/>
      <c r="WP516"/>
      <c r="WQ516"/>
      <c r="WR516"/>
      <c r="WS516"/>
      <c r="WT516"/>
      <c r="WU516"/>
      <c r="WV516"/>
      <c r="WW516"/>
      <c r="WX516"/>
      <c r="WY516"/>
      <c r="WZ516"/>
      <c r="XA516"/>
      <c r="XB516"/>
      <c r="XC516"/>
      <c r="XD516"/>
      <c r="XE516"/>
      <c r="XF516"/>
      <c r="XG516"/>
      <c r="XH516"/>
      <c r="XI516"/>
      <c r="XJ516"/>
      <c r="XK516"/>
      <c r="XL516"/>
      <c r="XM516"/>
      <c r="XN516"/>
      <c r="XO516"/>
      <c r="XP516"/>
      <c r="XQ516"/>
      <c r="XR516"/>
      <c r="XS516"/>
      <c r="XT516"/>
      <c r="XU516"/>
      <c r="XV516"/>
      <c r="XW516"/>
      <c r="XX516"/>
      <c r="XY516"/>
      <c r="XZ516"/>
      <c r="YA516"/>
      <c r="YB516"/>
      <c r="YC516"/>
      <c r="YD516"/>
      <c r="YE516"/>
      <c r="YF516"/>
      <c r="YG516"/>
      <c r="YH516"/>
      <c r="YI516"/>
      <c r="YJ516"/>
      <c r="YK516"/>
      <c r="YL516"/>
      <c r="YM516"/>
      <c r="YN516"/>
      <c r="YO516"/>
      <c r="YP516"/>
      <c r="YQ516"/>
      <c r="YR516"/>
      <c r="YS516"/>
      <c r="YT516"/>
      <c r="YU516"/>
      <c r="YV516"/>
      <c r="YW516"/>
      <c r="YX516"/>
      <c r="YY516"/>
      <c r="YZ516"/>
      <c r="ZA516"/>
      <c r="ZB516"/>
      <c r="ZC516"/>
      <c r="ZD516"/>
      <c r="ZE516"/>
      <c r="ZF516"/>
      <c r="ZG516"/>
      <c r="ZH516"/>
      <c r="ZI516"/>
      <c r="ZJ516"/>
      <c r="ZK516"/>
      <c r="ZL516"/>
      <c r="ZM516"/>
      <c r="ZN516"/>
      <c r="ZO516"/>
      <c r="ZP516"/>
      <c r="ZQ516"/>
      <c r="ZR516"/>
      <c r="ZS516"/>
      <c r="ZT516"/>
      <c r="ZU516"/>
      <c r="ZV516"/>
      <c r="ZW516"/>
      <c r="ZX516"/>
      <c r="ZY516"/>
      <c r="ZZ516"/>
      <c r="AAA516"/>
      <c r="AAB516"/>
      <c r="AAC516"/>
      <c r="AAD516"/>
      <c r="AAE516"/>
      <c r="AAF516"/>
      <c r="AAG516"/>
      <c r="AAH516"/>
      <c r="AAI516"/>
      <c r="AAJ516"/>
      <c r="AAK516"/>
      <c r="AAL516"/>
      <c r="AAM516"/>
      <c r="AAN516"/>
      <c r="AAO516"/>
      <c r="AAP516"/>
      <c r="AAQ516"/>
      <c r="AAR516"/>
      <c r="AAS516"/>
      <c r="AAT516"/>
      <c r="AAU516"/>
      <c r="AAV516"/>
      <c r="AAW516"/>
      <c r="AAX516"/>
      <c r="AAY516"/>
      <c r="AAZ516"/>
      <c r="ABA516"/>
      <c r="ABB516"/>
      <c r="ABC516"/>
      <c r="ABD516"/>
      <c r="ABE516"/>
      <c r="ABF516"/>
      <c r="ABG516"/>
      <c r="ABH516"/>
      <c r="ABI516"/>
      <c r="ABJ516"/>
      <c r="ABK516"/>
      <c r="ABL516"/>
      <c r="ABM516"/>
      <c r="ABN516"/>
      <c r="ABO516"/>
      <c r="ABP516"/>
      <c r="ABQ516"/>
      <c r="ABR516"/>
      <c r="ABS516"/>
      <c r="ABT516"/>
      <c r="ABU516"/>
      <c r="ABV516"/>
      <c r="ABW516"/>
      <c r="ABX516"/>
      <c r="ABY516"/>
      <c r="ABZ516"/>
      <c r="ACA516"/>
      <c r="ACB516"/>
      <c r="ACC516"/>
      <c r="ACD516"/>
      <c r="ACE516"/>
      <c r="ACF516"/>
      <c r="ACG516"/>
      <c r="ACH516"/>
      <c r="ACI516"/>
      <c r="ACJ516"/>
      <c r="ACK516"/>
      <c r="ACL516"/>
      <c r="ACM516"/>
      <c r="ACN516"/>
      <c r="ACO516"/>
      <c r="ACP516"/>
      <c r="ACQ516"/>
      <c r="ACR516"/>
      <c r="ACS516"/>
      <c r="ACT516"/>
      <c r="ACU516"/>
      <c r="ACV516"/>
      <c r="ACW516"/>
      <c r="ACX516"/>
      <c r="ACY516"/>
      <c r="ACZ516"/>
      <c r="ADA516"/>
      <c r="ADB516"/>
      <c r="ADC516"/>
      <c r="ADD516"/>
      <c r="ADE516"/>
      <c r="ADF516"/>
      <c r="ADG516"/>
      <c r="ADH516"/>
      <c r="ADI516"/>
      <c r="ADJ516"/>
      <c r="ADK516"/>
      <c r="ADL516"/>
      <c r="ADM516"/>
      <c r="ADN516"/>
      <c r="ADO516"/>
      <c r="ADP516"/>
      <c r="ADQ516"/>
      <c r="ADR516"/>
      <c r="ADS516"/>
      <c r="ADT516"/>
      <c r="ADU516"/>
      <c r="ADV516"/>
      <c r="ADW516"/>
      <c r="ADX516"/>
      <c r="ADY516"/>
      <c r="ADZ516"/>
      <c r="AEA516"/>
      <c r="AEB516"/>
      <c r="AEC516"/>
      <c r="AED516"/>
      <c r="AEE516"/>
      <c r="AEF516"/>
      <c r="AEG516"/>
      <c r="AEH516"/>
      <c r="AEI516"/>
      <c r="AEJ516"/>
      <c r="AEK516"/>
      <c r="AEL516"/>
      <c r="AEM516"/>
      <c r="AEN516"/>
      <c r="AEO516"/>
      <c r="AEP516"/>
      <c r="AEQ516"/>
      <c r="AER516"/>
      <c r="AES516"/>
      <c r="AET516"/>
      <c r="AEU516"/>
      <c r="AEV516"/>
      <c r="AEW516"/>
      <c r="AEX516"/>
      <c r="AEY516"/>
      <c r="AEZ516"/>
      <c r="AFA516"/>
      <c r="AFB516"/>
      <c r="AFC516"/>
      <c r="AFD516"/>
      <c r="AFE516"/>
      <c r="AFF516"/>
      <c r="AFG516"/>
      <c r="AFH516"/>
      <c r="AFI516"/>
      <c r="AFJ516"/>
      <c r="AFK516"/>
      <c r="AFL516"/>
      <c r="AFM516"/>
      <c r="AFN516"/>
      <c r="AFO516"/>
      <c r="AFP516"/>
      <c r="AFQ516"/>
      <c r="AFR516"/>
      <c r="AFS516"/>
      <c r="AFT516"/>
      <c r="AFU516"/>
      <c r="AFV516"/>
      <c r="AFW516"/>
      <c r="AFX516"/>
      <c r="AFY516"/>
      <c r="AFZ516"/>
      <c r="AGA516"/>
      <c r="AGB516"/>
      <c r="AGC516"/>
      <c r="AGD516"/>
      <c r="AGE516"/>
      <c r="AGF516"/>
      <c r="AGG516"/>
      <c r="AGH516"/>
      <c r="AGI516"/>
      <c r="AGJ516"/>
      <c r="AGK516"/>
      <c r="AGL516"/>
      <c r="AGM516"/>
      <c r="AGN516"/>
      <c r="AGO516"/>
      <c r="AGP516"/>
      <c r="AGQ516"/>
      <c r="AGR516"/>
      <c r="AGS516"/>
      <c r="AGT516"/>
      <c r="AGU516"/>
      <c r="AGV516"/>
      <c r="AGW516"/>
      <c r="AGX516"/>
      <c r="AGY516"/>
      <c r="AGZ516"/>
      <c r="AHA516"/>
      <c r="AHB516"/>
      <c r="AHC516"/>
      <c r="AHD516"/>
      <c r="AHE516"/>
      <c r="AHF516"/>
      <c r="AHG516"/>
      <c r="AHH516"/>
      <c r="AHI516"/>
      <c r="AHJ516"/>
      <c r="AHK516"/>
      <c r="AHL516"/>
      <c r="AHM516"/>
      <c r="AHN516"/>
      <c r="AHO516"/>
      <c r="AHP516"/>
      <c r="AHQ516"/>
      <c r="AHR516"/>
      <c r="AHS516"/>
      <c r="AHT516"/>
      <c r="AHU516"/>
      <c r="AHV516"/>
      <c r="AHW516"/>
      <c r="AHX516"/>
      <c r="AHY516"/>
      <c r="AHZ516"/>
      <c r="AIA516"/>
      <c r="AIB516"/>
      <c r="AIC516"/>
      <c r="AID516"/>
      <c r="AIE516"/>
      <c r="AIF516"/>
      <c r="AIG516"/>
      <c r="AIH516"/>
      <c r="AII516"/>
      <c r="AIJ516"/>
      <c r="AIK516"/>
      <c r="AIL516"/>
      <c r="AIM516"/>
      <c r="AIN516"/>
      <c r="AIO516"/>
      <c r="AIP516"/>
      <c r="AIQ516"/>
      <c r="AIR516"/>
      <c r="AIS516"/>
      <c r="AIT516"/>
      <c r="AIU516"/>
      <c r="AIV516"/>
      <c r="AIW516"/>
      <c r="AIX516"/>
      <c r="AIY516"/>
      <c r="AIZ516"/>
      <c r="AJA516"/>
      <c r="AJB516"/>
      <c r="AJC516"/>
      <c r="AJD516"/>
      <c r="AJE516"/>
      <c r="AJF516"/>
      <c r="AJG516"/>
      <c r="AJH516"/>
      <c r="AJI516"/>
      <c r="AJJ516"/>
      <c r="AJK516"/>
      <c r="AJL516"/>
      <c r="AJM516"/>
      <c r="AJN516"/>
      <c r="AJO516"/>
      <c r="AJP516"/>
      <c r="AJQ516"/>
      <c r="AJR516"/>
      <c r="AJS516"/>
      <c r="AJT516"/>
      <c r="AJU516"/>
      <c r="AJV516"/>
      <c r="AJW516"/>
      <c r="AJX516"/>
      <c r="AJY516"/>
      <c r="AJZ516"/>
      <c r="AKA516"/>
      <c r="AKB516"/>
      <c r="AKC516"/>
      <c r="AKD516"/>
      <c r="AKE516"/>
      <c r="AKF516"/>
      <c r="AKG516"/>
      <c r="AKH516"/>
      <c r="AKI516"/>
      <c r="AKJ516"/>
      <c r="AKK516"/>
      <c r="AKL516"/>
      <c r="AKM516"/>
      <c r="AKN516"/>
      <c r="AKO516"/>
      <c r="AKP516"/>
      <c r="AKQ516"/>
      <c r="AKR516"/>
      <c r="AKS516"/>
      <c r="AKT516"/>
      <c r="AKU516"/>
      <c r="AKV516"/>
      <c r="AKW516"/>
      <c r="AKX516"/>
      <c r="AKY516"/>
      <c r="AKZ516"/>
      <c r="ALA516"/>
      <c r="ALB516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  <c r="AMK516"/>
      <c r="AML516"/>
      <c r="AMM516"/>
      <c r="AMN516"/>
      <c r="AMO516"/>
      <c r="AMP516"/>
      <c r="AMQ516"/>
      <c r="AMR516"/>
      <c r="AMS516"/>
      <c r="AMT516"/>
      <c r="AMU516"/>
      <c r="AMV516"/>
      <c r="AMW516"/>
      <c r="AMX516"/>
      <c r="AMY516"/>
    </row>
    <row r="517" spans="3:1039" s="6" customFormat="1" ht="15" customHeight="1" x14ac:dyDescent="0.25">
      <c r="C517" s="6" t="str">
        <f t="shared" si="302"/>
        <v>Ruud</v>
      </c>
      <c r="D517" s="6" t="str">
        <f t="shared" si="303"/>
        <v>PROUH50 T2 RU350 D15  (50 gal)</v>
      </c>
      <c r="E517" s="6">
        <f t="shared" si="341"/>
        <v>2100742</v>
      </c>
      <c r="F517" s="55">
        <f t="shared" si="255"/>
        <v>50</v>
      </c>
      <c r="G517" s="6" t="str">
        <f t="shared" si="304"/>
        <v>RheemHBDR2250</v>
      </c>
      <c r="H517" s="116">
        <f t="shared" si="301"/>
        <v>0</v>
      </c>
      <c r="I517" s="154" t="str">
        <f t="shared" si="342"/>
        <v>RuudPROUH50RU350D15</v>
      </c>
      <c r="J517" s="91" t="s">
        <v>188</v>
      </c>
      <c r="K517" s="32">
        <v>3</v>
      </c>
      <c r="L517" s="75">
        <f t="shared" si="338"/>
        <v>21</v>
      </c>
      <c r="M517" s="12" t="s">
        <v>96</v>
      </c>
      <c r="N517" s="62">
        <f t="shared" si="349"/>
        <v>7</v>
      </c>
      <c r="O517" s="169">
        <f t="shared" si="305"/>
        <v>2100742</v>
      </c>
      <c r="P517" s="59" t="str">
        <f t="shared" si="310"/>
        <v>PROUH50 T2 RU350 D15  (50 gal)</v>
      </c>
      <c r="Q517" s="153">
        <f t="shared" si="306"/>
        <v>1</v>
      </c>
      <c r="R517" s="13" t="s">
        <v>254</v>
      </c>
      <c r="S517" s="14">
        <v>50</v>
      </c>
      <c r="T517" s="99" t="s">
        <v>216</v>
      </c>
      <c r="U517" s="80" t="s">
        <v>216</v>
      </c>
      <c r="V517" s="85" t="str">
        <f t="shared" si="307"/>
        <v>RheemHBDR2250</v>
      </c>
      <c r="W517" s="115">
        <v>0</v>
      </c>
      <c r="X517" s="46" t="s">
        <v>8</v>
      </c>
      <c r="Y517" s="47"/>
      <c r="Z517" s="44"/>
      <c r="AA517" s="126" t="str">
        <f t="shared" si="335"/>
        <v>2,     2100742,   "PROUH50 T2 RU350 D15  (50 gal)"</v>
      </c>
      <c r="AB517" s="128" t="str">
        <f t="shared" si="345"/>
        <v>Ruud</v>
      </c>
      <c r="AC517" s="6" t="s">
        <v>642</v>
      </c>
      <c r="AD517" s="173">
        <f t="shared" si="308"/>
        <v>1</v>
      </c>
      <c r="AE517" s="126" t="str">
        <f t="shared" si="336"/>
        <v xml:space="preserve">          case  PROUH50 T2 RU350 D15  (50 gal)   :   "RuudPROUH50RU350D15"</v>
      </c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  <c r="ACC517"/>
      <c r="ACD517"/>
      <c r="ACE517"/>
      <c r="ACF517"/>
      <c r="ACG517"/>
      <c r="ACH517"/>
      <c r="ACI517"/>
      <c r="ACJ517"/>
      <c r="ACK517"/>
      <c r="ACL517"/>
      <c r="ACM517"/>
      <c r="ACN517"/>
      <c r="ACO517"/>
      <c r="ACP517"/>
      <c r="ACQ517"/>
      <c r="ACR517"/>
      <c r="ACS517"/>
      <c r="ACT517"/>
      <c r="ACU517"/>
      <c r="ACV517"/>
      <c r="ACW517"/>
      <c r="ACX517"/>
      <c r="ACY517"/>
      <c r="ACZ517"/>
      <c r="ADA517"/>
      <c r="ADB517"/>
      <c r="ADC517"/>
      <c r="ADD517"/>
      <c r="ADE517"/>
      <c r="ADF517"/>
      <c r="ADG517"/>
      <c r="ADH517"/>
      <c r="ADI517"/>
      <c r="ADJ517"/>
      <c r="ADK517"/>
      <c r="ADL517"/>
      <c r="ADM517"/>
      <c r="ADN517"/>
      <c r="ADO517"/>
      <c r="ADP517"/>
      <c r="ADQ517"/>
      <c r="ADR517"/>
      <c r="ADS517"/>
      <c r="ADT517"/>
      <c r="ADU517"/>
      <c r="ADV517"/>
      <c r="ADW517"/>
      <c r="ADX517"/>
      <c r="ADY517"/>
      <c r="ADZ517"/>
      <c r="AEA517"/>
      <c r="AEB517"/>
      <c r="AEC517"/>
      <c r="AED517"/>
      <c r="AEE517"/>
      <c r="AEF517"/>
      <c r="AEG517"/>
      <c r="AEH517"/>
      <c r="AEI517"/>
      <c r="AEJ517"/>
      <c r="AEK517"/>
      <c r="AEL517"/>
      <c r="AEM517"/>
      <c r="AEN517"/>
      <c r="AEO517"/>
      <c r="AEP517"/>
      <c r="AEQ517"/>
      <c r="AER517"/>
      <c r="AES517"/>
      <c r="AET517"/>
      <c r="AEU517"/>
      <c r="AEV517"/>
      <c r="AEW517"/>
      <c r="AEX517"/>
      <c r="AEY517"/>
      <c r="AEZ517"/>
      <c r="AFA517"/>
      <c r="AFB517"/>
      <c r="AFC517"/>
      <c r="AFD517"/>
      <c r="AFE517"/>
      <c r="AFF517"/>
      <c r="AFG517"/>
      <c r="AFH517"/>
      <c r="AFI517"/>
      <c r="AFJ517"/>
      <c r="AFK517"/>
      <c r="AFL517"/>
      <c r="AFM517"/>
      <c r="AFN517"/>
      <c r="AFO517"/>
      <c r="AFP517"/>
      <c r="AFQ517"/>
      <c r="AFR517"/>
      <c r="AFS517"/>
      <c r="AFT517"/>
      <c r="AFU517"/>
      <c r="AFV517"/>
      <c r="AFW517"/>
      <c r="AFX517"/>
      <c r="AFY517"/>
      <c r="AFZ517"/>
      <c r="AGA517"/>
      <c r="AGB517"/>
      <c r="AGC517"/>
      <c r="AGD517"/>
      <c r="AGE517"/>
      <c r="AGF517"/>
      <c r="AGG517"/>
      <c r="AGH517"/>
      <c r="AGI517"/>
      <c r="AGJ517"/>
      <c r="AGK517"/>
      <c r="AGL517"/>
      <c r="AGM517"/>
      <c r="AGN517"/>
      <c r="AGO517"/>
      <c r="AGP517"/>
      <c r="AGQ517"/>
      <c r="AGR517"/>
      <c r="AGS517"/>
      <c r="AGT517"/>
      <c r="AGU517"/>
      <c r="AGV517"/>
      <c r="AGW517"/>
      <c r="AGX517"/>
      <c r="AGY517"/>
      <c r="AGZ517"/>
      <c r="AHA517"/>
      <c r="AHB517"/>
      <c r="AHC517"/>
      <c r="AHD517"/>
      <c r="AHE517"/>
      <c r="AHF517"/>
      <c r="AHG517"/>
      <c r="AHH517"/>
      <c r="AHI517"/>
      <c r="AHJ517"/>
      <c r="AHK517"/>
      <c r="AHL517"/>
      <c r="AHM517"/>
      <c r="AHN517"/>
      <c r="AHO517"/>
      <c r="AHP517"/>
      <c r="AHQ517"/>
      <c r="AHR517"/>
      <c r="AHS517"/>
      <c r="AHT517"/>
      <c r="AHU517"/>
      <c r="AHV517"/>
      <c r="AHW517"/>
      <c r="AHX517"/>
      <c r="AHY517"/>
      <c r="AHZ517"/>
      <c r="AIA517"/>
      <c r="AIB517"/>
      <c r="AIC517"/>
      <c r="AID517"/>
      <c r="AIE517"/>
      <c r="AIF517"/>
      <c r="AIG517"/>
      <c r="AIH517"/>
      <c r="AII517"/>
      <c r="AIJ517"/>
      <c r="AIK517"/>
      <c r="AIL517"/>
      <c r="AIM517"/>
      <c r="AIN517"/>
      <c r="AIO517"/>
      <c r="AIP517"/>
      <c r="AIQ517"/>
      <c r="AIR517"/>
      <c r="AIS517"/>
      <c r="AIT517"/>
      <c r="AIU517"/>
      <c r="AIV517"/>
      <c r="AIW517"/>
      <c r="AIX517"/>
      <c r="AIY517"/>
      <c r="AIZ517"/>
      <c r="AJA517"/>
      <c r="AJB517"/>
      <c r="AJC517"/>
      <c r="AJD517"/>
      <c r="AJE517"/>
      <c r="AJF517"/>
      <c r="AJG517"/>
      <c r="AJH517"/>
      <c r="AJI517"/>
      <c r="AJJ517"/>
      <c r="AJK517"/>
      <c r="AJL517"/>
      <c r="AJM517"/>
      <c r="AJN517"/>
      <c r="AJO517"/>
      <c r="AJP517"/>
      <c r="AJQ517"/>
      <c r="AJR517"/>
      <c r="AJS517"/>
      <c r="AJT517"/>
      <c r="AJU517"/>
      <c r="AJV517"/>
      <c r="AJW517"/>
      <c r="AJX517"/>
      <c r="AJY517"/>
      <c r="AJZ517"/>
      <c r="AKA517"/>
      <c r="AKB517"/>
      <c r="AKC517"/>
      <c r="AKD517"/>
      <c r="AKE517"/>
      <c r="AKF517"/>
      <c r="AKG517"/>
      <c r="AKH517"/>
      <c r="AKI517"/>
      <c r="AKJ517"/>
      <c r="AKK517"/>
      <c r="AKL517"/>
      <c r="AKM517"/>
      <c r="AKN517"/>
      <c r="AKO517"/>
      <c r="AKP517"/>
      <c r="AKQ517"/>
      <c r="AKR517"/>
      <c r="AKS517"/>
      <c r="AKT517"/>
      <c r="AKU517"/>
      <c r="AKV517"/>
      <c r="AKW517"/>
      <c r="AKX517"/>
      <c r="AKY517"/>
      <c r="AKZ517"/>
      <c r="ALA517"/>
      <c r="ALB517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  <c r="AMK517"/>
      <c r="AML517"/>
      <c r="AMM517"/>
      <c r="AMN517"/>
      <c r="AMO517"/>
      <c r="AMP517"/>
      <c r="AMQ517"/>
      <c r="AMR517"/>
      <c r="AMS517"/>
      <c r="AMT517"/>
      <c r="AMU517"/>
      <c r="AMV517"/>
      <c r="AMW517"/>
      <c r="AMX517"/>
      <c r="AMY517"/>
    </row>
    <row r="518" spans="3:1039" s="6" customFormat="1" ht="15" customHeight="1" x14ac:dyDescent="0.25">
      <c r="C518" s="6" t="str">
        <f t="shared" si="302"/>
        <v>Ruud</v>
      </c>
      <c r="D518" s="6" t="str">
        <f t="shared" si="303"/>
        <v>PROUH50 T2 RU350 DCB  (50 gal)</v>
      </c>
      <c r="E518" s="6">
        <f t="shared" si="341"/>
        <v>2100839</v>
      </c>
      <c r="F518" s="55">
        <f t="shared" si="255"/>
        <v>50</v>
      </c>
      <c r="G518" s="6" t="str">
        <f t="shared" si="304"/>
        <v>RheemHBDR4550</v>
      </c>
      <c r="H518" s="116">
        <f t="shared" si="301"/>
        <v>0</v>
      </c>
      <c r="I518" s="154" t="str">
        <f t="shared" si="342"/>
        <v>RuudPROUH50RU350DCB</v>
      </c>
      <c r="J518" s="91" t="s">
        <v>188</v>
      </c>
      <c r="K518" s="32">
        <v>3</v>
      </c>
      <c r="L518" s="75">
        <f t="shared" si="338"/>
        <v>21</v>
      </c>
      <c r="M518" s="12" t="s">
        <v>96</v>
      </c>
      <c r="N518" s="62">
        <f t="shared" si="349"/>
        <v>8</v>
      </c>
      <c r="O518" s="169">
        <f t="shared" si="305"/>
        <v>2100839</v>
      </c>
      <c r="P518" s="59" t="str">
        <f t="shared" si="310"/>
        <v>PROUH50 T2 RU350 DCB  (50 gal)</v>
      </c>
      <c r="Q518" s="153">
        <f t="shared" si="306"/>
        <v>1</v>
      </c>
      <c r="R518" s="13" t="s">
        <v>246</v>
      </c>
      <c r="S518" s="14">
        <v>50</v>
      </c>
      <c r="T518" s="99" t="s">
        <v>259</v>
      </c>
      <c r="U518" s="80" t="s">
        <v>259</v>
      </c>
      <c r="V518" s="85" t="str">
        <f t="shared" si="307"/>
        <v>RheemHBDR4550</v>
      </c>
      <c r="W518" s="115">
        <v>0</v>
      </c>
      <c r="X518" s="46" t="s">
        <v>8</v>
      </c>
      <c r="Y518" s="47"/>
      <c r="Z518" s="44"/>
      <c r="AA518" s="126" t="str">
        <f t="shared" si="335"/>
        <v>2,     2100839,   "PROUH50 T2 RU350 DCB  (50 gal)"</v>
      </c>
      <c r="AB518" s="128" t="str">
        <f t="shared" si="345"/>
        <v>Ruud</v>
      </c>
      <c r="AC518" s="6" t="s">
        <v>643</v>
      </c>
      <c r="AD518" s="173">
        <f t="shared" si="308"/>
        <v>1</v>
      </c>
      <c r="AE518" s="126" t="str">
        <f t="shared" si="336"/>
        <v xml:space="preserve">          case  PROUH50 T2 RU350 DCB  (50 gal)   :   "RuudPROUH50RU350DCB"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/>
      <c r="NP518"/>
      <c r="NQ518"/>
      <c r="NR518"/>
      <c r="NS518"/>
      <c r="NT518"/>
      <c r="NU518"/>
      <c r="NV518"/>
      <c r="NW518"/>
      <c r="NX518"/>
      <c r="NY518"/>
      <c r="NZ518"/>
      <c r="OA518"/>
      <c r="OB518"/>
      <c r="OC518"/>
      <c r="OD518"/>
      <c r="OE518"/>
      <c r="OF518"/>
      <c r="OG518"/>
      <c r="OH518"/>
      <c r="OI518"/>
      <c r="OJ518"/>
      <c r="OK518"/>
      <c r="OL518"/>
      <c r="OM518"/>
      <c r="ON518"/>
      <c r="OO518"/>
      <c r="OP518"/>
      <c r="OQ518"/>
      <c r="OR518"/>
      <c r="OS518"/>
      <c r="OT518"/>
      <c r="OU518"/>
      <c r="OV518"/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  <c r="QH518"/>
      <c r="QI518"/>
      <c r="QJ518"/>
      <c r="QK518"/>
      <c r="QL518"/>
      <c r="QM518"/>
      <c r="QN518"/>
      <c r="QO518"/>
      <c r="QP518"/>
      <c r="QQ518"/>
      <c r="QR518"/>
      <c r="QS518"/>
      <c r="QT518"/>
      <c r="QU518"/>
      <c r="QV518"/>
      <c r="QW518"/>
      <c r="QX518"/>
      <c r="QY518"/>
      <c r="QZ518"/>
      <c r="RA518"/>
      <c r="RB518"/>
      <c r="RC518"/>
      <c r="RD518"/>
      <c r="RE518"/>
      <c r="RF518"/>
      <c r="RG518"/>
      <c r="RH518"/>
      <c r="RI518"/>
      <c r="RJ518"/>
      <c r="RK518"/>
      <c r="RL518"/>
      <c r="RM518"/>
      <c r="RN518"/>
      <c r="RO518"/>
      <c r="RP518"/>
      <c r="RQ518"/>
      <c r="RR518"/>
      <c r="RS518"/>
      <c r="RT518"/>
      <c r="RU518"/>
      <c r="RV518"/>
      <c r="RW518"/>
      <c r="RX518"/>
      <c r="RY518"/>
      <c r="RZ518"/>
      <c r="SA518"/>
      <c r="SB518"/>
      <c r="SC518"/>
      <c r="SD518"/>
      <c r="SE518"/>
      <c r="SF518"/>
      <c r="SG518"/>
      <c r="SH518"/>
      <c r="SI518"/>
      <c r="SJ518"/>
      <c r="SK518"/>
      <c r="SL518"/>
      <c r="SM518"/>
      <c r="SN518"/>
      <c r="SO518"/>
      <c r="SP518"/>
      <c r="SQ518"/>
      <c r="SR518"/>
      <c r="SS518"/>
      <c r="ST518"/>
      <c r="SU518"/>
      <c r="SV518"/>
      <c r="SW518"/>
      <c r="SX518"/>
      <c r="SY518"/>
      <c r="SZ518"/>
      <c r="TA518"/>
      <c r="TB518"/>
      <c r="TC518"/>
      <c r="TD518"/>
      <c r="TE518"/>
      <c r="TF518"/>
      <c r="TG518"/>
      <c r="TH518"/>
      <c r="TI518"/>
      <c r="TJ518"/>
      <c r="TK518"/>
      <c r="TL518"/>
      <c r="TM518"/>
      <c r="TN518"/>
      <c r="TO518"/>
      <c r="TP518"/>
      <c r="TQ518"/>
      <c r="TR518"/>
      <c r="TS518"/>
      <c r="TT518"/>
      <c r="TU518"/>
      <c r="TV518"/>
      <c r="TW518"/>
      <c r="TX518"/>
      <c r="TY518"/>
      <c r="TZ518"/>
      <c r="UA518"/>
      <c r="UB518"/>
      <c r="UC518"/>
      <c r="UD518"/>
      <c r="UE518"/>
      <c r="UF518"/>
      <c r="UG518"/>
      <c r="UH518"/>
      <c r="UI518"/>
      <c r="UJ518"/>
      <c r="UK518"/>
      <c r="UL518"/>
      <c r="UM518"/>
      <c r="UN518"/>
      <c r="UO518"/>
      <c r="UP518"/>
      <c r="UQ518"/>
      <c r="UR518"/>
      <c r="US518"/>
      <c r="UT518"/>
      <c r="UU518"/>
      <c r="UV518"/>
      <c r="UW518"/>
      <c r="UX518"/>
      <c r="UY518"/>
      <c r="UZ518"/>
      <c r="VA518"/>
      <c r="VB518"/>
      <c r="VC518"/>
      <c r="VD518"/>
      <c r="VE518"/>
      <c r="VF518"/>
      <c r="VG518"/>
      <c r="VH518"/>
      <c r="VI518"/>
      <c r="VJ518"/>
      <c r="VK518"/>
      <c r="VL518"/>
      <c r="VM518"/>
      <c r="VN518"/>
      <c r="VO518"/>
      <c r="VP518"/>
      <c r="VQ518"/>
      <c r="VR518"/>
      <c r="VS518"/>
      <c r="VT518"/>
      <c r="VU518"/>
      <c r="VV518"/>
      <c r="VW518"/>
      <c r="VX518"/>
      <c r="VY518"/>
      <c r="VZ518"/>
      <c r="WA518"/>
      <c r="WB518"/>
      <c r="WC518"/>
      <c r="WD518"/>
      <c r="WE518"/>
      <c r="WF518"/>
      <c r="WG518"/>
      <c r="WH518"/>
      <c r="WI518"/>
      <c r="WJ518"/>
      <c r="WK518"/>
      <c r="WL518"/>
      <c r="WM518"/>
      <c r="WN518"/>
      <c r="WO518"/>
      <c r="WP518"/>
      <c r="WQ518"/>
      <c r="WR518"/>
      <c r="WS518"/>
      <c r="WT518"/>
      <c r="WU518"/>
      <c r="WV518"/>
      <c r="WW518"/>
      <c r="WX518"/>
      <c r="WY518"/>
      <c r="WZ518"/>
      <c r="XA518"/>
      <c r="XB518"/>
      <c r="XC518"/>
      <c r="XD518"/>
      <c r="XE518"/>
      <c r="XF518"/>
      <c r="XG518"/>
      <c r="XH518"/>
      <c r="XI518"/>
      <c r="XJ518"/>
      <c r="XK518"/>
      <c r="XL518"/>
      <c r="XM518"/>
      <c r="XN518"/>
      <c r="XO518"/>
      <c r="XP518"/>
      <c r="XQ518"/>
      <c r="XR518"/>
      <c r="XS518"/>
      <c r="XT518"/>
      <c r="XU518"/>
      <c r="XV518"/>
      <c r="XW518"/>
      <c r="XX518"/>
      <c r="XY518"/>
      <c r="XZ518"/>
      <c r="YA518"/>
      <c r="YB518"/>
      <c r="YC518"/>
      <c r="YD518"/>
      <c r="YE518"/>
      <c r="YF518"/>
      <c r="YG518"/>
      <c r="YH518"/>
      <c r="YI518"/>
      <c r="YJ518"/>
      <c r="YK518"/>
      <c r="YL518"/>
      <c r="YM518"/>
      <c r="YN518"/>
      <c r="YO518"/>
      <c r="YP518"/>
      <c r="YQ518"/>
      <c r="YR518"/>
      <c r="YS518"/>
      <c r="YT518"/>
      <c r="YU518"/>
      <c r="YV518"/>
      <c r="YW518"/>
      <c r="YX518"/>
      <c r="YY518"/>
      <c r="YZ518"/>
      <c r="ZA518"/>
      <c r="ZB518"/>
      <c r="ZC518"/>
      <c r="ZD518"/>
      <c r="ZE518"/>
      <c r="ZF518"/>
      <c r="ZG518"/>
      <c r="ZH518"/>
      <c r="ZI518"/>
      <c r="ZJ518"/>
      <c r="ZK518"/>
      <c r="ZL518"/>
      <c r="ZM518"/>
      <c r="ZN518"/>
      <c r="ZO518"/>
      <c r="ZP518"/>
      <c r="ZQ518"/>
      <c r="ZR518"/>
      <c r="ZS518"/>
      <c r="ZT518"/>
      <c r="ZU518"/>
      <c r="ZV518"/>
      <c r="ZW518"/>
      <c r="ZX518"/>
      <c r="ZY518"/>
      <c r="ZZ518"/>
      <c r="AAA518"/>
      <c r="AAB518"/>
      <c r="AAC518"/>
      <c r="AAD518"/>
      <c r="AAE518"/>
      <c r="AAF518"/>
      <c r="AAG518"/>
      <c r="AAH518"/>
      <c r="AAI518"/>
      <c r="AAJ518"/>
      <c r="AAK518"/>
      <c r="AAL518"/>
      <c r="AAM518"/>
      <c r="AAN518"/>
      <c r="AAO518"/>
      <c r="AAP518"/>
      <c r="AAQ518"/>
      <c r="AAR518"/>
      <c r="AAS518"/>
      <c r="AAT518"/>
      <c r="AAU518"/>
      <c r="AAV518"/>
      <c r="AAW518"/>
      <c r="AAX518"/>
      <c r="AAY518"/>
      <c r="AAZ518"/>
      <c r="ABA518"/>
      <c r="ABB518"/>
      <c r="ABC518"/>
      <c r="ABD518"/>
      <c r="ABE518"/>
      <c r="ABF518"/>
      <c r="ABG518"/>
      <c r="ABH518"/>
      <c r="ABI518"/>
      <c r="ABJ518"/>
      <c r="ABK518"/>
      <c r="ABL518"/>
      <c r="ABM518"/>
      <c r="ABN518"/>
      <c r="ABO518"/>
      <c r="ABP518"/>
      <c r="ABQ518"/>
      <c r="ABR518"/>
      <c r="ABS518"/>
      <c r="ABT518"/>
      <c r="ABU518"/>
      <c r="ABV518"/>
      <c r="ABW518"/>
      <c r="ABX518"/>
      <c r="ABY518"/>
      <c r="ABZ518"/>
      <c r="ACA518"/>
      <c r="ACB518"/>
      <c r="ACC518"/>
      <c r="ACD518"/>
      <c r="ACE518"/>
      <c r="ACF518"/>
      <c r="ACG518"/>
      <c r="ACH518"/>
      <c r="ACI518"/>
      <c r="ACJ518"/>
      <c r="ACK518"/>
      <c r="ACL518"/>
      <c r="ACM518"/>
      <c r="ACN518"/>
      <c r="ACO518"/>
      <c r="ACP518"/>
      <c r="ACQ518"/>
      <c r="ACR518"/>
      <c r="ACS518"/>
      <c r="ACT518"/>
      <c r="ACU518"/>
      <c r="ACV518"/>
      <c r="ACW518"/>
      <c r="ACX518"/>
      <c r="ACY518"/>
      <c r="ACZ518"/>
      <c r="ADA518"/>
      <c r="ADB518"/>
      <c r="ADC518"/>
      <c r="ADD518"/>
      <c r="ADE518"/>
      <c r="ADF518"/>
      <c r="ADG518"/>
      <c r="ADH518"/>
      <c r="ADI518"/>
      <c r="ADJ518"/>
      <c r="ADK518"/>
      <c r="ADL518"/>
      <c r="ADM518"/>
      <c r="ADN518"/>
      <c r="ADO518"/>
      <c r="ADP518"/>
      <c r="ADQ518"/>
      <c r="ADR518"/>
      <c r="ADS518"/>
      <c r="ADT518"/>
      <c r="ADU518"/>
      <c r="ADV518"/>
      <c r="ADW518"/>
      <c r="ADX518"/>
      <c r="ADY518"/>
      <c r="ADZ518"/>
      <c r="AEA518"/>
      <c r="AEB518"/>
      <c r="AEC518"/>
      <c r="AED518"/>
      <c r="AEE518"/>
      <c r="AEF518"/>
      <c r="AEG518"/>
      <c r="AEH518"/>
      <c r="AEI518"/>
      <c r="AEJ518"/>
      <c r="AEK518"/>
      <c r="AEL518"/>
      <c r="AEM518"/>
      <c r="AEN518"/>
      <c r="AEO518"/>
      <c r="AEP518"/>
      <c r="AEQ518"/>
      <c r="AER518"/>
      <c r="AES518"/>
      <c r="AET518"/>
      <c r="AEU518"/>
      <c r="AEV518"/>
      <c r="AEW518"/>
      <c r="AEX518"/>
      <c r="AEY518"/>
      <c r="AEZ518"/>
      <c r="AFA518"/>
      <c r="AFB518"/>
      <c r="AFC518"/>
      <c r="AFD518"/>
      <c r="AFE518"/>
      <c r="AFF518"/>
      <c r="AFG518"/>
      <c r="AFH518"/>
      <c r="AFI518"/>
      <c r="AFJ518"/>
      <c r="AFK518"/>
      <c r="AFL518"/>
      <c r="AFM518"/>
      <c r="AFN518"/>
      <c r="AFO518"/>
      <c r="AFP518"/>
      <c r="AFQ518"/>
      <c r="AFR518"/>
      <c r="AFS518"/>
      <c r="AFT518"/>
      <c r="AFU518"/>
      <c r="AFV518"/>
      <c r="AFW518"/>
      <c r="AFX518"/>
      <c r="AFY518"/>
      <c r="AFZ518"/>
      <c r="AGA518"/>
      <c r="AGB518"/>
      <c r="AGC518"/>
      <c r="AGD518"/>
      <c r="AGE518"/>
      <c r="AGF518"/>
      <c r="AGG518"/>
      <c r="AGH518"/>
      <c r="AGI518"/>
      <c r="AGJ518"/>
      <c r="AGK518"/>
      <c r="AGL518"/>
      <c r="AGM518"/>
      <c r="AGN518"/>
      <c r="AGO518"/>
      <c r="AGP518"/>
      <c r="AGQ518"/>
      <c r="AGR518"/>
      <c r="AGS518"/>
      <c r="AGT518"/>
      <c r="AGU518"/>
      <c r="AGV518"/>
      <c r="AGW518"/>
      <c r="AGX518"/>
      <c r="AGY518"/>
      <c r="AGZ518"/>
      <c r="AHA518"/>
      <c r="AHB518"/>
      <c r="AHC518"/>
      <c r="AHD518"/>
      <c r="AHE518"/>
      <c r="AHF518"/>
      <c r="AHG518"/>
      <c r="AHH518"/>
      <c r="AHI518"/>
      <c r="AHJ518"/>
      <c r="AHK518"/>
      <c r="AHL518"/>
      <c r="AHM518"/>
      <c r="AHN518"/>
      <c r="AHO518"/>
      <c r="AHP518"/>
      <c r="AHQ518"/>
      <c r="AHR518"/>
      <c r="AHS518"/>
      <c r="AHT518"/>
      <c r="AHU518"/>
      <c r="AHV518"/>
      <c r="AHW518"/>
      <c r="AHX518"/>
      <c r="AHY518"/>
      <c r="AHZ518"/>
      <c r="AIA518"/>
      <c r="AIB518"/>
      <c r="AIC518"/>
      <c r="AID518"/>
      <c r="AIE518"/>
      <c r="AIF518"/>
      <c r="AIG518"/>
      <c r="AIH518"/>
      <c r="AII518"/>
      <c r="AIJ518"/>
      <c r="AIK518"/>
      <c r="AIL518"/>
      <c r="AIM518"/>
      <c r="AIN518"/>
      <c r="AIO518"/>
      <c r="AIP518"/>
      <c r="AIQ518"/>
      <c r="AIR518"/>
      <c r="AIS518"/>
      <c r="AIT518"/>
      <c r="AIU518"/>
      <c r="AIV518"/>
      <c r="AIW518"/>
      <c r="AIX518"/>
      <c r="AIY518"/>
      <c r="AIZ518"/>
      <c r="AJA518"/>
      <c r="AJB518"/>
      <c r="AJC518"/>
      <c r="AJD518"/>
      <c r="AJE518"/>
      <c r="AJF518"/>
      <c r="AJG518"/>
      <c r="AJH518"/>
      <c r="AJI518"/>
      <c r="AJJ518"/>
      <c r="AJK518"/>
      <c r="AJL518"/>
      <c r="AJM518"/>
      <c r="AJN518"/>
      <c r="AJO518"/>
      <c r="AJP518"/>
      <c r="AJQ518"/>
      <c r="AJR518"/>
      <c r="AJS518"/>
      <c r="AJT518"/>
      <c r="AJU518"/>
      <c r="AJV518"/>
      <c r="AJW518"/>
      <c r="AJX518"/>
      <c r="AJY518"/>
      <c r="AJZ518"/>
      <c r="AKA518"/>
      <c r="AKB518"/>
      <c r="AKC518"/>
      <c r="AKD518"/>
      <c r="AKE518"/>
      <c r="AKF518"/>
      <c r="AKG518"/>
      <c r="AKH518"/>
      <c r="AKI518"/>
      <c r="AKJ518"/>
      <c r="AKK518"/>
      <c r="AKL518"/>
      <c r="AKM518"/>
      <c r="AKN518"/>
      <c r="AKO518"/>
      <c r="AKP518"/>
      <c r="AKQ518"/>
      <c r="AKR518"/>
      <c r="AKS518"/>
      <c r="AKT518"/>
      <c r="AKU518"/>
      <c r="AKV518"/>
      <c r="AKW518"/>
      <c r="AKX518"/>
      <c r="AKY518"/>
      <c r="AKZ518"/>
      <c r="ALA518"/>
      <c r="ALB518"/>
      <c r="ALC518"/>
      <c r="ALD518"/>
      <c r="ALE518"/>
      <c r="ALF518"/>
      <c r="ALG518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  <c r="AMC518"/>
      <c r="AMD518"/>
      <c r="AME518"/>
      <c r="AMF518"/>
      <c r="AMG518"/>
      <c r="AMH518"/>
      <c r="AMI518"/>
      <c r="AMJ518"/>
      <c r="AMK518"/>
      <c r="AML518"/>
      <c r="AMM518"/>
      <c r="AMN518"/>
      <c r="AMO518"/>
      <c r="AMP518"/>
      <c r="AMQ518"/>
      <c r="AMR518"/>
      <c r="AMS518"/>
      <c r="AMT518"/>
      <c r="AMU518"/>
      <c r="AMV518"/>
      <c r="AMW518"/>
      <c r="AMX518"/>
      <c r="AMY518"/>
    </row>
    <row r="519" spans="3:1039" s="6" customFormat="1" ht="15" customHeight="1" x14ac:dyDescent="0.25">
      <c r="C519" s="6" t="str">
        <f t="shared" si="302"/>
        <v>Ruud</v>
      </c>
      <c r="D519" s="6" t="str">
        <f t="shared" si="303"/>
        <v>PROUH65 T2 RU350 D15  (65 gal)</v>
      </c>
      <c r="E519" s="6">
        <f t="shared" si="341"/>
        <v>2100943</v>
      </c>
      <c r="F519" s="55">
        <f t="shared" si="255"/>
        <v>65</v>
      </c>
      <c r="G519" s="6" t="str">
        <f t="shared" si="304"/>
        <v>RheemHBDR2265</v>
      </c>
      <c r="H519" s="116">
        <f t="shared" si="301"/>
        <v>0</v>
      </c>
      <c r="I519" s="154" t="str">
        <f t="shared" si="342"/>
        <v>RuudPROUH65RU350D15</v>
      </c>
      <c r="J519" s="91" t="s">
        <v>188</v>
      </c>
      <c r="K519" s="32">
        <v>3</v>
      </c>
      <c r="L519" s="75">
        <f t="shared" si="338"/>
        <v>21</v>
      </c>
      <c r="M519" s="12" t="s">
        <v>96</v>
      </c>
      <c r="N519" s="62">
        <f t="shared" si="349"/>
        <v>9</v>
      </c>
      <c r="O519" s="169">
        <f t="shared" ref="O519:O582" si="350" xml:space="preserve"> (L519*100000) + (N519*100) + VLOOKUP( U519, $R$2:$T$67, 2, FALSE )</f>
        <v>2100943</v>
      </c>
      <c r="P519" s="59" t="str">
        <f t="shared" si="310"/>
        <v>PROUH65 T2 RU350 D15  (65 gal)</v>
      </c>
      <c r="Q519" s="153">
        <f t="shared" ref="Q519:Q545" si="351">COUNTIF(P$84:P$602, P519)</f>
        <v>1</v>
      </c>
      <c r="R519" s="13" t="s">
        <v>247</v>
      </c>
      <c r="S519" s="14">
        <v>65</v>
      </c>
      <c r="T519" s="99" t="s">
        <v>217</v>
      </c>
      <c r="U519" s="80" t="s">
        <v>217</v>
      </c>
      <c r="V519" s="85" t="str">
        <f t="shared" ref="V519:V582" si="352">VLOOKUP( U519, $R$2:$T$68, 3, FALSE )</f>
        <v>RheemHBDR2265</v>
      </c>
      <c r="W519" s="115">
        <v>0</v>
      </c>
      <c r="X519" s="46" t="s">
        <v>8</v>
      </c>
      <c r="Y519" s="47"/>
      <c r="Z519" s="44"/>
      <c r="AA519" s="126" t="str">
        <f t="shared" si="335"/>
        <v>2,     2100943,   "PROUH65 T2 RU350 D15  (65 gal)"</v>
      </c>
      <c r="AB519" s="128" t="str">
        <f t="shared" si="345"/>
        <v>Ruud</v>
      </c>
      <c r="AC519" s="6" t="s">
        <v>648</v>
      </c>
      <c r="AD519" s="173">
        <f t="shared" ref="AD519:AD545" si="353">COUNTIF(AC$71:AC$602, AC519)</f>
        <v>1</v>
      </c>
      <c r="AE519" s="126" t="str">
        <f t="shared" si="336"/>
        <v xml:space="preserve">          case  PROUH65 T2 RU350 D15  (65 gal)   :   "RuudPROUH65RU350D15"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/>
      <c r="OH519"/>
      <c r="OI519"/>
      <c r="OJ519"/>
      <c r="OK519"/>
      <c r="OL519"/>
      <c r="OM519"/>
      <c r="ON519"/>
      <c r="OO519"/>
      <c r="OP519"/>
      <c r="OQ519"/>
      <c r="OR519"/>
      <c r="OS519"/>
      <c r="OT519"/>
      <c r="OU519"/>
      <c r="OV519"/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  <c r="QH519"/>
      <c r="QI519"/>
      <c r="QJ519"/>
      <c r="QK519"/>
      <c r="QL519"/>
      <c r="QM519"/>
      <c r="QN519"/>
      <c r="QO519"/>
      <c r="QP519"/>
      <c r="QQ519"/>
      <c r="QR519"/>
      <c r="QS519"/>
      <c r="QT519"/>
      <c r="QU519"/>
      <c r="QV519"/>
      <c r="QW519"/>
      <c r="QX519"/>
      <c r="QY519"/>
      <c r="QZ519"/>
      <c r="RA519"/>
      <c r="RB519"/>
      <c r="RC519"/>
      <c r="RD519"/>
      <c r="RE519"/>
      <c r="RF519"/>
      <c r="RG519"/>
      <c r="RH519"/>
      <c r="RI519"/>
      <c r="RJ519"/>
      <c r="RK519"/>
      <c r="RL519"/>
      <c r="RM519"/>
      <c r="RN519"/>
      <c r="RO519"/>
      <c r="RP519"/>
      <c r="RQ519"/>
      <c r="RR519"/>
      <c r="RS519"/>
      <c r="RT519"/>
      <c r="RU519"/>
      <c r="RV519"/>
      <c r="RW519"/>
      <c r="RX519"/>
      <c r="RY519"/>
      <c r="RZ519"/>
      <c r="SA519"/>
      <c r="SB519"/>
      <c r="SC519"/>
      <c r="SD519"/>
      <c r="SE519"/>
      <c r="SF519"/>
      <c r="SG519"/>
      <c r="SH519"/>
      <c r="SI519"/>
      <c r="SJ519"/>
      <c r="SK519"/>
      <c r="SL519"/>
      <c r="SM519"/>
      <c r="SN519"/>
      <c r="SO519"/>
      <c r="SP519"/>
      <c r="SQ519"/>
      <c r="SR519"/>
      <c r="SS519"/>
      <c r="ST519"/>
      <c r="SU519"/>
      <c r="SV519"/>
      <c r="SW519"/>
      <c r="SX519"/>
      <c r="SY519"/>
      <c r="SZ519"/>
      <c r="TA519"/>
      <c r="TB519"/>
      <c r="TC519"/>
      <c r="TD519"/>
      <c r="TE519"/>
      <c r="TF519"/>
      <c r="TG519"/>
      <c r="TH519"/>
      <c r="TI519"/>
      <c r="TJ519"/>
      <c r="TK519"/>
      <c r="TL519"/>
      <c r="TM519"/>
      <c r="TN519"/>
      <c r="TO519"/>
      <c r="TP519"/>
      <c r="TQ519"/>
      <c r="TR519"/>
      <c r="TS519"/>
      <c r="TT519"/>
      <c r="TU519"/>
      <c r="TV519"/>
      <c r="TW519"/>
      <c r="TX519"/>
      <c r="TY519"/>
      <c r="TZ519"/>
      <c r="UA519"/>
      <c r="UB519"/>
      <c r="UC519"/>
      <c r="UD519"/>
      <c r="UE519"/>
      <c r="UF519"/>
      <c r="UG519"/>
      <c r="UH519"/>
      <c r="UI519"/>
      <c r="UJ519"/>
      <c r="UK519"/>
      <c r="UL519"/>
      <c r="UM519"/>
      <c r="UN519"/>
      <c r="UO519"/>
      <c r="UP519"/>
      <c r="UQ519"/>
      <c r="UR519"/>
      <c r="US519"/>
      <c r="UT519"/>
      <c r="UU519"/>
      <c r="UV519"/>
      <c r="UW519"/>
      <c r="UX519"/>
      <c r="UY519"/>
      <c r="UZ519"/>
      <c r="VA519"/>
      <c r="VB519"/>
      <c r="VC519"/>
      <c r="VD519"/>
      <c r="VE519"/>
      <c r="VF519"/>
      <c r="VG519"/>
      <c r="VH519"/>
      <c r="VI519"/>
      <c r="VJ519"/>
      <c r="VK519"/>
      <c r="VL519"/>
      <c r="VM519"/>
      <c r="VN519"/>
      <c r="VO519"/>
      <c r="VP519"/>
      <c r="VQ519"/>
      <c r="VR519"/>
      <c r="VS519"/>
      <c r="VT519"/>
      <c r="VU519"/>
      <c r="VV519"/>
      <c r="VW519"/>
      <c r="VX519"/>
      <c r="VY519"/>
      <c r="VZ519"/>
      <c r="WA519"/>
      <c r="WB519"/>
      <c r="WC519"/>
      <c r="WD519"/>
      <c r="WE519"/>
      <c r="WF519"/>
      <c r="WG519"/>
      <c r="WH519"/>
      <c r="WI519"/>
      <c r="WJ519"/>
      <c r="WK519"/>
      <c r="WL519"/>
      <c r="WM519"/>
      <c r="WN519"/>
      <c r="WO519"/>
      <c r="WP519"/>
      <c r="WQ519"/>
      <c r="WR519"/>
      <c r="WS519"/>
      <c r="WT519"/>
      <c r="WU519"/>
      <c r="WV519"/>
      <c r="WW519"/>
      <c r="WX519"/>
      <c r="WY519"/>
      <c r="WZ519"/>
      <c r="XA519"/>
      <c r="XB519"/>
      <c r="XC519"/>
      <c r="XD519"/>
      <c r="XE519"/>
      <c r="XF519"/>
      <c r="XG519"/>
      <c r="XH519"/>
      <c r="XI519"/>
      <c r="XJ519"/>
      <c r="XK519"/>
      <c r="XL519"/>
      <c r="XM519"/>
      <c r="XN519"/>
      <c r="XO519"/>
      <c r="XP519"/>
      <c r="XQ519"/>
      <c r="XR519"/>
      <c r="XS519"/>
      <c r="XT519"/>
      <c r="XU519"/>
      <c r="XV519"/>
      <c r="XW519"/>
      <c r="XX519"/>
      <c r="XY519"/>
      <c r="XZ519"/>
      <c r="YA519"/>
      <c r="YB519"/>
      <c r="YC519"/>
      <c r="YD519"/>
      <c r="YE519"/>
      <c r="YF519"/>
      <c r="YG519"/>
      <c r="YH519"/>
      <c r="YI519"/>
      <c r="YJ519"/>
      <c r="YK519"/>
      <c r="YL519"/>
      <c r="YM519"/>
      <c r="YN519"/>
      <c r="YO519"/>
      <c r="YP519"/>
      <c r="YQ519"/>
      <c r="YR519"/>
      <c r="YS519"/>
      <c r="YT519"/>
      <c r="YU519"/>
      <c r="YV519"/>
      <c r="YW519"/>
      <c r="YX519"/>
      <c r="YY519"/>
      <c r="YZ519"/>
      <c r="ZA519"/>
      <c r="ZB519"/>
      <c r="ZC519"/>
      <c r="ZD519"/>
      <c r="ZE519"/>
      <c r="ZF519"/>
      <c r="ZG519"/>
      <c r="ZH519"/>
      <c r="ZI519"/>
      <c r="ZJ519"/>
      <c r="ZK519"/>
      <c r="ZL519"/>
      <c r="ZM519"/>
      <c r="ZN519"/>
      <c r="ZO519"/>
      <c r="ZP519"/>
      <c r="ZQ519"/>
      <c r="ZR519"/>
      <c r="ZS519"/>
      <c r="ZT519"/>
      <c r="ZU519"/>
      <c r="ZV519"/>
      <c r="ZW519"/>
      <c r="ZX519"/>
      <c r="ZY519"/>
      <c r="ZZ519"/>
      <c r="AAA519"/>
      <c r="AAB519"/>
      <c r="AAC519"/>
      <c r="AAD519"/>
      <c r="AAE519"/>
      <c r="AAF519"/>
      <c r="AAG519"/>
      <c r="AAH519"/>
      <c r="AAI519"/>
      <c r="AAJ519"/>
      <c r="AAK519"/>
      <c r="AAL519"/>
      <c r="AAM519"/>
      <c r="AAN519"/>
      <c r="AAO519"/>
      <c r="AAP519"/>
      <c r="AAQ519"/>
      <c r="AAR519"/>
      <c r="AAS519"/>
      <c r="AAT519"/>
      <c r="AAU519"/>
      <c r="AAV519"/>
      <c r="AAW519"/>
      <c r="AAX519"/>
      <c r="AAY519"/>
      <c r="AAZ519"/>
      <c r="ABA519"/>
      <c r="ABB519"/>
      <c r="ABC519"/>
      <c r="ABD519"/>
      <c r="ABE519"/>
      <c r="ABF519"/>
      <c r="ABG519"/>
      <c r="ABH519"/>
      <c r="ABI519"/>
      <c r="ABJ519"/>
      <c r="ABK519"/>
      <c r="ABL519"/>
      <c r="ABM519"/>
      <c r="ABN519"/>
      <c r="ABO519"/>
      <c r="ABP519"/>
      <c r="ABQ519"/>
      <c r="ABR519"/>
      <c r="ABS519"/>
      <c r="ABT519"/>
      <c r="ABU519"/>
      <c r="ABV519"/>
      <c r="ABW519"/>
      <c r="ABX519"/>
      <c r="ABY519"/>
      <c r="ABZ519"/>
      <c r="ACA519"/>
      <c r="ACB519"/>
      <c r="ACC519"/>
      <c r="ACD519"/>
      <c r="ACE519"/>
      <c r="ACF519"/>
      <c r="ACG519"/>
      <c r="ACH519"/>
      <c r="ACI519"/>
      <c r="ACJ519"/>
      <c r="ACK519"/>
      <c r="ACL519"/>
      <c r="ACM519"/>
      <c r="ACN519"/>
      <c r="ACO519"/>
      <c r="ACP519"/>
      <c r="ACQ519"/>
      <c r="ACR519"/>
      <c r="ACS519"/>
      <c r="ACT519"/>
      <c r="ACU519"/>
      <c r="ACV519"/>
      <c r="ACW519"/>
      <c r="ACX519"/>
      <c r="ACY519"/>
      <c r="ACZ519"/>
      <c r="ADA519"/>
      <c r="ADB519"/>
      <c r="ADC519"/>
      <c r="ADD519"/>
      <c r="ADE519"/>
      <c r="ADF519"/>
      <c r="ADG519"/>
      <c r="ADH519"/>
      <c r="ADI519"/>
      <c r="ADJ519"/>
      <c r="ADK519"/>
      <c r="ADL519"/>
      <c r="ADM519"/>
      <c r="ADN519"/>
      <c r="ADO519"/>
      <c r="ADP519"/>
      <c r="ADQ519"/>
      <c r="ADR519"/>
      <c r="ADS519"/>
      <c r="ADT519"/>
      <c r="ADU519"/>
      <c r="ADV519"/>
      <c r="ADW519"/>
      <c r="ADX519"/>
      <c r="ADY519"/>
      <c r="ADZ519"/>
      <c r="AEA519"/>
      <c r="AEB519"/>
      <c r="AEC519"/>
      <c r="AED519"/>
      <c r="AEE519"/>
      <c r="AEF519"/>
      <c r="AEG519"/>
      <c r="AEH519"/>
      <c r="AEI519"/>
      <c r="AEJ519"/>
      <c r="AEK519"/>
      <c r="AEL519"/>
      <c r="AEM519"/>
      <c r="AEN519"/>
      <c r="AEO519"/>
      <c r="AEP519"/>
      <c r="AEQ519"/>
      <c r="AER519"/>
      <c r="AES519"/>
      <c r="AET519"/>
      <c r="AEU519"/>
      <c r="AEV519"/>
      <c r="AEW519"/>
      <c r="AEX519"/>
      <c r="AEY519"/>
      <c r="AEZ519"/>
      <c r="AFA519"/>
      <c r="AFB519"/>
      <c r="AFC519"/>
      <c r="AFD519"/>
      <c r="AFE519"/>
      <c r="AFF519"/>
      <c r="AFG519"/>
      <c r="AFH519"/>
      <c r="AFI519"/>
      <c r="AFJ519"/>
      <c r="AFK519"/>
      <c r="AFL519"/>
      <c r="AFM519"/>
      <c r="AFN519"/>
      <c r="AFO519"/>
      <c r="AFP519"/>
      <c r="AFQ519"/>
      <c r="AFR519"/>
      <c r="AFS519"/>
      <c r="AFT519"/>
      <c r="AFU519"/>
      <c r="AFV519"/>
      <c r="AFW519"/>
      <c r="AFX519"/>
      <c r="AFY519"/>
      <c r="AFZ519"/>
      <c r="AGA519"/>
      <c r="AGB519"/>
      <c r="AGC519"/>
      <c r="AGD519"/>
      <c r="AGE519"/>
      <c r="AGF519"/>
      <c r="AGG519"/>
      <c r="AGH519"/>
      <c r="AGI519"/>
      <c r="AGJ519"/>
      <c r="AGK519"/>
      <c r="AGL519"/>
      <c r="AGM519"/>
      <c r="AGN519"/>
      <c r="AGO519"/>
      <c r="AGP519"/>
      <c r="AGQ519"/>
      <c r="AGR519"/>
      <c r="AGS519"/>
      <c r="AGT519"/>
      <c r="AGU519"/>
      <c r="AGV519"/>
      <c r="AGW519"/>
      <c r="AGX519"/>
      <c r="AGY519"/>
      <c r="AGZ519"/>
      <c r="AHA519"/>
      <c r="AHB519"/>
      <c r="AHC519"/>
      <c r="AHD519"/>
      <c r="AHE519"/>
      <c r="AHF519"/>
      <c r="AHG519"/>
      <c r="AHH519"/>
      <c r="AHI519"/>
      <c r="AHJ519"/>
      <c r="AHK519"/>
      <c r="AHL519"/>
      <c r="AHM519"/>
      <c r="AHN519"/>
      <c r="AHO519"/>
      <c r="AHP519"/>
      <c r="AHQ519"/>
      <c r="AHR519"/>
      <c r="AHS519"/>
      <c r="AHT519"/>
      <c r="AHU519"/>
      <c r="AHV519"/>
      <c r="AHW519"/>
      <c r="AHX519"/>
      <c r="AHY519"/>
      <c r="AHZ519"/>
      <c r="AIA519"/>
      <c r="AIB519"/>
      <c r="AIC519"/>
      <c r="AID519"/>
      <c r="AIE519"/>
      <c r="AIF519"/>
      <c r="AIG519"/>
      <c r="AIH519"/>
      <c r="AII519"/>
      <c r="AIJ519"/>
      <c r="AIK519"/>
      <c r="AIL519"/>
      <c r="AIM519"/>
      <c r="AIN519"/>
      <c r="AIO519"/>
      <c r="AIP519"/>
      <c r="AIQ519"/>
      <c r="AIR519"/>
      <c r="AIS519"/>
      <c r="AIT519"/>
      <c r="AIU519"/>
      <c r="AIV519"/>
      <c r="AIW519"/>
      <c r="AIX519"/>
      <c r="AIY519"/>
      <c r="AIZ519"/>
      <c r="AJA519"/>
      <c r="AJB519"/>
      <c r="AJC519"/>
      <c r="AJD519"/>
      <c r="AJE519"/>
      <c r="AJF519"/>
      <c r="AJG519"/>
      <c r="AJH519"/>
      <c r="AJI519"/>
      <c r="AJJ519"/>
      <c r="AJK519"/>
      <c r="AJL519"/>
      <c r="AJM519"/>
      <c r="AJN519"/>
      <c r="AJO519"/>
      <c r="AJP519"/>
      <c r="AJQ519"/>
      <c r="AJR519"/>
      <c r="AJS519"/>
      <c r="AJT519"/>
      <c r="AJU519"/>
      <c r="AJV519"/>
      <c r="AJW519"/>
      <c r="AJX519"/>
      <c r="AJY519"/>
      <c r="AJZ519"/>
      <c r="AKA519"/>
      <c r="AKB519"/>
      <c r="AKC519"/>
      <c r="AKD519"/>
      <c r="AKE519"/>
      <c r="AKF519"/>
      <c r="AKG519"/>
      <c r="AKH519"/>
      <c r="AKI519"/>
      <c r="AKJ519"/>
      <c r="AKK519"/>
      <c r="AKL519"/>
      <c r="AKM519"/>
      <c r="AKN519"/>
      <c r="AKO519"/>
      <c r="AKP519"/>
      <c r="AKQ519"/>
      <c r="AKR519"/>
      <c r="AKS519"/>
      <c r="AKT519"/>
      <c r="AKU519"/>
      <c r="AKV519"/>
      <c r="AKW519"/>
      <c r="AKX519"/>
      <c r="AKY519"/>
      <c r="AKZ519"/>
      <c r="ALA519"/>
      <c r="ALB519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  <c r="AMK519"/>
      <c r="AML519"/>
      <c r="AMM519"/>
      <c r="AMN519"/>
      <c r="AMO519"/>
      <c r="AMP519"/>
      <c r="AMQ519"/>
      <c r="AMR519"/>
      <c r="AMS519"/>
      <c r="AMT519"/>
      <c r="AMU519"/>
      <c r="AMV519"/>
      <c r="AMW519"/>
      <c r="AMX519"/>
      <c r="AMY519"/>
    </row>
    <row r="520" spans="3:1039" s="6" customFormat="1" ht="15" customHeight="1" x14ac:dyDescent="0.25">
      <c r="C520" s="6" t="str">
        <f t="shared" si="302"/>
        <v>Ruud</v>
      </c>
      <c r="D520" s="6" t="str">
        <f t="shared" si="303"/>
        <v>PROUH65 T2 RU350 DCB  (65 gal)</v>
      </c>
      <c r="E520" s="6">
        <f t="shared" si="341"/>
        <v>2101040</v>
      </c>
      <c r="F520" s="55">
        <f t="shared" si="255"/>
        <v>65</v>
      </c>
      <c r="G520" s="6" t="str">
        <f t="shared" si="304"/>
        <v>RheemHBDR4565</v>
      </c>
      <c r="H520" s="116">
        <f t="shared" si="301"/>
        <v>0</v>
      </c>
      <c r="I520" s="154" t="str">
        <f t="shared" si="342"/>
        <v>RuudPROUH65RU350DCB</v>
      </c>
      <c r="J520" s="91" t="s">
        <v>188</v>
      </c>
      <c r="K520" s="32">
        <v>3</v>
      </c>
      <c r="L520" s="75">
        <f t="shared" si="338"/>
        <v>21</v>
      </c>
      <c r="M520" s="12" t="s">
        <v>96</v>
      </c>
      <c r="N520" s="62">
        <f t="shared" si="349"/>
        <v>10</v>
      </c>
      <c r="O520" s="169">
        <f t="shared" si="350"/>
        <v>2101040</v>
      </c>
      <c r="P520" s="59" t="str">
        <f t="shared" si="310"/>
        <v>PROUH65 T2 RU350 DCB  (65 gal)</v>
      </c>
      <c r="Q520" s="153">
        <f t="shared" si="351"/>
        <v>1</v>
      </c>
      <c r="R520" s="13" t="s">
        <v>248</v>
      </c>
      <c r="S520" s="14">
        <v>65</v>
      </c>
      <c r="T520" s="99" t="s">
        <v>260</v>
      </c>
      <c r="U520" s="80" t="s">
        <v>260</v>
      </c>
      <c r="V520" s="85" t="str">
        <f t="shared" si="352"/>
        <v>RheemHBDR4565</v>
      </c>
      <c r="W520" s="115">
        <v>0</v>
      </c>
      <c r="X520" s="46" t="s">
        <v>8</v>
      </c>
      <c r="Y520" s="47"/>
      <c r="Z520" s="44"/>
      <c r="AA520" s="126" t="str">
        <f t="shared" si="335"/>
        <v>2,     2101040,   "PROUH65 T2 RU350 DCB  (65 gal)"</v>
      </c>
      <c r="AB520" s="128" t="str">
        <f t="shared" si="345"/>
        <v>Ruud</v>
      </c>
      <c r="AC520" s="6" t="s">
        <v>649</v>
      </c>
      <c r="AD520" s="173">
        <f t="shared" si="353"/>
        <v>1</v>
      </c>
      <c r="AE520" s="126" t="str">
        <f t="shared" si="336"/>
        <v xml:space="preserve">          case  PROUH65 T2 RU350 DCB  (65 gal)   :   "RuudPROUH65RU350DCB"</v>
      </c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  <c r="JY520"/>
      <c r="JZ520"/>
      <c r="KA520"/>
      <c r="KB520"/>
      <c r="KC520"/>
      <c r="KD520"/>
      <c r="KE520"/>
      <c r="KF520"/>
      <c r="KG520"/>
      <c r="KH520"/>
      <c r="KI520"/>
      <c r="KJ520"/>
      <c r="KK520"/>
      <c r="KL520"/>
      <c r="KM520"/>
      <c r="KN520"/>
      <c r="KO520"/>
      <c r="KP520"/>
      <c r="KQ520"/>
      <c r="KR520"/>
      <c r="KS520"/>
      <c r="KT520"/>
      <c r="KU520"/>
      <c r="KV520"/>
      <c r="KW520"/>
      <c r="KX520"/>
      <c r="KY520"/>
      <c r="KZ520"/>
      <c r="LA520"/>
      <c r="LB520"/>
      <c r="LC520"/>
      <c r="LD520"/>
      <c r="LE520"/>
      <c r="LF520"/>
      <c r="LG520"/>
      <c r="LH520"/>
      <c r="LI520"/>
      <c r="LJ520"/>
      <c r="LK520"/>
      <c r="LL520"/>
      <c r="LM520"/>
      <c r="LN520"/>
      <c r="LO520"/>
      <c r="LP520"/>
      <c r="LQ520"/>
      <c r="LR520"/>
      <c r="LS520"/>
      <c r="LT520"/>
      <c r="LU520"/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/>
      <c r="NP520"/>
      <c r="NQ520"/>
      <c r="NR520"/>
      <c r="NS520"/>
      <c r="NT520"/>
      <c r="NU520"/>
      <c r="NV520"/>
      <c r="NW520"/>
      <c r="NX520"/>
      <c r="NY520"/>
      <c r="NZ520"/>
      <c r="OA520"/>
      <c r="OB520"/>
      <c r="OC520"/>
      <c r="OD520"/>
      <c r="OE520"/>
      <c r="OF520"/>
      <c r="OG520"/>
      <c r="OH520"/>
      <c r="OI520"/>
      <c r="OJ520"/>
      <c r="OK520"/>
      <c r="OL520"/>
      <c r="OM520"/>
      <c r="ON520"/>
      <c r="OO520"/>
      <c r="OP520"/>
      <c r="OQ520"/>
      <c r="OR520"/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/>
      <c r="PH520"/>
      <c r="PI520"/>
      <c r="PJ520"/>
      <c r="PK520"/>
      <c r="PL520"/>
      <c r="PM520"/>
      <c r="PN520"/>
      <c r="PO520"/>
      <c r="PP520"/>
      <c r="PQ520"/>
      <c r="PR520"/>
      <c r="PS520"/>
      <c r="PT520"/>
      <c r="PU520"/>
      <c r="PV520"/>
      <c r="PW520"/>
      <c r="PX520"/>
      <c r="PY520"/>
      <c r="PZ520"/>
      <c r="QA520"/>
      <c r="QB520"/>
      <c r="QC520"/>
      <c r="QD520"/>
      <c r="QE520"/>
      <c r="QF520"/>
      <c r="QG520"/>
      <c r="QH520"/>
      <c r="QI520"/>
      <c r="QJ520"/>
      <c r="QK520"/>
      <c r="QL520"/>
      <c r="QM520"/>
      <c r="QN520"/>
      <c r="QO520"/>
      <c r="QP520"/>
      <c r="QQ520"/>
      <c r="QR520"/>
      <c r="QS520"/>
      <c r="QT520"/>
      <c r="QU520"/>
      <c r="QV520"/>
      <c r="QW520"/>
      <c r="QX520"/>
      <c r="QY520"/>
      <c r="QZ520"/>
      <c r="RA520"/>
      <c r="RB520"/>
      <c r="RC520"/>
      <c r="RD520"/>
      <c r="RE520"/>
      <c r="RF520"/>
      <c r="RG520"/>
      <c r="RH520"/>
      <c r="RI520"/>
      <c r="RJ520"/>
      <c r="RK520"/>
      <c r="RL520"/>
      <c r="RM520"/>
      <c r="RN520"/>
      <c r="RO520"/>
      <c r="RP520"/>
      <c r="RQ520"/>
      <c r="RR520"/>
      <c r="RS520"/>
      <c r="RT520"/>
      <c r="RU520"/>
      <c r="RV520"/>
      <c r="RW520"/>
      <c r="RX520"/>
      <c r="RY520"/>
      <c r="RZ520"/>
      <c r="SA520"/>
      <c r="SB520"/>
      <c r="SC520"/>
      <c r="SD520"/>
      <c r="SE520"/>
      <c r="SF520"/>
      <c r="SG520"/>
      <c r="SH520"/>
      <c r="SI520"/>
      <c r="SJ520"/>
      <c r="SK520"/>
      <c r="SL520"/>
      <c r="SM520"/>
      <c r="SN520"/>
      <c r="SO520"/>
      <c r="SP520"/>
      <c r="SQ520"/>
      <c r="SR520"/>
      <c r="SS520"/>
      <c r="ST520"/>
      <c r="SU520"/>
      <c r="SV520"/>
      <c r="SW520"/>
      <c r="SX520"/>
      <c r="SY520"/>
      <c r="SZ520"/>
      <c r="TA520"/>
      <c r="TB520"/>
      <c r="TC520"/>
      <c r="TD520"/>
      <c r="TE520"/>
      <c r="TF520"/>
      <c r="TG520"/>
      <c r="TH520"/>
      <c r="TI520"/>
      <c r="TJ520"/>
      <c r="TK520"/>
      <c r="TL520"/>
      <c r="TM520"/>
      <c r="TN520"/>
      <c r="TO520"/>
      <c r="TP520"/>
      <c r="TQ520"/>
      <c r="TR520"/>
      <c r="TS520"/>
      <c r="TT520"/>
      <c r="TU520"/>
      <c r="TV520"/>
      <c r="TW520"/>
      <c r="TX520"/>
      <c r="TY520"/>
      <c r="TZ520"/>
      <c r="UA520"/>
      <c r="UB520"/>
      <c r="UC520"/>
      <c r="UD520"/>
      <c r="UE520"/>
      <c r="UF520"/>
      <c r="UG520"/>
      <c r="UH520"/>
      <c r="UI520"/>
      <c r="UJ520"/>
      <c r="UK520"/>
      <c r="UL520"/>
      <c r="UM520"/>
      <c r="UN520"/>
      <c r="UO520"/>
      <c r="UP520"/>
      <c r="UQ520"/>
      <c r="UR520"/>
      <c r="US520"/>
      <c r="UT520"/>
      <c r="UU520"/>
      <c r="UV520"/>
      <c r="UW520"/>
      <c r="UX520"/>
      <c r="UY520"/>
      <c r="UZ520"/>
      <c r="VA520"/>
      <c r="VB520"/>
      <c r="VC520"/>
      <c r="VD520"/>
      <c r="VE520"/>
      <c r="VF520"/>
      <c r="VG520"/>
      <c r="VH520"/>
      <c r="VI520"/>
      <c r="VJ520"/>
      <c r="VK520"/>
      <c r="VL520"/>
      <c r="VM520"/>
      <c r="VN520"/>
      <c r="VO520"/>
      <c r="VP520"/>
      <c r="VQ520"/>
      <c r="VR520"/>
      <c r="VS520"/>
      <c r="VT520"/>
      <c r="VU520"/>
      <c r="VV520"/>
      <c r="VW520"/>
      <c r="VX520"/>
      <c r="VY520"/>
      <c r="VZ520"/>
      <c r="WA520"/>
      <c r="WB520"/>
      <c r="WC520"/>
      <c r="WD520"/>
      <c r="WE520"/>
      <c r="WF520"/>
      <c r="WG520"/>
      <c r="WH520"/>
      <c r="WI520"/>
      <c r="WJ520"/>
      <c r="WK520"/>
      <c r="WL520"/>
      <c r="WM520"/>
      <c r="WN520"/>
      <c r="WO520"/>
      <c r="WP520"/>
      <c r="WQ520"/>
      <c r="WR520"/>
      <c r="WS520"/>
      <c r="WT520"/>
      <c r="WU520"/>
      <c r="WV520"/>
      <c r="WW520"/>
      <c r="WX520"/>
      <c r="WY520"/>
      <c r="WZ520"/>
      <c r="XA520"/>
      <c r="XB520"/>
      <c r="XC520"/>
      <c r="XD520"/>
      <c r="XE520"/>
      <c r="XF520"/>
      <c r="XG520"/>
      <c r="XH520"/>
      <c r="XI520"/>
      <c r="XJ520"/>
      <c r="XK520"/>
      <c r="XL520"/>
      <c r="XM520"/>
      <c r="XN520"/>
      <c r="XO520"/>
      <c r="XP520"/>
      <c r="XQ520"/>
      <c r="XR520"/>
      <c r="XS520"/>
      <c r="XT520"/>
      <c r="XU520"/>
      <c r="XV520"/>
      <c r="XW520"/>
      <c r="XX520"/>
      <c r="XY520"/>
      <c r="XZ520"/>
      <c r="YA520"/>
      <c r="YB520"/>
      <c r="YC520"/>
      <c r="YD520"/>
      <c r="YE520"/>
      <c r="YF520"/>
      <c r="YG520"/>
      <c r="YH520"/>
      <c r="YI520"/>
      <c r="YJ520"/>
      <c r="YK520"/>
      <c r="YL520"/>
      <c r="YM520"/>
      <c r="YN520"/>
      <c r="YO520"/>
      <c r="YP520"/>
      <c r="YQ520"/>
      <c r="YR520"/>
      <c r="YS520"/>
      <c r="YT520"/>
      <c r="YU520"/>
      <c r="YV520"/>
      <c r="YW520"/>
      <c r="YX520"/>
      <c r="YY520"/>
      <c r="YZ520"/>
      <c r="ZA520"/>
      <c r="ZB520"/>
      <c r="ZC520"/>
      <c r="ZD520"/>
      <c r="ZE520"/>
      <c r="ZF520"/>
      <c r="ZG520"/>
      <c r="ZH520"/>
      <c r="ZI520"/>
      <c r="ZJ520"/>
      <c r="ZK520"/>
      <c r="ZL520"/>
      <c r="ZM520"/>
      <c r="ZN520"/>
      <c r="ZO520"/>
      <c r="ZP520"/>
      <c r="ZQ520"/>
      <c r="ZR520"/>
      <c r="ZS520"/>
      <c r="ZT520"/>
      <c r="ZU520"/>
      <c r="ZV520"/>
      <c r="ZW520"/>
      <c r="ZX520"/>
      <c r="ZY520"/>
      <c r="ZZ520"/>
      <c r="AAA520"/>
      <c r="AAB520"/>
      <c r="AAC520"/>
      <c r="AAD520"/>
      <c r="AAE520"/>
      <c r="AAF520"/>
      <c r="AAG520"/>
      <c r="AAH520"/>
      <c r="AAI520"/>
      <c r="AAJ520"/>
      <c r="AAK520"/>
      <c r="AAL520"/>
      <c r="AAM520"/>
      <c r="AAN520"/>
      <c r="AAO520"/>
      <c r="AAP520"/>
      <c r="AAQ520"/>
      <c r="AAR520"/>
      <c r="AAS520"/>
      <c r="AAT520"/>
      <c r="AAU520"/>
      <c r="AAV520"/>
      <c r="AAW520"/>
      <c r="AAX520"/>
      <c r="AAY520"/>
      <c r="AAZ520"/>
      <c r="ABA520"/>
      <c r="ABB520"/>
      <c r="ABC520"/>
      <c r="ABD520"/>
      <c r="ABE520"/>
      <c r="ABF520"/>
      <c r="ABG520"/>
      <c r="ABH520"/>
      <c r="ABI520"/>
      <c r="ABJ520"/>
      <c r="ABK520"/>
      <c r="ABL520"/>
      <c r="ABM520"/>
      <c r="ABN520"/>
      <c r="ABO520"/>
      <c r="ABP520"/>
      <c r="ABQ520"/>
      <c r="ABR520"/>
      <c r="ABS520"/>
      <c r="ABT520"/>
      <c r="ABU520"/>
      <c r="ABV520"/>
      <c r="ABW520"/>
      <c r="ABX520"/>
      <c r="ABY520"/>
      <c r="ABZ520"/>
      <c r="ACA520"/>
      <c r="ACB520"/>
      <c r="ACC520"/>
      <c r="ACD520"/>
      <c r="ACE520"/>
      <c r="ACF520"/>
      <c r="ACG520"/>
      <c r="ACH520"/>
      <c r="ACI520"/>
      <c r="ACJ520"/>
      <c r="ACK520"/>
      <c r="ACL520"/>
      <c r="ACM520"/>
      <c r="ACN520"/>
      <c r="ACO520"/>
      <c r="ACP520"/>
      <c r="ACQ520"/>
      <c r="ACR520"/>
      <c r="ACS520"/>
      <c r="ACT520"/>
      <c r="ACU520"/>
      <c r="ACV520"/>
      <c r="ACW520"/>
      <c r="ACX520"/>
      <c r="ACY520"/>
      <c r="ACZ520"/>
      <c r="ADA520"/>
      <c r="ADB520"/>
      <c r="ADC520"/>
      <c r="ADD520"/>
      <c r="ADE520"/>
      <c r="ADF520"/>
      <c r="ADG520"/>
      <c r="ADH520"/>
      <c r="ADI520"/>
      <c r="ADJ520"/>
      <c r="ADK520"/>
      <c r="ADL520"/>
      <c r="ADM520"/>
      <c r="ADN520"/>
      <c r="ADO520"/>
      <c r="ADP520"/>
      <c r="ADQ520"/>
      <c r="ADR520"/>
      <c r="ADS520"/>
      <c r="ADT520"/>
      <c r="ADU520"/>
      <c r="ADV520"/>
      <c r="ADW520"/>
      <c r="ADX520"/>
      <c r="ADY520"/>
      <c r="ADZ520"/>
      <c r="AEA520"/>
      <c r="AEB520"/>
      <c r="AEC520"/>
      <c r="AED520"/>
      <c r="AEE520"/>
      <c r="AEF520"/>
      <c r="AEG520"/>
      <c r="AEH520"/>
      <c r="AEI520"/>
      <c r="AEJ520"/>
      <c r="AEK520"/>
      <c r="AEL520"/>
      <c r="AEM520"/>
      <c r="AEN520"/>
      <c r="AEO520"/>
      <c r="AEP520"/>
      <c r="AEQ520"/>
      <c r="AER520"/>
      <c r="AES520"/>
      <c r="AET520"/>
      <c r="AEU520"/>
      <c r="AEV520"/>
      <c r="AEW520"/>
      <c r="AEX520"/>
      <c r="AEY520"/>
      <c r="AEZ520"/>
      <c r="AFA520"/>
      <c r="AFB520"/>
      <c r="AFC520"/>
      <c r="AFD520"/>
      <c r="AFE520"/>
      <c r="AFF520"/>
      <c r="AFG520"/>
      <c r="AFH520"/>
      <c r="AFI520"/>
      <c r="AFJ520"/>
      <c r="AFK520"/>
      <c r="AFL520"/>
      <c r="AFM520"/>
      <c r="AFN520"/>
      <c r="AFO520"/>
      <c r="AFP520"/>
      <c r="AFQ520"/>
      <c r="AFR520"/>
      <c r="AFS520"/>
      <c r="AFT520"/>
      <c r="AFU520"/>
      <c r="AFV520"/>
      <c r="AFW520"/>
      <c r="AFX520"/>
      <c r="AFY520"/>
      <c r="AFZ520"/>
      <c r="AGA520"/>
      <c r="AGB520"/>
      <c r="AGC520"/>
      <c r="AGD520"/>
      <c r="AGE520"/>
      <c r="AGF520"/>
      <c r="AGG520"/>
      <c r="AGH520"/>
      <c r="AGI520"/>
      <c r="AGJ520"/>
      <c r="AGK520"/>
      <c r="AGL520"/>
      <c r="AGM520"/>
      <c r="AGN520"/>
      <c r="AGO520"/>
      <c r="AGP520"/>
      <c r="AGQ520"/>
      <c r="AGR520"/>
      <c r="AGS520"/>
      <c r="AGT520"/>
      <c r="AGU520"/>
      <c r="AGV520"/>
      <c r="AGW520"/>
      <c r="AGX520"/>
      <c r="AGY520"/>
      <c r="AGZ520"/>
      <c r="AHA520"/>
      <c r="AHB520"/>
      <c r="AHC520"/>
      <c r="AHD520"/>
      <c r="AHE520"/>
      <c r="AHF520"/>
      <c r="AHG520"/>
      <c r="AHH520"/>
      <c r="AHI520"/>
      <c r="AHJ520"/>
      <c r="AHK520"/>
      <c r="AHL520"/>
      <c r="AHM520"/>
      <c r="AHN520"/>
      <c r="AHO520"/>
      <c r="AHP520"/>
      <c r="AHQ520"/>
      <c r="AHR520"/>
      <c r="AHS520"/>
      <c r="AHT520"/>
      <c r="AHU520"/>
      <c r="AHV520"/>
      <c r="AHW520"/>
      <c r="AHX520"/>
      <c r="AHY520"/>
      <c r="AHZ520"/>
      <c r="AIA520"/>
      <c r="AIB520"/>
      <c r="AIC520"/>
      <c r="AID520"/>
      <c r="AIE520"/>
      <c r="AIF520"/>
      <c r="AIG520"/>
      <c r="AIH520"/>
      <c r="AII520"/>
      <c r="AIJ520"/>
      <c r="AIK520"/>
      <c r="AIL520"/>
      <c r="AIM520"/>
      <c r="AIN520"/>
      <c r="AIO520"/>
      <c r="AIP520"/>
      <c r="AIQ520"/>
      <c r="AIR520"/>
      <c r="AIS520"/>
      <c r="AIT520"/>
      <c r="AIU520"/>
      <c r="AIV520"/>
      <c r="AIW520"/>
      <c r="AIX520"/>
      <c r="AIY520"/>
      <c r="AIZ520"/>
      <c r="AJA520"/>
      <c r="AJB520"/>
      <c r="AJC520"/>
      <c r="AJD520"/>
      <c r="AJE520"/>
      <c r="AJF520"/>
      <c r="AJG520"/>
      <c r="AJH520"/>
      <c r="AJI520"/>
      <c r="AJJ520"/>
      <c r="AJK520"/>
      <c r="AJL520"/>
      <c r="AJM520"/>
      <c r="AJN520"/>
      <c r="AJO520"/>
      <c r="AJP520"/>
      <c r="AJQ520"/>
      <c r="AJR520"/>
      <c r="AJS520"/>
      <c r="AJT520"/>
      <c r="AJU520"/>
      <c r="AJV520"/>
      <c r="AJW520"/>
      <c r="AJX520"/>
      <c r="AJY520"/>
      <c r="AJZ520"/>
      <c r="AKA520"/>
      <c r="AKB520"/>
      <c r="AKC520"/>
      <c r="AKD520"/>
      <c r="AKE520"/>
      <c r="AKF520"/>
      <c r="AKG520"/>
      <c r="AKH520"/>
      <c r="AKI520"/>
      <c r="AKJ520"/>
      <c r="AKK520"/>
      <c r="AKL520"/>
      <c r="AKM520"/>
      <c r="AKN520"/>
      <c r="AKO520"/>
      <c r="AKP520"/>
      <c r="AKQ520"/>
      <c r="AKR520"/>
      <c r="AKS520"/>
      <c r="AKT520"/>
      <c r="AKU520"/>
      <c r="AKV520"/>
      <c r="AKW520"/>
      <c r="AKX520"/>
      <c r="AKY520"/>
      <c r="AKZ520"/>
      <c r="ALA520"/>
      <c r="ALB520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  <c r="AMK520"/>
      <c r="AML520"/>
      <c r="AMM520"/>
      <c r="AMN520"/>
      <c r="AMO520"/>
      <c r="AMP520"/>
      <c r="AMQ520"/>
      <c r="AMR520"/>
      <c r="AMS520"/>
      <c r="AMT520"/>
      <c r="AMU520"/>
      <c r="AMV520"/>
      <c r="AMW520"/>
      <c r="AMX520"/>
      <c r="AMY520"/>
    </row>
    <row r="521" spans="3:1039" s="6" customFormat="1" ht="15" customHeight="1" x14ac:dyDescent="0.25">
      <c r="C521" s="6" t="str">
        <f t="shared" si="302"/>
        <v>Ruud</v>
      </c>
      <c r="D521" s="6" t="str">
        <f t="shared" si="303"/>
        <v>PROUH80 T2 RU350 D15  (80 gal)</v>
      </c>
      <c r="E521" s="6">
        <f t="shared" si="341"/>
        <v>2101144</v>
      </c>
      <c r="F521" s="55">
        <f t="shared" si="255"/>
        <v>80</v>
      </c>
      <c r="G521" s="6" t="str">
        <f t="shared" si="304"/>
        <v>RheemHBDR2280</v>
      </c>
      <c r="H521" s="116">
        <f t="shared" si="301"/>
        <v>0</v>
      </c>
      <c r="I521" s="154" t="str">
        <f t="shared" si="342"/>
        <v>RuudPROUH80RU350D15</v>
      </c>
      <c r="J521" s="91" t="s">
        <v>188</v>
      </c>
      <c r="K521" s="32">
        <v>3</v>
      </c>
      <c r="L521" s="75">
        <f t="shared" si="338"/>
        <v>21</v>
      </c>
      <c r="M521" s="12" t="s">
        <v>96</v>
      </c>
      <c r="N521" s="62">
        <f t="shared" si="349"/>
        <v>11</v>
      </c>
      <c r="O521" s="169">
        <f t="shared" si="350"/>
        <v>2101144</v>
      </c>
      <c r="P521" s="59" t="str">
        <f t="shared" si="310"/>
        <v>PROUH80 T2 RU350 D15  (80 gal)</v>
      </c>
      <c r="Q521" s="153">
        <f t="shared" si="351"/>
        <v>1</v>
      </c>
      <c r="R521" s="13" t="s">
        <v>249</v>
      </c>
      <c r="S521" s="14">
        <v>80</v>
      </c>
      <c r="T521" s="99" t="s">
        <v>218</v>
      </c>
      <c r="U521" s="80" t="s">
        <v>218</v>
      </c>
      <c r="V521" s="85" t="str">
        <f t="shared" si="352"/>
        <v>RheemHBDR2280</v>
      </c>
      <c r="W521" s="115">
        <v>0</v>
      </c>
      <c r="X521" s="46" t="s">
        <v>251</v>
      </c>
      <c r="Y521" s="47"/>
      <c r="Z521" s="44"/>
      <c r="AA521" s="126" t="str">
        <f t="shared" si="335"/>
        <v>2,     2101144,   "PROUH80 T2 RU350 D15  (80 gal)"</v>
      </c>
      <c r="AB521" s="128" t="str">
        <f t="shared" si="345"/>
        <v>Ruud</v>
      </c>
      <c r="AC521" t="s">
        <v>655</v>
      </c>
      <c r="AD521" s="173">
        <f t="shared" si="353"/>
        <v>1</v>
      </c>
      <c r="AE521" s="126" t="str">
        <f t="shared" si="336"/>
        <v xml:space="preserve">          case  PROUH80 T2 RU350 D15  (80 gal)   :   "RuudPROUH80RU350D15"</v>
      </c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  <c r="AMM521"/>
      <c r="AMN521"/>
      <c r="AMO521"/>
      <c r="AMP521"/>
      <c r="AMQ521"/>
      <c r="AMR521"/>
      <c r="AMS521"/>
      <c r="AMT521"/>
      <c r="AMU521"/>
      <c r="AMV521"/>
      <c r="AMW521"/>
      <c r="AMX521"/>
      <c r="AMY521"/>
    </row>
    <row r="522" spans="3:1039" s="6" customFormat="1" ht="15" customHeight="1" x14ac:dyDescent="0.25">
      <c r="C522" s="6" t="str">
        <f t="shared" si="302"/>
        <v>Ruud</v>
      </c>
      <c r="D522" s="6" t="str">
        <f t="shared" si="303"/>
        <v>PROUH80 T2 RU350 DCB  (80 gal)</v>
      </c>
      <c r="E522" s="6">
        <f t="shared" si="341"/>
        <v>2101241</v>
      </c>
      <c r="F522" s="55">
        <f t="shared" si="255"/>
        <v>80</v>
      </c>
      <c r="G522" s="6" t="str">
        <f t="shared" si="304"/>
        <v>RheemHBDR4580</v>
      </c>
      <c r="H522" s="116">
        <f t="shared" si="301"/>
        <v>0</v>
      </c>
      <c r="I522" s="154" t="str">
        <f t="shared" si="342"/>
        <v>RuudPROUH80RU350DCB</v>
      </c>
      <c r="J522" s="91" t="s">
        <v>188</v>
      </c>
      <c r="K522" s="32">
        <v>3</v>
      </c>
      <c r="L522" s="75">
        <f t="shared" si="338"/>
        <v>21</v>
      </c>
      <c r="M522" s="12" t="s">
        <v>96</v>
      </c>
      <c r="N522" s="62">
        <f t="shared" si="349"/>
        <v>12</v>
      </c>
      <c r="O522" s="169">
        <f t="shared" si="350"/>
        <v>2101241</v>
      </c>
      <c r="P522" s="59" t="str">
        <f t="shared" si="310"/>
        <v>PROUH80 T2 RU350 DCB  (80 gal)</v>
      </c>
      <c r="Q522" s="153">
        <f t="shared" si="351"/>
        <v>1</v>
      </c>
      <c r="R522" s="13" t="s">
        <v>250</v>
      </c>
      <c r="S522" s="14">
        <v>80</v>
      </c>
      <c r="T522" s="99" t="s">
        <v>261</v>
      </c>
      <c r="U522" s="80" t="s">
        <v>261</v>
      </c>
      <c r="V522" s="85" t="str">
        <f t="shared" si="352"/>
        <v>RheemHBDR4580</v>
      </c>
      <c r="W522" s="115">
        <v>0</v>
      </c>
      <c r="X522" s="46" t="s">
        <v>251</v>
      </c>
      <c r="Y522" s="47"/>
      <c r="Z522" s="44"/>
      <c r="AA522" s="126" t="str">
        <f t="shared" si="335"/>
        <v>2,     2101241,   "PROUH80 T2 RU350 DCB  (80 gal)"</v>
      </c>
      <c r="AB522" s="128" t="str">
        <f t="shared" si="345"/>
        <v>Ruud</v>
      </c>
      <c r="AC522" t="s">
        <v>656</v>
      </c>
      <c r="AD522" s="173">
        <f t="shared" si="353"/>
        <v>1</v>
      </c>
      <c r="AE522" s="126" t="str">
        <f t="shared" si="336"/>
        <v xml:space="preserve">          case  PROUH80 T2 RU350 DCB  (80 gal)   :   "RuudPROUH80RU350DCB"</v>
      </c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  <c r="AMM522"/>
      <c r="AMN522"/>
      <c r="AMO522"/>
      <c r="AMP522"/>
      <c r="AMQ522"/>
      <c r="AMR522"/>
      <c r="AMS522"/>
      <c r="AMT522"/>
      <c r="AMU522"/>
      <c r="AMV522"/>
      <c r="AMW522"/>
      <c r="AMX522"/>
      <c r="AMY522"/>
    </row>
    <row r="523" spans="3:1039" s="6" customFormat="1" ht="15" customHeight="1" x14ac:dyDescent="0.25">
      <c r="C523" s="6" t="str">
        <f t="shared" si="302"/>
        <v>SANCO2</v>
      </c>
      <c r="D523" s="6" t="str">
        <f t="shared" si="303"/>
        <v>GS3-45HPA-US &amp; SAN-43SSAQA  (43 gal)</v>
      </c>
      <c r="E523" s="6">
        <f t="shared" si="341"/>
        <v>2200116</v>
      </c>
      <c r="F523" s="55">
        <f t="shared" si="255"/>
        <v>43</v>
      </c>
      <c r="G523" s="6" t="str">
        <f t="shared" si="304"/>
        <v>SANCO240</v>
      </c>
      <c r="H523" s="116">
        <f t="shared" si="301"/>
        <v>0</v>
      </c>
      <c r="I523" s="154" t="str">
        <f t="shared" si="342"/>
        <v>SANCO2GS3_SAN43SSAQA</v>
      </c>
      <c r="J523" s="91" t="s">
        <v>188</v>
      </c>
      <c r="K523" s="32">
        <v>3</v>
      </c>
      <c r="L523" s="75">
        <f t="shared" si="338"/>
        <v>22</v>
      </c>
      <c r="M523" s="12" t="s">
        <v>898</v>
      </c>
      <c r="N523" s="61">
        <v>1</v>
      </c>
      <c r="O523" s="169">
        <f t="shared" si="350"/>
        <v>2200116</v>
      </c>
      <c r="P523" s="59" t="str">
        <f t="shared" si="310"/>
        <v>GS3-45HPA-US &amp; SAN-43SSAQA  (43 gal)</v>
      </c>
      <c r="Q523" s="153">
        <f t="shared" si="351"/>
        <v>1</v>
      </c>
      <c r="R523" s="93" t="s">
        <v>203</v>
      </c>
      <c r="S523" s="14">
        <v>43</v>
      </c>
      <c r="T523" s="30" t="s">
        <v>899</v>
      </c>
      <c r="U523" s="80" t="s">
        <v>899</v>
      </c>
      <c r="V523" s="85" t="str">
        <f t="shared" si="352"/>
        <v>SANCO240</v>
      </c>
      <c r="W523" s="115">
        <v>0</v>
      </c>
      <c r="X523" s="46">
        <v>4</v>
      </c>
      <c r="Y523" s="47">
        <v>42804</v>
      </c>
      <c r="Z523" s="44"/>
      <c r="AA523" s="126" t="str">
        <f t="shared" si="335"/>
        <v>2,     2200116,   "GS3-45HPA-US &amp; SAN-43SSAQA  (43 gal)"</v>
      </c>
      <c r="AB523" s="127" t="str">
        <f>M523</f>
        <v>SANCO2</v>
      </c>
      <c r="AC523" t="s">
        <v>904</v>
      </c>
      <c r="AD523" s="173">
        <f t="shared" si="353"/>
        <v>1</v>
      </c>
      <c r="AE523" s="126" t="str">
        <f t="shared" si="336"/>
        <v xml:space="preserve">          case  GS3-45HPA-US &amp; SAN-43SSAQA  (43 gal)   :   "SANCO2GS3_SAN43SSAQA"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  <c r="QH523"/>
      <c r="QI523"/>
      <c r="QJ523"/>
      <c r="QK523"/>
      <c r="QL523"/>
      <c r="QM523"/>
      <c r="QN523"/>
      <c r="QO523"/>
      <c r="QP523"/>
      <c r="QQ523"/>
      <c r="QR523"/>
      <c r="QS523"/>
      <c r="QT523"/>
      <c r="QU523"/>
      <c r="QV523"/>
      <c r="QW523"/>
      <c r="QX523"/>
      <c r="QY523"/>
      <c r="QZ523"/>
      <c r="RA523"/>
      <c r="RB523"/>
      <c r="RC523"/>
      <c r="RD523"/>
      <c r="RE523"/>
      <c r="RF523"/>
      <c r="RG523"/>
      <c r="RH523"/>
      <c r="RI523"/>
      <c r="RJ523"/>
      <c r="RK523"/>
      <c r="RL523"/>
      <c r="RM523"/>
      <c r="RN523"/>
      <c r="RO523"/>
      <c r="RP523"/>
      <c r="RQ523"/>
      <c r="RR523"/>
      <c r="RS523"/>
      <c r="RT523"/>
      <c r="RU523"/>
      <c r="RV523"/>
      <c r="RW523"/>
      <c r="RX523"/>
      <c r="RY523"/>
      <c r="RZ523"/>
      <c r="SA523"/>
      <c r="SB523"/>
      <c r="SC523"/>
      <c r="SD523"/>
      <c r="SE523"/>
      <c r="SF523"/>
      <c r="SG523"/>
      <c r="SH523"/>
      <c r="SI523"/>
      <c r="SJ523"/>
      <c r="SK523"/>
      <c r="SL523"/>
      <c r="SM523"/>
      <c r="SN523"/>
      <c r="SO523"/>
      <c r="SP523"/>
      <c r="SQ523"/>
      <c r="SR523"/>
      <c r="SS523"/>
      <c r="ST523"/>
      <c r="SU523"/>
      <c r="SV523"/>
      <c r="SW523"/>
      <c r="SX523"/>
      <c r="SY523"/>
      <c r="SZ523"/>
      <c r="TA523"/>
      <c r="TB523"/>
      <c r="TC523"/>
      <c r="TD523"/>
      <c r="TE523"/>
      <c r="TF523"/>
      <c r="TG523"/>
      <c r="TH523"/>
      <c r="TI523"/>
      <c r="TJ523"/>
      <c r="TK523"/>
      <c r="TL523"/>
      <c r="TM523"/>
      <c r="TN523"/>
      <c r="TO523"/>
      <c r="TP523"/>
      <c r="TQ523"/>
      <c r="TR523"/>
      <c r="TS523"/>
      <c r="TT523"/>
      <c r="TU523"/>
      <c r="TV523"/>
      <c r="TW523"/>
      <c r="TX523"/>
      <c r="TY523"/>
      <c r="TZ523"/>
      <c r="UA523"/>
      <c r="UB523"/>
      <c r="UC523"/>
      <c r="UD523"/>
      <c r="UE523"/>
      <c r="UF523"/>
      <c r="UG523"/>
      <c r="UH523"/>
      <c r="UI523"/>
      <c r="UJ523"/>
      <c r="UK523"/>
      <c r="UL523"/>
      <c r="UM523"/>
      <c r="UN523"/>
      <c r="UO523"/>
      <c r="UP523"/>
      <c r="UQ523"/>
      <c r="UR523"/>
      <c r="US523"/>
      <c r="UT523"/>
      <c r="UU523"/>
      <c r="UV523"/>
      <c r="UW523"/>
      <c r="UX523"/>
      <c r="UY523"/>
      <c r="UZ523"/>
      <c r="VA523"/>
      <c r="VB523"/>
      <c r="VC523"/>
      <c r="VD523"/>
      <c r="VE523"/>
      <c r="VF523"/>
      <c r="VG523"/>
      <c r="VH523"/>
      <c r="VI523"/>
      <c r="VJ523"/>
      <c r="VK523"/>
      <c r="VL523"/>
      <c r="VM523"/>
      <c r="VN523"/>
      <c r="VO523"/>
      <c r="VP523"/>
      <c r="VQ523"/>
      <c r="VR523"/>
      <c r="VS523"/>
      <c r="VT523"/>
      <c r="VU523"/>
      <c r="VV523"/>
      <c r="VW523"/>
      <c r="VX523"/>
      <c r="VY523"/>
      <c r="VZ523"/>
      <c r="WA523"/>
      <c r="WB523"/>
      <c r="WC523"/>
      <c r="WD523"/>
      <c r="WE523"/>
      <c r="WF523"/>
      <c r="WG523"/>
      <c r="WH523"/>
      <c r="WI523"/>
      <c r="WJ523"/>
      <c r="WK523"/>
      <c r="WL523"/>
      <c r="WM523"/>
      <c r="WN523"/>
      <c r="WO523"/>
      <c r="WP523"/>
      <c r="WQ523"/>
      <c r="WR523"/>
      <c r="WS523"/>
      <c r="WT523"/>
      <c r="WU523"/>
      <c r="WV523"/>
      <c r="WW523"/>
      <c r="WX523"/>
      <c r="WY523"/>
      <c r="WZ523"/>
      <c r="XA523"/>
      <c r="XB523"/>
      <c r="XC523"/>
      <c r="XD523"/>
      <c r="XE523"/>
      <c r="XF523"/>
      <c r="XG523"/>
      <c r="XH523"/>
      <c r="XI523"/>
      <c r="XJ523"/>
      <c r="XK523"/>
      <c r="XL523"/>
      <c r="XM523"/>
      <c r="XN523"/>
      <c r="XO523"/>
      <c r="XP523"/>
      <c r="XQ523"/>
      <c r="XR523"/>
      <c r="XS523"/>
      <c r="XT523"/>
      <c r="XU523"/>
      <c r="XV523"/>
      <c r="XW523"/>
      <c r="XX523"/>
      <c r="XY523"/>
      <c r="XZ523"/>
      <c r="YA523"/>
      <c r="YB523"/>
      <c r="YC523"/>
      <c r="YD523"/>
      <c r="YE523"/>
      <c r="YF523"/>
      <c r="YG523"/>
      <c r="YH523"/>
      <c r="YI523"/>
      <c r="YJ523"/>
      <c r="YK523"/>
      <c r="YL523"/>
      <c r="YM523"/>
      <c r="YN523"/>
      <c r="YO523"/>
      <c r="YP523"/>
      <c r="YQ523"/>
      <c r="YR523"/>
      <c r="YS523"/>
      <c r="YT523"/>
      <c r="YU523"/>
      <c r="YV523"/>
      <c r="YW523"/>
      <c r="YX523"/>
      <c r="YY523"/>
      <c r="YZ523"/>
      <c r="ZA523"/>
      <c r="ZB523"/>
      <c r="ZC523"/>
      <c r="ZD523"/>
      <c r="ZE523"/>
      <c r="ZF523"/>
      <c r="ZG523"/>
      <c r="ZH523"/>
      <c r="ZI523"/>
      <c r="ZJ523"/>
      <c r="ZK523"/>
      <c r="ZL523"/>
      <c r="ZM523"/>
      <c r="ZN523"/>
      <c r="ZO523"/>
      <c r="ZP523"/>
      <c r="ZQ523"/>
      <c r="ZR523"/>
      <c r="ZS523"/>
      <c r="ZT523"/>
      <c r="ZU523"/>
      <c r="ZV523"/>
      <c r="ZW523"/>
      <c r="ZX523"/>
      <c r="ZY523"/>
      <c r="ZZ523"/>
      <c r="AAA523"/>
      <c r="AAB523"/>
      <c r="AAC523"/>
      <c r="AAD523"/>
      <c r="AAE523"/>
      <c r="AAF523"/>
      <c r="AAG523"/>
      <c r="AAH523"/>
      <c r="AAI523"/>
      <c r="AAJ523"/>
      <c r="AAK523"/>
      <c r="AAL523"/>
      <c r="AAM523"/>
      <c r="AAN523"/>
      <c r="AAO523"/>
      <c r="AAP523"/>
      <c r="AAQ523"/>
      <c r="AAR523"/>
      <c r="AAS523"/>
      <c r="AAT523"/>
      <c r="AAU523"/>
      <c r="AAV523"/>
      <c r="AAW523"/>
      <c r="AAX523"/>
      <c r="AAY523"/>
      <c r="AAZ523"/>
      <c r="ABA523"/>
      <c r="ABB523"/>
      <c r="ABC523"/>
      <c r="ABD523"/>
      <c r="ABE523"/>
      <c r="ABF523"/>
      <c r="ABG523"/>
      <c r="ABH523"/>
      <c r="ABI523"/>
      <c r="ABJ523"/>
      <c r="ABK523"/>
      <c r="ABL523"/>
      <c r="ABM523"/>
      <c r="ABN523"/>
      <c r="ABO523"/>
      <c r="ABP523"/>
      <c r="ABQ523"/>
      <c r="ABR523"/>
      <c r="ABS523"/>
      <c r="ABT523"/>
      <c r="ABU523"/>
      <c r="ABV523"/>
      <c r="ABW523"/>
      <c r="ABX523"/>
      <c r="ABY523"/>
      <c r="ABZ523"/>
      <c r="ACA523"/>
      <c r="ACB523"/>
      <c r="ACC523"/>
      <c r="ACD523"/>
      <c r="ACE523"/>
      <c r="ACF523"/>
      <c r="ACG523"/>
      <c r="ACH523"/>
      <c r="ACI523"/>
      <c r="ACJ523"/>
      <c r="ACK523"/>
      <c r="ACL523"/>
      <c r="ACM523"/>
      <c r="ACN523"/>
      <c r="ACO523"/>
      <c r="ACP523"/>
      <c r="ACQ523"/>
      <c r="ACR523"/>
      <c r="ACS523"/>
      <c r="ACT523"/>
      <c r="ACU523"/>
      <c r="ACV523"/>
      <c r="ACW523"/>
      <c r="ACX523"/>
      <c r="ACY523"/>
      <c r="ACZ523"/>
      <c r="ADA523"/>
      <c r="ADB523"/>
      <c r="ADC523"/>
      <c r="ADD523"/>
      <c r="ADE523"/>
      <c r="ADF523"/>
      <c r="ADG523"/>
      <c r="ADH523"/>
      <c r="ADI523"/>
      <c r="ADJ523"/>
      <c r="ADK523"/>
      <c r="ADL523"/>
      <c r="ADM523"/>
      <c r="ADN523"/>
      <c r="ADO523"/>
      <c r="ADP523"/>
      <c r="ADQ523"/>
      <c r="ADR523"/>
      <c r="ADS523"/>
      <c r="ADT523"/>
      <c r="ADU523"/>
      <c r="ADV523"/>
      <c r="ADW523"/>
      <c r="ADX523"/>
      <c r="ADY523"/>
      <c r="ADZ523"/>
      <c r="AEA523"/>
      <c r="AEB523"/>
      <c r="AEC523"/>
      <c r="AED523"/>
      <c r="AEE523"/>
      <c r="AEF523"/>
      <c r="AEG523"/>
      <c r="AEH523"/>
      <c r="AEI523"/>
      <c r="AEJ523"/>
      <c r="AEK523"/>
      <c r="AEL523"/>
      <c r="AEM523"/>
      <c r="AEN523"/>
      <c r="AEO523"/>
      <c r="AEP523"/>
      <c r="AEQ523"/>
      <c r="AER523"/>
      <c r="AES523"/>
      <c r="AET523"/>
      <c r="AEU523"/>
      <c r="AEV523"/>
      <c r="AEW523"/>
      <c r="AEX523"/>
      <c r="AEY523"/>
      <c r="AEZ523"/>
      <c r="AFA523"/>
      <c r="AFB523"/>
      <c r="AFC523"/>
      <c r="AFD523"/>
      <c r="AFE523"/>
      <c r="AFF523"/>
      <c r="AFG523"/>
      <c r="AFH523"/>
      <c r="AFI523"/>
      <c r="AFJ523"/>
      <c r="AFK523"/>
      <c r="AFL523"/>
      <c r="AFM523"/>
      <c r="AFN523"/>
      <c r="AFO523"/>
      <c r="AFP523"/>
      <c r="AFQ523"/>
      <c r="AFR523"/>
      <c r="AFS523"/>
      <c r="AFT523"/>
      <c r="AFU523"/>
      <c r="AFV523"/>
      <c r="AFW523"/>
      <c r="AFX523"/>
      <c r="AFY523"/>
      <c r="AFZ523"/>
      <c r="AGA523"/>
      <c r="AGB523"/>
      <c r="AGC523"/>
      <c r="AGD523"/>
      <c r="AGE523"/>
      <c r="AGF523"/>
      <c r="AGG523"/>
      <c r="AGH523"/>
      <c r="AGI523"/>
      <c r="AGJ523"/>
      <c r="AGK523"/>
      <c r="AGL523"/>
      <c r="AGM523"/>
      <c r="AGN523"/>
      <c r="AGO523"/>
      <c r="AGP523"/>
      <c r="AGQ523"/>
      <c r="AGR523"/>
      <c r="AGS523"/>
      <c r="AGT523"/>
      <c r="AGU523"/>
      <c r="AGV523"/>
      <c r="AGW523"/>
      <c r="AGX523"/>
      <c r="AGY523"/>
      <c r="AGZ523"/>
      <c r="AHA523"/>
      <c r="AHB523"/>
      <c r="AHC523"/>
      <c r="AHD523"/>
      <c r="AHE523"/>
      <c r="AHF523"/>
      <c r="AHG523"/>
      <c r="AHH523"/>
      <c r="AHI523"/>
      <c r="AHJ523"/>
      <c r="AHK523"/>
      <c r="AHL523"/>
      <c r="AHM523"/>
      <c r="AHN523"/>
      <c r="AHO523"/>
      <c r="AHP523"/>
      <c r="AHQ523"/>
      <c r="AHR523"/>
      <c r="AHS523"/>
      <c r="AHT523"/>
      <c r="AHU523"/>
      <c r="AHV523"/>
      <c r="AHW523"/>
      <c r="AHX523"/>
      <c r="AHY523"/>
      <c r="AHZ523"/>
      <c r="AIA523"/>
      <c r="AIB523"/>
      <c r="AIC523"/>
      <c r="AID523"/>
      <c r="AIE523"/>
      <c r="AIF523"/>
      <c r="AIG523"/>
      <c r="AIH523"/>
      <c r="AII523"/>
      <c r="AIJ523"/>
      <c r="AIK523"/>
      <c r="AIL523"/>
      <c r="AIM523"/>
      <c r="AIN523"/>
      <c r="AIO523"/>
      <c r="AIP523"/>
      <c r="AIQ523"/>
      <c r="AIR523"/>
      <c r="AIS523"/>
      <c r="AIT523"/>
      <c r="AIU523"/>
      <c r="AIV523"/>
      <c r="AIW523"/>
      <c r="AIX523"/>
      <c r="AIY523"/>
      <c r="AIZ523"/>
      <c r="AJA523"/>
      <c r="AJB523"/>
      <c r="AJC523"/>
      <c r="AJD523"/>
      <c r="AJE523"/>
      <c r="AJF523"/>
      <c r="AJG523"/>
      <c r="AJH523"/>
      <c r="AJI523"/>
      <c r="AJJ523"/>
      <c r="AJK523"/>
      <c r="AJL523"/>
      <c r="AJM523"/>
      <c r="AJN523"/>
      <c r="AJO523"/>
      <c r="AJP523"/>
      <c r="AJQ523"/>
      <c r="AJR523"/>
      <c r="AJS523"/>
      <c r="AJT523"/>
      <c r="AJU523"/>
      <c r="AJV523"/>
      <c r="AJW523"/>
      <c r="AJX523"/>
      <c r="AJY523"/>
      <c r="AJZ523"/>
      <c r="AKA523"/>
      <c r="AKB523"/>
      <c r="AKC523"/>
      <c r="AKD523"/>
      <c r="AKE523"/>
      <c r="AKF523"/>
      <c r="AKG523"/>
      <c r="AKH523"/>
      <c r="AKI523"/>
      <c r="AKJ523"/>
      <c r="AKK523"/>
      <c r="AKL523"/>
      <c r="AKM523"/>
      <c r="AKN523"/>
      <c r="AKO523"/>
      <c r="AKP523"/>
      <c r="AKQ523"/>
      <c r="AKR523"/>
      <c r="AKS523"/>
      <c r="AKT523"/>
      <c r="AKU523"/>
      <c r="AKV523"/>
      <c r="AKW523"/>
      <c r="AKX523"/>
      <c r="AKY523"/>
      <c r="AKZ523"/>
      <c r="ALA523"/>
      <c r="ALB523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  <c r="AMK523"/>
      <c r="AML523"/>
      <c r="AMM523"/>
      <c r="AMN523"/>
      <c r="AMO523"/>
      <c r="AMP523"/>
      <c r="AMQ523"/>
      <c r="AMR523"/>
      <c r="AMS523"/>
      <c r="AMT523"/>
      <c r="AMU523"/>
      <c r="AMV523"/>
      <c r="AMW523"/>
      <c r="AMX523"/>
      <c r="AMY523"/>
    </row>
    <row r="524" spans="3:1039" s="6" customFormat="1" ht="15" customHeight="1" x14ac:dyDescent="0.25">
      <c r="C524" s="6" t="str">
        <f t="shared" si="302"/>
        <v>SANCO2</v>
      </c>
      <c r="D524" s="6" t="str">
        <f t="shared" si="303"/>
        <v>GS3-45HPA-US &amp; GAUS-160QTA  (43 gal)</v>
      </c>
      <c r="E524" s="6">
        <f t="shared" si="341"/>
        <v>2200216</v>
      </c>
      <c r="F524" s="55">
        <f t="shared" si="255"/>
        <v>43</v>
      </c>
      <c r="G524" s="6" t="str">
        <f t="shared" si="304"/>
        <v>SANCO240</v>
      </c>
      <c r="H524" s="116">
        <f t="shared" si="301"/>
        <v>0</v>
      </c>
      <c r="I524" s="154" t="str">
        <f t="shared" si="342"/>
        <v>SANCO2GS3_GAUS160QTA</v>
      </c>
      <c r="J524" s="91" t="s">
        <v>188</v>
      </c>
      <c r="K524" s="32">
        <v>3</v>
      </c>
      <c r="L524" s="75">
        <f t="shared" si="338"/>
        <v>22</v>
      </c>
      <c r="M524" s="12" t="s">
        <v>898</v>
      </c>
      <c r="N524" s="62">
        <f>N523+1</f>
        <v>2</v>
      </c>
      <c r="O524" s="169">
        <f t="shared" si="350"/>
        <v>2200216</v>
      </c>
      <c r="P524" s="59" t="str">
        <f t="shared" si="310"/>
        <v>GS3-45HPA-US &amp; GAUS-160QTA  (43 gal)</v>
      </c>
      <c r="Q524" s="153">
        <f t="shared" si="351"/>
        <v>1</v>
      </c>
      <c r="R524" s="93" t="s">
        <v>204</v>
      </c>
      <c r="S524" s="14">
        <v>43</v>
      </c>
      <c r="T524" s="30" t="s">
        <v>899</v>
      </c>
      <c r="U524" s="80" t="s">
        <v>899</v>
      </c>
      <c r="V524" s="85" t="str">
        <f t="shared" si="352"/>
        <v>SANCO240</v>
      </c>
      <c r="W524" s="115">
        <v>0</v>
      </c>
      <c r="X524" s="46">
        <f>[1]ESTAR_to_AWHS!I68</f>
        <v>3</v>
      </c>
      <c r="Y524" s="47">
        <v>42804</v>
      </c>
      <c r="Z524" s="44"/>
      <c r="AA524" s="126" t="str">
        <f t="shared" si="335"/>
        <v>2,     2200216,   "GS3-45HPA-US &amp; GAUS-160QTA  (43 gal)"</v>
      </c>
      <c r="AB524" s="128" t="str">
        <f t="shared" si="345"/>
        <v>SANCO2</v>
      </c>
      <c r="AC524" t="s">
        <v>905</v>
      </c>
      <c r="AD524" s="173">
        <f t="shared" si="353"/>
        <v>1</v>
      </c>
      <c r="AE524" s="126" t="str">
        <f t="shared" si="336"/>
        <v xml:space="preserve">          case  GS3-45HPA-US &amp; GAUS-160QTA  (43 gal)   :   "SANCO2GS3_GAUS160QTA"</v>
      </c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/>
      <c r="NP524"/>
      <c r="NQ524"/>
      <c r="NR524"/>
      <c r="NS524"/>
      <c r="NT524"/>
      <c r="NU524"/>
      <c r="NV524"/>
      <c r="NW524"/>
      <c r="NX524"/>
      <c r="NY524"/>
      <c r="NZ524"/>
      <c r="OA524"/>
      <c r="OB524"/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  <c r="QH524"/>
      <c r="QI524"/>
      <c r="QJ524"/>
      <c r="QK524"/>
      <c r="QL524"/>
      <c r="QM524"/>
      <c r="QN524"/>
      <c r="QO524"/>
      <c r="QP524"/>
      <c r="QQ524"/>
      <c r="QR524"/>
      <c r="QS524"/>
      <c r="QT524"/>
      <c r="QU524"/>
      <c r="QV524"/>
      <c r="QW524"/>
      <c r="QX524"/>
      <c r="QY524"/>
      <c r="QZ524"/>
      <c r="RA524"/>
      <c r="RB524"/>
      <c r="RC524"/>
      <c r="RD524"/>
      <c r="RE524"/>
      <c r="RF524"/>
      <c r="RG524"/>
      <c r="RH524"/>
      <c r="RI524"/>
      <c r="RJ524"/>
      <c r="RK524"/>
      <c r="RL524"/>
      <c r="RM524"/>
      <c r="RN524"/>
      <c r="RO524"/>
      <c r="RP524"/>
      <c r="RQ524"/>
      <c r="RR524"/>
      <c r="RS524"/>
      <c r="RT524"/>
      <c r="RU524"/>
      <c r="RV524"/>
      <c r="RW524"/>
      <c r="RX524"/>
      <c r="RY524"/>
      <c r="RZ524"/>
      <c r="SA524"/>
      <c r="SB524"/>
      <c r="SC524"/>
      <c r="SD524"/>
      <c r="SE524"/>
      <c r="SF524"/>
      <c r="SG524"/>
      <c r="SH524"/>
      <c r="SI524"/>
      <c r="SJ524"/>
      <c r="SK524"/>
      <c r="SL524"/>
      <c r="SM524"/>
      <c r="SN524"/>
      <c r="SO524"/>
      <c r="SP524"/>
      <c r="SQ524"/>
      <c r="SR524"/>
      <c r="SS524"/>
      <c r="ST524"/>
      <c r="SU524"/>
      <c r="SV524"/>
      <c r="SW524"/>
      <c r="SX524"/>
      <c r="SY524"/>
      <c r="SZ524"/>
      <c r="TA524"/>
      <c r="TB524"/>
      <c r="TC524"/>
      <c r="TD524"/>
      <c r="TE524"/>
      <c r="TF524"/>
      <c r="TG524"/>
      <c r="TH524"/>
      <c r="TI524"/>
      <c r="TJ524"/>
      <c r="TK524"/>
      <c r="TL524"/>
      <c r="TM524"/>
      <c r="TN524"/>
      <c r="TO524"/>
      <c r="TP524"/>
      <c r="TQ524"/>
      <c r="TR524"/>
      <c r="TS524"/>
      <c r="TT524"/>
      <c r="TU524"/>
      <c r="TV524"/>
      <c r="TW524"/>
      <c r="TX524"/>
      <c r="TY524"/>
      <c r="TZ524"/>
      <c r="UA524"/>
      <c r="UB524"/>
      <c r="UC524"/>
      <c r="UD524"/>
      <c r="UE524"/>
      <c r="UF524"/>
      <c r="UG524"/>
      <c r="UH524"/>
      <c r="UI524"/>
      <c r="UJ524"/>
      <c r="UK524"/>
      <c r="UL524"/>
      <c r="UM524"/>
      <c r="UN524"/>
      <c r="UO524"/>
      <c r="UP524"/>
      <c r="UQ524"/>
      <c r="UR524"/>
      <c r="US524"/>
      <c r="UT524"/>
      <c r="UU524"/>
      <c r="UV524"/>
      <c r="UW524"/>
      <c r="UX524"/>
      <c r="UY524"/>
      <c r="UZ524"/>
      <c r="VA524"/>
      <c r="VB524"/>
      <c r="VC524"/>
      <c r="VD524"/>
      <c r="VE524"/>
      <c r="VF524"/>
      <c r="VG524"/>
      <c r="VH524"/>
      <c r="VI524"/>
      <c r="VJ524"/>
      <c r="VK524"/>
      <c r="VL524"/>
      <c r="VM524"/>
      <c r="VN524"/>
      <c r="VO524"/>
      <c r="VP524"/>
      <c r="VQ524"/>
      <c r="VR524"/>
      <c r="VS524"/>
      <c r="VT524"/>
      <c r="VU524"/>
      <c r="VV524"/>
      <c r="VW524"/>
      <c r="VX524"/>
      <c r="VY524"/>
      <c r="VZ524"/>
      <c r="WA524"/>
      <c r="WB524"/>
      <c r="WC524"/>
      <c r="WD524"/>
      <c r="WE524"/>
      <c r="WF524"/>
      <c r="WG524"/>
      <c r="WH524"/>
      <c r="WI524"/>
      <c r="WJ524"/>
      <c r="WK524"/>
      <c r="WL524"/>
      <c r="WM524"/>
      <c r="WN524"/>
      <c r="WO524"/>
      <c r="WP524"/>
      <c r="WQ524"/>
      <c r="WR524"/>
      <c r="WS524"/>
      <c r="WT524"/>
      <c r="WU524"/>
      <c r="WV524"/>
      <c r="WW524"/>
      <c r="WX524"/>
      <c r="WY524"/>
      <c r="WZ524"/>
      <c r="XA524"/>
      <c r="XB524"/>
      <c r="XC524"/>
      <c r="XD524"/>
      <c r="XE524"/>
      <c r="XF524"/>
      <c r="XG524"/>
      <c r="XH524"/>
      <c r="XI524"/>
      <c r="XJ524"/>
      <c r="XK524"/>
      <c r="XL524"/>
      <c r="XM524"/>
      <c r="XN524"/>
      <c r="XO524"/>
      <c r="XP524"/>
      <c r="XQ524"/>
      <c r="XR524"/>
      <c r="XS524"/>
      <c r="XT524"/>
      <c r="XU524"/>
      <c r="XV524"/>
      <c r="XW524"/>
      <c r="XX524"/>
      <c r="XY524"/>
      <c r="XZ524"/>
      <c r="YA524"/>
      <c r="YB524"/>
      <c r="YC524"/>
      <c r="YD524"/>
      <c r="YE524"/>
      <c r="YF524"/>
      <c r="YG524"/>
      <c r="YH524"/>
      <c r="YI524"/>
      <c r="YJ524"/>
      <c r="YK524"/>
      <c r="YL524"/>
      <c r="YM524"/>
      <c r="YN524"/>
      <c r="YO524"/>
      <c r="YP524"/>
      <c r="YQ524"/>
      <c r="YR524"/>
      <c r="YS524"/>
      <c r="YT524"/>
      <c r="YU524"/>
      <c r="YV524"/>
      <c r="YW524"/>
      <c r="YX524"/>
      <c r="YY524"/>
      <c r="YZ524"/>
      <c r="ZA524"/>
      <c r="ZB524"/>
      <c r="ZC524"/>
      <c r="ZD524"/>
      <c r="ZE524"/>
      <c r="ZF524"/>
      <c r="ZG524"/>
      <c r="ZH524"/>
      <c r="ZI524"/>
      <c r="ZJ524"/>
      <c r="ZK524"/>
      <c r="ZL524"/>
      <c r="ZM524"/>
      <c r="ZN524"/>
      <c r="ZO524"/>
      <c r="ZP524"/>
      <c r="ZQ524"/>
      <c r="ZR524"/>
      <c r="ZS524"/>
      <c r="ZT524"/>
      <c r="ZU524"/>
      <c r="ZV524"/>
      <c r="ZW524"/>
      <c r="ZX524"/>
      <c r="ZY524"/>
      <c r="ZZ524"/>
      <c r="AAA524"/>
      <c r="AAB524"/>
      <c r="AAC524"/>
      <c r="AAD524"/>
      <c r="AAE524"/>
      <c r="AAF524"/>
      <c r="AAG524"/>
      <c r="AAH524"/>
      <c r="AAI524"/>
      <c r="AAJ524"/>
      <c r="AAK524"/>
      <c r="AAL524"/>
      <c r="AAM524"/>
      <c r="AAN524"/>
      <c r="AAO524"/>
      <c r="AAP524"/>
      <c r="AAQ524"/>
      <c r="AAR524"/>
      <c r="AAS524"/>
      <c r="AAT524"/>
      <c r="AAU524"/>
      <c r="AAV524"/>
      <c r="AAW524"/>
      <c r="AAX524"/>
      <c r="AAY524"/>
      <c r="AAZ524"/>
      <c r="ABA524"/>
      <c r="ABB524"/>
      <c r="ABC524"/>
      <c r="ABD524"/>
      <c r="ABE524"/>
      <c r="ABF524"/>
      <c r="ABG524"/>
      <c r="ABH524"/>
      <c r="ABI524"/>
      <c r="ABJ524"/>
      <c r="ABK524"/>
      <c r="ABL524"/>
      <c r="ABM524"/>
      <c r="ABN524"/>
      <c r="ABO524"/>
      <c r="ABP524"/>
      <c r="ABQ524"/>
      <c r="ABR524"/>
      <c r="ABS524"/>
      <c r="ABT524"/>
      <c r="ABU524"/>
      <c r="ABV524"/>
      <c r="ABW524"/>
      <c r="ABX524"/>
      <c r="ABY524"/>
      <c r="ABZ524"/>
      <c r="ACA524"/>
      <c r="ACB524"/>
      <c r="ACC524"/>
      <c r="ACD524"/>
      <c r="ACE524"/>
      <c r="ACF524"/>
      <c r="ACG524"/>
      <c r="ACH524"/>
      <c r="ACI524"/>
      <c r="ACJ524"/>
      <c r="ACK524"/>
      <c r="ACL524"/>
      <c r="ACM524"/>
      <c r="ACN524"/>
      <c r="ACO524"/>
      <c r="ACP524"/>
      <c r="ACQ524"/>
      <c r="ACR524"/>
      <c r="ACS524"/>
      <c r="ACT524"/>
      <c r="ACU524"/>
      <c r="ACV524"/>
      <c r="ACW524"/>
      <c r="ACX524"/>
      <c r="ACY524"/>
      <c r="ACZ524"/>
      <c r="ADA524"/>
      <c r="ADB524"/>
      <c r="ADC524"/>
      <c r="ADD524"/>
      <c r="ADE524"/>
      <c r="ADF524"/>
      <c r="ADG524"/>
      <c r="ADH524"/>
      <c r="ADI524"/>
      <c r="ADJ524"/>
      <c r="ADK524"/>
      <c r="ADL524"/>
      <c r="ADM524"/>
      <c r="ADN524"/>
      <c r="ADO524"/>
      <c r="ADP524"/>
      <c r="ADQ524"/>
      <c r="ADR524"/>
      <c r="ADS524"/>
      <c r="ADT524"/>
      <c r="ADU524"/>
      <c r="ADV524"/>
      <c r="ADW524"/>
      <c r="ADX524"/>
      <c r="ADY524"/>
      <c r="ADZ524"/>
      <c r="AEA524"/>
      <c r="AEB524"/>
      <c r="AEC524"/>
      <c r="AED524"/>
      <c r="AEE524"/>
      <c r="AEF524"/>
      <c r="AEG524"/>
      <c r="AEH524"/>
      <c r="AEI524"/>
      <c r="AEJ524"/>
      <c r="AEK524"/>
      <c r="AEL524"/>
      <c r="AEM524"/>
      <c r="AEN524"/>
      <c r="AEO524"/>
      <c r="AEP524"/>
      <c r="AEQ524"/>
      <c r="AER524"/>
      <c r="AES524"/>
      <c r="AET524"/>
      <c r="AEU524"/>
      <c r="AEV524"/>
      <c r="AEW524"/>
      <c r="AEX524"/>
      <c r="AEY524"/>
      <c r="AEZ524"/>
      <c r="AFA524"/>
      <c r="AFB524"/>
      <c r="AFC524"/>
      <c r="AFD524"/>
      <c r="AFE524"/>
      <c r="AFF524"/>
      <c r="AFG524"/>
      <c r="AFH524"/>
      <c r="AFI524"/>
      <c r="AFJ524"/>
      <c r="AFK524"/>
      <c r="AFL524"/>
      <c r="AFM524"/>
      <c r="AFN524"/>
      <c r="AFO524"/>
      <c r="AFP524"/>
      <c r="AFQ524"/>
      <c r="AFR524"/>
      <c r="AFS524"/>
      <c r="AFT524"/>
      <c r="AFU524"/>
      <c r="AFV524"/>
      <c r="AFW524"/>
      <c r="AFX524"/>
      <c r="AFY524"/>
      <c r="AFZ524"/>
      <c r="AGA524"/>
      <c r="AGB524"/>
      <c r="AGC524"/>
      <c r="AGD524"/>
      <c r="AGE524"/>
      <c r="AGF524"/>
      <c r="AGG524"/>
      <c r="AGH524"/>
      <c r="AGI524"/>
      <c r="AGJ524"/>
      <c r="AGK524"/>
      <c r="AGL524"/>
      <c r="AGM524"/>
      <c r="AGN524"/>
      <c r="AGO524"/>
      <c r="AGP524"/>
      <c r="AGQ524"/>
      <c r="AGR524"/>
      <c r="AGS524"/>
      <c r="AGT524"/>
      <c r="AGU524"/>
      <c r="AGV524"/>
      <c r="AGW524"/>
      <c r="AGX524"/>
      <c r="AGY524"/>
      <c r="AGZ524"/>
      <c r="AHA524"/>
      <c r="AHB524"/>
      <c r="AHC524"/>
      <c r="AHD524"/>
      <c r="AHE524"/>
      <c r="AHF524"/>
      <c r="AHG524"/>
      <c r="AHH524"/>
      <c r="AHI524"/>
      <c r="AHJ524"/>
      <c r="AHK524"/>
      <c r="AHL524"/>
      <c r="AHM524"/>
      <c r="AHN524"/>
      <c r="AHO524"/>
      <c r="AHP524"/>
      <c r="AHQ524"/>
      <c r="AHR524"/>
      <c r="AHS524"/>
      <c r="AHT524"/>
      <c r="AHU524"/>
      <c r="AHV524"/>
      <c r="AHW524"/>
      <c r="AHX524"/>
      <c r="AHY524"/>
      <c r="AHZ524"/>
      <c r="AIA524"/>
      <c r="AIB524"/>
      <c r="AIC524"/>
      <c r="AID524"/>
      <c r="AIE524"/>
      <c r="AIF524"/>
      <c r="AIG524"/>
      <c r="AIH524"/>
      <c r="AII524"/>
      <c r="AIJ524"/>
      <c r="AIK524"/>
      <c r="AIL524"/>
      <c r="AIM524"/>
      <c r="AIN524"/>
      <c r="AIO524"/>
      <c r="AIP524"/>
      <c r="AIQ524"/>
      <c r="AIR524"/>
      <c r="AIS524"/>
      <c r="AIT524"/>
      <c r="AIU524"/>
      <c r="AIV524"/>
      <c r="AIW524"/>
      <c r="AIX524"/>
      <c r="AIY524"/>
      <c r="AIZ524"/>
      <c r="AJA524"/>
      <c r="AJB524"/>
      <c r="AJC524"/>
      <c r="AJD524"/>
      <c r="AJE524"/>
      <c r="AJF524"/>
      <c r="AJG524"/>
      <c r="AJH524"/>
      <c r="AJI524"/>
      <c r="AJJ524"/>
      <c r="AJK524"/>
      <c r="AJL524"/>
      <c r="AJM524"/>
      <c r="AJN524"/>
      <c r="AJO524"/>
      <c r="AJP524"/>
      <c r="AJQ524"/>
      <c r="AJR524"/>
      <c r="AJS524"/>
      <c r="AJT524"/>
      <c r="AJU524"/>
      <c r="AJV524"/>
      <c r="AJW524"/>
      <c r="AJX524"/>
      <c r="AJY524"/>
      <c r="AJZ524"/>
      <c r="AKA524"/>
      <c r="AKB524"/>
      <c r="AKC524"/>
      <c r="AKD524"/>
      <c r="AKE524"/>
      <c r="AKF524"/>
      <c r="AKG524"/>
      <c r="AKH524"/>
      <c r="AKI524"/>
      <c r="AKJ524"/>
      <c r="AKK524"/>
      <c r="AKL524"/>
      <c r="AKM524"/>
      <c r="AKN524"/>
      <c r="AKO524"/>
      <c r="AKP524"/>
      <c r="AKQ524"/>
      <c r="AKR524"/>
      <c r="AKS524"/>
      <c r="AKT524"/>
      <c r="AKU524"/>
      <c r="AKV524"/>
      <c r="AKW524"/>
      <c r="AKX524"/>
      <c r="AKY524"/>
      <c r="AKZ524"/>
      <c r="ALA524"/>
      <c r="ALB524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  <c r="AMK524"/>
      <c r="AML524"/>
      <c r="AMM524"/>
      <c r="AMN524"/>
      <c r="AMO524"/>
      <c r="AMP524"/>
      <c r="AMQ524"/>
      <c r="AMR524"/>
      <c r="AMS524"/>
      <c r="AMT524"/>
      <c r="AMU524"/>
      <c r="AMV524"/>
      <c r="AMW524"/>
      <c r="AMX524"/>
      <c r="AMY524"/>
    </row>
    <row r="525" spans="3:1039" s="6" customFormat="1" ht="15" customHeight="1" x14ac:dyDescent="0.25">
      <c r="C525" s="6" t="str">
        <f t="shared" si="302"/>
        <v>SANCO2</v>
      </c>
      <c r="D525" s="6" t="str">
        <f t="shared" si="303"/>
        <v>GS3-45HPA-US &amp; SAN-83SSAQA  (83 gal)</v>
      </c>
      <c r="E525" s="6">
        <f t="shared" si="341"/>
        <v>2200317</v>
      </c>
      <c r="F525" s="55">
        <f t="shared" ref="F525:F553" si="354">S525</f>
        <v>83</v>
      </c>
      <c r="G525" s="6" t="str">
        <f t="shared" si="304"/>
        <v>SANCO280</v>
      </c>
      <c r="H525" s="116">
        <f t="shared" si="301"/>
        <v>0</v>
      </c>
      <c r="I525" s="154" t="str">
        <f t="shared" si="342"/>
        <v>SANCO2GS3_SAN83SSAQA</v>
      </c>
      <c r="J525" s="91" t="s">
        <v>188</v>
      </c>
      <c r="K525" s="32">
        <v>3</v>
      </c>
      <c r="L525" s="75">
        <f t="shared" si="338"/>
        <v>22</v>
      </c>
      <c r="M525" s="12" t="s">
        <v>898</v>
      </c>
      <c r="N525" s="62">
        <f t="shared" ref="N525:N542" si="355">N524+1</f>
        <v>3</v>
      </c>
      <c r="O525" s="169">
        <f t="shared" si="350"/>
        <v>2200317</v>
      </c>
      <c r="P525" s="59" t="str">
        <f t="shared" si="310"/>
        <v>GS3-45HPA-US &amp; SAN-83SSAQA  (83 gal)</v>
      </c>
      <c r="Q525" s="153">
        <f t="shared" si="351"/>
        <v>1</v>
      </c>
      <c r="R525" s="93" t="s">
        <v>205</v>
      </c>
      <c r="S525" s="14">
        <v>83</v>
      </c>
      <c r="T525" s="30" t="s">
        <v>900</v>
      </c>
      <c r="U525" s="80" t="s">
        <v>900</v>
      </c>
      <c r="V525" s="85" t="str">
        <f t="shared" si="352"/>
        <v>SANCO280</v>
      </c>
      <c r="W525" s="115">
        <v>0</v>
      </c>
      <c r="X525" s="46"/>
      <c r="Y525" s="47"/>
      <c r="Z525" s="44"/>
      <c r="AA525" s="126" t="str">
        <f t="shared" si="335"/>
        <v>2,     2200317,   "GS3-45HPA-US &amp; SAN-83SSAQA  (83 gal)"</v>
      </c>
      <c r="AB525" s="128" t="str">
        <f t="shared" si="345"/>
        <v>SANCO2</v>
      </c>
      <c r="AC525" t="s">
        <v>906</v>
      </c>
      <c r="AD525" s="173">
        <f t="shared" si="353"/>
        <v>1</v>
      </c>
      <c r="AE525" s="126" t="str">
        <f t="shared" si="336"/>
        <v xml:space="preserve">          case  GS3-45HPA-US &amp; SAN-83SSAQA  (83 gal)   :   "SANCO2GS3_SAN83SSAQA"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  <c r="AMV525"/>
      <c r="AMW525"/>
      <c r="AMX525"/>
      <c r="AMY525"/>
    </row>
    <row r="526" spans="3:1039" s="6" customFormat="1" ht="15" customHeight="1" x14ac:dyDescent="0.25">
      <c r="C526" s="6" t="str">
        <f t="shared" si="302"/>
        <v>SANCO2</v>
      </c>
      <c r="D526" s="6" t="str">
        <f t="shared" si="303"/>
        <v>GS3-45HPA-US &amp; GAUS-315EQTD  (83 gal)</v>
      </c>
      <c r="E526" s="6">
        <f t="shared" si="341"/>
        <v>2200417</v>
      </c>
      <c r="F526" s="55">
        <f t="shared" si="354"/>
        <v>83</v>
      </c>
      <c r="G526" s="6" t="str">
        <f t="shared" si="304"/>
        <v>SANCO280</v>
      </c>
      <c r="H526" s="116">
        <f t="shared" si="301"/>
        <v>0</v>
      </c>
      <c r="I526" s="154" t="str">
        <f t="shared" si="342"/>
        <v>SANCO2GS3_GAUS315EQTD</v>
      </c>
      <c r="J526" s="91" t="s">
        <v>188</v>
      </c>
      <c r="K526" s="32">
        <v>3</v>
      </c>
      <c r="L526" s="75">
        <f t="shared" si="338"/>
        <v>22</v>
      </c>
      <c r="M526" s="12" t="s">
        <v>898</v>
      </c>
      <c r="N526" s="62">
        <f t="shared" si="355"/>
        <v>4</v>
      </c>
      <c r="O526" s="169">
        <f t="shared" si="350"/>
        <v>2200417</v>
      </c>
      <c r="P526" s="59" t="str">
        <f t="shared" si="310"/>
        <v>GS3-45HPA-US &amp; GAUS-315EQTD  (83 gal)</v>
      </c>
      <c r="Q526" s="153">
        <f t="shared" si="351"/>
        <v>1</v>
      </c>
      <c r="R526" s="93" t="s">
        <v>206</v>
      </c>
      <c r="S526" s="14">
        <v>83</v>
      </c>
      <c r="T526" s="30" t="s">
        <v>900</v>
      </c>
      <c r="U526" s="80" t="s">
        <v>900</v>
      </c>
      <c r="V526" s="85" t="str">
        <f t="shared" si="352"/>
        <v>SANCO280</v>
      </c>
      <c r="W526" s="115">
        <v>0</v>
      </c>
      <c r="X526" s="46"/>
      <c r="Y526" s="47"/>
      <c r="Z526" s="44"/>
      <c r="AA526" s="126" t="str">
        <f t="shared" si="335"/>
        <v>2,     2200417,   "GS3-45HPA-US &amp; GAUS-315EQTD  (83 gal)"</v>
      </c>
      <c r="AB526" s="128" t="str">
        <f t="shared" si="345"/>
        <v>SANCO2</v>
      </c>
      <c r="AC526" t="s">
        <v>907</v>
      </c>
      <c r="AD526" s="173">
        <f t="shared" si="353"/>
        <v>1</v>
      </c>
      <c r="AE526" s="126" t="str">
        <f t="shared" si="336"/>
        <v xml:space="preserve">          case  GS3-45HPA-US &amp; GAUS-315EQTD  (83 gal)   :   "SANCO2GS3_GAUS315EQTD"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  <c r="AMV526"/>
      <c r="AMW526"/>
      <c r="AMX526"/>
      <c r="AMY526"/>
    </row>
    <row r="527" spans="3:1039" s="6" customFormat="1" ht="15" customHeight="1" x14ac:dyDescent="0.25">
      <c r="C527" s="6" t="str">
        <f t="shared" si="302"/>
        <v>SANCO2</v>
      </c>
      <c r="D527" s="6" t="str">
        <f t="shared" si="303"/>
        <v>GUS-45HPA-US &amp; SAN-83SSAQA  (83 gal)</v>
      </c>
      <c r="E527" s="6">
        <f t="shared" si="341"/>
        <v>2200517</v>
      </c>
      <c r="F527" s="55">
        <f t="shared" si="354"/>
        <v>83</v>
      </c>
      <c r="G527" s="6" t="str">
        <f t="shared" si="304"/>
        <v>SANCO280</v>
      </c>
      <c r="H527" s="116">
        <f t="shared" si="301"/>
        <v>0</v>
      </c>
      <c r="I527" s="154" t="str">
        <f t="shared" si="342"/>
        <v>SANCO2GUS_SAN83SSAQA</v>
      </c>
      <c r="J527" s="91" t="s">
        <v>188</v>
      </c>
      <c r="K527" s="32">
        <v>3</v>
      </c>
      <c r="L527" s="75">
        <f t="shared" si="338"/>
        <v>22</v>
      </c>
      <c r="M527" s="12" t="s">
        <v>898</v>
      </c>
      <c r="N527" s="62">
        <f t="shared" si="355"/>
        <v>5</v>
      </c>
      <c r="O527" s="169">
        <f t="shared" si="350"/>
        <v>2200517</v>
      </c>
      <c r="P527" s="59" t="str">
        <f t="shared" si="310"/>
        <v>GUS-45HPA-US &amp; SAN-83SSAQA  (83 gal)</v>
      </c>
      <c r="Q527" s="153">
        <f t="shared" si="351"/>
        <v>1</v>
      </c>
      <c r="R527" s="93" t="s">
        <v>207</v>
      </c>
      <c r="S527" s="14">
        <v>83</v>
      </c>
      <c r="T527" s="30" t="s">
        <v>900</v>
      </c>
      <c r="U527" s="80" t="s">
        <v>900</v>
      </c>
      <c r="V527" s="85" t="str">
        <f t="shared" si="352"/>
        <v>SANCO280</v>
      </c>
      <c r="W527" s="115">
        <v>0</v>
      </c>
      <c r="X527" s="46"/>
      <c r="Y527" s="47"/>
      <c r="Z527" s="44"/>
      <c r="AA527" s="126" t="str">
        <f t="shared" si="335"/>
        <v>2,     2200517,   "GUS-45HPA-US &amp; SAN-83SSAQA  (83 gal)"</v>
      </c>
      <c r="AB527" s="128" t="str">
        <f t="shared" si="345"/>
        <v>SANCO2</v>
      </c>
      <c r="AC527" t="s">
        <v>908</v>
      </c>
      <c r="AD527" s="173">
        <f t="shared" si="353"/>
        <v>1</v>
      </c>
      <c r="AE527" s="126" t="str">
        <f t="shared" si="336"/>
        <v xml:space="preserve">          case  GUS-45HPA-US &amp; SAN-83SSAQA  (83 gal)   :   "SANCO2GUS_SAN83SSAQA"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/>
      <c r="JT527"/>
      <c r="JU527"/>
      <c r="JV527"/>
      <c r="JW527"/>
      <c r="JX527"/>
      <c r="JY527"/>
      <c r="JZ527"/>
      <c r="KA527"/>
      <c r="KB527"/>
      <c r="KC527"/>
      <c r="KD527"/>
      <c r="KE527"/>
      <c r="KF527"/>
      <c r="KG527"/>
      <c r="KH527"/>
      <c r="KI527"/>
      <c r="KJ527"/>
      <c r="KK527"/>
      <c r="KL527"/>
      <c r="KM527"/>
      <c r="KN527"/>
      <c r="KO527"/>
      <c r="KP527"/>
      <c r="KQ527"/>
      <c r="KR527"/>
      <c r="KS527"/>
      <c r="KT527"/>
      <c r="KU527"/>
      <c r="KV527"/>
      <c r="KW527"/>
      <c r="KX527"/>
      <c r="KY527"/>
      <c r="KZ527"/>
      <c r="LA527"/>
      <c r="LB527"/>
      <c r="LC527"/>
      <c r="LD527"/>
      <c r="LE527"/>
      <c r="LF527"/>
      <c r="LG527"/>
      <c r="LH527"/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/>
      <c r="LZ527"/>
      <c r="MA527"/>
      <c r="MB527"/>
      <c r="MC527"/>
      <c r="MD527"/>
      <c r="ME527"/>
      <c r="MF527"/>
      <c r="MG527"/>
      <c r="MH527"/>
      <c r="MI527"/>
      <c r="MJ527"/>
      <c r="MK527"/>
      <c r="ML527"/>
      <c r="MM527"/>
      <c r="MN527"/>
      <c r="MO527"/>
      <c r="MP527"/>
      <c r="MQ527"/>
      <c r="MR527"/>
      <c r="MS527"/>
      <c r="MT527"/>
      <c r="MU527"/>
      <c r="MV527"/>
      <c r="MW527"/>
      <c r="MX527"/>
      <c r="MY527"/>
      <c r="MZ527"/>
      <c r="NA527"/>
      <c r="NB527"/>
      <c r="NC527"/>
      <c r="ND527"/>
      <c r="NE527"/>
      <c r="NF527"/>
      <c r="NG527"/>
      <c r="NH527"/>
      <c r="NI527"/>
      <c r="NJ527"/>
      <c r="NK527"/>
      <c r="NL527"/>
      <c r="NM527"/>
      <c r="NN527"/>
      <c r="NO527"/>
      <c r="NP527"/>
      <c r="NQ527"/>
      <c r="NR527"/>
      <c r="NS527"/>
      <c r="NT527"/>
      <c r="NU527"/>
      <c r="NV527"/>
      <c r="NW527"/>
      <c r="NX527"/>
      <c r="NY527"/>
      <c r="NZ527"/>
      <c r="OA527"/>
      <c r="OB527"/>
      <c r="OC527"/>
      <c r="OD527"/>
      <c r="OE527"/>
      <c r="OF527"/>
      <c r="OG527"/>
      <c r="OH527"/>
      <c r="OI527"/>
      <c r="OJ527"/>
      <c r="OK527"/>
      <c r="OL527"/>
      <c r="OM527"/>
      <c r="ON527"/>
      <c r="OO527"/>
      <c r="OP527"/>
      <c r="OQ527"/>
      <c r="OR527"/>
      <c r="OS527"/>
      <c r="OT527"/>
      <c r="OU527"/>
      <c r="OV527"/>
      <c r="OW527"/>
      <c r="OX527"/>
      <c r="OY527"/>
      <c r="OZ527"/>
      <c r="PA527"/>
      <c r="PB527"/>
      <c r="PC527"/>
      <c r="PD527"/>
      <c r="PE527"/>
      <c r="PF527"/>
      <c r="PG527"/>
      <c r="PH527"/>
      <c r="PI527"/>
      <c r="PJ527"/>
      <c r="PK527"/>
      <c r="PL527"/>
      <c r="PM527"/>
      <c r="PN527"/>
      <c r="PO527"/>
      <c r="PP527"/>
      <c r="PQ527"/>
      <c r="PR527"/>
      <c r="PS527"/>
      <c r="PT527"/>
      <c r="PU527"/>
      <c r="PV527"/>
      <c r="PW527"/>
      <c r="PX527"/>
      <c r="PY527"/>
      <c r="PZ527"/>
      <c r="QA527"/>
      <c r="QB527"/>
      <c r="QC527"/>
      <c r="QD527"/>
      <c r="QE527"/>
      <c r="QF527"/>
      <c r="QG527"/>
      <c r="QH527"/>
      <c r="QI527"/>
      <c r="QJ527"/>
      <c r="QK527"/>
      <c r="QL527"/>
      <c r="QM527"/>
      <c r="QN527"/>
      <c r="QO527"/>
      <c r="QP527"/>
      <c r="QQ527"/>
      <c r="QR527"/>
      <c r="QS527"/>
      <c r="QT527"/>
      <c r="QU527"/>
      <c r="QV527"/>
      <c r="QW527"/>
      <c r="QX527"/>
      <c r="QY527"/>
      <c r="QZ527"/>
      <c r="RA527"/>
      <c r="RB527"/>
      <c r="RC527"/>
      <c r="RD527"/>
      <c r="RE527"/>
      <c r="RF527"/>
      <c r="RG527"/>
      <c r="RH527"/>
      <c r="RI527"/>
      <c r="RJ527"/>
      <c r="RK527"/>
      <c r="RL527"/>
      <c r="RM527"/>
      <c r="RN527"/>
      <c r="RO527"/>
      <c r="RP527"/>
      <c r="RQ527"/>
      <c r="RR527"/>
      <c r="RS527"/>
      <c r="RT527"/>
      <c r="RU527"/>
      <c r="RV527"/>
      <c r="RW527"/>
      <c r="RX527"/>
      <c r="RY527"/>
      <c r="RZ527"/>
      <c r="SA527"/>
      <c r="SB527"/>
      <c r="SC527"/>
      <c r="SD527"/>
      <c r="SE527"/>
      <c r="SF527"/>
      <c r="SG527"/>
      <c r="SH527"/>
      <c r="SI527"/>
      <c r="SJ527"/>
      <c r="SK527"/>
      <c r="SL527"/>
      <c r="SM527"/>
      <c r="SN527"/>
      <c r="SO527"/>
      <c r="SP527"/>
      <c r="SQ527"/>
      <c r="SR527"/>
      <c r="SS527"/>
      <c r="ST527"/>
      <c r="SU527"/>
      <c r="SV527"/>
      <c r="SW527"/>
      <c r="SX527"/>
      <c r="SY527"/>
      <c r="SZ527"/>
      <c r="TA527"/>
      <c r="TB527"/>
      <c r="TC527"/>
      <c r="TD527"/>
      <c r="TE527"/>
      <c r="TF527"/>
      <c r="TG527"/>
      <c r="TH527"/>
      <c r="TI527"/>
      <c r="TJ527"/>
      <c r="TK527"/>
      <c r="TL527"/>
      <c r="TM527"/>
      <c r="TN527"/>
      <c r="TO527"/>
      <c r="TP527"/>
      <c r="TQ527"/>
      <c r="TR527"/>
      <c r="TS527"/>
      <c r="TT527"/>
      <c r="TU527"/>
      <c r="TV527"/>
      <c r="TW527"/>
      <c r="TX527"/>
      <c r="TY527"/>
      <c r="TZ527"/>
      <c r="UA527"/>
      <c r="UB527"/>
      <c r="UC527"/>
      <c r="UD527"/>
      <c r="UE527"/>
      <c r="UF527"/>
      <c r="UG527"/>
      <c r="UH527"/>
      <c r="UI527"/>
      <c r="UJ527"/>
      <c r="UK527"/>
      <c r="UL527"/>
      <c r="UM527"/>
      <c r="UN527"/>
      <c r="UO527"/>
      <c r="UP527"/>
      <c r="UQ527"/>
      <c r="UR527"/>
      <c r="US527"/>
      <c r="UT527"/>
      <c r="UU527"/>
      <c r="UV527"/>
      <c r="UW527"/>
      <c r="UX527"/>
      <c r="UY527"/>
      <c r="UZ527"/>
      <c r="VA527"/>
      <c r="VB527"/>
      <c r="VC527"/>
      <c r="VD527"/>
      <c r="VE527"/>
      <c r="VF527"/>
      <c r="VG527"/>
      <c r="VH527"/>
      <c r="VI527"/>
      <c r="VJ527"/>
      <c r="VK527"/>
      <c r="VL527"/>
      <c r="VM527"/>
      <c r="VN527"/>
      <c r="VO527"/>
      <c r="VP527"/>
      <c r="VQ527"/>
      <c r="VR527"/>
      <c r="VS527"/>
      <c r="VT527"/>
      <c r="VU527"/>
      <c r="VV527"/>
      <c r="VW527"/>
      <c r="VX527"/>
      <c r="VY527"/>
      <c r="VZ527"/>
      <c r="WA527"/>
      <c r="WB527"/>
      <c r="WC527"/>
      <c r="WD527"/>
      <c r="WE527"/>
      <c r="WF527"/>
      <c r="WG527"/>
      <c r="WH527"/>
      <c r="WI527"/>
      <c r="WJ527"/>
      <c r="WK527"/>
      <c r="WL527"/>
      <c r="WM527"/>
      <c r="WN527"/>
      <c r="WO527"/>
      <c r="WP527"/>
      <c r="WQ527"/>
      <c r="WR527"/>
      <c r="WS527"/>
      <c r="WT527"/>
      <c r="WU527"/>
      <c r="WV527"/>
      <c r="WW527"/>
      <c r="WX527"/>
      <c r="WY527"/>
      <c r="WZ527"/>
      <c r="XA527"/>
      <c r="XB527"/>
      <c r="XC527"/>
      <c r="XD527"/>
      <c r="XE527"/>
      <c r="XF527"/>
      <c r="XG527"/>
      <c r="XH527"/>
      <c r="XI527"/>
      <c r="XJ527"/>
      <c r="XK527"/>
      <c r="XL527"/>
      <c r="XM527"/>
      <c r="XN527"/>
      <c r="XO527"/>
      <c r="XP527"/>
      <c r="XQ527"/>
      <c r="XR527"/>
      <c r="XS527"/>
      <c r="XT527"/>
      <c r="XU527"/>
      <c r="XV527"/>
      <c r="XW527"/>
      <c r="XX527"/>
      <c r="XY527"/>
      <c r="XZ527"/>
      <c r="YA527"/>
      <c r="YB527"/>
      <c r="YC527"/>
      <c r="YD527"/>
      <c r="YE527"/>
      <c r="YF527"/>
      <c r="YG527"/>
      <c r="YH527"/>
      <c r="YI527"/>
      <c r="YJ527"/>
      <c r="YK527"/>
      <c r="YL527"/>
      <c r="YM527"/>
      <c r="YN527"/>
      <c r="YO527"/>
      <c r="YP527"/>
      <c r="YQ527"/>
      <c r="YR527"/>
      <c r="YS527"/>
      <c r="YT527"/>
      <c r="YU527"/>
      <c r="YV527"/>
      <c r="YW527"/>
      <c r="YX527"/>
      <c r="YY527"/>
      <c r="YZ527"/>
      <c r="ZA527"/>
      <c r="ZB527"/>
      <c r="ZC527"/>
      <c r="ZD527"/>
      <c r="ZE527"/>
      <c r="ZF527"/>
      <c r="ZG527"/>
      <c r="ZH527"/>
      <c r="ZI527"/>
      <c r="ZJ527"/>
      <c r="ZK527"/>
      <c r="ZL527"/>
      <c r="ZM527"/>
      <c r="ZN527"/>
      <c r="ZO527"/>
      <c r="ZP527"/>
      <c r="ZQ527"/>
      <c r="ZR527"/>
      <c r="ZS527"/>
      <c r="ZT527"/>
      <c r="ZU527"/>
      <c r="ZV527"/>
      <c r="ZW527"/>
      <c r="ZX527"/>
      <c r="ZY527"/>
      <c r="ZZ527"/>
      <c r="AAA527"/>
      <c r="AAB527"/>
      <c r="AAC527"/>
      <c r="AAD527"/>
      <c r="AAE527"/>
      <c r="AAF527"/>
      <c r="AAG527"/>
      <c r="AAH527"/>
      <c r="AAI527"/>
      <c r="AAJ527"/>
      <c r="AAK527"/>
      <c r="AAL527"/>
      <c r="AAM527"/>
      <c r="AAN527"/>
      <c r="AAO527"/>
      <c r="AAP527"/>
      <c r="AAQ527"/>
      <c r="AAR527"/>
      <c r="AAS527"/>
      <c r="AAT527"/>
      <c r="AAU527"/>
      <c r="AAV527"/>
      <c r="AAW527"/>
      <c r="AAX527"/>
      <c r="AAY527"/>
      <c r="AAZ527"/>
      <c r="ABA527"/>
      <c r="ABB527"/>
      <c r="ABC527"/>
      <c r="ABD527"/>
      <c r="ABE527"/>
      <c r="ABF527"/>
      <c r="ABG527"/>
      <c r="ABH527"/>
      <c r="ABI527"/>
      <c r="ABJ527"/>
      <c r="ABK527"/>
      <c r="ABL527"/>
      <c r="ABM527"/>
      <c r="ABN527"/>
      <c r="ABO527"/>
      <c r="ABP527"/>
      <c r="ABQ527"/>
      <c r="ABR527"/>
      <c r="ABS527"/>
      <c r="ABT527"/>
      <c r="ABU527"/>
      <c r="ABV527"/>
      <c r="ABW527"/>
      <c r="ABX527"/>
      <c r="ABY527"/>
      <c r="ABZ527"/>
      <c r="ACA527"/>
      <c r="ACB527"/>
      <c r="ACC527"/>
      <c r="ACD527"/>
      <c r="ACE527"/>
      <c r="ACF527"/>
      <c r="ACG527"/>
      <c r="ACH527"/>
      <c r="ACI527"/>
      <c r="ACJ527"/>
      <c r="ACK527"/>
      <c r="ACL527"/>
      <c r="ACM527"/>
      <c r="ACN527"/>
      <c r="ACO527"/>
      <c r="ACP527"/>
      <c r="ACQ527"/>
      <c r="ACR527"/>
      <c r="ACS527"/>
      <c r="ACT527"/>
      <c r="ACU527"/>
      <c r="ACV527"/>
      <c r="ACW527"/>
      <c r="ACX527"/>
      <c r="ACY527"/>
      <c r="ACZ527"/>
      <c r="ADA527"/>
      <c r="ADB527"/>
      <c r="ADC527"/>
      <c r="ADD527"/>
      <c r="ADE527"/>
      <c r="ADF527"/>
      <c r="ADG527"/>
      <c r="ADH527"/>
      <c r="ADI527"/>
      <c r="ADJ527"/>
      <c r="ADK527"/>
      <c r="ADL527"/>
      <c r="ADM527"/>
      <c r="ADN527"/>
      <c r="ADO527"/>
      <c r="ADP527"/>
      <c r="ADQ527"/>
      <c r="ADR527"/>
      <c r="ADS527"/>
      <c r="ADT527"/>
      <c r="ADU527"/>
      <c r="ADV527"/>
      <c r="ADW527"/>
      <c r="ADX527"/>
      <c r="ADY527"/>
      <c r="ADZ527"/>
      <c r="AEA527"/>
      <c r="AEB527"/>
      <c r="AEC527"/>
      <c r="AED527"/>
      <c r="AEE527"/>
      <c r="AEF527"/>
      <c r="AEG527"/>
      <c r="AEH527"/>
      <c r="AEI527"/>
      <c r="AEJ527"/>
      <c r="AEK527"/>
      <c r="AEL527"/>
      <c r="AEM527"/>
      <c r="AEN527"/>
      <c r="AEO527"/>
      <c r="AEP527"/>
      <c r="AEQ527"/>
      <c r="AER527"/>
      <c r="AES527"/>
      <c r="AET527"/>
      <c r="AEU527"/>
      <c r="AEV527"/>
      <c r="AEW527"/>
      <c r="AEX527"/>
      <c r="AEY527"/>
      <c r="AEZ527"/>
      <c r="AFA527"/>
      <c r="AFB527"/>
      <c r="AFC527"/>
      <c r="AFD527"/>
      <c r="AFE527"/>
      <c r="AFF527"/>
      <c r="AFG527"/>
      <c r="AFH527"/>
      <c r="AFI527"/>
      <c r="AFJ527"/>
      <c r="AFK527"/>
      <c r="AFL527"/>
      <c r="AFM527"/>
      <c r="AFN527"/>
      <c r="AFO527"/>
      <c r="AFP527"/>
      <c r="AFQ527"/>
      <c r="AFR527"/>
      <c r="AFS527"/>
      <c r="AFT527"/>
      <c r="AFU527"/>
      <c r="AFV527"/>
      <c r="AFW527"/>
      <c r="AFX527"/>
      <c r="AFY527"/>
      <c r="AFZ527"/>
      <c r="AGA527"/>
      <c r="AGB527"/>
      <c r="AGC527"/>
      <c r="AGD527"/>
      <c r="AGE527"/>
      <c r="AGF527"/>
      <c r="AGG527"/>
      <c r="AGH527"/>
      <c r="AGI527"/>
      <c r="AGJ527"/>
      <c r="AGK527"/>
      <c r="AGL527"/>
      <c r="AGM527"/>
      <c r="AGN527"/>
      <c r="AGO527"/>
      <c r="AGP527"/>
      <c r="AGQ527"/>
      <c r="AGR527"/>
      <c r="AGS527"/>
      <c r="AGT527"/>
      <c r="AGU527"/>
      <c r="AGV527"/>
      <c r="AGW527"/>
      <c r="AGX527"/>
      <c r="AGY527"/>
      <c r="AGZ527"/>
      <c r="AHA527"/>
      <c r="AHB527"/>
      <c r="AHC527"/>
      <c r="AHD527"/>
      <c r="AHE527"/>
      <c r="AHF527"/>
      <c r="AHG527"/>
      <c r="AHH527"/>
      <c r="AHI527"/>
      <c r="AHJ527"/>
      <c r="AHK527"/>
      <c r="AHL527"/>
      <c r="AHM527"/>
      <c r="AHN527"/>
      <c r="AHO527"/>
      <c r="AHP527"/>
      <c r="AHQ527"/>
      <c r="AHR527"/>
      <c r="AHS527"/>
      <c r="AHT527"/>
      <c r="AHU527"/>
      <c r="AHV527"/>
      <c r="AHW527"/>
      <c r="AHX527"/>
      <c r="AHY527"/>
      <c r="AHZ527"/>
      <c r="AIA527"/>
      <c r="AIB527"/>
      <c r="AIC527"/>
      <c r="AID527"/>
      <c r="AIE527"/>
      <c r="AIF527"/>
      <c r="AIG527"/>
      <c r="AIH527"/>
      <c r="AII527"/>
      <c r="AIJ527"/>
      <c r="AIK527"/>
      <c r="AIL527"/>
      <c r="AIM527"/>
      <c r="AIN527"/>
      <c r="AIO527"/>
      <c r="AIP527"/>
      <c r="AIQ527"/>
      <c r="AIR527"/>
      <c r="AIS527"/>
      <c r="AIT527"/>
      <c r="AIU527"/>
      <c r="AIV527"/>
      <c r="AIW527"/>
      <c r="AIX527"/>
      <c r="AIY527"/>
      <c r="AIZ527"/>
      <c r="AJA527"/>
      <c r="AJB527"/>
      <c r="AJC527"/>
      <c r="AJD527"/>
      <c r="AJE527"/>
      <c r="AJF527"/>
      <c r="AJG527"/>
      <c r="AJH527"/>
      <c r="AJI527"/>
      <c r="AJJ527"/>
      <c r="AJK527"/>
      <c r="AJL527"/>
      <c r="AJM527"/>
      <c r="AJN527"/>
      <c r="AJO527"/>
      <c r="AJP527"/>
      <c r="AJQ527"/>
      <c r="AJR527"/>
      <c r="AJS527"/>
      <c r="AJT527"/>
      <c r="AJU527"/>
      <c r="AJV527"/>
      <c r="AJW527"/>
      <c r="AJX527"/>
      <c r="AJY527"/>
      <c r="AJZ527"/>
      <c r="AKA527"/>
      <c r="AKB527"/>
      <c r="AKC527"/>
      <c r="AKD527"/>
      <c r="AKE527"/>
      <c r="AKF527"/>
      <c r="AKG527"/>
      <c r="AKH527"/>
      <c r="AKI527"/>
      <c r="AKJ527"/>
      <c r="AKK527"/>
      <c r="AKL527"/>
      <c r="AKM527"/>
      <c r="AKN527"/>
      <c r="AKO527"/>
      <c r="AKP527"/>
      <c r="AKQ527"/>
      <c r="AKR527"/>
      <c r="AKS527"/>
      <c r="AKT527"/>
      <c r="AKU527"/>
      <c r="AKV527"/>
      <c r="AKW527"/>
      <c r="AKX527"/>
      <c r="AKY527"/>
      <c r="AKZ527"/>
      <c r="ALA527"/>
      <c r="ALB527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  <c r="AMK527"/>
      <c r="AML527"/>
      <c r="AMM527"/>
      <c r="AMN527"/>
      <c r="AMO527"/>
      <c r="AMP527"/>
      <c r="AMQ527"/>
      <c r="AMR527"/>
      <c r="AMS527"/>
      <c r="AMT527"/>
      <c r="AMU527"/>
      <c r="AMV527"/>
      <c r="AMW527"/>
      <c r="AMX527"/>
      <c r="AMY527"/>
    </row>
    <row r="528" spans="3:1039" s="6" customFormat="1" ht="15" customHeight="1" x14ac:dyDescent="0.25">
      <c r="C528" s="6" t="str">
        <f t="shared" si="302"/>
        <v>SANCO2</v>
      </c>
      <c r="D528" s="6" t="str">
        <f t="shared" si="303"/>
        <v>GUS-45HPA-US &amp; GAUS-315EQTD  (83 gal)</v>
      </c>
      <c r="E528" s="6">
        <f t="shared" si="341"/>
        <v>2200617</v>
      </c>
      <c r="F528" s="55">
        <f t="shared" si="354"/>
        <v>83</v>
      </c>
      <c r="G528" s="6" t="str">
        <f t="shared" si="304"/>
        <v>SANCO280</v>
      </c>
      <c r="H528" s="116">
        <f t="shared" si="301"/>
        <v>0</v>
      </c>
      <c r="I528" s="154" t="str">
        <f t="shared" si="342"/>
        <v>SANCO2GUS_GAUS315EQTD</v>
      </c>
      <c r="J528" s="91" t="s">
        <v>188</v>
      </c>
      <c r="K528" s="32">
        <v>3</v>
      </c>
      <c r="L528" s="75">
        <f t="shared" si="338"/>
        <v>22</v>
      </c>
      <c r="M528" s="12" t="s">
        <v>898</v>
      </c>
      <c r="N528" s="62">
        <f t="shared" si="355"/>
        <v>6</v>
      </c>
      <c r="O528" s="169">
        <f t="shared" si="350"/>
        <v>2200617</v>
      </c>
      <c r="P528" s="59" t="str">
        <f t="shared" si="310"/>
        <v>GUS-45HPA-US &amp; GAUS-315EQTD  (83 gal)</v>
      </c>
      <c r="Q528" s="153">
        <f t="shared" si="351"/>
        <v>1</v>
      </c>
      <c r="R528" s="93" t="s">
        <v>208</v>
      </c>
      <c r="S528" s="14">
        <v>83</v>
      </c>
      <c r="T528" s="30" t="s">
        <v>900</v>
      </c>
      <c r="U528" s="80" t="s">
        <v>900</v>
      </c>
      <c r="V528" s="85" t="str">
        <f t="shared" si="352"/>
        <v>SANCO280</v>
      </c>
      <c r="W528" s="115">
        <v>0</v>
      </c>
      <c r="X528" s="46"/>
      <c r="Y528" s="47"/>
      <c r="Z528" s="44"/>
      <c r="AA528" s="126" t="str">
        <f t="shared" si="335"/>
        <v>2,     2200617,   "GUS-45HPA-US &amp; GAUS-315EQTD  (83 gal)"</v>
      </c>
      <c r="AB528" s="128" t="str">
        <f t="shared" si="345"/>
        <v>SANCO2</v>
      </c>
      <c r="AC528" t="s">
        <v>909</v>
      </c>
      <c r="AD528" s="173">
        <f t="shared" si="353"/>
        <v>1</v>
      </c>
      <c r="AE528" s="126" t="str">
        <f t="shared" si="336"/>
        <v xml:space="preserve">          case  GUS-45HPA-US &amp; GAUS-315EQTD  (83 gal)   :   "SANCO2GUS_GAUS315EQTD"</v>
      </c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/>
      <c r="NP528"/>
      <c r="NQ528"/>
      <c r="NR528"/>
      <c r="NS528"/>
      <c r="NT528"/>
      <c r="NU528"/>
      <c r="NV528"/>
      <c r="NW528"/>
      <c r="NX528"/>
      <c r="NY528"/>
      <c r="NZ528"/>
      <c r="OA528"/>
      <c r="OB528"/>
      <c r="OC528"/>
      <c r="OD528"/>
      <c r="OE528"/>
      <c r="OF528"/>
      <c r="OG528"/>
      <c r="OH528"/>
      <c r="OI528"/>
      <c r="OJ528"/>
      <c r="OK528"/>
      <c r="OL528"/>
      <c r="OM528"/>
      <c r="ON528"/>
      <c r="OO528"/>
      <c r="OP528"/>
      <c r="OQ528"/>
      <c r="OR528"/>
      <c r="OS528"/>
      <c r="OT528"/>
      <c r="OU528"/>
      <c r="OV528"/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  <c r="QH528"/>
      <c r="QI528"/>
      <c r="QJ528"/>
      <c r="QK528"/>
      <c r="QL528"/>
      <c r="QM528"/>
      <c r="QN528"/>
      <c r="QO528"/>
      <c r="QP528"/>
      <c r="QQ528"/>
      <c r="QR528"/>
      <c r="QS528"/>
      <c r="QT528"/>
      <c r="QU528"/>
      <c r="QV528"/>
      <c r="QW528"/>
      <c r="QX528"/>
      <c r="QY528"/>
      <c r="QZ528"/>
      <c r="RA528"/>
      <c r="RB528"/>
      <c r="RC528"/>
      <c r="RD528"/>
      <c r="RE528"/>
      <c r="RF528"/>
      <c r="RG528"/>
      <c r="RH528"/>
      <c r="RI528"/>
      <c r="RJ528"/>
      <c r="RK528"/>
      <c r="RL528"/>
      <c r="RM528"/>
      <c r="RN528"/>
      <c r="RO528"/>
      <c r="RP528"/>
      <c r="RQ528"/>
      <c r="RR528"/>
      <c r="RS528"/>
      <c r="RT528"/>
      <c r="RU528"/>
      <c r="RV528"/>
      <c r="RW528"/>
      <c r="RX528"/>
      <c r="RY528"/>
      <c r="RZ528"/>
      <c r="SA528"/>
      <c r="SB528"/>
      <c r="SC528"/>
      <c r="SD528"/>
      <c r="SE528"/>
      <c r="SF528"/>
      <c r="SG528"/>
      <c r="SH528"/>
      <c r="SI528"/>
      <c r="SJ528"/>
      <c r="SK528"/>
      <c r="SL528"/>
      <c r="SM528"/>
      <c r="SN528"/>
      <c r="SO528"/>
      <c r="SP528"/>
      <c r="SQ528"/>
      <c r="SR528"/>
      <c r="SS528"/>
      <c r="ST528"/>
      <c r="SU528"/>
      <c r="SV528"/>
      <c r="SW528"/>
      <c r="SX528"/>
      <c r="SY528"/>
      <c r="SZ528"/>
      <c r="TA528"/>
      <c r="TB528"/>
      <c r="TC528"/>
      <c r="TD528"/>
      <c r="TE528"/>
      <c r="TF528"/>
      <c r="TG528"/>
      <c r="TH528"/>
      <c r="TI528"/>
      <c r="TJ528"/>
      <c r="TK528"/>
      <c r="TL528"/>
      <c r="TM528"/>
      <c r="TN528"/>
      <c r="TO528"/>
      <c r="TP528"/>
      <c r="TQ528"/>
      <c r="TR528"/>
      <c r="TS528"/>
      <c r="TT528"/>
      <c r="TU528"/>
      <c r="TV528"/>
      <c r="TW528"/>
      <c r="TX528"/>
      <c r="TY528"/>
      <c r="TZ528"/>
      <c r="UA528"/>
      <c r="UB528"/>
      <c r="UC528"/>
      <c r="UD528"/>
      <c r="UE528"/>
      <c r="UF528"/>
      <c r="UG528"/>
      <c r="UH528"/>
      <c r="UI528"/>
      <c r="UJ528"/>
      <c r="UK528"/>
      <c r="UL528"/>
      <c r="UM528"/>
      <c r="UN528"/>
      <c r="UO528"/>
      <c r="UP528"/>
      <c r="UQ528"/>
      <c r="UR528"/>
      <c r="US528"/>
      <c r="UT528"/>
      <c r="UU528"/>
      <c r="UV528"/>
      <c r="UW528"/>
      <c r="UX528"/>
      <c r="UY528"/>
      <c r="UZ528"/>
      <c r="VA528"/>
      <c r="VB528"/>
      <c r="VC528"/>
      <c r="VD528"/>
      <c r="VE528"/>
      <c r="VF528"/>
      <c r="VG528"/>
      <c r="VH528"/>
      <c r="VI528"/>
      <c r="VJ528"/>
      <c r="VK528"/>
      <c r="VL528"/>
      <c r="VM528"/>
      <c r="VN528"/>
      <c r="VO528"/>
      <c r="VP528"/>
      <c r="VQ528"/>
      <c r="VR528"/>
      <c r="VS528"/>
      <c r="VT528"/>
      <c r="VU528"/>
      <c r="VV528"/>
      <c r="VW528"/>
      <c r="VX528"/>
      <c r="VY528"/>
      <c r="VZ528"/>
      <c r="WA528"/>
      <c r="WB528"/>
      <c r="WC528"/>
      <c r="WD528"/>
      <c r="WE528"/>
      <c r="WF528"/>
      <c r="WG528"/>
      <c r="WH528"/>
      <c r="WI528"/>
      <c r="WJ528"/>
      <c r="WK528"/>
      <c r="WL528"/>
      <c r="WM528"/>
      <c r="WN528"/>
      <c r="WO528"/>
      <c r="WP528"/>
      <c r="WQ528"/>
      <c r="WR528"/>
      <c r="WS528"/>
      <c r="WT528"/>
      <c r="WU528"/>
      <c r="WV528"/>
      <c r="WW528"/>
      <c r="WX528"/>
      <c r="WY528"/>
      <c r="WZ528"/>
      <c r="XA528"/>
      <c r="XB528"/>
      <c r="XC528"/>
      <c r="XD528"/>
      <c r="XE528"/>
      <c r="XF528"/>
      <c r="XG528"/>
      <c r="XH528"/>
      <c r="XI528"/>
      <c r="XJ528"/>
      <c r="XK528"/>
      <c r="XL528"/>
      <c r="XM528"/>
      <c r="XN528"/>
      <c r="XO528"/>
      <c r="XP528"/>
      <c r="XQ528"/>
      <c r="XR528"/>
      <c r="XS528"/>
      <c r="XT528"/>
      <c r="XU528"/>
      <c r="XV528"/>
      <c r="XW528"/>
      <c r="XX528"/>
      <c r="XY528"/>
      <c r="XZ528"/>
      <c r="YA528"/>
      <c r="YB528"/>
      <c r="YC528"/>
      <c r="YD528"/>
      <c r="YE528"/>
      <c r="YF528"/>
      <c r="YG528"/>
      <c r="YH528"/>
      <c r="YI528"/>
      <c r="YJ528"/>
      <c r="YK528"/>
      <c r="YL528"/>
      <c r="YM528"/>
      <c r="YN528"/>
      <c r="YO528"/>
      <c r="YP528"/>
      <c r="YQ528"/>
      <c r="YR528"/>
      <c r="YS528"/>
      <c r="YT528"/>
      <c r="YU528"/>
      <c r="YV528"/>
      <c r="YW528"/>
      <c r="YX528"/>
      <c r="YY528"/>
      <c r="YZ528"/>
      <c r="ZA528"/>
      <c r="ZB528"/>
      <c r="ZC528"/>
      <c r="ZD528"/>
      <c r="ZE528"/>
      <c r="ZF528"/>
      <c r="ZG528"/>
      <c r="ZH528"/>
      <c r="ZI528"/>
      <c r="ZJ528"/>
      <c r="ZK528"/>
      <c r="ZL528"/>
      <c r="ZM528"/>
      <c r="ZN528"/>
      <c r="ZO528"/>
      <c r="ZP528"/>
      <c r="ZQ528"/>
      <c r="ZR528"/>
      <c r="ZS528"/>
      <c r="ZT528"/>
      <c r="ZU528"/>
      <c r="ZV528"/>
      <c r="ZW528"/>
      <c r="ZX528"/>
      <c r="ZY528"/>
      <c r="ZZ528"/>
      <c r="AAA528"/>
      <c r="AAB528"/>
      <c r="AAC528"/>
      <c r="AAD528"/>
      <c r="AAE528"/>
      <c r="AAF528"/>
      <c r="AAG528"/>
      <c r="AAH528"/>
      <c r="AAI528"/>
      <c r="AAJ528"/>
      <c r="AAK528"/>
      <c r="AAL528"/>
      <c r="AAM528"/>
      <c r="AAN528"/>
      <c r="AAO528"/>
      <c r="AAP528"/>
      <c r="AAQ528"/>
      <c r="AAR528"/>
      <c r="AAS528"/>
      <c r="AAT528"/>
      <c r="AAU528"/>
      <c r="AAV528"/>
      <c r="AAW528"/>
      <c r="AAX528"/>
      <c r="AAY528"/>
      <c r="AAZ528"/>
      <c r="ABA528"/>
      <c r="ABB528"/>
      <c r="ABC528"/>
      <c r="ABD528"/>
      <c r="ABE528"/>
      <c r="ABF528"/>
      <c r="ABG528"/>
      <c r="ABH528"/>
      <c r="ABI528"/>
      <c r="ABJ528"/>
      <c r="ABK528"/>
      <c r="ABL528"/>
      <c r="ABM528"/>
      <c r="ABN528"/>
      <c r="ABO528"/>
      <c r="ABP528"/>
      <c r="ABQ528"/>
      <c r="ABR528"/>
      <c r="ABS528"/>
      <c r="ABT528"/>
      <c r="ABU528"/>
      <c r="ABV528"/>
      <c r="ABW528"/>
      <c r="ABX528"/>
      <c r="ABY528"/>
      <c r="ABZ528"/>
      <c r="ACA528"/>
      <c r="ACB528"/>
      <c r="ACC528"/>
      <c r="ACD528"/>
      <c r="ACE528"/>
      <c r="ACF528"/>
      <c r="ACG528"/>
      <c r="ACH528"/>
      <c r="ACI528"/>
      <c r="ACJ528"/>
      <c r="ACK528"/>
      <c r="ACL528"/>
      <c r="ACM528"/>
      <c r="ACN528"/>
      <c r="ACO528"/>
      <c r="ACP528"/>
      <c r="ACQ528"/>
      <c r="ACR528"/>
      <c r="ACS528"/>
      <c r="ACT528"/>
      <c r="ACU528"/>
      <c r="ACV528"/>
      <c r="ACW528"/>
      <c r="ACX528"/>
      <c r="ACY528"/>
      <c r="ACZ528"/>
      <c r="ADA528"/>
      <c r="ADB528"/>
      <c r="ADC528"/>
      <c r="ADD528"/>
      <c r="ADE528"/>
      <c r="ADF528"/>
      <c r="ADG528"/>
      <c r="ADH528"/>
      <c r="ADI528"/>
      <c r="ADJ528"/>
      <c r="ADK528"/>
      <c r="ADL528"/>
      <c r="ADM528"/>
      <c r="ADN528"/>
      <c r="ADO528"/>
      <c r="ADP528"/>
      <c r="ADQ528"/>
      <c r="ADR528"/>
      <c r="ADS528"/>
      <c r="ADT528"/>
      <c r="ADU528"/>
      <c r="ADV528"/>
      <c r="ADW528"/>
      <c r="ADX528"/>
      <c r="ADY528"/>
      <c r="ADZ528"/>
      <c r="AEA528"/>
      <c r="AEB528"/>
      <c r="AEC528"/>
      <c r="AED528"/>
      <c r="AEE528"/>
      <c r="AEF528"/>
      <c r="AEG528"/>
      <c r="AEH528"/>
      <c r="AEI528"/>
      <c r="AEJ528"/>
      <c r="AEK528"/>
      <c r="AEL528"/>
      <c r="AEM528"/>
      <c r="AEN528"/>
      <c r="AEO528"/>
      <c r="AEP528"/>
      <c r="AEQ528"/>
      <c r="AER528"/>
      <c r="AES528"/>
      <c r="AET528"/>
      <c r="AEU528"/>
      <c r="AEV528"/>
      <c r="AEW528"/>
      <c r="AEX528"/>
      <c r="AEY528"/>
      <c r="AEZ528"/>
      <c r="AFA528"/>
      <c r="AFB528"/>
      <c r="AFC528"/>
      <c r="AFD528"/>
      <c r="AFE528"/>
      <c r="AFF528"/>
      <c r="AFG528"/>
      <c r="AFH528"/>
      <c r="AFI528"/>
      <c r="AFJ528"/>
      <c r="AFK528"/>
      <c r="AFL528"/>
      <c r="AFM528"/>
      <c r="AFN528"/>
      <c r="AFO528"/>
      <c r="AFP528"/>
      <c r="AFQ528"/>
      <c r="AFR528"/>
      <c r="AFS528"/>
      <c r="AFT528"/>
      <c r="AFU528"/>
      <c r="AFV528"/>
      <c r="AFW528"/>
      <c r="AFX528"/>
      <c r="AFY528"/>
      <c r="AFZ528"/>
      <c r="AGA528"/>
      <c r="AGB528"/>
      <c r="AGC528"/>
      <c r="AGD528"/>
      <c r="AGE528"/>
      <c r="AGF528"/>
      <c r="AGG528"/>
      <c r="AGH528"/>
      <c r="AGI528"/>
      <c r="AGJ528"/>
      <c r="AGK528"/>
      <c r="AGL528"/>
      <c r="AGM528"/>
      <c r="AGN528"/>
      <c r="AGO528"/>
      <c r="AGP528"/>
      <c r="AGQ528"/>
      <c r="AGR528"/>
      <c r="AGS528"/>
      <c r="AGT528"/>
      <c r="AGU528"/>
      <c r="AGV528"/>
      <c r="AGW528"/>
      <c r="AGX528"/>
      <c r="AGY528"/>
      <c r="AGZ528"/>
      <c r="AHA528"/>
      <c r="AHB528"/>
      <c r="AHC528"/>
      <c r="AHD528"/>
      <c r="AHE528"/>
      <c r="AHF528"/>
      <c r="AHG528"/>
      <c r="AHH528"/>
      <c r="AHI528"/>
      <c r="AHJ528"/>
      <c r="AHK528"/>
      <c r="AHL528"/>
      <c r="AHM528"/>
      <c r="AHN528"/>
      <c r="AHO528"/>
      <c r="AHP528"/>
      <c r="AHQ528"/>
      <c r="AHR528"/>
      <c r="AHS528"/>
      <c r="AHT528"/>
      <c r="AHU528"/>
      <c r="AHV528"/>
      <c r="AHW528"/>
      <c r="AHX528"/>
      <c r="AHY528"/>
      <c r="AHZ528"/>
      <c r="AIA528"/>
      <c r="AIB528"/>
      <c r="AIC528"/>
      <c r="AID528"/>
      <c r="AIE528"/>
      <c r="AIF528"/>
      <c r="AIG528"/>
      <c r="AIH528"/>
      <c r="AII528"/>
      <c r="AIJ528"/>
      <c r="AIK528"/>
      <c r="AIL528"/>
      <c r="AIM528"/>
      <c r="AIN528"/>
      <c r="AIO528"/>
      <c r="AIP528"/>
      <c r="AIQ528"/>
      <c r="AIR528"/>
      <c r="AIS528"/>
      <c r="AIT528"/>
      <c r="AIU528"/>
      <c r="AIV528"/>
      <c r="AIW528"/>
      <c r="AIX528"/>
      <c r="AIY528"/>
      <c r="AIZ528"/>
      <c r="AJA528"/>
      <c r="AJB528"/>
      <c r="AJC528"/>
      <c r="AJD528"/>
      <c r="AJE528"/>
      <c r="AJF528"/>
      <c r="AJG528"/>
      <c r="AJH528"/>
      <c r="AJI528"/>
      <c r="AJJ528"/>
      <c r="AJK528"/>
      <c r="AJL528"/>
      <c r="AJM528"/>
      <c r="AJN528"/>
      <c r="AJO528"/>
      <c r="AJP528"/>
      <c r="AJQ528"/>
      <c r="AJR528"/>
      <c r="AJS528"/>
      <c r="AJT528"/>
      <c r="AJU528"/>
      <c r="AJV528"/>
      <c r="AJW528"/>
      <c r="AJX528"/>
      <c r="AJY528"/>
      <c r="AJZ528"/>
      <c r="AKA528"/>
      <c r="AKB528"/>
      <c r="AKC528"/>
      <c r="AKD528"/>
      <c r="AKE528"/>
      <c r="AKF528"/>
      <c r="AKG528"/>
      <c r="AKH528"/>
      <c r="AKI528"/>
      <c r="AKJ528"/>
      <c r="AKK528"/>
      <c r="AKL528"/>
      <c r="AKM528"/>
      <c r="AKN528"/>
      <c r="AKO528"/>
      <c r="AKP528"/>
      <c r="AKQ528"/>
      <c r="AKR528"/>
      <c r="AKS528"/>
      <c r="AKT528"/>
      <c r="AKU528"/>
      <c r="AKV528"/>
      <c r="AKW528"/>
      <c r="AKX528"/>
      <c r="AKY528"/>
      <c r="AKZ528"/>
      <c r="ALA528"/>
      <c r="ALB528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  <c r="AMK528"/>
      <c r="AML528"/>
      <c r="AMM528"/>
      <c r="AMN528"/>
      <c r="AMO528"/>
      <c r="AMP528"/>
      <c r="AMQ528"/>
      <c r="AMR528"/>
      <c r="AMS528"/>
      <c r="AMT528"/>
      <c r="AMU528"/>
      <c r="AMV528"/>
      <c r="AMW528"/>
      <c r="AMX528"/>
      <c r="AMY528"/>
    </row>
    <row r="529" spans="3:1039" s="6" customFormat="1" ht="15" customHeight="1" x14ac:dyDescent="0.25">
      <c r="C529" s="6" t="str">
        <f t="shared" ref="C529" si="356">M529</f>
        <v>SANCO2</v>
      </c>
      <c r="D529" s="6" t="str">
        <f t="shared" ref="D529" si="357">P529</f>
        <v>GS4-45HPC &amp; SAN-43SSAQA  (43 gal)</v>
      </c>
      <c r="E529" s="6">
        <f t="shared" ref="E529" si="358">O529</f>
        <v>2200716</v>
      </c>
      <c r="F529" s="55">
        <f t="shared" ref="F529" si="359">S529</f>
        <v>43</v>
      </c>
      <c r="G529" s="6" t="str">
        <f t="shared" ref="G529" si="360">V529</f>
        <v>SANCO240</v>
      </c>
      <c r="H529" s="116">
        <f t="shared" ref="H529" si="361">W529</f>
        <v>0</v>
      </c>
      <c r="I529" s="154" t="str">
        <f t="shared" ref="I529" si="362">AC529</f>
        <v>SANCO2GS4_SAN43SSAQA</v>
      </c>
      <c r="J529" s="91" t="s">
        <v>188</v>
      </c>
      <c r="K529" s="32">
        <v>3</v>
      </c>
      <c r="L529" s="75">
        <f t="shared" si="338"/>
        <v>22</v>
      </c>
      <c r="M529" s="12" t="s">
        <v>898</v>
      </c>
      <c r="N529" s="62">
        <f t="shared" si="355"/>
        <v>7</v>
      </c>
      <c r="O529" s="169">
        <f t="shared" si="350"/>
        <v>2200716</v>
      </c>
      <c r="P529" s="59" t="str">
        <f t="shared" si="310"/>
        <v>GS4-45HPC &amp; SAN-43SSAQA  (43 gal)</v>
      </c>
      <c r="Q529" s="153">
        <f t="shared" si="351"/>
        <v>1</v>
      </c>
      <c r="R529" s="93" t="s">
        <v>911</v>
      </c>
      <c r="S529" s="14">
        <v>43</v>
      </c>
      <c r="T529" s="30" t="s">
        <v>899</v>
      </c>
      <c r="U529" s="80" t="s">
        <v>899</v>
      </c>
      <c r="V529" s="85" t="str">
        <f t="shared" si="352"/>
        <v>SANCO240</v>
      </c>
      <c r="W529" s="115">
        <v>0</v>
      </c>
      <c r="X529" s="46"/>
      <c r="Y529" s="152">
        <v>44365</v>
      </c>
      <c r="Z529" s="44"/>
      <c r="AA529" s="126" t="str">
        <f t="shared" ref="AA529" si="363">"2,     "&amp;E529&amp;",   """&amp;P529&amp;""""</f>
        <v>2,     2200716,   "GS4-45HPC &amp; SAN-43SSAQA  (43 gal)"</v>
      </c>
      <c r="AB529" s="128" t="str">
        <f t="shared" si="345"/>
        <v>SANCO2</v>
      </c>
      <c r="AC529" t="s">
        <v>912</v>
      </c>
      <c r="AD529" s="173">
        <f t="shared" si="353"/>
        <v>1</v>
      </c>
      <c r="AE529" s="126" t="str">
        <f t="shared" ref="AE529" si="364">"          case  "&amp;D529&amp;"   :   """&amp;AC529&amp;""""</f>
        <v xml:space="preserve">          case  GS4-45HPC &amp; SAN-43SSAQA  (43 gal)   :   "SANCO2GS4_SAN43SSAQA"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/>
      <c r="NP529"/>
      <c r="NQ529"/>
      <c r="NR529"/>
      <c r="NS529"/>
      <c r="NT529"/>
      <c r="NU529"/>
      <c r="NV529"/>
      <c r="NW529"/>
      <c r="NX529"/>
      <c r="NY529"/>
      <c r="NZ529"/>
      <c r="OA529"/>
      <c r="OB529"/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  <c r="QH529"/>
      <c r="QI529"/>
      <c r="QJ529"/>
      <c r="QK529"/>
      <c r="QL529"/>
      <c r="QM529"/>
      <c r="QN529"/>
      <c r="QO529"/>
      <c r="QP529"/>
      <c r="QQ529"/>
      <c r="QR529"/>
      <c r="QS529"/>
      <c r="QT529"/>
      <c r="QU529"/>
      <c r="QV529"/>
      <c r="QW529"/>
      <c r="QX529"/>
      <c r="QY529"/>
      <c r="QZ529"/>
      <c r="RA529"/>
      <c r="RB529"/>
      <c r="RC529"/>
      <c r="RD529"/>
      <c r="RE529"/>
      <c r="RF529"/>
      <c r="RG529"/>
      <c r="RH529"/>
      <c r="RI529"/>
      <c r="RJ529"/>
      <c r="RK529"/>
      <c r="RL529"/>
      <c r="RM529"/>
      <c r="RN529"/>
      <c r="RO529"/>
      <c r="RP529"/>
      <c r="RQ529"/>
      <c r="RR529"/>
      <c r="RS529"/>
      <c r="RT529"/>
      <c r="RU529"/>
      <c r="RV529"/>
      <c r="RW529"/>
      <c r="RX529"/>
      <c r="RY529"/>
      <c r="RZ529"/>
      <c r="SA529"/>
      <c r="SB529"/>
      <c r="SC529"/>
      <c r="SD529"/>
      <c r="SE529"/>
      <c r="SF529"/>
      <c r="SG529"/>
      <c r="SH529"/>
      <c r="SI529"/>
      <c r="SJ529"/>
      <c r="SK529"/>
      <c r="SL529"/>
      <c r="SM529"/>
      <c r="SN529"/>
      <c r="SO529"/>
      <c r="SP529"/>
      <c r="SQ529"/>
      <c r="SR529"/>
      <c r="SS529"/>
      <c r="ST529"/>
      <c r="SU529"/>
      <c r="SV529"/>
      <c r="SW529"/>
      <c r="SX529"/>
      <c r="SY529"/>
      <c r="SZ529"/>
      <c r="TA529"/>
      <c r="TB529"/>
      <c r="TC529"/>
      <c r="TD529"/>
      <c r="TE529"/>
      <c r="TF529"/>
      <c r="TG529"/>
      <c r="TH529"/>
      <c r="TI529"/>
      <c r="TJ529"/>
      <c r="TK529"/>
      <c r="TL529"/>
      <c r="TM529"/>
      <c r="TN529"/>
      <c r="TO529"/>
      <c r="TP529"/>
      <c r="TQ529"/>
      <c r="TR529"/>
      <c r="TS529"/>
      <c r="TT529"/>
      <c r="TU529"/>
      <c r="TV529"/>
      <c r="TW529"/>
      <c r="TX529"/>
      <c r="TY529"/>
      <c r="TZ529"/>
      <c r="UA529"/>
      <c r="UB529"/>
      <c r="UC529"/>
      <c r="UD529"/>
      <c r="UE529"/>
      <c r="UF529"/>
      <c r="UG529"/>
      <c r="UH529"/>
      <c r="UI529"/>
      <c r="UJ529"/>
      <c r="UK529"/>
      <c r="UL529"/>
      <c r="UM529"/>
      <c r="UN529"/>
      <c r="UO529"/>
      <c r="UP529"/>
      <c r="UQ529"/>
      <c r="UR529"/>
      <c r="US529"/>
      <c r="UT529"/>
      <c r="UU529"/>
      <c r="UV529"/>
      <c r="UW529"/>
      <c r="UX529"/>
      <c r="UY529"/>
      <c r="UZ529"/>
      <c r="VA529"/>
      <c r="VB529"/>
      <c r="VC529"/>
      <c r="VD529"/>
      <c r="VE529"/>
      <c r="VF529"/>
      <c r="VG529"/>
      <c r="VH529"/>
      <c r="VI529"/>
      <c r="VJ529"/>
      <c r="VK529"/>
      <c r="VL529"/>
      <c r="VM529"/>
      <c r="VN529"/>
      <c r="VO529"/>
      <c r="VP529"/>
      <c r="VQ529"/>
      <c r="VR529"/>
      <c r="VS529"/>
      <c r="VT529"/>
      <c r="VU529"/>
      <c r="VV529"/>
      <c r="VW529"/>
      <c r="VX529"/>
      <c r="VY529"/>
      <c r="VZ529"/>
      <c r="WA529"/>
      <c r="WB529"/>
      <c r="WC529"/>
      <c r="WD529"/>
      <c r="WE529"/>
      <c r="WF529"/>
      <c r="WG529"/>
      <c r="WH529"/>
      <c r="WI529"/>
      <c r="WJ529"/>
      <c r="WK529"/>
      <c r="WL529"/>
      <c r="WM529"/>
      <c r="WN529"/>
      <c r="WO529"/>
      <c r="WP529"/>
      <c r="WQ529"/>
      <c r="WR529"/>
      <c r="WS529"/>
      <c r="WT529"/>
      <c r="WU529"/>
      <c r="WV529"/>
      <c r="WW529"/>
      <c r="WX529"/>
      <c r="WY529"/>
      <c r="WZ529"/>
      <c r="XA529"/>
      <c r="XB529"/>
      <c r="XC529"/>
      <c r="XD529"/>
      <c r="XE529"/>
      <c r="XF529"/>
      <c r="XG529"/>
      <c r="XH529"/>
      <c r="XI529"/>
      <c r="XJ529"/>
      <c r="XK529"/>
      <c r="XL529"/>
      <c r="XM529"/>
      <c r="XN529"/>
      <c r="XO529"/>
      <c r="XP529"/>
      <c r="XQ529"/>
      <c r="XR529"/>
      <c r="XS529"/>
      <c r="XT529"/>
      <c r="XU529"/>
      <c r="XV529"/>
      <c r="XW529"/>
      <c r="XX529"/>
      <c r="XY529"/>
      <c r="XZ529"/>
      <c r="YA529"/>
      <c r="YB529"/>
      <c r="YC529"/>
      <c r="YD529"/>
      <c r="YE529"/>
      <c r="YF529"/>
      <c r="YG529"/>
      <c r="YH529"/>
      <c r="YI529"/>
      <c r="YJ529"/>
      <c r="YK529"/>
      <c r="YL529"/>
      <c r="YM529"/>
      <c r="YN529"/>
      <c r="YO529"/>
      <c r="YP529"/>
      <c r="YQ529"/>
      <c r="YR529"/>
      <c r="YS529"/>
      <c r="YT529"/>
      <c r="YU529"/>
      <c r="YV529"/>
      <c r="YW529"/>
      <c r="YX529"/>
      <c r="YY529"/>
      <c r="YZ529"/>
      <c r="ZA529"/>
      <c r="ZB529"/>
      <c r="ZC529"/>
      <c r="ZD529"/>
      <c r="ZE529"/>
      <c r="ZF529"/>
      <c r="ZG529"/>
      <c r="ZH529"/>
      <c r="ZI529"/>
      <c r="ZJ529"/>
      <c r="ZK529"/>
      <c r="ZL529"/>
      <c r="ZM529"/>
      <c r="ZN529"/>
      <c r="ZO529"/>
      <c r="ZP529"/>
      <c r="ZQ529"/>
      <c r="ZR529"/>
      <c r="ZS529"/>
      <c r="ZT529"/>
      <c r="ZU529"/>
      <c r="ZV529"/>
      <c r="ZW529"/>
      <c r="ZX529"/>
      <c r="ZY529"/>
      <c r="ZZ529"/>
      <c r="AAA529"/>
      <c r="AAB529"/>
      <c r="AAC529"/>
      <c r="AAD529"/>
      <c r="AAE529"/>
      <c r="AAF529"/>
      <c r="AAG529"/>
      <c r="AAH529"/>
      <c r="AAI529"/>
      <c r="AAJ529"/>
      <c r="AAK529"/>
      <c r="AAL529"/>
      <c r="AAM529"/>
      <c r="AAN529"/>
      <c r="AAO529"/>
      <c r="AAP529"/>
      <c r="AAQ529"/>
      <c r="AAR529"/>
      <c r="AAS529"/>
      <c r="AAT529"/>
      <c r="AAU529"/>
      <c r="AAV529"/>
      <c r="AAW529"/>
      <c r="AAX529"/>
      <c r="AAY529"/>
      <c r="AAZ529"/>
      <c r="ABA529"/>
      <c r="ABB529"/>
      <c r="ABC529"/>
      <c r="ABD529"/>
      <c r="ABE529"/>
      <c r="ABF529"/>
      <c r="ABG529"/>
      <c r="ABH529"/>
      <c r="ABI529"/>
      <c r="ABJ529"/>
      <c r="ABK529"/>
      <c r="ABL529"/>
      <c r="ABM529"/>
      <c r="ABN529"/>
      <c r="ABO529"/>
      <c r="ABP529"/>
      <c r="ABQ529"/>
      <c r="ABR529"/>
      <c r="ABS529"/>
      <c r="ABT529"/>
      <c r="ABU529"/>
      <c r="ABV529"/>
      <c r="ABW529"/>
      <c r="ABX529"/>
      <c r="ABY529"/>
      <c r="ABZ529"/>
      <c r="ACA529"/>
      <c r="ACB529"/>
      <c r="ACC529"/>
      <c r="ACD529"/>
      <c r="ACE529"/>
      <c r="ACF529"/>
      <c r="ACG529"/>
      <c r="ACH529"/>
      <c r="ACI529"/>
      <c r="ACJ529"/>
      <c r="ACK529"/>
      <c r="ACL529"/>
      <c r="ACM529"/>
      <c r="ACN529"/>
      <c r="ACO529"/>
      <c r="ACP529"/>
      <c r="ACQ529"/>
      <c r="ACR529"/>
      <c r="ACS529"/>
      <c r="ACT529"/>
      <c r="ACU529"/>
      <c r="ACV529"/>
      <c r="ACW529"/>
      <c r="ACX529"/>
      <c r="ACY529"/>
      <c r="ACZ529"/>
      <c r="ADA529"/>
      <c r="ADB529"/>
      <c r="ADC529"/>
      <c r="ADD529"/>
      <c r="ADE529"/>
      <c r="ADF529"/>
      <c r="ADG529"/>
      <c r="ADH529"/>
      <c r="ADI529"/>
      <c r="ADJ529"/>
      <c r="ADK529"/>
      <c r="ADL529"/>
      <c r="ADM529"/>
      <c r="ADN529"/>
      <c r="ADO529"/>
      <c r="ADP529"/>
      <c r="ADQ529"/>
      <c r="ADR529"/>
      <c r="ADS529"/>
      <c r="ADT529"/>
      <c r="ADU529"/>
      <c r="ADV529"/>
      <c r="ADW529"/>
      <c r="ADX529"/>
      <c r="ADY529"/>
      <c r="ADZ529"/>
      <c r="AEA529"/>
      <c r="AEB529"/>
      <c r="AEC529"/>
      <c r="AED529"/>
      <c r="AEE529"/>
      <c r="AEF529"/>
      <c r="AEG529"/>
      <c r="AEH529"/>
      <c r="AEI529"/>
      <c r="AEJ529"/>
      <c r="AEK529"/>
      <c r="AEL529"/>
      <c r="AEM529"/>
      <c r="AEN529"/>
      <c r="AEO529"/>
      <c r="AEP529"/>
      <c r="AEQ529"/>
      <c r="AER529"/>
      <c r="AES529"/>
      <c r="AET529"/>
      <c r="AEU529"/>
      <c r="AEV529"/>
      <c r="AEW529"/>
      <c r="AEX529"/>
      <c r="AEY529"/>
      <c r="AEZ529"/>
      <c r="AFA529"/>
      <c r="AFB529"/>
      <c r="AFC529"/>
      <c r="AFD529"/>
      <c r="AFE529"/>
      <c r="AFF529"/>
      <c r="AFG529"/>
      <c r="AFH529"/>
      <c r="AFI529"/>
      <c r="AFJ529"/>
      <c r="AFK529"/>
      <c r="AFL529"/>
      <c r="AFM529"/>
      <c r="AFN529"/>
      <c r="AFO529"/>
      <c r="AFP529"/>
      <c r="AFQ529"/>
      <c r="AFR529"/>
      <c r="AFS529"/>
      <c r="AFT529"/>
      <c r="AFU529"/>
      <c r="AFV529"/>
      <c r="AFW529"/>
      <c r="AFX529"/>
      <c r="AFY529"/>
      <c r="AFZ529"/>
      <c r="AGA529"/>
      <c r="AGB529"/>
      <c r="AGC529"/>
      <c r="AGD529"/>
      <c r="AGE529"/>
      <c r="AGF529"/>
      <c r="AGG529"/>
      <c r="AGH529"/>
      <c r="AGI529"/>
      <c r="AGJ529"/>
      <c r="AGK529"/>
      <c r="AGL529"/>
      <c r="AGM529"/>
      <c r="AGN529"/>
      <c r="AGO529"/>
      <c r="AGP529"/>
      <c r="AGQ529"/>
      <c r="AGR529"/>
      <c r="AGS529"/>
      <c r="AGT529"/>
      <c r="AGU529"/>
      <c r="AGV529"/>
      <c r="AGW529"/>
      <c r="AGX529"/>
      <c r="AGY529"/>
      <c r="AGZ529"/>
      <c r="AHA529"/>
      <c r="AHB529"/>
      <c r="AHC529"/>
      <c r="AHD529"/>
      <c r="AHE529"/>
      <c r="AHF529"/>
      <c r="AHG529"/>
      <c r="AHH529"/>
      <c r="AHI529"/>
      <c r="AHJ529"/>
      <c r="AHK529"/>
      <c r="AHL529"/>
      <c r="AHM529"/>
      <c r="AHN529"/>
      <c r="AHO529"/>
      <c r="AHP529"/>
      <c r="AHQ529"/>
      <c r="AHR529"/>
      <c r="AHS529"/>
      <c r="AHT529"/>
      <c r="AHU529"/>
      <c r="AHV529"/>
      <c r="AHW529"/>
      <c r="AHX529"/>
      <c r="AHY529"/>
      <c r="AHZ529"/>
      <c r="AIA529"/>
      <c r="AIB529"/>
      <c r="AIC529"/>
      <c r="AID529"/>
      <c r="AIE529"/>
      <c r="AIF529"/>
      <c r="AIG529"/>
      <c r="AIH529"/>
      <c r="AII529"/>
      <c r="AIJ529"/>
      <c r="AIK529"/>
      <c r="AIL529"/>
      <c r="AIM529"/>
      <c r="AIN529"/>
      <c r="AIO529"/>
      <c r="AIP529"/>
      <c r="AIQ529"/>
      <c r="AIR529"/>
      <c r="AIS529"/>
      <c r="AIT529"/>
      <c r="AIU529"/>
      <c r="AIV529"/>
      <c r="AIW529"/>
      <c r="AIX529"/>
      <c r="AIY529"/>
      <c r="AIZ529"/>
      <c r="AJA529"/>
      <c r="AJB529"/>
      <c r="AJC529"/>
      <c r="AJD529"/>
      <c r="AJE529"/>
      <c r="AJF529"/>
      <c r="AJG529"/>
      <c r="AJH529"/>
      <c r="AJI529"/>
      <c r="AJJ529"/>
      <c r="AJK529"/>
      <c r="AJL529"/>
      <c r="AJM529"/>
      <c r="AJN529"/>
      <c r="AJO529"/>
      <c r="AJP529"/>
      <c r="AJQ529"/>
      <c r="AJR529"/>
      <c r="AJS529"/>
      <c r="AJT529"/>
      <c r="AJU529"/>
      <c r="AJV529"/>
      <c r="AJW529"/>
      <c r="AJX529"/>
      <c r="AJY529"/>
      <c r="AJZ529"/>
      <c r="AKA529"/>
      <c r="AKB529"/>
      <c r="AKC529"/>
      <c r="AKD529"/>
      <c r="AKE529"/>
      <c r="AKF529"/>
      <c r="AKG529"/>
      <c r="AKH529"/>
      <c r="AKI529"/>
      <c r="AKJ529"/>
      <c r="AKK529"/>
      <c r="AKL529"/>
      <c r="AKM529"/>
      <c r="AKN529"/>
      <c r="AKO529"/>
      <c r="AKP529"/>
      <c r="AKQ529"/>
      <c r="AKR529"/>
      <c r="AKS529"/>
      <c r="AKT529"/>
      <c r="AKU529"/>
      <c r="AKV529"/>
      <c r="AKW529"/>
      <c r="AKX529"/>
      <c r="AKY529"/>
      <c r="AKZ529"/>
      <c r="ALA529"/>
      <c r="ALB529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  <c r="AMK529"/>
      <c r="AML529"/>
      <c r="AMM529"/>
      <c r="AMN529"/>
      <c r="AMO529"/>
      <c r="AMP529"/>
      <c r="AMQ529"/>
      <c r="AMR529"/>
      <c r="AMS529"/>
      <c r="AMT529"/>
      <c r="AMU529"/>
      <c r="AMV529"/>
      <c r="AMW529"/>
      <c r="AMX529"/>
      <c r="AMY529"/>
    </row>
    <row r="530" spans="3:1039" s="6" customFormat="1" ht="15" customHeight="1" x14ac:dyDescent="0.25">
      <c r="C530" s="6" t="str">
        <f t="shared" ref="C530" si="365">M530</f>
        <v>SANCO2</v>
      </c>
      <c r="D530" s="6" t="str">
        <f>P530</f>
        <v>GS4-45HPC &amp; SAN-83SSAQA  (83 gal)</v>
      </c>
      <c r="E530" s="6">
        <f t="shared" ref="E530" si="366">O530</f>
        <v>2200817</v>
      </c>
      <c r="F530" s="55">
        <f t="shared" ref="F530" si="367">S530</f>
        <v>83</v>
      </c>
      <c r="G530" s="6" t="str">
        <f t="shared" ref="G530" si="368">V530</f>
        <v>SANCO280</v>
      </c>
      <c r="H530" s="116">
        <f t="shared" ref="H530" si="369">W530</f>
        <v>0</v>
      </c>
      <c r="I530" s="154" t="str">
        <f t="shared" ref="I530" si="370">AC530</f>
        <v>SANCO2GS4_SAN83SSAQA</v>
      </c>
      <c r="J530" s="91" t="s">
        <v>188</v>
      </c>
      <c r="K530" s="32">
        <v>3</v>
      </c>
      <c r="L530" s="75">
        <f t="shared" si="338"/>
        <v>22</v>
      </c>
      <c r="M530" s="12" t="s">
        <v>898</v>
      </c>
      <c r="N530" s="62">
        <f t="shared" si="355"/>
        <v>8</v>
      </c>
      <c r="O530" s="169">
        <f t="shared" si="350"/>
        <v>2200817</v>
      </c>
      <c r="P530" s="59" t="str">
        <f t="shared" si="310"/>
        <v>GS4-45HPC &amp; SAN-83SSAQA  (83 gal)</v>
      </c>
      <c r="Q530" s="153">
        <f t="shared" si="351"/>
        <v>1</v>
      </c>
      <c r="R530" s="93" t="s">
        <v>913</v>
      </c>
      <c r="S530" s="14">
        <v>83</v>
      </c>
      <c r="T530" s="30" t="s">
        <v>900</v>
      </c>
      <c r="U530" s="80" t="s">
        <v>900</v>
      </c>
      <c r="V530" s="85" t="str">
        <f t="shared" si="352"/>
        <v>SANCO280</v>
      </c>
      <c r="W530" s="115">
        <v>0</v>
      </c>
      <c r="X530" s="46"/>
      <c r="Y530" s="152">
        <v>44365</v>
      </c>
      <c r="Z530" s="44"/>
      <c r="AA530" s="126" t="str">
        <f t="shared" ref="AA530" si="371">"2,     "&amp;E530&amp;",   """&amp;P530&amp;""""</f>
        <v>2,     2200817,   "GS4-45HPC &amp; SAN-83SSAQA  (83 gal)"</v>
      </c>
      <c r="AB530" s="128" t="str">
        <f t="shared" si="345"/>
        <v>SANCO2</v>
      </c>
      <c r="AC530" t="s">
        <v>914</v>
      </c>
      <c r="AD530" s="173">
        <f t="shared" si="353"/>
        <v>1</v>
      </c>
      <c r="AE530" s="126" t="str">
        <f t="shared" ref="AE530" si="372">"          case  "&amp;D530&amp;"   :   """&amp;AC530&amp;""""</f>
        <v xml:space="preserve">          case  GS4-45HPC &amp; SAN-83SSAQA  (83 gal)   :   "SANCO2GS4_SAN83SSAQA"</v>
      </c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  <c r="AMM530"/>
      <c r="AMN530"/>
      <c r="AMO530"/>
      <c r="AMP530"/>
      <c r="AMQ530"/>
      <c r="AMR530"/>
      <c r="AMS530"/>
      <c r="AMT530"/>
      <c r="AMU530"/>
      <c r="AMV530"/>
      <c r="AMW530"/>
      <c r="AMX530"/>
      <c r="AMY530"/>
    </row>
    <row r="531" spans="3:1039" s="6" customFormat="1" ht="15" customHeight="1" x14ac:dyDescent="0.25">
      <c r="C531" s="6" t="str">
        <f t="shared" ref="C531:C542" si="373">M531</f>
        <v>SANCO2</v>
      </c>
      <c r="D531" s="6" t="str">
        <f>P531</f>
        <v>GS4-45HPC &amp; SAN-119GLBK  (119 gal)</v>
      </c>
      <c r="E531" s="6">
        <f t="shared" ref="E531:E542" si="374">O531</f>
        <v>2200918</v>
      </c>
      <c r="F531" s="55">
        <f t="shared" ref="F531:F542" si="375">S531</f>
        <v>119</v>
      </c>
      <c r="G531" s="6" t="str">
        <f t="shared" ref="G531:G542" si="376">V531</f>
        <v>SANCO2120</v>
      </c>
      <c r="H531" s="116">
        <f t="shared" ref="H531:H542" si="377">W531</f>
        <v>0</v>
      </c>
      <c r="I531" s="154" t="str">
        <f t="shared" ref="I531:I542" si="378">AC531</f>
        <v>SANCO2GS4_SAN119GLBK</v>
      </c>
      <c r="J531" s="91" t="s">
        <v>188</v>
      </c>
      <c r="K531" s="32">
        <v>3</v>
      </c>
      <c r="L531" s="75">
        <f t="shared" si="338"/>
        <v>22</v>
      </c>
      <c r="M531" s="12" t="s">
        <v>898</v>
      </c>
      <c r="N531" s="62">
        <f t="shared" si="355"/>
        <v>9</v>
      </c>
      <c r="O531" s="169">
        <f t="shared" si="350"/>
        <v>2200918</v>
      </c>
      <c r="P531" s="59" t="str">
        <f t="shared" si="310"/>
        <v>GS4-45HPC &amp; SAN-119GLBK  (119 gal)</v>
      </c>
      <c r="Q531" s="153">
        <f t="shared" si="351"/>
        <v>1</v>
      </c>
      <c r="R531" s="93" t="s">
        <v>915</v>
      </c>
      <c r="S531" s="14">
        <v>119</v>
      </c>
      <c r="T531" s="30" t="s">
        <v>921</v>
      </c>
      <c r="U531" s="80" t="s">
        <v>921</v>
      </c>
      <c r="V531" s="85" t="str">
        <f t="shared" si="352"/>
        <v>SANCO2120</v>
      </c>
      <c r="W531" s="115">
        <v>0</v>
      </c>
      <c r="X531" s="46"/>
      <c r="Y531" s="152">
        <v>44365</v>
      </c>
      <c r="Z531" s="44"/>
      <c r="AA531" s="126" t="str">
        <f t="shared" ref="AA531:AA542" si="379">"2,     "&amp;E531&amp;",   """&amp;P531&amp;""""</f>
        <v>2,     2200918,   "GS4-45HPC &amp; SAN-119GLBK  (119 gal)"</v>
      </c>
      <c r="AB531" s="128" t="str">
        <f t="shared" si="345"/>
        <v>SANCO2</v>
      </c>
      <c r="AC531" t="s">
        <v>916</v>
      </c>
      <c r="AD531" s="173">
        <f t="shared" si="353"/>
        <v>1</v>
      </c>
      <c r="AE531" s="126" t="str">
        <f t="shared" ref="AE531:AE542" si="380">"          case  "&amp;D531&amp;"   :   """&amp;AC531&amp;""""</f>
        <v xml:space="preserve">          case  GS4-45HPC &amp; SAN-119GLBK  (119 gal)   :   "SANCO2GS4_SAN119GLBK"</v>
      </c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  <c r="AMM531"/>
      <c r="AMN531"/>
      <c r="AMO531"/>
      <c r="AMP531"/>
      <c r="AMQ531"/>
      <c r="AMR531"/>
      <c r="AMS531"/>
      <c r="AMT531"/>
      <c r="AMU531"/>
      <c r="AMV531"/>
      <c r="AMW531"/>
      <c r="AMX531"/>
      <c r="AMY531"/>
    </row>
    <row r="532" spans="3:1039" s="6" customFormat="1" ht="15" customHeight="1" x14ac:dyDescent="0.25">
      <c r="C532" s="6" t="str">
        <f t="shared" ref="C532:C533" si="381">M532</f>
        <v>Harvest Thermal</v>
      </c>
      <c r="D532" s="6" t="str">
        <f t="shared" ref="D532" si="382">P532</f>
        <v>PD2A-SB-10-119  (119 gal)</v>
      </c>
      <c r="E532" s="6">
        <f t="shared" ref="E532:E533" si="383">O532</f>
        <v>3000418</v>
      </c>
      <c r="F532" s="55">
        <f t="shared" ref="F532:F533" si="384">S532</f>
        <v>119</v>
      </c>
      <c r="G532" s="6" t="str">
        <f t="shared" ref="G532:G533" si="385">V532</f>
        <v>SANCO2120</v>
      </c>
      <c r="H532" s="116">
        <f t="shared" ref="H532:H533" si="386">W532</f>
        <v>1</v>
      </c>
      <c r="I532" s="154" t="str">
        <f t="shared" ref="I532:I533" si="387">AC532</f>
        <v>HarvestThermal_PD2ASB10119</v>
      </c>
      <c r="J532" s="91" t="s">
        <v>188</v>
      </c>
      <c r="K532" s="189">
        <v>4</v>
      </c>
      <c r="L532" s="133">
        <f t="shared" si="338"/>
        <v>30</v>
      </c>
      <c r="M532" s="197" t="s">
        <v>923</v>
      </c>
      <c r="N532" s="183">
        <v>4</v>
      </c>
      <c r="O532" s="169">
        <f t="shared" si="350"/>
        <v>3000418</v>
      </c>
      <c r="P532" s="9" t="str">
        <f t="shared" ref="P532:P533" si="388">R532 &amp; "  (" &amp; S532 &amp; " gal)"</f>
        <v>PD2A-SB-10-119  (119 gal)</v>
      </c>
      <c r="Q532" s="11">
        <f t="shared" si="351"/>
        <v>1</v>
      </c>
      <c r="R532" s="179" t="s">
        <v>1009</v>
      </c>
      <c r="S532" s="178">
        <v>119</v>
      </c>
      <c r="T532" s="179" t="s">
        <v>921</v>
      </c>
      <c r="U532" s="179" t="s">
        <v>921</v>
      </c>
      <c r="V532" s="131" t="str">
        <f t="shared" si="352"/>
        <v>SANCO2120</v>
      </c>
      <c r="W532" s="186">
        <v>1</v>
      </c>
      <c r="X532" s="200"/>
      <c r="Y532" s="201"/>
      <c r="Z532" s="172"/>
      <c r="AA532" s="126" t="str">
        <f t="shared" ref="AA532:AA533" si="389">"2,     "&amp;E532&amp;",   """&amp;P532&amp;""""</f>
        <v>2,     3000418,   "PD2A-SB-10-119  (119 gal)"</v>
      </c>
      <c r="AB532" s="188" t="s">
        <v>1018</v>
      </c>
      <c r="AC532" s="179" t="s">
        <v>1019</v>
      </c>
      <c r="AD532" s="173">
        <f t="shared" si="353"/>
        <v>1</v>
      </c>
      <c r="AE532" s="126" t="str">
        <f t="shared" ref="AE532:AE533" si="390">"          case  "&amp;D532&amp;"   :   """&amp;AC532&amp;""""</f>
        <v xml:space="preserve">          case  PD2A-SB-10-119  (119 gal)   :   "HarvestThermal_PD2ASB10119"</v>
      </c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/>
      <c r="NP532"/>
      <c r="NQ532"/>
      <c r="NR532"/>
      <c r="NS532"/>
      <c r="NT532"/>
      <c r="NU532"/>
      <c r="NV532"/>
      <c r="NW532"/>
      <c r="NX532"/>
      <c r="NY532"/>
      <c r="NZ532"/>
      <c r="OA532"/>
      <c r="OB532"/>
      <c r="OC532"/>
      <c r="OD532"/>
      <c r="OE532"/>
      <c r="OF532"/>
      <c r="OG532"/>
      <c r="OH532"/>
      <c r="OI532"/>
      <c r="OJ532"/>
      <c r="OK532"/>
      <c r="OL532"/>
      <c r="OM532"/>
      <c r="ON532"/>
      <c r="OO532"/>
      <c r="OP532"/>
      <c r="OQ532"/>
      <c r="OR532"/>
      <c r="OS532"/>
      <c r="OT532"/>
      <c r="OU532"/>
      <c r="OV532"/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  <c r="QH532"/>
      <c r="QI532"/>
      <c r="QJ532"/>
      <c r="QK532"/>
      <c r="QL532"/>
      <c r="QM532"/>
      <c r="QN532"/>
      <c r="QO532"/>
      <c r="QP532"/>
      <c r="QQ532"/>
      <c r="QR532"/>
      <c r="QS532"/>
      <c r="QT532"/>
      <c r="QU532"/>
      <c r="QV532"/>
      <c r="QW532"/>
      <c r="QX532"/>
      <c r="QY532"/>
      <c r="QZ532"/>
      <c r="RA532"/>
      <c r="RB532"/>
      <c r="RC532"/>
      <c r="RD532"/>
      <c r="RE532"/>
      <c r="RF532"/>
      <c r="RG532"/>
      <c r="RH532"/>
      <c r="RI532"/>
      <c r="RJ532"/>
      <c r="RK532"/>
      <c r="RL532"/>
      <c r="RM532"/>
      <c r="RN532"/>
      <c r="RO532"/>
      <c r="RP532"/>
      <c r="RQ532"/>
      <c r="RR532"/>
      <c r="RS532"/>
      <c r="RT532"/>
      <c r="RU532"/>
      <c r="RV532"/>
      <c r="RW532"/>
      <c r="RX532"/>
      <c r="RY532"/>
      <c r="RZ532"/>
      <c r="SA532"/>
      <c r="SB532"/>
      <c r="SC532"/>
      <c r="SD532"/>
      <c r="SE532"/>
      <c r="SF532"/>
      <c r="SG532"/>
      <c r="SH532"/>
      <c r="SI532"/>
      <c r="SJ532"/>
      <c r="SK532"/>
      <c r="SL532"/>
      <c r="SM532"/>
      <c r="SN532"/>
      <c r="SO532"/>
      <c r="SP532"/>
      <c r="SQ532"/>
      <c r="SR532"/>
      <c r="SS532"/>
      <c r="ST532"/>
      <c r="SU532"/>
      <c r="SV532"/>
      <c r="SW532"/>
      <c r="SX532"/>
      <c r="SY532"/>
      <c r="SZ532"/>
      <c r="TA532"/>
      <c r="TB532"/>
      <c r="TC532"/>
      <c r="TD532"/>
      <c r="TE532"/>
      <c r="TF532"/>
      <c r="TG532"/>
      <c r="TH532"/>
      <c r="TI532"/>
      <c r="TJ532"/>
      <c r="TK532"/>
      <c r="TL532"/>
      <c r="TM532"/>
      <c r="TN532"/>
      <c r="TO532"/>
      <c r="TP532"/>
      <c r="TQ532"/>
      <c r="TR532"/>
      <c r="TS532"/>
      <c r="TT532"/>
      <c r="TU532"/>
      <c r="TV532"/>
      <c r="TW532"/>
      <c r="TX532"/>
      <c r="TY532"/>
      <c r="TZ532"/>
      <c r="UA532"/>
      <c r="UB532"/>
      <c r="UC532"/>
      <c r="UD532"/>
      <c r="UE532"/>
      <c r="UF532"/>
      <c r="UG532"/>
      <c r="UH532"/>
      <c r="UI532"/>
      <c r="UJ532"/>
      <c r="UK532"/>
      <c r="UL532"/>
      <c r="UM532"/>
      <c r="UN532"/>
      <c r="UO532"/>
      <c r="UP532"/>
      <c r="UQ532"/>
      <c r="UR532"/>
      <c r="US532"/>
      <c r="UT532"/>
      <c r="UU532"/>
      <c r="UV532"/>
      <c r="UW532"/>
      <c r="UX532"/>
      <c r="UY532"/>
      <c r="UZ532"/>
      <c r="VA532"/>
      <c r="VB532"/>
      <c r="VC532"/>
      <c r="VD532"/>
      <c r="VE532"/>
      <c r="VF532"/>
      <c r="VG532"/>
      <c r="VH532"/>
      <c r="VI532"/>
      <c r="VJ532"/>
      <c r="VK532"/>
      <c r="VL532"/>
      <c r="VM532"/>
      <c r="VN532"/>
      <c r="VO532"/>
      <c r="VP532"/>
      <c r="VQ532"/>
      <c r="VR532"/>
      <c r="VS532"/>
      <c r="VT532"/>
      <c r="VU532"/>
      <c r="VV532"/>
      <c r="VW532"/>
      <c r="VX532"/>
      <c r="VY532"/>
      <c r="VZ532"/>
      <c r="WA532"/>
      <c r="WB532"/>
      <c r="WC532"/>
      <c r="WD532"/>
      <c r="WE532"/>
      <c r="WF532"/>
      <c r="WG532"/>
      <c r="WH532"/>
      <c r="WI532"/>
      <c r="WJ532"/>
      <c r="WK532"/>
      <c r="WL532"/>
      <c r="WM532"/>
      <c r="WN532"/>
      <c r="WO532"/>
      <c r="WP532"/>
      <c r="WQ532"/>
      <c r="WR532"/>
      <c r="WS532"/>
      <c r="WT532"/>
      <c r="WU532"/>
      <c r="WV532"/>
      <c r="WW532"/>
      <c r="WX532"/>
      <c r="WY532"/>
      <c r="WZ532"/>
      <c r="XA532"/>
      <c r="XB532"/>
      <c r="XC532"/>
      <c r="XD532"/>
      <c r="XE532"/>
      <c r="XF532"/>
      <c r="XG532"/>
      <c r="XH532"/>
      <c r="XI532"/>
      <c r="XJ532"/>
      <c r="XK532"/>
      <c r="XL532"/>
      <c r="XM532"/>
      <c r="XN532"/>
      <c r="XO532"/>
      <c r="XP532"/>
      <c r="XQ532"/>
      <c r="XR532"/>
      <c r="XS532"/>
      <c r="XT532"/>
      <c r="XU532"/>
      <c r="XV532"/>
      <c r="XW532"/>
      <c r="XX532"/>
      <c r="XY532"/>
      <c r="XZ532"/>
      <c r="YA532"/>
      <c r="YB532"/>
      <c r="YC532"/>
      <c r="YD532"/>
      <c r="YE532"/>
      <c r="YF532"/>
      <c r="YG532"/>
      <c r="YH532"/>
      <c r="YI532"/>
      <c r="YJ532"/>
      <c r="YK532"/>
      <c r="YL532"/>
      <c r="YM532"/>
      <c r="YN532"/>
      <c r="YO532"/>
      <c r="YP532"/>
      <c r="YQ532"/>
      <c r="YR532"/>
      <c r="YS532"/>
      <c r="YT532"/>
      <c r="YU532"/>
      <c r="YV532"/>
      <c r="YW532"/>
      <c r="YX532"/>
      <c r="YY532"/>
      <c r="YZ532"/>
      <c r="ZA532"/>
      <c r="ZB532"/>
      <c r="ZC532"/>
      <c r="ZD532"/>
      <c r="ZE532"/>
      <c r="ZF532"/>
      <c r="ZG532"/>
      <c r="ZH532"/>
      <c r="ZI532"/>
      <c r="ZJ532"/>
      <c r="ZK532"/>
      <c r="ZL532"/>
      <c r="ZM532"/>
      <c r="ZN532"/>
      <c r="ZO532"/>
      <c r="ZP532"/>
      <c r="ZQ532"/>
      <c r="ZR532"/>
      <c r="ZS532"/>
      <c r="ZT532"/>
      <c r="ZU532"/>
      <c r="ZV532"/>
      <c r="ZW532"/>
      <c r="ZX532"/>
      <c r="ZY532"/>
      <c r="ZZ532"/>
      <c r="AAA532"/>
      <c r="AAB532"/>
      <c r="AAC532"/>
      <c r="AAD532"/>
      <c r="AAE532"/>
      <c r="AAF532"/>
      <c r="AAG532"/>
      <c r="AAH532"/>
      <c r="AAI532"/>
      <c r="AAJ532"/>
      <c r="AAK532"/>
      <c r="AAL532"/>
      <c r="AAM532"/>
      <c r="AAN532"/>
      <c r="AAO532"/>
      <c r="AAP532"/>
      <c r="AAQ532"/>
      <c r="AAR532"/>
      <c r="AAS532"/>
      <c r="AAT532"/>
      <c r="AAU532"/>
      <c r="AAV532"/>
      <c r="AAW532"/>
      <c r="AAX532"/>
      <c r="AAY532"/>
      <c r="AAZ532"/>
      <c r="ABA532"/>
      <c r="ABB532"/>
      <c r="ABC532"/>
      <c r="ABD532"/>
      <c r="ABE532"/>
      <c r="ABF532"/>
      <c r="ABG532"/>
      <c r="ABH532"/>
      <c r="ABI532"/>
      <c r="ABJ532"/>
      <c r="ABK532"/>
      <c r="ABL532"/>
      <c r="ABM532"/>
      <c r="ABN532"/>
      <c r="ABO532"/>
      <c r="ABP532"/>
      <c r="ABQ532"/>
      <c r="ABR532"/>
      <c r="ABS532"/>
      <c r="ABT532"/>
      <c r="ABU532"/>
      <c r="ABV532"/>
      <c r="ABW532"/>
      <c r="ABX532"/>
      <c r="ABY532"/>
      <c r="ABZ532"/>
      <c r="ACA532"/>
      <c r="ACB532"/>
      <c r="ACC532"/>
      <c r="ACD532"/>
      <c r="ACE532"/>
      <c r="ACF532"/>
      <c r="ACG532"/>
      <c r="ACH532"/>
      <c r="ACI532"/>
      <c r="ACJ532"/>
      <c r="ACK532"/>
      <c r="ACL532"/>
      <c r="ACM532"/>
      <c r="ACN532"/>
      <c r="ACO532"/>
      <c r="ACP532"/>
      <c r="ACQ532"/>
      <c r="ACR532"/>
      <c r="ACS532"/>
      <c r="ACT532"/>
      <c r="ACU532"/>
      <c r="ACV532"/>
      <c r="ACW532"/>
      <c r="ACX532"/>
      <c r="ACY532"/>
      <c r="ACZ532"/>
      <c r="ADA532"/>
      <c r="ADB532"/>
      <c r="ADC532"/>
      <c r="ADD532"/>
      <c r="ADE532"/>
      <c r="ADF532"/>
      <c r="ADG532"/>
      <c r="ADH532"/>
      <c r="ADI532"/>
      <c r="ADJ532"/>
      <c r="ADK532"/>
      <c r="ADL532"/>
      <c r="ADM532"/>
      <c r="ADN532"/>
      <c r="ADO532"/>
      <c r="ADP532"/>
      <c r="ADQ532"/>
      <c r="ADR532"/>
      <c r="ADS532"/>
      <c r="ADT532"/>
      <c r="ADU532"/>
      <c r="ADV532"/>
      <c r="ADW532"/>
      <c r="ADX532"/>
      <c r="ADY532"/>
      <c r="ADZ532"/>
      <c r="AEA532"/>
      <c r="AEB532"/>
      <c r="AEC532"/>
      <c r="AED532"/>
      <c r="AEE532"/>
      <c r="AEF532"/>
      <c r="AEG532"/>
      <c r="AEH532"/>
      <c r="AEI532"/>
      <c r="AEJ532"/>
      <c r="AEK532"/>
      <c r="AEL532"/>
      <c r="AEM532"/>
      <c r="AEN532"/>
      <c r="AEO532"/>
      <c r="AEP532"/>
      <c r="AEQ532"/>
      <c r="AER532"/>
      <c r="AES532"/>
      <c r="AET532"/>
      <c r="AEU532"/>
      <c r="AEV532"/>
      <c r="AEW532"/>
      <c r="AEX532"/>
      <c r="AEY532"/>
      <c r="AEZ532"/>
      <c r="AFA532"/>
      <c r="AFB532"/>
      <c r="AFC532"/>
      <c r="AFD532"/>
      <c r="AFE532"/>
      <c r="AFF532"/>
      <c r="AFG532"/>
      <c r="AFH532"/>
      <c r="AFI532"/>
      <c r="AFJ532"/>
      <c r="AFK532"/>
      <c r="AFL532"/>
      <c r="AFM532"/>
      <c r="AFN532"/>
      <c r="AFO532"/>
      <c r="AFP532"/>
      <c r="AFQ532"/>
      <c r="AFR532"/>
      <c r="AFS532"/>
      <c r="AFT532"/>
      <c r="AFU532"/>
      <c r="AFV532"/>
      <c r="AFW532"/>
      <c r="AFX532"/>
      <c r="AFY532"/>
      <c r="AFZ532"/>
      <c r="AGA532"/>
      <c r="AGB532"/>
      <c r="AGC532"/>
      <c r="AGD532"/>
      <c r="AGE532"/>
      <c r="AGF532"/>
      <c r="AGG532"/>
      <c r="AGH532"/>
      <c r="AGI532"/>
      <c r="AGJ532"/>
      <c r="AGK532"/>
      <c r="AGL532"/>
      <c r="AGM532"/>
      <c r="AGN532"/>
      <c r="AGO532"/>
      <c r="AGP532"/>
      <c r="AGQ532"/>
      <c r="AGR532"/>
      <c r="AGS532"/>
      <c r="AGT532"/>
      <c r="AGU532"/>
      <c r="AGV532"/>
      <c r="AGW532"/>
      <c r="AGX532"/>
      <c r="AGY532"/>
      <c r="AGZ532"/>
      <c r="AHA532"/>
      <c r="AHB532"/>
      <c r="AHC532"/>
      <c r="AHD532"/>
      <c r="AHE532"/>
      <c r="AHF532"/>
      <c r="AHG532"/>
      <c r="AHH532"/>
      <c r="AHI532"/>
      <c r="AHJ532"/>
      <c r="AHK532"/>
      <c r="AHL532"/>
      <c r="AHM532"/>
      <c r="AHN532"/>
      <c r="AHO532"/>
      <c r="AHP532"/>
      <c r="AHQ532"/>
      <c r="AHR532"/>
      <c r="AHS532"/>
      <c r="AHT532"/>
      <c r="AHU532"/>
      <c r="AHV532"/>
      <c r="AHW532"/>
      <c r="AHX532"/>
      <c r="AHY532"/>
      <c r="AHZ532"/>
      <c r="AIA532"/>
      <c r="AIB532"/>
      <c r="AIC532"/>
      <c r="AID532"/>
      <c r="AIE532"/>
      <c r="AIF532"/>
      <c r="AIG532"/>
      <c r="AIH532"/>
      <c r="AII532"/>
      <c r="AIJ532"/>
      <c r="AIK532"/>
      <c r="AIL532"/>
      <c r="AIM532"/>
      <c r="AIN532"/>
      <c r="AIO532"/>
      <c r="AIP532"/>
      <c r="AIQ532"/>
      <c r="AIR532"/>
      <c r="AIS532"/>
      <c r="AIT532"/>
      <c r="AIU532"/>
      <c r="AIV532"/>
      <c r="AIW532"/>
      <c r="AIX532"/>
      <c r="AIY532"/>
      <c r="AIZ532"/>
      <c r="AJA532"/>
      <c r="AJB532"/>
      <c r="AJC532"/>
      <c r="AJD532"/>
      <c r="AJE532"/>
      <c r="AJF532"/>
      <c r="AJG532"/>
      <c r="AJH532"/>
      <c r="AJI532"/>
      <c r="AJJ532"/>
      <c r="AJK532"/>
      <c r="AJL532"/>
      <c r="AJM532"/>
      <c r="AJN532"/>
      <c r="AJO532"/>
      <c r="AJP532"/>
      <c r="AJQ532"/>
      <c r="AJR532"/>
      <c r="AJS532"/>
      <c r="AJT532"/>
      <c r="AJU532"/>
      <c r="AJV532"/>
      <c r="AJW532"/>
      <c r="AJX532"/>
      <c r="AJY532"/>
      <c r="AJZ532"/>
      <c r="AKA532"/>
      <c r="AKB532"/>
      <c r="AKC532"/>
      <c r="AKD532"/>
      <c r="AKE532"/>
      <c r="AKF532"/>
      <c r="AKG532"/>
      <c r="AKH532"/>
      <c r="AKI532"/>
      <c r="AKJ532"/>
      <c r="AKK532"/>
      <c r="AKL532"/>
      <c r="AKM532"/>
      <c r="AKN532"/>
      <c r="AKO532"/>
      <c r="AKP532"/>
      <c r="AKQ532"/>
      <c r="AKR532"/>
      <c r="AKS532"/>
      <c r="AKT532"/>
      <c r="AKU532"/>
      <c r="AKV532"/>
      <c r="AKW532"/>
      <c r="AKX532"/>
      <c r="AKY532"/>
      <c r="AKZ532"/>
      <c r="ALA532"/>
      <c r="ALB532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  <c r="AMK532"/>
      <c r="AML532"/>
      <c r="AMM532"/>
      <c r="AMN532"/>
      <c r="AMO532"/>
      <c r="AMP532"/>
      <c r="AMQ532"/>
      <c r="AMR532"/>
      <c r="AMS532"/>
      <c r="AMT532"/>
      <c r="AMU532"/>
      <c r="AMV532"/>
      <c r="AMW532"/>
      <c r="AMX532"/>
      <c r="AMY532"/>
    </row>
    <row r="533" spans="3:1039" s="6" customFormat="1" ht="15" customHeight="1" x14ac:dyDescent="0.25">
      <c r="C533" s="6" t="str">
        <f t="shared" si="381"/>
        <v>Harvest Thermal</v>
      </c>
      <c r="D533" s="6" t="str">
        <f>P533</f>
        <v>PD2A-SB-10-43  (43 gal)</v>
      </c>
      <c r="E533" s="6">
        <f t="shared" si="383"/>
        <v>3000516</v>
      </c>
      <c r="F533" s="55">
        <f t="shared" si="384"/>
        <v>43</v>
      </c>
      <c r="G533" s="6" t="str">
        <f t="shared" si="385"/>
        <v>SANCO240</v>
      </c>
      <c r="H533" s="116">
        <f t="shared" si="386"/>
        <v>1</v>
      </c>
      <c r="I533" s="154" t="str">
        <f t="shared" si="387"/>
        <v>HarvestThermal_PD2ASB1043</v>
      </c>
      <c r="J533" s="91" t="s">
        <v>188</v>
      </c>
      <c r="K533" s="189">
        <v>4</v>
      </c>
      <c r="L533" s="133">
        <f t="shared" si="338"/>
        <v>30</v>
      </c>
      <c r="M533" s="197" t="s">
        <v>923</v>
      </c>
      <c r="N533" s="184">
        <f t="shared" si="355"/>
        <v>5</v>
      </c>
      <c r="O533" s="169">
        <f t="shared" si="350"/>
        <v>3000516</v>
      </c>
      <c r="P533" s="9" t="str">
        <f t="shared" si="388"/>
        <v>PD2A-SB-10-43  (43 gal)</v>
      </c>
      <c r="Q533" s="11">
        <f t="shared" si="351"/>
        <v>1</v>
      </c>
      <c r="R533" s="179" t="s">
        <v>1010</v>
      </c>
      <c r="S533" s="178">
        <v>43</v>
      </c>
      <c r="T533" s="179" t="s">
        <v>899</v>
      </c>
      <c r="U533" s="179" t="s">
        <v>899</v>
      </c>
      <c r="V533" s="131" t="str">
        <f t="shared" si="352"/>
        <v>SANCO240</v>
      </c>
      <c r="W533" s="186">
        <v>1</v>
      </c>
      <c r="X533" s="200"/>
      <c r="Y533" s="201"/>
      <c r="Z533" s="172"/>
      <c r="AA533" s="126" t="str">
        <f t="shared" si="389"/>
        <v>2,     3000516,   "PD2A-SB-10-43  (43 gal)"</v>
      </c>
      <c r="AB533" s="188" t="s">
        <v>1018</v>
      </c>
      <c r="AC533" s="179" t="s">
        <v>1020</v>
      </c>
      <c r="AD533" s="173">
        <f t="shared" si="353"/>
        <v>1</v>
      </c>
      <c r="AE533" s="126" t="str">
        <f t="shared" si="390"/>
        <v xml:space="preserve">          case  PD2A-SB-10-43  (43 gal)   :   "HarvestThermal_PD2ASB1043"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  <c r="IW533"/>
      <c r="IX533"/>
      <c r="IY533"/>
      <c r="IZ533"/>
      <c r="JA533"/>
      <c r="JB533"/>
      <c r="JC533"/>
      <c r="JD533"/>
      <c r="JE533"/>
      <c r="JF533"/>
      <c r="JG533"/>
      <c r="JH533"/>
      <c r="JI533"/>
      <c r="JJ533"/>
      <c r="JK533"/>
      <c r="JL533"/>
      <c r="JM533"/>
      <c r="JN533"/>
      <c r="JO533"/>
      <c r="JP533"/>
      <c r="JQ533"/>
      <c r="JR533"/>
      <c r="JS533"/>
      <c r="JT533"/>
      <c r="JU533"/>
      <c r="JV533"/>
      <c r="JW533"/>
      <c r="JX533"/>
      <c r="JY533"/>
      <c r="JZ533"/>
      <c r="KA533"/>
      <c r="KB533"/>
      <c r="KC533"/>
      <c r="KD533"/>
      <c r="KE533"/>
      <c r="KF533"/>
      <c r="KG533"/>
      <c r="KH533"/>
      <c r="KI533"/>
      <c r="KJ533"/>
      <c r="KK533"/>
      <c r="KL533"/>
      <c r="KM533"/>
      <c r="KN533"/>
      <c r="KO533"/>
      <c r="KP533"/>
      <c r="KQ533"/>
      <c r="KR533"/>
      <c r="KS533"/>
      <c r="KT533"/>
      <c r="KU533"/>
      <c r="KV533"/>
      <c r="KW533"/>
      <c r="KX533"/>
      <c r="KY533"/>
      <c r="KZ533"/>
      <c r="LA533"/>
      <c r="LB533"/>
      <c r="LC533"/>
      <c r="LD533"/>
      <c r="LE533"/>
      <c r="LF533"/>
      <c r="LG533"/>
      <c r="LH533"/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/>
      <c r="NP533"/>
      <c r="NQ533"/>
      <c r="NR533"/>
      <c r="NS533"/>
      <c r="NT533"/>
      <c r="NU533"/>
      <c r="NV533"/>
      <c r="NW533"/>
      <c r="NX533"/>
      <c r="NY533"/>
      <c r="NZ533"/>
      <c r="OA533"/>
      <c r="OB533"/>
      <c r="OC533"/>
      <c r="OD533"/>
      <c r="OE533"/>
      <c r="OF533"/>
      <c r="OG533"/>
      <c r="OH533"/>
      <c r="OI533"/>
      <c r="OJ533"/>
      <c r="OK533"/>
      <c r="OL533"/>
      <c r="OM533"/>
      <c r="ON533"/>
      <c r="OO533"/>
      <c r="OP533"/>
      <c r="OQ533"/>
      <c r="OR533"/>
      <c r="OS533"/>
      <c r="OT533"/>
      <c r="OU533"/>
      <c r="OV533"/>
      <c r="OW533"/>
      <c r="OX533"/>
      <c r="OY533"/>
      <c r="OZ533"/>
      <c r="PA533"/>
      <c r="PB533"/>
      <c r="PC533"/>
      <c r="PD533"/>
      <c r="PE533"/>
      <c r="PF533"/>
      <c r="PG533"/>
      <c r="PH533"/>
      <c r="PI533"/>
      <c r="PJ533"/>
      <c r="PK533"/>
      <c r="PL533"/>
      <c r="PM533"/>
      <c r="PN533"/>
      <c r="PO533"/>
      <c r="PP533"/>
      <c r="PQ533"/>
      <c r="PR533"/>
      <c r="PS533"/>
      <c r="PT533"/>
      <c r="PU533"/>
      <c r="PV533"/>
      <c r="PW533"/>
      <c r="PX533"/>
      <c r="PY533"/>
      <c r="PZ533"/>
      <c r="QA533"/>
      <c r="QB533"/>
      <c r="QC533"/>
      <c r="QD533"/>
      <c r="QE533"/>
      <c r="QF533"/>
      <c r="QG533"/>
      <c r="QH533"/>
      <c r="QI533"/>
      <c r="QJ533"/>
      <c r="QK533"/>
      <c r="QL533"/>
      <c r="QM533"/>
      <c r="QN533"/>
      <c r="QO533"/>
      <c r="QP533"/>
      <c r="QQ533"/>
      <c r="QR533"/>
      <c r="QS533"/>
      <c r="QT533"/>
      <c r="QU533"/>
      <c r="QV533"/>
      <c r="QW533"/>
      <c r="QX533"/>
      <c r="QY533"/>
      <c r="QZ533"/>
      <c r="RA533"/>
      <c r="RB533"/>
      <c r="RC533"/>
      <c r="RD533"/>
      <c r="RE533"/>
      <c r="RF533"/>
      <c r="RG533"/>
      <c r="RH533"/>
      <c r="RI533"/>
      <c r="RJ533"/>
      <c r="RK533"/>
      <c r="RL533"/>
      <c r="RM533"/>
      <c r="RN533"/>
      <c r="RO533"/>
      <c r="RP533"/>
      <c r="RQ533"/>
      <c r="RR533"/>
      <c r="RS533"/>
      <c r="RT533"/>
      <c r="RU533"/>
      <c r="RV533"/>
      <c r="RW533"/>
      <c r="RX533"/>
      <c r="RY533"/>
      <c r="RZ533"/>
      <c r="SA533"/>
      <c r="SB533"/>
      <c r="SC533"/>
      <c r="SD533"/>
      <c r="SE533"/>
      <c r="SF533"/>
      <c r="SG533"/>
      <c r="SH533"/>
      <c r="SI533"/>
      <c r="SJ533"/>
      <c r="SK533"/>
      <c r="SL533"/>
      <c r="SM533"/>
      <c r="SN533"/>
      <c r="SO533"/>
      <c r="SP533"/>
      <c r="SQ533"/>
      <c r="SR533"/>
      <c r="SS533"/>
      <c r="ST533"/>
      <c r="SU533"/>
      <c r="SV533"/>
      <c r="SW533"/>
      <c r="SX533"/>
      <c r="SY533"/>
      <c r="SZ533"/>
      <c r="TA533"/>
      <c r="TB533"/>
      <c r="TC533"/>
      <c r="TD533"/>
      <c r="TE533"/>
      <c r="TF533"/>
      <c r="TG533"/>
      <c r="TH533"/>
      <c r="TI533"/>
      <c r="TJ533"/>
      <c r="TK533"/>
      <c r="TL533"/>
      <c r="TM533"/>
      <c r="TN533"/>
      <c r="TO533"/>
      <c r="TP533"/>
      <c r="TQ533"/>
      <c r="TR533"/>
      <c r="TS533"/>
      <c r="TT533"/>
      <c r="TU533"/>
      <c r="TV533"/>
      <c r="TW533"/>
      <c r="TX533"/>
      <c r="TY533"/>
      <c r="TZ533"/>
      <c r="UA533"/>
      <c r="UB533"/>
      <c r="UC533"/>
      <c r="UD533"/>
      <c r="UE533"/>
      <c r="UF533"/>
      <c r="UG533"/>
      <c r="UH533"/>
      <c r="UI533"/>
      <c r="UJ533"/>
      <c r="UK533"/>
      <c r="UL533"/>
      <c r="UM533"/>
      <c r="UN533"/>
      <c r="UO533"/>
      <c r="UP533"/>
      <c r="UQ533"/>
      <c r="UR533"/>
      <c r="US533"/>
      <c r="UT533"/>
      <c r="UU533"/>
      <c r="UV533"/>
      <c r="UW533"/>
      <c r="UX533"/>
      <c r="UY533"/>
      <c r="UZ533"/>
      <c r="VA533"/>
      <c r="VB533"/>
      <c r="VC533"/>
      <c r="VD533"/>
      <c r="VE533"/>
      <c r="VF533"/>
      <c r="VG533"/>
      <c r="VH533"/>
      <c r="VI533"/>
      <c r="VJ533"/>
      <c r="VK533"/>
      <c r="VL533"/>
      <c r="VM533"/>
      <c r="VN533"/>
      <c r="VO533"/>
      <c r="VP533"/>
      <c r="VQ533"/>
      <c r="VR533"/>
      <c r="VS533"/>
      <c r="VT533"/>
      <c r="VU533"/>
      <c r="VV533"/>
      <c r="VW533"/>
      <c r="VX533"/>
      <c r="VY533"/>
      <c r="VZ533"/>
      <c r="WA533"/>
      <c r="WB533"/>
      <c r="WC533"/>
      <c r="WD533"/>
      <c r="WE533"/>
      <c r="WF533"/>
      <c r="WG533"/>
      <c r="WH533"/>
      <c r="WI533"/>
      <c r="WJ533"/>
      <c r="WK533"/>
      <c r="WL533"/>
      <c r="WM533"/>
      <c r="WN533"/>
      <c r="WO533"/>
      <c r="WP533"/>
      <c r="WQ533"/>
      <c r="WR533"/>
      <c r="WS533"/>
      <c r="WT533"/>
      <c r="WU533"/>
      <c r="WV533"/>
      <c r="WW533"/>
      <c r="WX533"/>
      <c r="WY533"/>
      <c r="WZ533"/>
      <c r="XA533"/>
      <c r="XB533"/>
      <c r="XC533"/>
      <c r="XD533"/>
      <c r="XE533"/>
      <c r="XF533"/>
      <c r="XG533"/>
      <c r="XH533"/>
      <c r="XI533"/>
      <c r="XJ533"/>
      <c r="XK533"/>
      <c r="XL533"/>
      <c r="XM533"/>
      <c r="XN533"/>
      <c r="XO533"/>
      <c r="XP533"/>
      <c r="XQ533"/>
      <c r="XR533"/>
      <c r="XS533"/>
      <c r="XT533"/>
      <c r="XU533"/>
      <c r="XV533"/>
      <c r="XW533"/>
      <c r="XX533"/>
      <c r="XY533"/>
      <c r="XZ533"/>
      <c r="YA533"/>
      <c r="YB533"/>
      <c r="YC533"/>
      <c r="YD533"/>
      <c r="YE533"/>
      <c r="YF533"/>
      <c r="YG533"/>
      <c r="YH533"/>
      <c r="YI533"/>
      <c r="YJ533"/>
      <c r="YK533"/>
      <c r="YL533"/>
      <c r="YM533"/>
      <c r="YN533"/>
      <c r="YO533"/>
      <c r="YP533"/>
      <c r="YQ533"/>
      <c r="YR533"/>
      <c r="YS533"/>
      <c r="YT533"/>
      <c r="YU533"/>
      <c r="YV533"/>
      <c r="YW533"/>
      <c r="YX533"/>
      <c r="YY533"/>
      <c r="YZ533"/>
      <c r="ZA533"/>
      <c r="ZB533"/>
      <c r="ZC533"/>
      <c r="ZD533"/>
      <c r="ZE533"/>
      <c r="ZF533"/>
      <c r="ZG533"/>
      <c r="ZH533"/>
      <c r="ZI533"/>
      <c r="ZJ533"/>
      <c r="ZK533"/>
      <c r="ZL533"/>
      <c r="ZM533"/>
      <c r="ZN533"/>
      <c r="ZO533"/>
      <c r="ZP533"/>
      <c r="ZQ533"/>
      <c r="ZR533"/>
      <c r="ZS533"/>
      <c r="ZT533"/>
      <c r="ZU533"/>
      <c r="ZV533"/>
      <c r="ZW533"/>
      <c r="ZX533"/>
      <c r="ZY533"/>
      <c r="ZZ533"/>
      <c r="AAA533"/>
      <c r="AAB533"/>
      <c r="AAC533"/>
      <c r="AAD533"/>
      <c r="AAE533"/>
      <c r="AAF533"/>
      <c r="AAG533"/>
      <c r="AAH533"/>
      <c r="AAI533"/>
      <c r="AAJ533"/>
      <c r="AAK533"/>
      <c r="AAL533"/>
      <c r="AAM533"/>
      <c r="AAN533"/>
      <c r="AAO533"/>
      <c r="AAP533"/>
      <c r="AAQ533"/>
      <c r="AAR533"/>
      <c r="AAS533"/>
      <c r="AAT533"/>
      <c r="AAU533"/>
      <c r="AAV533"/>
      <c r="AAW533"/>
      <c r="AAX533"/>
      <c r="AAY533"/>
      <c r="AAZ533"/>
      <c r="ABA533"/>
      <c r="ABB533"/>
      <c r="ABC533"/>
      <c r="ABD533"/>
      <c r="ABE533"/>
      <c r="ABF533"/>
      <c r="ABG533"/>
      <c r="ABH533"/>
      <c r="ABI533"/>
      <c r="ABJ533"/>
      <c r="ABK533"/>
      <c r="ABL533"/>
      <c r="ABM533"/>
      <c r="ABN533"/>
      <c r="ABO533"/>
      <c r="ABP533"/>
      <c r="ABQ533"/>
      <c r="ABR533"/>
      <c r="ABS533"/>
      <c r="ABT533"/>
      <c r="ABU533"/>
      <c r="ABV533"/>
      <c r="ABW533"/>
      <c r="ABX533"/>
      <c r="ABY533"/>
      <c r="ABZ533"/>
      <c r="ACA533"/>
      <c r="ACB533"/>
      <c r="ACC533"/>
      <c r="ACD533"/>
      <c r="ACE533"/>
      <c r="ACF533"/>
      <c r="ACG533"/>
      <c r="ACH533"/>
      <c r="ACI533"/>
      <c r="ACJ533"/>
      <c r="ACK533"/>
      <c r="ACL533"/>
      <c r="ACM533"/>
      <c r="ACN533"/>
      <c r="ACO533"/>
      <c r="ACP533"/>
      <c r="ACQ533"/>
      <c r="ACR533"/>
      <c r="ACS533"/>
      <c r="ACT533"/>
      <c r="ACU533"/>
      <c r="ACV533"/>
      <c r="ACW533"/>
      <c r="ACX533"/>
      <c r="ACY533"/>
      <c r="ACZ533"/>
      <c r="ADA533"/>
      <c r="ADB533"/>
      <c r="ADC533"/>
      <c r="ADD533"/>
      <c r="ADE533"/>
      <c r="ADF533"/>
      <c r="ADG533"/>
      <c r="ADH533"/>
      <c r="ADI533"/>
      <c r="ADJ533"/>
      <c r="ADK533"/>
      <c r="ADL533"/>
      <c r="ADM533"/>
      <c r="ADN533"/>
      <c r="ADO533"/>
      <c r="ADP533"/>
      <c r="ADQ533"/>
      <c r="ADR533"/>
      <c r="ADS533"/>
      <c r="ADT533"/>
      <c r="ADU533"/>
      <c r="ADV533"/>
      <c r="ADW533"/>
      <c r="ADX533"/>
      <c r="ADY533"/>
      <c r="ADZ533"/>
      <c r="AEA533"/>
      <c r="AEB533"/>
      <c r="AEC533"/>
      <c r="AED533"/>
      <c r="AEE533"/>
      <c r="AEF533"/>
      <c r="AEG533"/>
      <c r="AEH533"/>
      <c r="AEI533"/>
      <c r="AEJ533"/>
      <c r="AEK533"/>
      <c r="AEL533"/>
      <c r="AEM533"/>
      <c r="AEN533"/>
      <c r="AEO533"/>
      <c r="AEP533"/>
      <c r="AEQ533"/>
      <c r="AER533"/>
      <c r="AES533"/>
      <c r="AET533"/>
      <c r="AEU533"/>
      <c r="AEV533"/>
      <c r="AEW533"/>
      <c r="AEX533"/>
      <c r="AEY533"/>
      <c r="AEZ533"/>
      <c r="AFA533"/>
      <c r="AFB533"/>
      <c r="AFC533"/>
      <c r="AFD533"/>
      <c r="AFE533"/>
      <c r="AFF533"/>
      <c r="AFG533"/>
      <c r="AFH533"/>
      <c r="AFI533"/>
      <c r="AFJ533"/>
      <c r="AFK533"/>
      <c r="AFL533"/>
      <c r="AFM533"/>
      <c r="AFN533"/>
      <c r="AFO533"/>
      <c r="AFP533"/>
      <c r="AFQ533"/>
      <c r="AFR533"/>
      <c r="AFS533"/>
      <c r="AFT533"/>
      <c r="AFU533"/>
      <c r="AFV533"/>
      <c r="AFW533"/>
      <c r="AFX533"/>
      <c r="AFY533"/>
      <c r="AFZ533"/>
      <c r="AGA533"/>
      <c r="AGB533"/>
      <c r="AGC533"/>
      <c r="AGD533"/>
      <c r="AGE533"/>
      <c r="AGF533"/>
      <c r="AGG533"/>
      <c r="AGH533"/>
      <c r="AGI533"/>
      <c r="AGJ533"/>
      <c r="AGK533"/>
      <c r="AGL533"/>
      <c r="AGM533"/>
      <c r="AGN533"/>
      <c r="AGO533"/>
      <c r="AGP533"/>
      <c r="AGQ533"/>
      <c r="AGR533"/>
      <c r="AGS533"/>
      <c r="AGT533"/>
      <c r="AGU533"/>
      <c r="AGV533"/>
      <c r="AGW533"/>
      <c r="AGX533"/>
      <c r="AGY533"/>
      <c r="AGZ533"/>
      <c r="AHA533"/>
      <c r="AHB533"/>
      <c r="AHC533"/>
      <c r="AHD533"/>
      <c r="AHE533"/>
      <c r="AHF533"/>
      <c r="AHG533"/>
      <c r="AHH533"/>
      <c r="AHI533"/>
      <c r="AHJ533"/>
      <c r="AHK533"/>
      <c r="AHL533"/>
      <c r="AHM533"/>
      <c r="AHN533"/>
      <c r="AHO533"/>
      <c r="AHP533"/>
      <c r="AHQ533"/>
      <c r="AHR533"/>
      <c r="AHS533"/>
      <c r="AHT533"/>
      <c r="AHU533"/>
      <c r="AHV533"/>
      <c r="AHW533"/>
      <c r="AHX533"/>
      <c r="AHY533"/>
      <c r="AHZ533"/>
      <c r="AIA533"/>
      <c r="AIB533"/>
      <c r="AIC533"/>
      <c r="AID533"/>
      <c r="AIE533"/>
      <c r="AIF533"/>
      <c r="AIG533"/>
      <c r="AIH533"/>
      <c r="AII533"/>
      <c r="AIJ533"/>
      <c r="AIK533"/>
      <c r="AIL533"/>
      <c r="AIM533"/>
      <c r="AIN533"/>
      <c r="AIO533"/>
      <c r="AIP533"/>
      <c r="AIQ533"/>
      <c r="AIR533"/>
      <c r="AIS533"/>
      <c r="AIT533"/>
      <c r="AIU533"/>
      <c r="AIV533"/>
      <c r="AIW533"/>
      <c r="AIX533"/>
      <c r="AIY533"/>
      <c r="AIZ533"/>
      <c r="AJA533"/>
      <c r="AJB533"/>
      <c r="AJC533"/>
      <c r="AJD533"/>
      <c r="AJE533"/>
      <c r="AJF533"/>
      <c r="AJG533"/>
      <c r="AJH533"/>
      <c r="AJI533"/>
      <c r="AJJ533"/>
      <c r="AJK533"/>
      <c r="AJL533"/>
      <c r="AJM533"/>
      <c r="AJN533"/>
      <c r="AJO533"/>
      <c r="AJP533"/>
      <c r="AJQ533"/>
      <c r="AJR533"/>
      <c r="AJS533"/>
      <c r="AJT533"/>
      <c r="AJU533"/>
      <c r="AJV533"/>
      <c r="AJW533"/>
      <c r="AJX533"/>
      <c r="AJY533"/>
      <c r="AJZ533"/>
      <c r="AKA533"/>
      <c r="AKB533"/>
      <c r="AKC533"/>
      <c r="AKD533"/>
      <c r="AKE533"/>
      <c r="AKF533"/>
      <c r="AKG533"/>
      <c r="AKH533"/>
      <c r="AKI533"/>
      <c r="AKJ533"/>
      <c r="AKK533"/>
      <c r="AKL533"/>
      <c r="AKM533"/>
      <c r="AKN533"/>
      <c r="AKO533"/>
      <c r="AKP533"/>
      <c r="AKQ533"/>
      <c r="AKR533"/>
      <c r="AKS533"/>
      <c r="AKT533"/>
      <c r="AKU533"/>
      <c r="AKV533"/>
      <c r="AKW533"/>
      <c r="AKX533"/>
      <c r="AKY533"/>
      <c r="AKZ533"/>
      <c r="ALA533"/>
      <c r="ALB533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  <c r="AMK533"/>
      <c r="AML533"/>
      <c r="AMM533"/>
      <c r="AMN533"/>
      <c r="AMO533"/>
      <c r="AMP533"/>
      <c r="AMQ533"/>
      <c r="AMR533"/>
      <c r="AMS533"/>
      <c r="AMT533"/>
      <c r="AMU533"/>
      <c r="AMV533"/>
      <c r="AMW533"/>
      <c r="AMX533"/>
      <c r="AMY533"/>
    </row>
    <row r="534" spans="3:1039" s="6" customFormat="1" ht="15" customHeight="1" x14ac:dyDescent="0.25">
      <c r="C534" s="6" t="str">
        <f t="shared" ref="C534:C540" si="391">M534</f>
        <v>Harvest Thermal</v>
      </c>
      <c r="D534" s="6" t="str">
        <f t="shared" ref="D534:D540" si="392">P534</f>
        <v>PD2A-SB-10-83  (83 gal)</v>
      </c>
      <c r="E534" s="6">
        <f t="shared" ref="E534:E540" si="393">O534</f>
        <v>3000617</v>
      </c>
      <c r="F534" s="55">
        <f t="shared" ref="F534:F540" si="394">S534</f>
        <v>83</v>
      </c>
      <c r="G534" s="6" t="str">
        <f t="shared" ref="G534:G540" si="395">V534</f>
        <v>SANCO280</v>
      </c>
      <c r="H534" s="116">
        <f t="shared" ref="H534:H540" si="396">W534</f>
        <v>1</v>
      </c>
      <c r="I534" s="154" t="str">
        <f t="shared" ref="I534:I540" si="397">AC534</f>
        <v>HarvestThermal_PD2ASB1083</v>
      </c>
      <c r="J534" s="91" t="s">
        <v>188</v>
      </c>
      <c r="K534" s="189">
        <v>4</v>
      </c>
      <c r="L534" s="133">
        <f t="shared" si="338"/>
        <v>30</v>
      </c>
      <c r="M534" s="197" t="s">
        <v>923</v>
      </c>
      <c r="N534" s="184">
        <f t="shared" si="355"/>
        <v>6</v>
      </c>
      <c r="O534" s="169">
        <f t="shared" si="350"/>
        <v>3000617</v>
      </c>
      <c r="P534" s="9" t="str">
        <f t="shared" ref="P534:P540" si="398">R534 &amp; "  (" &amp; S534 &amp; " gal)"</f>
        <v>PD2A-SB-10-83  (83 gal)</v>
      </c>
      <c r="Q534" s="11">
        <f t="shared" si="351"/>
        <v>1</v>
      </c>
      <c r="R534" s="179" t="s">
        <v>1011</v>
      </c>
      <c r="S534" s="178">
        <v>83</v>
      </c>
      <c r="T534" s="179" t="s">
        <v>900</v>
      </c>
      <c r="U534" s="179" t="s">
        <v>900</v>
      </c>
      <c r="V534" s="131" t="str">
        <f t="shared" si="352"/>
        <v>SANCO280</v>
      </c>
      <c r="W534" s="186">
        <v>1</v>
      </c>
      <c r="X534" s="200"/>
      <c r="Y534" s="201"/>
      <c r="Z534" s="172"/>
      <c r="AA534" s="126" t="str">
        <f t="shared" ref="AA534:AA540" si="399">"2,     "&amp;E534&amp;",   """&amp;P534&amp;""""</f>
        <v>2,     3000617,   "PD2A-SB-10-83  (83 gal)"</v>
      </c>
      <c r="AB534" s="188" t="s">
        <v>1018</v>
      </c>
      <c r="AC534" s="179" t="s">
        <v>1021</v>
      </c>
      <c r="AD534" s="173">
        <f t="shared" si="353"/>
        <v>1</v>
      </c>
      <c r="AE534" s="126" t="str">
        <f t="shared" ref="AE534:AE540" si="400">"          case  "&amp;D534&amp;"   :   """&amp;AC534&amp;""""</f>
        <v xml:space="preserve">          case  PD2A-SB-10-83  (83 gal)   :   "HarvestThermal_PD2ASB1083"</v>
      </c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/>
      <c r="NP534"/>
      <c r="NQ534"/>
      <c r="NR534"/>
      <c r="NS534"/>
      <c r="NT534"/>
      <c r="NU534"/>
      <c r="NV534"/>
      <c r="NW534"/>
      <c r="NX534"/>
      <c r="NY534"/>
      <c r="NZ534"/>
      <c r="OA534"/>
      <c r="OB534"/>
      <c r="OC534"/>
      <c r="OD534"/>
      <c r="OE534"/>
      <c r="OF534"/>
      <c r="OG534"/>
      <c r="OH534"/>
      <c r="OI534"/>
      <c r="OJ534"/>
      <c r="OK534"/>
      <c r="OL534"/>
      <c r="OM534"/>
      <c r="ON534"/>
      <c r="OO534"/>
      <c r="OP534"/>
      <c r="OQ534"/>
      <c r="OR534"/>
      <c r="OS534"/>
      <c r="OT534"/>
      <c r="OU534"/>
      <c r="OV534"/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  <c r="QH534"/>
      <c r="QI534"/>
      <c r="QJ534"/>
      <c r="QK534"/>
      <c r="QL534"/>
      <c r="QM534"/>
      <c r="QN534"/>
      <c r="QO534"/>
      <c r="QP534"/>
      <c r="QQ534"/>
      <c r="QR534"/>
      <c r="QS534"/>
      <c r="QT534"/>
      <c r="QU534"/>
      <c r="QV534"/>
      <c r="QW534"/>
      <c r="QX534"/>
      <c r="QY534"/>
      <c r="QZ534"/>
      <c r="RA534"/>
      <c r="RB534"/>
      <c r="RC534"/>
      <c r="RD534"/>
      <c r="RE534"/>
      <c r="RF534"/>
      <c r="RG534"/>
      <c r="RH534"/>
      <c r="RI534"/>
      <c r="RJ534"/>
      <c r="RK534"/>
      <c r="RL534"/>
      <c r="RM534"/>
      <c r="RN534"/>
      <c r="RO534"/>
      <c r="RP534"/>
      <c r="RQ534"/>
      <c r="RR534"/>
      <c r="RS534"/>
      <c r="RT534"/>
      <c r="RU534"/>
      <c r="RV534"/>
      <c r="RW534"/>
      <c r="RX534"/>
      <c r="RY534"/>
      <c r="RZ534"/>
      <c r="SA534"/>
      <c r="SB534"/>
      <c r="SC534"/>
      <c r="SD534"/>
      <c r="SE534"/>
      <c r="SF534"/>
      <c r="SG534"/>
      <c r="SH534"/>
      <c r="SI534"/>
      <c r="SJ534"/>
      <c r="SK534"/>
      <c r="SL534"/>
      <c r="SM534"/>
      <c r="SN534"/>
      <c r="SO534"/>
      <c r="SP534"/>
      <c r="SQ534"/>
      <c r="SR534"/>
      <c r="SS534"/>
      <c r="ST534"/>
      <c r="SU534"/>
      <c r="SV534"/>
      <c r="SW534"/>
      <c r="SX534"/>
      <c r="SY534"/>
      <c r="SZ534"/>
      <c r="TA534"/>
      <c r="TB534"/>
      <c r="TC534"/>
      <c r="TD534"/>
      <c r="TE534"/>
      <c r="TF534"/>
      <c r="TG534"/>
      <c r="TH534"/>
      <c r="TI534"/>
      <c r="TJ534"/>
      <c r="TK534"/>
      <c r="TL534"/>
      <c r="TM534"/>
      <c r="TN534"/>
      <c r="TO534"/>
      <c r="TP534"/>
      <c r="TQ534"/>
      <c r="TR534"/>
      <c r="TS534"/>
      <c r="TT534"/>
      <c r="TU534"/>
      <c r="TV534"/>
      <c r="TW534"/>
      <c r="TX534"/>
      <c r="TY534"/>
      <c r="TZ534"/>
      <c r="UA534"/>
      <c r="UB534"/>
      <c r="UC534"/>
      <c r="UD534"/>
      <c r="UE534"/>
      <c r="UF534"/>
      <c r="UG534"/>
      <c r="UH534"/>
      <c r="UI534"/>
      <c r="UJ534"/>
      <c r="UK534"/>
      <c r="UL534"/>
      <c r="UM534"/>
      <c r="UN534"/>
      <c r="UO534"/>
      <c r="UP534"/>
      <c r="UQ534"/>
      <c r="UR534"/>
      <c r="US534"/>
      <c r="UT534"/>
      <c r="UU534"/>
      <c r="UV534"/>
      <c r="UW534"/>
      <c r="UX534"/>
      <c r="UY534"/>
      <c r="UZ534"/>
      <c r="VA534"/>
      <c r="VB534"/>
      <c r="VC534"/>
      <c r="VD534"/>
      <c r="VE534"/>
      <c r="VF534"/>
      <c r="VG534"/>
      <c r="VH534"/>
      <c r="VI534"/>
      <c r="VJ534"/>
      <c r="VK534"/>
      <c r="VL534"/>
      <c r="VM534"/>
      <c r="VN534"/>
      <c r="VO534"/>
      <c r="VP534"/>
      <c r="VQ534"/>
      <c r="VR534"/>
      <c r="VS534"/>
      <c r="VT534"/>
      <c r="VU534"/>
      <c r="VV534"/>
      <c r="VW534"/>
      <c r="VX534"/>
      <c r="VY534"/>
      <c r="VZ534"/>
      <c r="WA534"/>
      <c r="WB534"/>
      <c r="WC534"/>
      <c r="WD534"/>
      <c r="WE534"/>
      <c r="WF534"/>
      <c r="WG534"/>
      <c r="WH534"/>
      <c r="WI534"/>
      <c r="WJ534"/>
      <c r="WK534"/>
      <c r="WL534"/>
      <c r="WM534"/>
      <c r="WN534"/>
      <c r="WO534"/>
      <c r="WP534"/>
      <c r="WQ534"/>
      <c r="WR534"/>
      <c r="WS534"/>
      <c r="WT534"/>
      <c r="WU534"/>
      <c r="WV534"/>
      <c r="WW534"/>
      <c r="WX534"/>
      <c r="WY534"/>
      <c r="WZ534"/>
      <c r="XA534"/>
      <c r="XB534"/>
      <c r="XC534"/>
      <c r="XD534"/>
      <c r="XE534"/>
      <c r="XF534"/>
      <c r="XG534"/>
      <c r="XH534"/>
      <c r="XI534"/>
      <c r="XJ534"/>
      <c r="XK534"/>
      <c r="XL534"/>
      <c r="XM534"/>
      <c r="XN534"/>
      <c r="XO534"/>
      <c r="XP534"/>
      <c r="XQ534"/>
      <c r="XR534"/>
      <c r="XS534"/>
      <c r="XT534"/>
      <c r="XU534"/>
      <c r="XV534"/>
      <c r="XW534"/>
      <c r="XX534"/>
      <c r="XY534"/>
      <c r="XZ534"/>
      <c r="YA534"/>
      <c r="YB534"/>
      <c r="YC534"/>
      <c r="YD534"/>
      <c r="YE534"/>
      <c r="YF534"/>
      <c r="YG534"/>
      <c r="YH534"/>
      <c r="YI534"/>
      <c r="YJ534"/>
      <c r="YK534"/>
      <c r="YL534"/>
      <c r="YM534"/>
      <c r="YN534"/>
      <c r="YO534"/>
      <c r="YP534"/>
      <c r="YQ534"/>
      <c r="YR534"/>
      <c r="YS534"/>
      <c r="YT534"/>
      <c r="YU534"/>
      <c r="YV534"/>
      <c r="YW534"/>
      <c r="YX534"/>
      <c r="YY534"/>
      <c r="YZ534"/>
      <c r="ZA534"/>
      <c r="ZB534"/>
      <c r="ZC534"/>
      <c r="ZD534"/>
      <c r="ZE534"/>
      <c r="ZF534"/>
      <c r="ZG534"/>
      <c r="ZH534"/>
      <c r="ZI534"/>
      <c r="ZJ534"/>
      <c r="ZK534"/>
      <c r="ZL534"/>
      <c r="ZM534"/>
      <c r="ZN534"/>
      <c r="ZO534"/>
      <c r="ZP534"/>
      <c r="ZQ534"/>
      <c r="ZR534"/>
      <c r="ZS534"/>
      <c r="ZT534"/>
      <c r="ZU534"/>
      <c r="ZV534"/>
      <c r="ZW534"/>
      <c r="ZX534"/>
      <c r="ZY534"/>
      <c r="ZZ534"/>
      <c r="AAA534"/>
      <c r="AAB534"/>
      <c r="AAC534"/>
      <c r="AAD534"/>
      <c r="AAE534"/>
      <c r="AAF534"/>
      <c r="AAG534"/>
      <c r="AAH534"/>
      <c r="AAI534"/>
      <c r="AAJ534"/>
      <c r="AAK534"/>
      <c r="AAL534"/>
      <c r="AAM534"/>
      <c r="AAN534"/>
      <c r="AAO534"/>
      <c r="AAP534"/>
      <c r="AAQ534"/>
      <c r="AAR534"/>
      <c r="AAS534"/>
      <c r="AAT534"/>
      <c r="AAU534"/>
      <c r="AAV534"/>
      <c r="AAW534"/>
      <c r="AAX534"/>
      <c r="AAY534"/>
      <c r="AAZ534"/>
      <c r="ABA534"/>
      <c r="ABB534"/>
      <c r="ABC534"/>
      <c r="ABD534"/>
      <c r="ABE534"/>
      <c r="ABF534"/>
      <c r="ABG534"/>
      <c r="ABH534"/>
      <c r="ABI534"/>
      <c r="ABJ534"/>
      <c r="ABK534"/>
      <c r="ABL534"/>
      <c r="ABM534"/>
      <c r="ABN534"/>
      <c r="ABO534"/>
      <c r="ABP534"/>
      <c r="ABQ534"/>
      <c r="ABR534"/>
      <c r="ABS534"/>
      <c r="ABT534"/>
      <c r="ABU534"/>
      <c r="ABV534"/>
      <c r="ABW534"/>
      <c r="ABX534"/>
      <c r="ABY534"/>
      <c r="ABZ534"/>
      <c r="ACA534"/>
      <c r="ACB534"/>
      <c r="ACC534"/>
      <c r="ACD534"/>
      <c r="ACE534"/>
      <c r="ACF534"/>
      <c r="ACG534"/>
      <c r="ACH534"/>
      <c r="ACI534"/>
      <c r="ACJ534"/>
      <c r="ACK534"/>
      <c r="ACL534"/>
      <c r="ACM534"/>
      <c r="ACN534"/>
      <c r="ACO534"/>
      <c r="ACP534"/>
      <c r="ACQ534"/>
      <c r="ACR534"/>
      <c r="ACS534"/>
      <c r="ACT534"/>
      <c r="ACU534"/>
      <c r="ACV534"/>
      <c r="ACW534"/>
      <c r="ACX534"/>
      <c r="ACY534"/>
      <c r="ACZ534"/>
      <c r="ADA534"/>
      <c r="ADB534"/>
      <c r="ADC534"/>
      <c r="ADD534"/>
      <c r="ADE534"/>
      <c r="ADF534"/>
      <c r="ADG534"/>
      <c r="ADH534"/>
      <c r="ADI534"/>
      <c r="ADJ534"/>
      <c r="ADK534"/>
      <c r="ADL534"/>
      <c r="ADM534"/>
      <c r="ADN534"/>
      <c r="ADO534"/>
      <c r="ADP534"/>
      <c r="ADQ534"/>
      <c r="ADR534"/>
      <c r="ADS534"/>
      <c r="ADT534"/>
      <c r="ADU534"/>
      <c r="ADV534"/>
      <c r="ADW534"/>
      <c r="ADX534"/>
      <c r="ADY534"/>
      <c r="ADZ534"/>
      <c r="AEA534"/>
      <c r="AEB534"/>
      <c r="AEC534"/>
      <c r="AED534"/>
      <c r="AEE534"/>
      <c r="AEF534"/>
      <c r="AEG534"/>
      <c r="AEH534"/>
      <c r="AEI534"/>
      <c r="AEJ534"/>
      <c r="AEK534"/>
      <c r="AEL534"/>
      <c r="AEM534"/>
      <c r="AEN534"/>
      <c r="AEO534"/>
      <c r="AEP534"/>
      <c r="AEQ534"/>
      <c r="AER534"/>
      <c r="AES534"/>
      <c r="AET534"/>
      <c r="AEU534"/>
      <c r="AEV534"/>
      <c r="AEW534"/>
      <c r="AEX534"/>
      <c r="AEY534"/>
      <c r="AEZ534"/>
      <c r="AFA534"/>
      <c r="AFB534"/>
      <c r="AFC534"/>
      <c r="AFD534"/>
      <c r="AFE534"/>
      <c r="AFF534"/>
      <c r="AFG534"/>
      <c r="AFH534"/>
      <c r="AFI534"/>
      <c r="AFJ534"/>
      <c r="AFK534"/>
      <c r="AFL534"/>
      <c r="AFM534"/>
      <c r="AFN534"/>
      <c r="AFO534"/>
      <c r="AFP534"/>
      <c r="AFQ534"/>
      <c r="AFR534"/>
      <c r="AFS534"/>
      <c r="AFT534"/>
      <c r="AFU534"/>
      <c r="AFV534"/>
      <c r="AFW534"/>
      <c r="AFX534"/>
      <c r="AFY534"/>
      <c r="AFZ534"/>
      <c r="AGA534"/>
      <c r="AGB534"/>
      <c r="AGC534"/>
      <c r="AGD534"/>
      <c r="AGE534"/>
      <c r="AGF534"/>
      <c r="AGG534"/>
      <c r="AGH534"/>
      <c r="AGI534"/>
      <c r="AGJ534"/>
      <c r="AGK534"/>
      <c r="AGL534"/>
      <c r="AGM534"/>
      <c r="AGN534"/>
      <c r="AGO534"/>
      <c r="AGP534"/>
      <c r="AGQ534"/>
      <c r="AGR534"/>
      <c r="AGS534"/>
      <c r="AGT534"/>
      <c r="AGU534"/>
      <c r="AGV534"/>
      <c r="AGW534"/>
      <c r="AGX534"/>
      <c r="AGY534"/>
      <c r="AGZ534"/>
      <c r="AHA534"/>
      <c r="AHB534"/>
      <c r="AHC534"/>
      <c r="AHD534"/>
      <c r="AHE534"/>
      <c r="AHF534"/>
      <c r="AHG534"/>
      <c r="AHH534"/>
      <c r="AHI534"/>
      <c r="AHJ534"/>
      <c r="AHK534"/>
      <c r="AHL534"/>
      <c r="AHM534"/>
      <c r="AHN534"/>
      <c r="AHO534"/>
      <c r="AHP534"/>
      <c r="AHQ534"/>
      <c r="AHR534"/>
      <c r="AHS534"/>
      <c r="AHT534"/>
      <c r="AHU534"/>
      <c r="AHV534"/>
      <c r="AHW534"/>
      <c r="AHX534"/>
      <c r="AHY534"/>
      <c r="AHZ534"/>
      <c r="AIA534"/>
      <c r="AIB534"/>
      <c r="AIC534"/>
      <c r="AID534"/>
      <c r="AIE534"/>
      <c r="AIF534"/>
      <c r="AIG534"/>
      <c r="AIH534"/>
      <c r="AII534"/>
      <c r="AIJ534"/>
      <c r="AIK534"/>
      <c r="AIL534"/>
      <c r="AIM534"/>
      <c r="AIN534"/>
      <c r="AIO534"/>
      <c r="AIP534"/>
      <c r="AIQ534"/>
      <c r="AIR534"/>
      <c r="AIS534"/>
      <c r="AIT534"/>
      <c r="AIU534"/>
      <c r="AIV534"/>
      <c r="AIW534"/>
      <c r="AIX534"/>
      <c r="AIY534"/>
      <c r="AIZ534"/>
      <c r="AJA534"/>
      <c r="AJB534"/>
      <c r="AJC534"/>
      <c r="AJD534"/>
      <c r="AJE534"/>
      <c r="AJF534"/>
      <c r="AJG534"/>
      <c r="AJH534"/>
      <c r="AJI534"/>
      <c r="AJJ534"/>
      <c r="AJK534"/>
      <c r="AJL534"/>
      <c r="AJM534"/>
      <c r="AJN534"/>
      <c r="AJO534"/>
      <c r="AJP534"/>
      <c r="AJQ534"/>
      <c r="AJR534"/>
      <c r="AJS534"/>
      <c r="AJT534"/>
      <c r="AJU534"/>
      <c r="AJV534"/>
      <c r="AJW534"/>
      <c r="AJX534"/>
      <c r="AJY534"/>
      <c r="AJZ534"/>
      <c r="AKA534"/>
      <c r="AKB534"/>
      <c r="AKC534"/>
      <c r="AKD534"/>
      <c r="AKE534"/>
      <c r="AKF534"/>
      <c r="AKG534"/>
      <c r="AKH534"/>
      <c r="AKI534"/>
      <c r="AKJ534"/>
      <c r="AKK534"/>
      <c r="AKL534"/>
      <c r="AKM534"/>
      <c r="AKN534"/>
      <c r="AKO534"/>
      <c r="AKP534"/>
      <c r="AKQ534"/>
      <c r="AKR534"/>
      <c r="AKS534"/>
      <c r="AKT534"/>
      <c r="AKU534"/>
      <c r="AKV534"/>
      <c r="AKW534"/>
      <c r="AKX534"/>
      <c r="AKY534"/>
      <c r="AKZ534"/>
      <c r="ALA534"/>
      <c r="ALB534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  <c r="AMK534"/>
      <c r="AML534"/>
      <c r="AMM534"/>
      <c r="AMN534"/>
      <c r="AMO534"/>
      <c r="AMP534"/>
      <c r="AMQ534"/>
      <c r="AMR534"/>
      <c r="AMS534"/>
      <c r="AMT534"/>
      <c r="AMU534"/>
      <c r="AMV534"/>
      <c r="AMW534"/>
      <c r="AMX534"/>
      <c r="AMY534"/>
    </row>
    <row r="535" spans="3:1039" s="6" customFormat="1" ht="15" customHeight="1" x14ac:dyDescent="0.25">
      <c r="C535" s="6" t="str">
        <f t="shared" si="391"/>
        <v>Harvest Thermal</v>
      </c>
      <c r="D535" s="6" t="str">
        <f t="shared" si="392"/>
        <v>PD2B-10-119  (119 gal)</v>
      </c>
      <c r="E535" s="6">
        <f t="shared" si="393"/>
        <v>3000718</v>
      </c>
      <c r="F535" s="55">
        <f t="shared" si="394"/>
        <v>119</v>
      </c>
      <c r="G535" s="6" t="str">
        <f t="shared" si="395"/>
        <v>SANCO2120</v>
      </c>
      <c r="H535" s="116">
        <f t="shared" si="396"/>
        <v>1</v>
      </c>
      <c r="I535" s="154" t="str">
        <f t="shared" si="397"/>
        <v>HarvestThermal_PD2B10119</v>
      </c>
      <c r="J535" s="91" t="s">
        <v>188</v>
      </c>
      <c r="K535" s="189">
        <v>4</v>
      </c>
      <c r="L535" s="133">
        <f t="shared" si="338"/>
        <v>30</v>
      </c>
      <c r="M535" s="197" t="s">
        <v>923</v>
      </c>
      <c r="N535" s="184">
        <f t="shared" si="355"/>
        <v>7</v>
      </c>
      <c r="O535" s="169">
        <f t="shared" si="350"/>
        <v>3000718</v>
      </c>
      <c r="P535" s="9" t="str">
        <f t="shared" si="398"/>
        <v>PD2B-10-119  (119 gal)</v>
      </c>
      <c r="Q535" s="11">
        <f t="shared" si="351"/>
        <v>1</v>
      </c>
      <c r="R535" s="179" t="s">
        <v>1012</v>
      </c>
      <c r="S535" s="178">
        <v>119</v>
      </c>
      <c r="T535" s="179" t="s">
        <v>921</v>
      </c>
      <c r="U535" s="179" t="s">
        <v>921</v>
      </c>
      <c r="V535" s="131" t="str">
        <f t="shared" si="352"/>
        <v>SANCO2120</v>
      </c>
      <c r="W535" s="186">
        <v>1</v>
      </c>
      <c r="X535" s="200"/>
      <c r="Y535" s="201"/>
      <c r="Z535" s="172"/>
      <c r="AA535" s="126" t="str">
        <f t="shared" si="399"/>
        <v>2,     3000718,   "PD2B-10-119  (119 gal)"</v>
      </c>
      <c r="AB535" s="188" t="s">
        <v>1018</v>
      </c>
      <c r="AC535" s="179" t="s">
        <v>1022</v>
      </c>
      <c r="AD535" s="173">
        <f t="shared" si="353"/>
        <v>1</v>
      </c>
      <c r="AE535" s="126" t="str">
        <f t="shared" si="400"/>
        <v xml:space="preserve">          case  PD2B-10-119  (119 gal)   :   "HarvestThermal_PD2B10119"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  <c r="QH535"/>
      <c r="QI535"/>
      <c r="QJ535"/>
      <c r="QK535"/>
      <c r="QL535"/>
      <c r="QM535"/>
      <c r="QN535"/>
      <c r="QO535"/>
      <c r="QP535"/>
      <c r="QQ535"/>
      <c r="QR535"/>
      <c r="QS535"/>
      <c r="QT535"/>
      <c r="QU535"/>
      <c r="QV535"/>
      <c r="QW535"/>
      <c r="QX535"/>
      <c r="QY535"/>
      <c r="QZ535"/>
      <c r="RA535"/>
      <c r="RB535"/>
      <c r="RC535"/>
      <c r="RD535"/>
      <c r="RE535"/>
      <c r="RF535"/>
      <c r="RG535"/>
      <c r="RH535"/>
      <c r="RI535"/>
      <c r="RJ535"/>
      <c r="RK535"/>
      <c r="RL535"/>
      <c r="RM535"/>
      <c r="RN535"/>
      <c r="RO535"/>
      <c r="RP535"/>
      <c r="RQ535"/>
      <c r="RR535"/>
      <c r="RS535"/>
      <c r="RT535"/>
      <c r="RU535"/>
      <c r="RV535"/>
      <c r="RW535"/>
      <c r="RX535"/>
      <c r="RY535"/>
      <c r="RZ535"/>
      <c r="SA535"/>
      <c r="SB535"/>
      <c r="SC535"/>
      <c r="SD535"/>
      <c r="SE535"/>
      <c r="SF535"/>
      <c r="SG535"/>
      <c r="SH535"/>
      <c r="SI535"/>
      <c r="SJ535"/>
      <c r="SK535"/>
      <c r="SL535"/>
      <c r="SM535"/>
      <c r="SN535"/>
      <c r="SO535"/>
      <c r="SP535"/>
      <c r="SQ535"/>
      <c r="SR535"/>
      <c r="SS535"/>
      <c r="ST535"/>
      <c r="SU535"/>
      <c r="SV535"/>
      <c r="SW535"/>
      <c r="SX535"/>
      <c r="SY535"/>
      <c r="SZ535"/>
      <c r="TA535"/>
      <c r="TB535"/>
      <c r="TC535"/>
      <c r="TD535"/>
      <c r="TE535"/>
      <c r="TF535"/>
      <c r="TG535"/>
      <c r="TH535"/>
      <c r="TI535"/>
      <c r="TJ535"/>
      <c r="TK535"/>
      <c r="TL535"/>
      <c r="TM535"/>
      <c r="TN535"/>
      <c r="TO535"/>
      <c r="TP535"/>
      <c r="TQ535"/>
      <c r="TR535"/>
      <c r="TS535"/>
      <c r="TT535"/>
      <c r="TU535"/>
      <c r="TV535"/>
      <c r="TW535"/>
      <c r="TX535"/>
      <c r="TY535"/>
      <c r="TZ535"/>
      <c r="UA535"/>
      <c r="UB535"/>
      <c r="UC535"/>
      <c r="UD535"/>
      <c r="UE535"/>
      <c r="UF535"/>
      <c r="UG535"/>
      <c r="UH535"/>
      <c r="UI535"/>
      <c r="UJ535"/>
      <c r="UK535"/>
      <c r="UL535"/>
      <c r="UM535"/>
      <c r="UN535"/>
      <c r="UO535"/>
      <c r="UP535"/>
      <c r="UQ535"/>
      <c r="UR535"/>
      <c r="US535"/>
      <c r="UT535"/>
      <c r="UU535"/>
      <c r="UV535"/>
      <c r="UW535"/>
      <c r="UX535"/>
      <c r="UY535"/>
      <c r="UZ535"/>
      <c r="VA535"/>
      <c r="VB535"/>
      <c r="VC535"/>
      <c r="VD535"/>
      <c r="VE535"/>
      <c r="VF535"/>
      <c r="VG535"/>
      <c r="VH535"/>
      <c r="VI535"/>
      <c r="VJ535"/>
      <c r="VK535"/>
      <c r="VL535"/>
      <c r="VM535"/>
      <c r="VN535"/>
      <c r="VO535"/>
      <c r="VP535"/>
      <c r="VQ535"/>
      <c r="VR535"/>
      <c r="VS535"/>
      <c r="VT535"/>
      <c r="VU535"/>
      <c r="VV535"/>
      <c r="VW535"/>
      <c r="VX535"/>
      <c r="VY535"/>
      <c r="VZ535"/>
      <c r="WA535"/>
      <c r="WB535"/>
      <c r="WC535"/>
      <c r="WD535"/>
      <c r="WE535"/>
      <c r="WF535"/>
      <c r="WG535"/>
      <c r="WH535"/>
      <c r="WI535"/>
      <c r="WJ535"/>
      <c r="WK535"/>
      <c r="WL535"/>
      <c r="WM535"/>
      <c r="WN535"/>
      <c r="WO535"/>
      <c r="WP535"/>
      <c r="WQ535"/>
      <c r="WR535"/>
      <c r="WS535"/>
      <c r="WT535"/>
      <c r="WU535"/>
      <c r="WV535"/>
      <c r="WW535"/>
      <c r="WX535"/>
      <c r="WY535"/>
      <c r="WZ535"/>
      <c r="XA535"/>
      <c r="XB535"/>
      <c r="XC535"/>
      <c r="XD535"/>
      <c r="XE535"/>
      <c r="XF535"/>
      <c r="XG535"/>
      <c r="XH535"/>
      <c r="XI535"/>
      <c r="XJ535"/>
      <c r="XK535"/>
      <c r="XL535"/>
      <c r="XM535"/>
      <c r="XN535"/>
      <c r="XO535"/>
      <c r="XP535"/>
      <c r="XQ535"/>
      <c r="XR535"/>
      <c r="XS535"/>
      <c r="XT535"/>
      <c r="XU535"/>
      <c r="XV535"/>
      <c r="XW535"/>
      <c r="XX535"/>
      <c r="XY535"/>
      <c r="XZ535"/>
      <c r="YA535"/>
      <c r="YB535"/>
      <c r="YC535"/>
      <c r="YD535"/>
      <c r="YE535"/>
      <c r="YF535"/>
      <c r="YG535"/>
      <c r="YH535"/>
      <c r="YI535"/>
      <c r="YJ535"/>
      <c r="YK535"/>
      <c r="YL535"/>
      <c r="YM535"/>
      <c r="YN535"/>
      <c r="YO535"/>
      <c r="YP535"/>
      <c r="YQ535"/>
      <c r="YR535"/>
      <c r="YS535"/>
      <c r="YT535"/>
      <c r="YU535"/>
      <c r="YV535"/>
      <c r="YW535"/>
      <c r="YX535"/>
      <c r="YY535"/>
      <c r="YZ535"/>
      <c r="ZA535"/>
      <c r="ZB535"/>
      <c r="ZC535"/>
      <c r="ZD535"/>
      <c r="ZE535"/>
      <c r="ZF535"/>
      <c r="ZG535"/>
      <c r="ZH535"/>
      <c r="ZI535"/>
      <c r="ZJ535"/>
      <c r="ZK535"/>
      <c r="ZL535"/>
      <c r="ZM535"/>
      <c r="ZN535"/>
      <c r="ZO535"/>
      <c r="ZP535"/>
      <c r="ZQ535"/>
      <c r="ZR535"/>
      <c r="ZS535"/>
      <c r="ZT535"/>
      <c r="ZU535"/>
      <c r="ZV535"/>
      <c r="ZW535"/>
      <c r="ZX535"/>
      <c r="ZY535"/>
      <c r="ZZ535"/>
      <c r="AAA535"/>
      <c r="AAB535"/>
      <c r="AAC535"/>
      <c r="AAD535"/>
      <c r="AAE535"/>
      <c r="AAF535"/>
      <c r="AAG535"/>
      <c r="AAH535"/>
      <c r="AAI535"/>
      <c r="AAJ535"/>
      <c r="AAK535"/>
      <c r="AAL535"/>
      <c r="AAM535"/>
      <c r="AAN535"/>
      <c r="AAO535"/>
      <c r="AAP535"/>
      <c r="AAQ535"/>
      <c r="AAR535"/>
      <c r="AAS535"/>
      <c r="AAT535"/>
      <c r="AAU535"/>
      <c r="AAV535"/>
      <c r="AAW535"/>
      <c r="AAX535"/>
      <c r="AAY535"/>
      <c r="AAZ535"/>
      <c r="ABA535"/>
      <c r="ABB535"/>
      <c r="ABC535"/>
      <c r="ABD535"/>
      <c r="ABE535"/>
      <c r="ABF535"/>
      <c r="ABG535"/>
      <c r="ABH535"/>
      <c r="ABI535"/>
      <c r="ABJ535"/>
      <c r="ABK535"/>
      <c r="ABL535"/>
      <c r="ABM535"/>
      <c r="ABN535"/>
      <c r="ABO535"/>
      <c r="ABP535"/>
      <c r="ABQ535"/>
      <c r="ABR535"/>
      <c r="ABS535"/>
      <c r="ABT535"/>
      <c r="ABU535"/>
      <c r="ABV535"/>
      <c r="ABW535"/>
      <c r="ABX535"/>
      <c r="ABY535"/>
      <c r="ABZ535"/>
      <c r="ACA535"/>
      <c r="ACB535"/>
      <c r="ACC535"/>
      <c r="ACD535"/>
      <c r="ACE535"/>
      <c r="ACF535"/>
      <c r="ACG535"/>
      <c r="ACH535"/>
      <c r="ACI535"/>
      <c r="ACJ535"/>
      <c r="ACK535"/>
      <c r="ACL535"/>
      <c r="ACM535"/>
      <c r="ACN535"/>
      <c r="ACO535"/>
      <c r="ACP535"/>
      <c r="ACQ535"/>
      <c r="ACR535"/>
      <c r="ACS535"/>
      <c r="ACT535"/>
      <c r="ACU535"/>
      <c r="ACV535"/>
      <c r="ACW535"/>
      <c r="ACX535"/>
      <c r="ACY535"/>
      <c r="ACZ535"/>
      <c r="ADA535"/>
      <c r="ADB535"/>
      <c r="ADC535"/>
      <c r="ADD535"/>
      <c r="ADE535"/>
      <c r="ADF535"/>
      <c r="ADG535"/>
      <c r="ADH535"/>
      <c r="ADI535"/>
      <c r="ADJ535"/>
      <c r="ADK535"/>
      <c r="ADL535"/>
      <c r="ADM535"/>
      <c r="ADN535"/>
      <c r="ADO535"/>
      <c r="ADP535"/>
      <c r="ADQ535"/>
      <c r="ADR535"/>
      <c r="ADS535"/>
      <c r="ADT535"/>
      <c r="ADU535"/>
      <c r="ADV535"/>
      <c r="ADW535"/>
      <c r="ADX535"/>
      <c r="ADY535"/>
      <c r="ADZ535"/>
      <c r="AEA535"/>
      <c r="AEB535"/>
      <c r="AEC535"/>
      <c r="AED535"/>
      <c r="AEE535"/>
      <c r="AEF535"/>
      <c r="AEG535"/>
      <c r="AEH535"/>
      <c r="AEI535"/>
      <c r="AEJ535"/>
      <c r="AEK535"/>
      <c r="AEL535"/>
      <c r="AEM535"/>
      <c r="AEN535"/>
      <c r="AEO535"/>
      <c r="AEP535"/>
      <c r="AEQ535"/>
      <c r="AER535"/>
      <c r="AES535"/>
      <c r="AET535"/>
      <c r="AEU535"/>
      <c r="AEV535"/>
      <c r="AEW535"/>
      <c r="AEX535"/>
      <c r="AEY535"/>
      <c r="AEZ535"/>
      <c r="AFA535"/>
      <c r="AFB535"/>
      <c r="AFC535"/>
      <c r="AFD535"/>
      <c r="AFE535"/>
      <c r="AFF535"/>
      <c r="AFG535"/>
      <c r="AFH535"/>
      <c r="AFI535"/>
      <c r="AFJ535"/>
      <c r="AFK535"/>
      <c r="AFL535"/>
      <c r="AFM535"/>
      <c r="AFN535"/>
      <c r="AFO535"/>
      <c r="AFP535"/>
      <c r="AFQ535"/>
      <c r="AFR535"/>
      <c r="AFS535"/>
      <c r="AFT535"/>
      <c r="AFU535"/>
      <c r="AFV535"/>
      <c r="AFW535"/>
      <c r="AFX535"/>
      <c r="AFY535"/>
      <c r="AFZ535"/>
      <c r="AGA535"/>
      <c r="AGB535"/>
      <c r="AGC535"/>
      <c r="AGD535"/>
      <c r="AGE535"/>
      <c r="AGF535"/>
      <c r="AGG535"/>
      <c r="AGH535"/>
      <c r="AGI535"/>
      <c r="AGJ535"/>
      <c r="AGK535"/>
      <c r="AGL535"/>
      <c r="AGM535"/>
      <c r="AGN535"/>
      <c r="AGO535"/>
      <c r="AGP535"/>
      <c r="AGQ535"/>
      <c r="AGR535"/>
      <c r="AGS535"/>
      <c r="AGT535"/>
      <c r="AGU535"/>
      <c r="AGV535"/>
      <c r="AGW535"/>
      <c r="AGX535"/>
      <c r="AGY535"/>
      <c r="AGZ535"/>
      <c r="AHA535"/>
      <c r="AHB535"/>
      <c r="AHC535"/>
      <c r="AHD535"/>
      <c r="AHE535"/>
      <c r="AHF535"/>
      <c r="AHG535"/>
      <c r="AHH535"/>
      <c r="AHI535"/>
      <c r="AHJ535"/>
      <c r="AHK535"/>
      <c r="AHL535"/>
      <c r="AHM535"/>
      <c r="AHN535"/>
      <c r="AHO535"/>
      <c r="AHP535"/>
      <c r="AHQ535"/>
      <c r="AHR535"/>
      <c r="AHS535"/>
      <c r="AHT535"/>
      <c r="AHU535"/>
      <c r="AHV535"/>
      <c r="AHW535"/>
      <c r="AHX535"/>
      <c r="AHY535"/>
      <c r="AHZ535"/>
      <c r="AIA535"/>
      <c r="AIB535"/>
      <c r="AIC535"/>
      <c r="AID535"/>
      <c r="AIE535"/>
      <c r="AIF535"/>
      <c r="AIG535"/>
      <c r="AIH535"/>
      <c r="AII535"/>
      <c r="AIJ535"/>
      <c r="AIK535"/>
      <c r="AIL535"/>
      <c r="AIM535"/>
      <c r="AIN535"/>
      <c r="AIO535"/>
      <c r="AIP535"/>
      <c r="AIQ535"/>
      <c r="AIR535"/>
      <c r="AIS535"/>
      <c r="AIT535"/>
      <c r="AIU535"/>
      <c r="AIV535"/>
      <c r="AIW535"/>
      <c r="AIX535"/>
      <c r="AIY535"/>
      <c r="AIZ535"/>
      <c r="AJA535"/>
      <c r="AJB535"/>
      <c r="AJC535"/>
      <c r="AJD535"/>
      <c r="AJE535"/>
      <c r="AJF535"/>
      <c r="AJG535"/>
      <c r="AJH535"/>
      <c r="AJI535"/>
      <c r="AJJ535"/>
      <c r="AJK535"/>
      <c r="AJL535"/>
      <c r="AJM535"/>
      <c r="AJN535"/>
      <c r="AJO535"/>
      <c r="AJP535"/>
      <c r="AJQ535"/>
      <c r="AJR535"/>
      <c r="AJS535"/>
      <c r="AJT535"/>
      <c r="AJU535"/>
      <c r="AJV535"/>
      <c r="AJW535"/>
      <c r="AJX535"/>
      <c r="AJY535"/>
      <c r="AJZ535"/>
      <c r="AKA535"/>
      <c r="AKB535"/>
      <c r="AKC535"/>
      <c r="AKD535"/>
      <c r="AKE535"/>
      <c r="AKF535"/>
      <c r="AKG535"/>
      <c r="AKH535"/>
      <c r="AKI535"/>
      <c r="AKJ535"/>
      <c r="AKK535"/>
      <c r="AKL535"/>
      <c r="AKM535"/>
      <c r="AKN535"/>
      <c r="AKO535"/>
      <c r="AKP535"/>
      <c r="AKQ535"/>
      <c r="AKR535"/>
      <c r="AKS535"/>
      <c r="AKT535"/>
      <c r="AKU535"/>
      <c r="AKV535"/>
      <c r="AKW535"/>
      <c r="AKX535"/>
      <c r="AKY535"/>
      <c r="AKZ535"/>
      <c r="ALA535"/>
      <c r="ALB535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  <c r="AMK535"/>
      <c r="AML535"/>
      <c r="AMM535"/>
      <c r="AMN535"/>
      <c r="AMO535"/>
      <c r="AMP535"/>
      <c r="AMQ535"/>
      <c r="AMR535"/>
      <c r="AMS535"/>
      <c r="AMT535"/>
      <c r="AMU535"/>
      <c r="AMV535"/>
      <c r="AMW535"/>
      <c r="AMX535"/>
      <c r="AMY535"/>
    </row>
    <row r="536" spans="3:1039" s="6" customFormat="1" ht="15" customHeight="1" x14ac:dyDescent="0.25">
      <c r="C536" s="6" t="str">
        <f t="shared" si="391"/>
        <v>Harvest Thermal</v>
      </c>
      <c r="D536" s="6" t="str">
        <f t="shared" si="392"/>
        <v>PD2B-10-43  (43 gal)</v>
      </c>
      <c r="E536" s="6">
        <f t="shared" si="393"/>
        <v>3000816</v>
      </c>
      <c r="F536" s="55">
        <f t="shared" si="394"/>
        <v>43</v>
      </c>
      <c r="G536" s="6" t="str">
        <f t="shared" si="395"/>
        <v>SANCO240</v>
      </c>
      <c r="H536" s="116">
        <f t="shared" si="396"/>
        <v>1</v>
      </c>
      <c r="I536" s="154" t="str">
        <f t="shared" si="397"/>
        <v>HarvestThermal_PD2B1043</v>
      </c>
      <c r="J536" s="91" t="s">
        <v>188</v>
      </c>
      <c r="K536" s="189">
        <v>4</v>
      </c>
      <c r="L536" s="133">
        <f t="shared" si="338"/>
        <v>30</v>
      </c>
      <c r="M536" s="197" t="s">
        <v>923</v>
      </c>
      <c r="N536" s="184">
        <f t="shared" si="355"/>
        <v>8</v>
      </c>
      <c r="O536" s="169">
        <f t="shared" si="350"/>
        <v>3000816</v>
      </c>
      <c r="P536" s="9" t="str">
        <f t="shared" si="398"/>
        <v>PD2B-10-43  (43 gal)</v>
      </c>
      <c r="Q536" s="11">
        <f t="shared" si="351"/>
        <v>1</v>
      </c>
      <c r="R536" s="179" t="s">
        <v>1013</v>
      </c>
      <c r="S536" s="178">
        <v>43</v>
      </c>
      <c r="T536" s="179" t="s">
        <v>899</v>
      </c>
      <c r="U536" s="179" t="s">
        <v>899</v>
      </c>
      <c r="V536" s="131" t="str">
        <f t="shared" si="352"/>
        <v>SANCO240</v>
      </c>
      <c r="W536" s="186">
        <v>1</v>
      </c>
      <c r="X536" s="200"/>
      <c r="Y536" s="201"/>
      <c r="Z536" s="172"/>
      <c r="AA536" s="126" t="str">
        <f t="shared" si="399"/>
        <v>2,     3000816,   "PD2B-10-43  (43 gal)"</v>
      </c>
      <c r="AB536" s="188" t="s">
        <v>1018</v>
      </c>
      <c r="AC536" s="179" t="s">
        <v>1023</v>
      </c>
      <c r="AD536" s="173">
        <f t="shared" si="353"/>
        <v>1</v>
      </c>
      <c r="AE536" s="126" t="str">
        <f t="shared" si="400"/>
        <v xml:space="preserve">          case  PD2B-10-43  (43 gal)   :   "HarvestThermal_PD2B1043"</v>
      </c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/>
      <c r="JT536"/>
      <c r="JU536"/>
      <c r="JV536"/>
      <c r="JW536"/>
      <c r="JX536"/>
      <c r="JY536"/>
      <c r="JZ536"/>
      <c r="KA536"/>
      <c r="KB536"/>
      <c r="KC536"/>
      <c r="KD536"/>
      <c r="KE536"/>
      <c r="KF536"/>
      <c r="KG536"/>
      <c r="KH536"/>
      <c r="KI536"/>
      <c r="KJ536"/>
      <c r="KK536"/>
      <c r="KL536"/>
      <c r="KM536"/>
      <c r="KN536"/>
      <c r="KO536"/>
      <c r="KP536"/>
      <c r="KQ536"/>
      <c r="KR536"/>
      <c r="KS536"/>
      <c r="KT536"/>
      <c r="KU536"/>
      <c r="KV536"/>
      <c r="KW536"/>
      <c r="KX536"/>
      <c r="KY536"/>
      <c r="KZ536"/>
      <c r="LA536"/>
      <c r="LB536"/>
      <c r="LC536"/>
      <c r="LD536"/>
      <c r="LE536"/>
      <c r="LF536"/>
      <c r="LG536"/>
      <c r="LH536"/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/>
      <c r="LZ536"/>
      <c r="MA536"/>
      <c r="MB536"/>
      <c r="MC536"/>
      <c r="MD536"/>
      <c r="ME536"/>
      <c r="MF536"/>
      <c r="MG536"/>
      <c r="MH536"/>
      <c r="MI536"/>
      <c r="MJ536"/>
      <c r="MK536"/>
      <c r="ML536"/>
      <c r="MM536"/>
      <c r="MN536"/>
      <c r="MO536"/>
      <c r="MP536"/>
      <c r="MQ536"/>
      <c r="MR536"/>
      <c r="MS536"/>
      <c r="MT536"/>
      <c r="MU536"/>
      <c r="MV536"/>
      <c r="MW536"/>
      <c r="MX536"/>
      <c r="MY536"/>
      <c r="MZ536"/>
      <c r="NA536"/>
      <c r="NB536"/>
      <c r="NC536"/>
      <c r="ND536"/>
      <c r="NE536"/>
      <c r="NF536"/>
      <c r="NG536"/>
      <c r="NH536"/>
      <c r="NI536"/>
      <c r="NJ536"/>
      <c r="NK536"/>
      <c r="NL536"/>
      <c r="NM536"/>
      <c r="NN536"/>
      <c r="NO536"/>
      <c r="NP536"/>
      <c r="NQ536"/>
      <c r="NR536"/>
      <c r="NS536"/>
      <c r="NT536"/>
      <c r="NU536"/>
      <c r="NV536"/>
      <c r="NW536"/>
      <c r="NX536"/>
      <c r="NY536"/>
      <c r="NZ536"/>
      <c r="OA536"/>
      <c r="OB536"/>
      <c r="OC536"/>
      <c r="OD536"/>
      <c r="OE536"/>
      <c r="OF536"/>
      <c r="OG536"/>
      <c r="OH536"/>
      <c r="OI536"/>
      <c r="OJ536"/>
      <c r="OK536"/>
      <c r="OL536"/>
      <c r="OM536"/>
      <c r="ON536"/>
      <c r="OO536"/>
      <c r="OP536"/>
      <c r="OQ536"/>
      <c r="OR536"/>
      <c r="OS536"/>
      <c r="OT536"/>
      <c r="OU536"/>
      <c r="OV536"/>
      <c r="OW536"/>
      <c r="OX536"/>
      <c r="OY536"/>
      <c r="OZ536"/>
      <c r="PA536"/>
      <c r="PB536"/>
      <c r="PC536"/>
      <c r="PD536"/>
      <c r="PE536"/>
      <c r="PF536"/>
      <c r="PG536"/>
      <c r="PH536"/>
      <c r="PI536"/>
      <c r="PJ536"/>
      <c r="PK536"/>
      <c r="PL536"/>
      <c r="PM536"/>
      <c r="PN536"/>
      <c r="PO536"/>
      <c r="PP536"/>
      <c r="PQ536"/>
      <c r="PR536"/>
      <c r="PS536"/>
      <c r="PT536"/>
      <c r="PU536"/>
      <c r="PV536"/>
      <c r="PW536"/>
      <c r="PX536"/>
      <c r="PY536"/>
      <c r="PZ536"/>
      <c r="QA536"/>
      <c r="QB536"/>
      <c r="QC536"/>
      <c r="QD536"/>
      <c r="QE536"/>
      <c r="QF536"/>
      <c r="QG536"/>
      <c r="QH536"/>
      <c r="QI536"/>
      <c r="QJ536"/>
      <c r="QK536"/>
      <c r="QL536"/>
      <c r="QM536"/>
      <c r="QN536"/>
      <c r="QO536"/>
      <c r="QP536"/>
      <c r="QQ536"/>
      <c r="QR536"/>
      <c r="QS536"/>
      <c r="QT536"/>
      <c r="QU536"/>
      <c r="QV536"/>
      <c r="QW536"/>
      <c r="QX536"/>
      <c r="QY536"/>
      <c r="QZ536"/>
      <c r="RA536"/>
      <c r="RB536"/>
      <c r="RC536"/>
      <c r="RD536"/>
      <c r="RE536"/>
      <c r="RF536"/>
      <c r="RG536"/>
      <c r="RH536"/>
      <c r="RI536"/>
      <c r="RJ536"/>
      <c r="RK536"/>
      <c r="RL536"/>
      <c r="RM536"/>
      <c r="RN536"/>
      <c r="RO536"/>
      <c r="RP536"/>
      <c r="RQ536"/>
      <c r="RR536"/>
      <c r="RS536"/>
      <c r="RT536"/>
      <c r="RU536"/>
      <c r="RV536"/>
      <c r="RW536"/>
      <c r="RX536"/>
      <c r="RY536"/>
      <c r="RZ536"/>
      <c r="SA536"/>
      <c r="SB536"/>
      <c r="SC536"/>
      <c r="SD536"/>
      <c r="SE536"/>
      <c r="SF536"/>
      <c r="SG536"/>
      <c r="SH536"/>
      <c r="SI536"/>
      <c r="SJ536"/>
      <c r="SK536"/>
      <c r="SL536"/>
      <c r="SM536"/>
      <c r="SN536"/>
      <c r="SO536"/>
      <c r="SP536"/>
      <c r="SQ536"/>
      <c r="SR536"/>
      <c r="SS536"/>
      <c r="ST536"/>
      <c r="SU536"/>
      <c r="SV536"/>
      <c r="SW536"/>
      <c r="SX536"/>
      <c r="SY536"/>
      <c r="SZ536"/>
      <c r="TA536"/>
      <c r="TB536"/>
      <c r="TC536"/>
      <c r="TD536"/>
      <c r="TE536"/>
      <c r="TF536"/>
      <c r="TG536"/>
      <c r="TH536"/>
      <c r="TI536"/>
      <c r="TJ536"/>
      <c r="TK536"/>
      <c r="TL536"/>
      <c r="TM536"/>
      <c r="TN536"/>
      <c r="TO536"/>
      <c r="TP536"/>
      <c r="TQ536"/>
      <c r="TR536"/>
      <c r="TS536"/>
      <c r="TT536"/>
      <c r="TU536"/>
      <c r="TV536"/>
      <c r="TW536"/>
      <c r="TX536"/>
      <c r="TY536"/>
      <c r="TZ536"/>
      <c r="UA536"/>
      <c r="UB536"/>
      <c r="UC536"/>
      <c r="UD536"/>
      <c r="UE536"/>
      <c r="UF536"/>
      <c r="UG536"/>
      <c r="UH536"/>
      <c r="UI536"/>
      <c r="UJ536"/>
      <c r="UK536"/>
      <c r="UL536"/>
      <c r="UM536"/>
      <c r="UN536"/>
      <c r="UO536"/>
      <c r="UP536"/>
      <c r="UQ536"/>
      <c r="UR536"/>
      <c r="US536"/>
      <c r="UT536"/>
      <c r="UU536"/>
      <c r="UV536"/>
      <c r="UW536"/>
      <c r="UX536"/>
      <c r="UY536"/>
      <c r="UZ536"/>
      <c r="VA536"/>
      <c r="VB536"/>
      <c r="VC536"/>
      <c r="VD536"/>
      <c r="VE536"/>
      <c r="VF536"/>
      <c r="VG536"/>
      <c r="VH536"/>
      <c r="VI536"/>
      <c r="VJ536"/>
      <c r="VK536"/>
      <c r="VL536"/>
      <c r="VM536"/>
      <c r="VN536"/>
      <c r="VO536"/>
      <c r="VP536"/>
      <c r="VQ536"/>
      <c r="VR536"/>
      <c r="VS536"/>
      <c r="VT536"/>
      <c r="VU536"/>
      <c r="VV536"/>
      <c r="VW536"/>
      <c r="VX536"/>
      <c r="VY536"/>
      <c r="VZ536"/>
      <c r="WA536"/>
      <c r="WB536"/>
      <c r="WC536"/>
      <c r="WD536"/>
      <c r="WE536"/>
      <c r="WF536"/>
      <c r="WG536"/>
      <c r="WH536"/>
      <c r="WI536"/>
      <c r="WJ536"/>
      <c r="WK536"/>
      <c r="WL536"/>
      <c r="WM536"/>
      <c r="WN536"/>
      <c r="WO536"/>
      <c r="WP536"/>
      <c r="WQ536"/>
      <c r="WR536"/>
      <c r="WS536"/>
      <c r="WT536"/>
      <c r="WU536"/>
      <c r="WV536"/>
      <c r="WW536"/>
      <c r="WX536"/>
      <c r="WY536"/>
      <c r="WZ536"/>
      <c r="XA536"/>
      <c r="XB536"/>
      <c r="XC536"/>
      <c r="XD536"/>
      <c r="XE536"/>
      <c r="XF536"/>
      <c r="XG536"/>
      <c r="XH536"/>
      <c r="XI536"/>
      <c r="XJ536"/>
      <c r="XK536"/>
      <c r="XL536"/>
      <c r="XM536"/>
      <c r="XN536"/>
      <c r="XO536"/>
      <c r="XP536"/>
      <c r="XQ536"/>
      <c r="XR536"/>
      <c r="XS536"/>
      <c r="XT536"/>
      <c r="XU536"/>
      <c r="XV536"/>
      <c r="XW536"/>
      <c r="XX536"/>
      <c r="XY536"/>
      <c r="XZ536"/>
      <c r="YA536"/>
      <c r="YB536"/>
      <c r="YC536"/>
      <c r="YD536"/>
      <c r="YE536"/>
      <c r="YF536"/>
      <c r="YG536"/>
      <c r="YH536"/>
      <c r="YI536"/>
      <c r="YJ536"/>
      <c r="YK536"/>
      <c r="YL536"/>
      <c r="YM536"/>
      <c r="YN536"/>
      <c r="YO536"/>
      <c r="YP536"/>
      <c r="YQ536"/>
      <c r="YR536"/>
      <c r="YS536"/>
      <c r="YT536"/>
      <c r="YU536"/>
      <c r="YV536"/>
      <c r="YW536"/>
      <c r="YX536"/>
      <c r="YY536"/>
      <c r="YZ536"/>
      <c r="ZA536"/>
      <c r="ZB536"/>
      <c r="ZC536"/>
      <c r="ZD536"/>
      <c r="ZE536"/>
      <c r="ZF536"/>
      <c r="ZG536"/>
      <c r="ZH536"/>
      <c r="ZI536"/>
      <c r="ZJ536"/>
      <c r="ZK536"/>
      <c r="ZL536"/>
      <c r="ZM536"/>
      <c r="ZN536"/>
      <c r="ZO536"/>
      <c r="ZP536"/>
      <c r="ZQ536"/>
      <c r="ZR536"/>
      <c r="ZS536"/>
      <c r="ZT536"/>
      <c r="ZU536"/>
      <c r="ZV536"/>
      <c r="ZW536"/>
      <c r="ZX536"/>
      <c r="ZY536"/>
      <c r="ZZ536"/>
      <c r="AAA536"/>
      <c r="AAB536"/>
      <c r="AAC536"/>
      <c r="AAD536"/>
      <c r="AAE536"/>
      <c r="AAF536"/>
      <c r="AAG536"/>
      <c r="AAH536"/>
      <c r="AAI536"/>
      <c r="AAJ536"/>
      <c r="AAK536"/>
      <c r="AAL536"/>
      <c r="AAM536"/>
      <c r="AAN536"/>
      <c r="AAO536"/>
      <c r="AAP536"/>
      <c r="AAQ536"/>
      <c r="AAR536"/>
      <c r="AAS536"/>
      <c r="AAT536"/>
      <c r="AAU536"/>
      <c r="AAV536"/>
      <c r="AAW536"/>
      <c r="AAX536"/>
      <c r="AAY536"/>
      <c r="AAZ536"/>
      <c r="ABA536"/>
      <c r="ABB536"/>
      <c r="ABC536"/>
      <c r="ABD536"/>
      <c r="ABE536"/>
      <c r="ABF536"/>
      <c r="ABG536"/>
      <c r="ABH536"/>
      <c r="ABI536"/>
      <c r="ABJ536"/>
      <c r="ABK536"/>
      <c r="ABL536"/>
      <c r="ABM536"/>
      <c r="ABN536"/>
      <c r="ABO536"/>
      <c r="ABP536"/>
      <c r="ABQ536"/>
      <c r="ABR536"/>
      <c r="ABS536"/>
      <c r="ABT536"/>
      <c r="ABU536"/>
      <c r="ABV536"/>
      <c r="ABW536"/>
      <c r="ABX536"/>
      <c r="ABY536"/>
      <c r="ABZ536"/>
      <c r="ACA536"/>
      <c r="ACB536"/>
      <c r="ACC536"/>
      <c r="ACD536"/>
      <c r="ACE536"/>
      <c r="ACF536"/>
      <c r="ACG536"/>
      <c r="ACH536"/>
      <c r="ACI536"/>
      <c r="ACJ536"/>
      <c r="ACK536"/>
      <c r="ACL536"/>
      <c r="ACM536"/>
      <c r="ACN536"/>
      <c r="ACO536"/>
      <c r="ACP536"/>
      <c r="ACQ536"/>
      <c r="ACR536"/>
      <c r="ACS536"/>
      <c r="ACT536"/>
      <c r="ACU536"/>
      <c r="ACV536"/>
      <c r="ACW536"/>
      <c r="ACX536"/>
      <c r="ACY536"/>
      <c r="ACZ536"/>
      <c r="ADA536"/>
      <c r="ADB536"/>
      <c r="ADC536"/>
      <c r="ADD536"/>
      <c r="ADE536"/>
      <c r="ADF536"/>
      <c r="ADG536"/>
      <c r="ADH536"/>
      <c r="ADI536"/>
      <c r="ADJ536"/>
      <c r="ADK536"/>
      <c r="ADL536"/>
      <c r="ADM536"/>
      <c r="ADN536"/>
      <c r="ADO536"/>
      <c r="ADP536"/>
      <c r="ADQ536"/>
      <c r="ADR536"/>
      <c r="ADS536"/>
      <c r="ADT536"/>
      <c r="ADU536"/>
      <c r="ADV536"/>
      <c r="ADW536"/>
      <c r="ADX536"/>
      <c r="ADY536"/>
      <c r="ADZ536"/>
      <c r="AEA536"/>
      <c r="AEB536"/>
      <c r="AEC536"/>
      <c r="AED536"/>
      <c r="AEE536"/>
      <c r="AEF536"/>
      <c r="AEG536"/>
      <c r="AEH536"/>
      <c r="AEI536"/>
      <c r="AEJ536"/>
      <c r="AEK536"/>
      <c r="AEL536"/>
      <c r="AEM536"/>
      <c r="AEN536"/>
      <c r="AEO536"/>
      <c r="AEP536"/>
      <c r="AEQ536"/>
      <c r="AER536"/>
      <c r="AES536"/>
      <c r="AET536"/>
      <c r="AEU536"/>
      <c r="AEV536"/>
      <c r="AEW536"/>
      <c r="AEX536"/>
      <c r="AEY536"/>
      <c r="AEZ536"/>
      <c r="AFA536"/>
      <c r="AFB536"/>
      <c r="AFC536"/>
      <c r="AFD536"/>
      <c r="AFE536"/>
      <c r="AFF536"/>
      <c r="AFG536"/>
      <c r="AFH536"/>
      <c r="AFI536"/>
      <c r="AFJ536"/>
      <c r="AFK536"/>
      <c r="AFL536"/>
      <c r="AFM536"/>
      <c r="AFN536"/>
      <c r="AFO536"/>
      <c r="AFP536"/>
      <c r="AFQ536"/>
      <c r="AFR536"/>
      <c r="AFS536"/>
      <c r="AFT536"/>
      <c r="AFU536"/>
      <c r="AFV536"/>
      <c r="AFW536"/>
      <c r="AFX536"/>
      <c r="AFY536"/>
      <c r="AFZ536"/>
      <c r="AGA536"/>
      <c r="AGB536"/>
      <c r="AGC536"/>
      <c r="AGD536"/>
      <c r="AGE536"/>
      <c r="AGF536"/>
      <c r="AGG536"/>
      <c r="AGH536"/>
      <c r="AGI536"/>
      <c r="AGJ536"/>
      <c r="AGK536"/>
      <c r="AGL536"/>
      <c r="AGM536"/>
      <c r="AGN536"/>
      <c r="AGO536"/>
      <c r="AGP536"/>
      <c r="AGQ536"/>
      <c r="AGR536"/>
      <c r="AGS536"/>
      <c r="AGT536"/>
      <c r="AGU536"/>
      <c r="AGV536"/>
      <c r="AGW536"/>
      <c r="AGX536"/>
      <c r="AGY536"/>
      <c r="AGZ536"/>
      <c r="AHA536"/>
      <c r="AHB536"/>
      <c r="AHC536"/>
      <c r="AHD536"/>
      <c r="AHE536"/>
      <c r="AHF536"/>
      <c r="AHG536"/>
      <c r="AHH536"/>
      <c r="AHI536"/>
      <c r="AHJ536"/>
      <c r="AHK536"/>
      <c r="AHL536"/>
      <c r="AHM536"/>
      <c r="AHN536"/>
      <c r="AHO536"/>
      <c r="AHP536"/>
      <c r="AHQ536"/>
      <c r="AHR536"/>
      <c r="AHS536"/>
      <c r="AHT536"/>
      <c r="AHU536"/>
      <c r="AHV536"/>
      <c r="AHW536"/>
      <c r="AHX536"/>
      <c r="AHY536"/>
      <c r="AHZ536"/>
      <c r="AIA536"/>
      <c r="AIB536"/>
      <c r="AIC536"/>
      <c r="AID536"/>
      <c r="AIE536"/>
      <c r="AIF536"/>
      <c r="AIG536"/>
      <c r="AIH536"/>
      <c r="AII536"/>
      <c r="AIJ536"/>
      <c r="AIK536"/>
      <c r="AIL536"/>
      <c r="AIM536"/>
      <c r="AIN536"/>
      <c r="AIO536"/>
      <c r="AIP536"/>
      <c r="AIQ536"/>
      <c r="AIR536"/>
      <c r="AIS536"/>
      <c r="AIT536"/>
      <c r="AIU536"/>
      <c r="AIV536"/>
      <c r="AIW536"/>
      <c r="AIX536"/>
      <c r="AIY536"/>
      <c r="AIZ536"/>
      <c r="AJA536"/>
      <c r="AJB536"/>
      <c r="AJC536"/>
      <c r="AJD536"/>
      <c r="AJE536"/>
      <c r="AJF536"/>
      <c r="AJG536"/>
      <c r="AJH536"/>
      <c r="AJI536"/>
      <c r="AJJ536"/>
      <c r="AJK536"/>
      <c r="AJL536"/>
      <c r="AJM536"/>
      <c r="AJN536"/>
      <c r="AJO536"/>
      <c r="AJP536"/>
      <c r="AJQ536"/>
      <c r="AJR536"/>
      <c r="AJS536"/>
      <c r="AJT536"/>
      <c r="AJU536"/>
      <c r="AJV536"/>
      <c r="AJW536"/>
      <c r="AJX536"/>
      <c r="AJY536"/>
      <c r="AJZ536"/>
      <c r="AKA536"/>
      <c r="AKB536"/>
      <c r="AKC536"/>
      <c r="AKD536"/>
      <c r="AKE536"/>
      <c r="AKF536"/>
      <c r="AKG536"/>
      <c r="AKH536"/>
      <c r="AKI536"/>
      <c r="AKJ536"/>
      <c r="AKK536"/>
      <c r="AKL536"/>
      <c r="AKM536"/>
      <c r="AKN536"/>
      <c r="AKO536"/>
      <c r="AKP536"/>
      <c r="AKQ536"/>
      <c r="AKR536"/>
      <c r="AKS536"/>
      <c r="AKT536"/>
      <c r="AKU536"/>
      <c r="AKV536"/>
      <c r="AKW536"/>
      <c r="AKX536"/>
      <c r="AKY536"/>
      <c r="AKZ536"/>
      <c r="ALA536"/>
      <c r="ALB536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  <c r="AMK536"/>
      <c r="AML536"/>
      <c r="AMM536"/>
      <c r="AMN536"/>
      <c r="AMO536"/>
      <c r="AMP536"/>
      <c r="AMQ536"/>
      <c r="AMR536"/>
      <c r="AMS536"/>
      <c r="AMT536"/>
      <c r="AMU536"/>
      <c r="AMV536"/>
      <c r="AMW536"/>
      <c r="AMX536"/>
      <c r="AMY536"/>
    </row>
    <row r="537" spans="3:1039" s="6" customFormat="1" ht="15" customHeight="1" x14ac:dyDescent="0.25">
      <c r="C537" s="6" t="str">
        <f t="shared" si="391"/>
        <v>Harvest Thermal</v>
      </c>
      <c r="D537" s="6" t="str">
        <f t="shared" si="392"/>
        <v>PD2B-10-83  (83 gal)</v>
      </c>
      <c r="E537" s="6">
        <f t="shared" si="393"/>
        <v>3000917</v>
      </c>
      <c r="F537" s="55">
        <f t="shared" si="394"/>
        <v>83</v>
      </c>
      <c r="G537" s="6" t="str">
        <f t="shared" si="395"/>
        <v>SANCO280</v>
      </c>
      <c r="H537" s="116">
        <f t="shared" si="396"/>
        <v>1</v>
      </c>
      <c r="I537" s="154" t="str">
        <f t="shared" si="397"/>
        <v>HarvestThermal_PD2B1083</v>
      </c>
      <c r="J537" s="91" t="s">
        <v>188</v>
      </c>
      <c r="K537" s="189">
        <v>4</v>
      </c>
      <c r="L537" s="133">
        <f t="shared" si="338"/>
        <v>30</v>
      </c>
      <c r="M537" s="197" t="s">
        <v>923</v>
      </c>
      <c r="N537" s="184">
        <f t="shared" si="355"/>
        <v>9</v>
      </c>
      <c r="O537" s="169">
        <f t="shared" si="350"/>
        <v>3000917</v>
      </c>
      <c r="P537" s="9" t="str">
        <f t="shared" si="398"/>
        <v>PD2B-10-83  (83 gal)</v>
      </c>
      <c r="Q537" s="11">
        <f t="shared" si="351"/>
        <v>1</v>
      </c>
      <c r="R537" s="179" t="s">
        <v>1014</v>
      </c>
      <c r="S537" s="178">
        <v>83</v>
      </c>
      <c r="T537" s="179" t="s">
        <v>900</v>
      </c>
      <c r="U537" s="179" t="s">
        <v>900</v>
      </c>
      <c r="V537" s="131" t="str">
        <f t="shared" si="352"/>
        <v>SANCO280</v>
      </c>
      <c r="W537" s="186">
        <v>1</v>
      </c>
      <c r="X537" s="200"/>
      <c r="Y537" s="201"/>
      <c r="Z537" s="172"/>
      <c r="AA537" s="126" t="str">
        <f t="shared" si="399"/>
        <v>2,     3000917,   "PD2B-10-83  (83 gal)"</v>
      </c>
      <c r="AB537" s="188" t="s">
        <v>1018</v>
      </c>
      <c r="AC537" s="179" t="s">
        <v>1024</v>
      </c>
      <c r="AD537" s="173">
        <f t="shared" si="353"/>
        <v>1</v>
      </c>
      <c r="AE537" s="126" t="str">
        <f t="shared" si="400"/>
        <v xml:space="preserve">          case  PD2B-10-83  (83 gal)   :   "HarvestThermal_PD2B1083"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/>
      <c r="NP537"/>
      <c r="NQ537"/>
      <c r="NR537"/>
      <c r="NS537"/>
      <c r="NT537"/>
      <c r="NU537"/>
      <c r="NV537"/>
      <c r="NW537"/>
      <c r="NX537"/>
      <c r="NY537"/>
      <c r="NZ537"/>
      <c r="OA537"/>
      <c r="OB537"/>
      <c r="OC537"/>
      <c r="OD537"/>
      <c r="OE537"/>
      <c r="OF537"/>
      <c r="OG537"/>
      <c r="OH537"/>
      <c r="OI537"/>
      <c r="OJ537"/>
      <c r="OK537"/>
      <c r="OL537"/>
      <c r="OM537"/>
      <c r="ON537"/>
      <c r="OO537"/>
      <c r="OP537"/>
      <c r="OQ537"/>
      <c r="OR537"/>
      <c r="OS537"/>
      <c r="OT537"/>
      <c r="OU537"/>
      <c r="OV537"/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/>
      <c r="QJ537"/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/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/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/>
      <c r="SD537"/>
      <c r="SE537"/>
      <c r="SF537"/>
      <c r="SG537"/>
      <c r="SH537"/>
      <c r="SI537"/>
      <c r="SJ537"/>
      <c r="SK537"/>
      <c r="SL537"/>
      <c r="SM537"/>
      <c r="SN537"/>
      <c r="SO537"/>
      <c r="SP537"/>
      <c r="SQ537"/>
      <c r="SR537"/>
      <c r="SS537"/>
      <c r="ST537"/>
      <c r="SU537"/>
      <c r="SV537"/>
      <c r="SW537"/>
      <c r="SX537"/>
      <c r="SY537"/>
      <c r="SZ537"/>
      <c r="TA537"/>
      <c r="TB537"/>
      <c r="TC537"/>
      <c r="TD537"/>
      <c r="TE537"/>
      <c r="TF537"/>
      <c r="TG537"/>
      <c r="TH537"/>
      <c r="TI537"/>
      <c r="TJ537"/>
      <c r="TK537"/>
      <c r="TL537"/>
      <c r="TM537"/>
      <c r="TN537"/>
      <c r="TO537"/>
      <c r="TP537"/>
      <c r="TQ537"/>
      <c r="TR537"/>
      <c r="TS537"/>
      <c r="TT537"/>
      <c r="TU537"/>
      <c r="TV537"/>
      <c r="TW537"/>
      <c r="TX537"/>
      <c r="TY537"/>
      <c r="TZ537"/>
      <c r="UA537"/>
      <c r="UB537"/>
      <c r="UC537"/>
      <c r="UD537"/>
      <c r="UE537"/>
      <c r="UF537"/>
      <c r="UG537"/>
      <c r="UH537"/>
      <c r="UI537"/>
      <c r="UJ537"/>
      <c r="UK537"/>
      <c r="UL537"/>
      <c r="UM537"/>
      <c r="UN537"/>
      <c r="UO537"/>
      <c r="UP537"/>
      <c r="UQ537"/>
      <c r="UR537"/>
      <c r="US537"/>
      <c r="UT537"/>
      <c r="UU537"/>
      <c r="UV537"/>
      <c r="UW537"/>
      <c r="UX537"/>
      <c r="UY537"/>
      <c r="UZ537"/>
      <c r="VA537"/>
      <c r="VB537"/>
      <c r="VC537"/>
      <c r="VD537"/>
      <c r="VE537"/>
      <c r="VF537"/>
      <c r="VG537"/>
      <c r="VH537"/>
      <c r="VI537"/>
      <c r="VJ537"/>
      <c r="VK537"/>
      <c r="VL537"/>
      <c r="VM537"/>
      <c r="VN537"/>
      <c r="VO537"/>
      <c r="VP537"/>
      <c r="VQ537"/>
      <c r="VR537"/>
      <c r="VS537"/>
      <c r="VT537"/>
      <c r="VU537"/>
      <c r="VV537"/>
      <c r="VW537"/>
      <c r="VX537"/>
      <c r="VY537"/>
      <c r="VZ537"/>
      <c r="WA537"/>
      <c r="WB537"/>
      <c r="WC537"/>
      <c r="WD537"/>
      <c r="WE537"/>
      <c r="WF537"/>
      <c r="WG537"/>
      <c r="WH537"/>
      <c r="WI537"/>
      <c r="WJ537"/>
      <c r="WK537"/>
      <c r="WL537"/>
      <c r="WM537"/>
      <c r="WN537"/>
      <c r="WO537"/>
      <c r="WP537"/>
      <c r="WQ537"/>
      <c r="WR537"/>
      <c r="WS537"/>
      <c r="WT537"/>
      <c r="WU537"/>
      <c r="WV537"/>
      <c r="WW537"/>
      <c r="WX537"/>
      <c r="WY537"/>
      <c r="WZ537"/>
      <c r="XA537"/>
      <c r="XB537"/>
      <c r="XC537"/>
      <c r="XD537"/>
      <c r="XE537"/>
      <c r="XF537"/>
      <c r="XG537"/>
      <c r="XH537"/>
      <c r="XI537"/>
      <c r="XJ537"/>
      <c r="XK537"/>
      <c r="XL537"/>
      <c r="XM537"/>
      <c r="XN537"/>
      <c r="XO537"/>
      <c r="XP537"/>
      <c r="XQ537"/>
      <c r="XR537"/>
      <c r="XS537"/>
      <c r="XT537"/>
      <c r="XU537"/>
      <c r="XV537"/>
      <c r="XW537"/>
      <c r="XX537"/>
      <c r="XY537"/>
      <c r="XZ537"/>
      <c r="YA537"/>
      <c r="YB537"/>
      <c r="YC537"/>
      <c r="YD537"/>
      <c r="YE537"/>
      <c r="YF537"/>
      <c r="YG537"/>
      <c r="YH537"/>
      <c r="YI537"/>
      <c r="YJ537"/>
      <c r="YK537"/>
      <c r="YL537"/>
      <c r="YM537"/>
      <c r="YN537"/>
      <c r="YO537"/>
      <c r="YP537"/>
      <c r="YQ537"/>
      <c r="YR537"/>
      <c r="YS537"/>
      <c r="YT537"/>
      <c r="YU537"/>
      <c r="YV537"/>
      <c r="YW537"/>
      <c r="YX537"/>
      <c r="YY537"/>
      <c r="YZ537"/>
      <c r="ZA537"/>
      <c r="ZB537"/>
      <c r="ZC537"/>
      <c r="ZD537"/>
      <c r="ZE537"/>
      <c r="ZF537"/>
      <c r="ZG537"/>
      <c r="ZH537"/>
      <c r="ZI537"/>
      <c r="ZJ537"/>
      <c r="ZK537"/>
      <c r="ZL537"/>
      <c r="ZM537"/>
      <c r="ZN537"/>
      <c r="ZO537"/>
      <c r="ZP537"/>
      <c r="ZQ537"/>
      <c r="ZR537"/>
      <c r="ZS537"/>
      <c r="ZT537"/>
      <c r="ZU537"/>
      <c r="ZV537"/>
      <c r="ZW537"/>
      <c r="ZX537"/>
      <c r="ZY537"/>
      <c r="ZZ537"/>
      <c r="AAA537"/>
      <c r="AAB537"/>
      <c r="AAC537"/>
      <c r="AAD537"/>
      <c r="AAE537"/>
      <c r="AAF537"/>
      <c r="AAG537"/>
      <c r="AAH537"/>
      <c r="AAI537"/>
      <c r="AAJ537"/>
      <c r="AAK537"/>
      <c r="AAL537"/>
      <c r="AAM537"/>
      <c r="AAN537"/>
      <c r="AAO537"/>
      <c r="AAP537"/>
      <c r="AAQ537"/>
      <c r="AAR537"/>
      <c r="AAS537"/>
      <c r="AAT537"/>
      <c r="AAU537"/>
      <c r="AAV537"/>
      <c r="AAW537"/>
      <c r="AAX537"/>
      <c r="AAY537"/>
      <c r="AAZ537"/>
      <c r="ABA537"/>
      <c r="ABB537"/>
      <c r="ABC537"/>
      <c r="ABD537"/>
      <c r="ABE537"/>
      <c r="ABF537"/>
      <c r="ABG537"/>
      <c r="ABH537"/>
      <c r="ABI537"/>
      <c r="ABJ537"/>
      <c r="ABK537"/>
      <c r="ABL537"/>
      <c r="ABM537"/>
      <c r="ABN537"/>
      <c r="ABO537"/>
      <c r="ABP537"/>
      <c r="ABQ537"/>
      <c r="ABR537"/>
      <c r="ABS537"/>
      <c r="ABT537"/>
      <c r="ABU537"/>
      <c r="ABV537"/>
      <c r="ABW537"/>
      <c r="ABX537"/>
      <c r="ABY537"/>
      <c r="ABZ537"/>
      <c r="ACA537"/>
      <c r="ACB537"/>
      <c r="ACC537"/>
      <c r="ACD537"/>
      <c r="ACE537"/>
      <c r="ACF537"/>
      <c r="ACG537"/>
      <c r="ACH537"/>
      <c r="ACI537"/>
      <c r="ACJ537"/>
      <c r="ACK537"/>
      <c r="ACL537"/>
      <c r="ACM537"/>
      <c r="ACN537"/>
      <c r="ACO537"/>
      <c r="ACP537"/>
      <c r="ACQ537"/>
      <c r="ACR537"/>
      <c r="ACS537"/>
      <c r="ACT537"/>
      <c r="ACU537"/>
      <c r="ACV537"/>
      <c r="ACW537"/>
      <c r="ACX537"/>
      <c r="ACY537"/>
      <c r="ACZ537"/>
      <c r="ADA537"/>
      <c r="ADB537"/>
      <c r="ADC537"/>
      <c r="ADD537"/>
      <c r="ADE537"/>
      <c r="ADF537"/>
      <c r="ADG537"/>
      <c r="ADH537"/>
      <c r="ADI537"/>
      <c r="ADJ537"/>
      <c r="ADK537"/>
      <c r="ADL537"/>
      <c r="ADM537"/>
      <c r="ADN537"/>
      <c r="ADO537"/>
      <c r="ADP537"/>
      <c r="ADQ537"/>
      <c r="ADR537"/>
      <c r="ADS537"/>
      <c r="ADT537"/>
      <c r="ADU537"/>
      <c r="ADV537"/>
      <c r="ADW537"/>
      <c r="ADX537"/>
      <c r="ADY537"/>
      <c r="ADZ537"/>
      <c r="AEA537"/>
      <c r="AEB537"/>
      <c r="AEC537"/>
      <c r="AED537"/>
      <c r="AEE537"/>
      <c r="AEF537"/>
      <c r="AEG537"/>
      <c r="AEH537"/>
      <c r="AEI537"/>
      <c r="AEJ537"/>
      <c r="AEK537"/>
      <c r="AEL537"/>
      <c r="AEM537"/>
      <c r="AEN537"/>
      <c r="AEO537"/>
      <c r="AEP537"/>
      <c r="AEQ537"/>
      <c r="AER537"/>
      <c r="AES537"/>
      <c r="AET537"/>
      <c r="AEU537"/>
      <c r="AEV537"/>
      <c r="AEW537"/>
      <c r="AEX537"/>
      <c r="AEY537"/>
      <c r="AEZ537"/>
      <c r="AFA537"/>
      <c r="AFB537"/>
      <c r="AFC537"/>
      <c r="AFD537"/>
      <c r="AFE537"/>
      <c r="AFF537"/>
      <c r="AFG537"/>
      <c r="AFH537"/>
      <c r="AFI537"/>
      <c r="AFJ537"/>
      <c r="AFK537"/>
      <c r="AFL537"/>
      <c r="AFM537"/>
      <c r="AFN537"/>
      <c r="AFO537"/>
      <c r="AFP537"/>
      <c r="AFQ537"/>
      <c r="AFR537"/>
      <c r="AFS537"/>
      <c r="AFT537"/>
      <c r="AFU537"/>
      <c r="AFV537"/>
      <c r="AFW537"/>
      <c r="AFX537"/>
      <c r="AFY537"/>
      <c r="AFZ537"/>
      <c r="AGA537"/>
      <c r="AGB537"/>
      <c r="AGC537"/>
      <c r="AGD537"/>
      <c r="AGE537"/>
      <c r="AGF537"/>
      <c r="AGG537"/>
      <c r="AGH537"/>
      <c r="AGI537"/>
      <c r="AGJ537"/>
      <c r="AGK537"/>
      <c r="AGL537"/>
      <c r="AGM537"/>
      <c r="AGN537"/>
      <c r="AGO537"/>
      <c r="AGP537"/>
      <c r="AGQ537"/>
      <c r="AGR537"/>
      <c r="AGS537"/>
      <c r="AGT537"/>
      <c r="AGU537"/>
      <c r="AGV537"/>
      <c r="AGW537"/>
      <c r="AGX537"/>
      <c r="AGY537"/>
      <c r="AGZ537"/>
      <c r="AHA537"/>
      <c r="AHB537"/>
      <c r="AHC537"/>
      <c r="AHD537"/>
      <c r="AHE537"/>
      <c r="AHF537"/>
      <c r="AHG537"/>
      <c r="AHH537"/>
      <c r="AHI537"/>
      <c r="AHJ537"/>
      <c r="AHK537"/>
      <c r="AHL537"/>
      <c r="AHM537"/>
      <c r="AHN537"/>
      <c r="AHO537"/>
      <c r="AHP537"/>
      <c r="AHQ537"/>
      <c r="AHR537"/>
      <c r="AHS537"/>
      <c r="AHT537"/>
      <c r="AHU537"/>
      <c r="AHV537"/>
      <c r="AHW537"/>
      <c r="AHX537"/>
      <c r="AHY537"/>
      <c r="AHZ537"/>
      <c r="AIA537"/>
      <c r="AIB537"/>
      <c r="AIC537"/>
      <c r="AID537"/>
      <c r="AIE537"/>
      <c r="AIF537"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IS537"/>
      <c r="AIT537"/>
      <c r="AIU537"/>
      <c r="AIV537"/>
      <c r="AIW537"/>
      <c r="AIX537"/>
      <c r="AIY537"/>
      <c r="AIZ537"/>
      <c r="AJA537"/>
      <c r="AJB537"/>
      <c r="AJC537"/>
      <c r="AJD537"/>
      <c r="AJE537"/>
      <c r="AJF537"/>
      <c r="AJG537"/>
      <c r="AJH537"/>
      <c r="AJI537"/>
      <c r="AJJ537"/>
      <c r="AJK537"/>
      <c r="AJL537"/>
      <c r="AJM537"/>
      <c r="AJN537"/>
      <c r="AJO537"/>
      <c r="AJP537"/>
      <c r="AJQ537"/>
      <c r="AJR537"/>
      <c r="AJS537"/>
      <c r="AJT537"/>
      <c r="AJU537"/>
      <c r="AJV537"/>
      <c r="AJW537"/>
      <c r="AJX537"/>
      <c r="AJY537"/>
      <c r="AJZ537"/>
      <c r="AKA537"/>
      <c r="AKB537"/>
      <c r="AKC537"/>
      <c r="AKD537"/>
      <c r="AKE537"/>
      <c r="AKF537"/>
      <c r="AKG537"/>
      <c r="AKH537"/>
      <c r="AKI537"/>
      <c r="AKJ537"/>
      <c r="AKK537"/>
      <c r="AKL537"/>
      <c r="AKM537"/>
      <c r="AKN537"/>
      <c r="AKO537"/>
      <c r="AKP537"/>
      <c r="AKQ537"/>
      <c r="AKR537"/>
      <c r="AKS537"/>
      <c r="AKT537"/>
      <c r="AKU537"/>
      <c r="AKV537"/>
      <c r="AKW537"/>
      <c r="AKX537"/>
      <c r="AKY537"/>
      <c r="AKZ537"/>
      <c r="ALA537"/>
      <c r="ALB537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  <c r="AMK537"/>
      <c r="AML537"/>
      <c r="AMM537"/>
      <c r="AMN537"/>
      <c r="AMO537"/>
      <c r="AMP537"/>
      <c r="AMQ537"/>
      <c r="AMR537"/>
      <c r="AMS537"/>
      <c r="AMT537"/>
      <c r="AMU537"/>
      <c r="AMV537"/>
      <c r="AMW537"/>
      <c r="AMX537"/>
      <c r="AMY537"/>
    </row>
    <row r="538" spans="3:1039" s="6" customFormat="1" ht="15" customHeight="1" x14ac:dyDescent="0.25">
      <c r="C538" s="6" t="str">
        <f t="shared" si="391"/>
        <v>Harvest Thermal</v>
      </c>
      <c r="D538" s="6" t="str">
        <f t="shared" si="392"/>
        <v>PD2B-i-119  (119 gal)</v>
      </c>
      <c r="E538" s="6">
        <f t="shared" si="393"/>
        <v>3001018</v>
      </c>
      <c r="F538" s="55">
        <f t="shared" si="394"/>
        <v>119</v>
      </c>
      <c r="G538" s="6" t="str">
        <f t="shared" si="395"/>
        <v>SANCO2120</v>
      </c>
      <c r="H538" s="116">
        <f t="shared" si="396"/>
        <v>1</v>
      </c>
      <c r="I538" s="154" t="str">
        <f t="shared" si="397"/>
        <v>HarvestThermal_PD2Bi119</v>
      </c>
      <c r="J538" s="91" t="s">
        <v>188</v>
      </c>
      <c r="K538" s="189">
        <v>4</v>
      </c>
      <c r="L538" s="133">
        <f t="shared" si="338"/>
        <v>30</v>
      </c>
      <c r="M538" s="197" t="s">
        <v>923</v>
      </c>
      <c r="N538" s="184">
        <f t="shared" si="355"/>
        <v>10</v>
      </c>
      <c r="O538" s="169">
        <f t="shared" si="350"/>
        <v>3001018</v>
      </c>
      <c r="P538" s="9" t="str">
        <f t="shared" si="398"/>
        <v>PD2B-i-119  (119 gal)</v>
      </c>
      <c r="Q538" s="11">
        <f t="shared" si="351"/>
        <v>1</v>
      </c>
      <c r="R538" s="179" t="s">
        <v>1015</v>
      </c>
      <c r="S538" s="178">
        <v>119</v>
      </c>
      <c r="T538" s="179" t="s">
        <v>921</v>
      </c>
      <c r="U538" s="179" t="s">
        <v>921</v>
      </c>
      <c r="V538" s="131" t="str">
        <f t="shared" si="352"/>
        <v>SANCO2120</v>
      </c>
      <c r="W538" s="186">
        <v>1</v>
      </c>
      <c r="X538" s="200"/>
      <c r="Y538" s="201"/>
      <c r="Z538" s="172"/>
      <c r="AA538" s="126" t="str">
        <f t="shared" si="399"/>
        <v>2,     3001018,   "PD2B-i-119  (119 gal)"</v>
      </c>
      <c r="AB538" s="188" t="s">
        <v>1018</v>
      </c>
      <c r="AC538" s="179" t="s">
        <v>1025</v>
      </c>
      <c r="AD538" s="173">
        <f t="shared" si="353"/>
        <v>1</v>
      </c>
      <c r="AE538" s="126" t="str">
        <f t="shared" si="400"/>
        <v xml:space="preserve">          case  PD2B-i-119  (119 gal)   :   "HarvestThermal_PD2Bi119"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/>
      <c r="NP538"/>
      <c r="NQ538"/>
      <c r="NR538"/>
      <c r="NS538"/>
      <c r="NT538"/>
      <c r="NU538"/>
      <c r="NV538"/>
      <c r="NW538"/>
      <c r="NX538"/>
      <c r="NY538"/>
      <c r="NZ538"/>
      <c r="OA538"/>
      <c r="OB538"/>
      <c r="OC538"/>
      <c r="OD538"/>
      <c r="OE538"/>
      <c r="OF538"/>
      <c r="OG538"/>
      <c r="OH538"/>
      <c r="OI538"/>
      <c r="OJ538"/>
      <c r="OK538"/>
      <c r="OL538"/>
      <c r="OM538"/>
      <c r="ON538"/>
      <c r="OO538"/>
      <c r="OP538"/>
      <c r="OQ538"/>
      <c r="OR538"/>
      <c r="OS538"/>
      <c r="OT538"/>
      <c r="OU538"/>
      <c r="OV538"/>
      <c r="OW538"/>
      <c r="OX538"/>
      <c r="OY538"/>
      <c r="OZ538"/>
      <c r="PA538"/>
      <c r="PB538"/>
      <c r="PC538"/>
      <c r="PD538"/>
      <c r="PE538"/>
      <c r="PF538"/>
      <c r="PG538"/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/>
      <c r="QJ538"/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/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/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/>
      <c r="SD538"/>
      <c r="SE538"/>
      <c r="SF538"/>
      <c r="SG538"/>
      <c r="SH538"/>
      <c r="SI538"/>
      <c r="SJ538"/>
      <c r="SK538"/>
      <c r="SL538"/>
      <c r="SM538"/>
      <c r="SN538"/>
      <c r="SO538"/>
      <c r="SP538"/>
      <c r="SQ538"/>
      <c r="SR538"/>
      <c r="SS538"/>
      <c r="ST538"/>
      <c r="SU538"/>
      <c r="SV538"/>
      <c r="SW538"/>
      <c r="SX538"/>
      <c r="SY538"/>
      <c r="SZ538"/>
      <c r="TA538"/>
      <c r="TB538"/>
      <c r="TC538"/>
      <c r="TD538"/>
      <c r="TE538"/>
      <c r="TF538"/>
      <c r="TG538"/>
      <c r="TH538"/>
      <c r="TI538"/>
      <c r="TJ538"/>
      <c r="TK538"/>
      <c r="TL538"/>
      <c r="TM538"/>
      <c r="TN538"/>
      <c r="TO538"/>
      <c r="TP538"/>
      <c r="TQ538"/>
      <c r="TR538"/>
      <c r="TS538"/>
      <c r="TT538"/>
      <c r="TU538"/>
      <c r="TV538"/>
      <c r="TW538"/>
      <c r="TX538"/>
      <c r="TY538"/>
      <c r="TZ538"/>
      <c r="UA538"/>
      <c r="UB538"/>
      <c r="UC538"/>
      <c r="UD538"/>
      <c r="UE538"/>
      <c r="UF538"/>
      <c r="UG538"/>
      <c r="UH538"/>
      <c r="UI538"/>
      <c r="UJ538"/>
      <c r="UK538"/>
      <c r="UL538"/>
      <c r="UM538"/>
      <c r="UN538"/>
      <c r="UO538"/>
      <c r="UP538"/>
      <c r="UQ538"/>
      <c r="UR538"/>
      <c r="US538"/>
      <c r="UT538"/>
      <c r="UU538"/>
      <c r="UV538"/>
      <c r="UW538"/>
      <c r="UX538"/>
      <c r="UY538"/>
      <c r="UZ538"/>
      <c r="VA538"/>
      <c r="VB538"/>
      <c r="VC538"/>
      <c r="VD538"/>
      <c r="VE538"/>
      <c r="VF538"/>
      <c r="VG538"/>
      <c r="VH538"/>
      <c r="VI538"/>
      <c r="VJ538"/>
      <c r="VK538"/>
      <c r="VL538"/>
      <c r="VM538"/>
      <c r="VN538"/>
      <c r="VO538"/>
      <c r="VP538"/>
      <c r="VQ538"/>
      <c r="VR538"/>
      <c r="VS538"/>
      <c r="VT538"/>
      <c r="VU538"/>
      <c r="VV538"/>
      <c r="VW538"/>
      <c r="VX538"/>
      <c r="VY538"/>
      <c r="VZ538"/>
      <c r="WA538"/>
      <c r="WB538"/>
      <c r="WC538"/>
      <c r="WD538"/>
      <c r="WE538"/>
      <c r="WF538"/>
      <c r="WG538"/>
      <c r="WH538"/>
      <c r="WI538"/>
      <c r="WJ538"/>
      <c r="WK538"/>
      <c r="WL538"/>
      <c r="WM538"/>
      <c r="WN538"/>
      <c r="WO538"/>
      <c r="WP538"/>
      <c r="WQ538"/>
      <c r="WR538"/>
      <c r="WS538"/>
      <c r="WT538"/>
      <c r="WU538"/>
      <c r="WV538"/>
      <c r="WW538"/>
      <c r="WX538"/>
      <c r="WY538"/>
      <c r="WZ538"/>
      <c r="XA538"/>
      <c r="XB538"/>
      <c r="XC538"/>
      <c r="XD538"/>
      <c r="XE538"/>
      <c r="XF538"/>
      <c r="XG538"/>
      <c r="XH538"/>
      <c r="XI538"/>
      <c r="XJ538"/>
      <c r="XK538"/>
      <c r="XL538"/>
      <c r="XM538"/>
      <c r="XN538"/>
      <c r="XO538"/>
      <c r="XP538"/>
      <c r="XQ538"/>
      <c r="XR538"/>
      <c r="XS538"/>
      <c r="XT538"/>
      <c r="XU538"/>
      <c r="XV538"/>
      <c r="XW538"/>
      <c r="XX538"/>
      <c r="XY538"/>
      <c r="XZ538"/>
      <c r="YA538"/>
      <c r="YB538"/>
      <c r="YC538"/>
      <c r="YD538"/>
      <c r="YE538"/>
      <c r="YF538"/>
      <c r="YG538"/>
      <c r="YH538"/>
      <c r="YI538"/>
      <c r="YJ538"/>
      <c r="YK538"/>
      <c r="YL538"/>
      <c r="YM538"/>
      <c r="YN538"/>
      <c r="YO538"/>
      <c r="YP538"/>
      <c r="YQ538"/>
      <c r="YR538"/>
      <c r="YS538"/>
      <c r="YT538"/>
      <c r="YU538"/>
      <c r="YV538"/>
      <c r="YW538"/>
      <c r="YX538"/>
      <c r="YY538"/>
      <c r="YZ538"/>
      <c r="ZA538"/>
      <c r="ZB538"/>
      <c r="ZC538"/>
      <c r="ZD538"/>
      <c r="ZE538"/>
      <c r="ZF538"/>
      <c r="ZG538"/>
      <c r="ZH538"/>
      <c r="ZI538"/>
      <c r="ZJ538"/>
      <c r="ZK538"/>
      <c r="ZL538"/>
      <c r="ZM538"/>
      <c r="ZN538"/>
      <c r="ZO538"/>
      <c r="ZP538"/>
      <c r="ZQ538"/>
      <c r="ZR538"/>
      <c r="ZS538"/>
      <c r="ZT538"/>
      <c r="ZU538"/>
      <c r="ZV538"/>
      <c r="ZW538"/>
      <c r="ZX538"/>
      <c r="ZY538"/>
      <c r="ZZ538"/>
      <c r="AAA538"/>
      <c r="AAB538"/>
      <c r="AAC538"/>
      <c r="AAD538"/>
      <c r="AAE538"/>
      <c r="AAF538"/>
      <c r="AAG538"/>
      <c r="AAH538"/>
      <c r="AAI538"/>
      <c r="AAJ538"/>
      <c r="AAK538"/>
      <c r="AAL538"/>
      <c r="AAM538"/>
      <c r="AAN538"/>
      <c r="AAO538"/>
      <c r="AAP538"/>
      <c r="AAQ538"/>
      <c r="AAR538"/>
      <c r="AAS538"/>
      <c r="AAT538"/>
      <c r="AAU538"/>
      <c r="AAV538"/>
      <c r="AAW538"/>
      <c r="AAX538"/>
      <c r="AAY538"/>
      <c r="AAZ538"/>
      <c r="ABA538"/>
      <c r="ABB538"/>
      <c r="ABC538"/>
      <c r="ABD538"/>
      <c r="ABE538"/>
      <c r="ABF538"/>
      <c r="ABG538"/>
      <c r="ABH538"/>
      <c r="ABI538"/>
      <c r="ABJ538"/>
      <c r="ABK538"/>
      <c r="ABL538"/>
      <c r="ABM538"/>
      <c r="ABN538"/>
      <c r="ABO538"/>
      <c r="ABP538"/>
      <c r="ABQ538"/>
      <c r="ABR538"/>
      <c r="ABS538"/>
      <c r="ABT538"/>
      <c r="ABU538"/>
      <c r="ABV538"/>
      <c r="ABW538"/>
      <c r="ABX538"/>
      <c r="ABY538"/>
      <c r="ABZ538"/>
      <c r="ACA538"/>
      <c r="ACB538"/>
      <c r="ACC538"/>
      <c r="ACD538"/>
      <c r="ACE538"/>
      <c r="ACF538"/>
      <c r="ACG538"/>
      <c r="ACH538"/>
      <c r="ACI538"/>
      <c r="ACJ538"/>
      <c r="ACK538"/>
      <c r="ACL538"/>
      <c r="ACM538"/>
      <c r="ACN538"/>
      <c r="ACO538"/>
      <c r="ACP538"/>
      <c r="ACQ538"/>
      <c r="ACR538"/>
      <c r="ACS538"/>
      <c r="ACT538"/>
      <c r="ACU538"/>
      <c r="ACV538"/>
      <c r="ACW538"/>
      <c r="ACX538"/>
      <c r="ACY538"/>
      <c r="ACZ538"/>
      <c r="ADA538"/>
      <c r="ADB538"/>
      <c r="ADC538"/>
      <c r="ADD538"/>
      <c r="ADE538"/>
      <c r="ADF538"/>
      <c r="ADG538"/>
      <c r="ADH538"/>
      <c r="ADI538"/>
      <c r="ADJ538"/>
      <c r="ADK538"/>
      <c r="ADL538"/>
      <c r="ADM538"/>
      <c r="ADN538"/>
      <c r="ADO538"/>
      <c r="ADP538"/>
      <c r="ADQ538"/>
      <c r="ADR538"/>
      <c r="ADS538"/>
      <c r="ADT538"/>
      <c r="ADU538"/>
      <c r="ADV538"/>
      <c r="ADW538"/>
      <c r="ADX538"/>
      <c r="ADY538"/>
      <c r="ADZ538"/>
      <c r="AEA538"/>
      <c r="AEB538"/>
      <c r="AEC538"/>
      <c r="AED538"/>
      <c r="AEE538"/>
      <c r="AEF538"/>
      <c r="AEG538"/>
      <c r="AEH538"/>
      <c r="AEI538"/>
      <c r="AEJ538"/>
      <c r="AEK538"/>
      <c r="AEL538"/>
      <c r="AEM538"/>
      <c r="AEN538"/>
      <c r="AEO538"/>
      <c r="AEP538"/>
      <c r="AEQ538"/>
      <c r="AER538"/>
      <c r="AES538"/>
      <c r="AET538"/>
      <c r="AEU538"/>
      <c r="AEV538"/>
      <c r="AEW538"/>
      <c r="AEX538"/>
      <c r="AEY538"/>
      <c r="AEZ538"/>
      <c r="AFA538"/>
      <c r="AFB538"/>
      <c r="AFC538"/>
      <c r="AFD538"/>
      <c r="AFE538"/>
      <c r="AFF538"/>
      <c r="AFG538"/>
      <c r="AFH538"/>
      <c r="AFI538"/>
      <c r="AFJ538"/>
      <c r="AFK538"/>
      <c r="AFL538"/>
      <c r="AFM538"/>
      <c r="AFN538"/>
      <c r="AFO538"/>
      <c r="AFP538"/>
      <c r="AFQ538"/>
      <c r="AFR538"/>
      <c r="AFS538"/>
      <c r="AFT538"/>
      <c r="AFU538"/>
      <c r="AFV538"/>
      <c r="AFW538"/>
      <c r="AFX538"/>
      <c r="AFY538"/>
      <c r="AFZ538"/>
      <c r="AGA538"/>
      <c r="AGB538"/>
      <c r="AGC538"/>
      <c r="AGD538"/>
      <c r="AGE538"/>
      <c r="AGF538"/>
      <c r="AGG538"/>
      <c r="AGH538"/>
      <c r="AGI538"/>
      <c r="AGJ538"/>
      <c r="AGK538"/>
      <c r="AGL538"/>
      <c r="AGM538"/>
      <c r="AGN538"/>
      <c r="AGO538"/>
      <c r="AGP538"/>
      <c r="AGQ538"/>
      <c r="AGR538"/>
      <c r="AGS538"/>
      <c r="AGT538"/>
      <c r="AGU538"/>
      <c r="AGV538"/>
      <c r="AGW538"/>
      <c r="AGX538"/>
      <c r="AGY538"/>
      <c r="AGZ538"/>
      <c r="AHA538"/>
      <c r="AHB538"/>
      <c r="AHC538"/>
      <c r="AHD538"/>
      <c r="AHE538"/>
      <c r="AHF538"/>
      <c r="AHG538"/>
      <c r="AHH538"/>
      <c r="AHI538"/>
      <c r="AHJ538"/>
      <c r="AHK538"/>
      <c r="AHL538"/>
      <c r="AHM538"/>
      <c r="AHN538"/>
      <c r="AHO538"/>
      <c r="AHP538"/>
      <c r="AHQ538"/>
      <c r="AHR538"/>
      <c r="AHS538"/>
      <c r="AHT538"/>
      <c r="AHU538"/>
      <c r="AHV538"/>
      <c r="AHW538"/>
      <c r="AHX538"/>
      <c r="AHY538"/>
      <c r="AHZ538"/>
      <c r="AIA538"/>
      <c r="AIB538"/>
      <c r="AIC538"/>
      <c r="AID538"/>
      <c r="AIE538"/>
      <c r="AIF538"/>
      <c r="AIG538"/>
      <c r="AIH538"/>
      <c r="AII538"/>
      <c r="AIJ538"/>
      <c r="AIK538"/>
      <c r="AIL538"/>
      <c r="AIM538"/>
      <c r="AIN538"/>
      <c r="AIO538"/>
      <c r="AIP538"/>
      <c r="AIQ538"/>
      <c r="AIR538"/>
      <c r="AIS538"/>
      <c r="AIT538"/>
      <c r="AIU538"/>
      <c r="AIV538"/>
      <c r="AIW538"/>
      <c r="AIX538"/>
      <c r="AIY538"/>
      <c r="AIZ538"/>
      <c r="AJA538"/>
      <c r="AJB538"/>
      <c r="AJC538"/>
      <c r="AJD538"/>
      <c r="AJE538"/>
      <c r="AJF538"/>
      <c r="AJG538"/>
      <c r="AJH538"/>
      <c r="AJI538"/>
      <c r="AJJ538"/>
      <c r="AJK538"/>
      <c r="AJL538"/>
      <c r="AJM538"/>
      <c r="AJN538"/>
      <c r="AJO538"/>
      <c r="AJP538"/>
      <c r="AJQ538"/>
      <c r="AJR538"/>
      <c r="AJS538"/>
      <c r="AJT538"/>
      <c r="AJU538"/>
      <c r="AJV538"/>
      <c r="AJW538"/>
      <c r="AJX538"/>
      <c r="AJY538"/>
      <c r="AJZ538"/>
      <c r="AKA538"/>
      <c r="AKB538"/>
      <c r="AKC538"/>
      <c r="AKD538"/>
      <c r="AKE538"/>
      <c r="AKF538"/>
      <c r="AKG538"/>
      <c r="AKH538"/>
      <c r="AKI538"/>
      <c r="AKJ538"/>
      <c r="AKK538"/>
      <c r="AKL538"/>
      <c r="AKM538"/>
      <c r="AKN538"/>
      <c r="AKO538"/>
      <c r="AKP538"/>
      <c r="AKQ538"/>
      <c r="AKR538"/>
      <c r="AKS538"/>
      <c r="AKT538"/>
      <c r="AKU538"/>
      <c r="AKV538"/>
      <c r="AKW538"/>
      <c r="AKX538"/>
      <c r="AKY538"/>
      <c r="AKZ538"/>
      <c r="ALA538"/>
      <c r="ALB538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  <c r="AMK538"/>
      <c r="AML538"/>
      <c r="AMM538"/>
      <c r="AMN538"/>
      <c r="AMO538"/>
      <c r="AMP538"/>
      <c r="AMQ538"/>
      <c r="AMR538"/>
      <c r="AMS538"/>
      <c r="AMT538"/>
      <c r="AMU538"/>
      <c r="AMV538"/>
      <c r="AMW538"/>
      <c r="AMX538"/>
      <c r="AMY538"/>
    </row>
    <row r="539" spans="3:1039" s="6" customFormat="1" ht="15" customHeight="1" x14ac:dyDescent="0.25">
      <c r="C539" s="6" t="str">
        <f t="shared" si="391"/>
        <v>Harvest Thermal</v>
      </c>
      <c r="D539" s="6" t="str">
        <f t="shared" si="392"/>
        <v>PD2B-i-43  (43 gal)</v>
      </c>
      <c r="E539" s="6">
        <f t="shared" si="393"/>
        <v>3001116</v>
      </c>
      <c r="F539" s="55">
        <f t="shared" si="394"/>
        <v>43</v>
      </c>
      <c r="G539" s="6" t="str">
        <f t="shared" si="395"/>
        <v>SANCO240</v>
      </c>
      <c r="H539" s="116">
        <f t="shared" si="396"/>
        <v>1</v>
      </c>
      <c r="I539" s="154" t="str">
        <f t="shared" si="397"/>
        <v>HarvestThermal_PD2Bi43</v>
      </c>
      <c r="J539" s="91" t="s">
        <v>188</v>
      </c>
      <c r="K539" s="189">
        <v>4</v>
      </c>
      <c r="L539" s="133">
        <f t="shared" si="338"/>
        <v>30</v>
      </c>
      <c r="M539" s="197" t="s">
        <v>923</v>
      </c>
      <c r="N539" s="184">
        <f t="shared" si="355"/>
        <v>11</v>
      </c>
      <c r="O539" s="169">
        <f t="shared" si="350"/>
        <v>3001116</v>
      </c>
      <c r="P539" s="9" t="str">
        <f t="shared" si="398"/>
        <v>PD2B-i-43  (43 gal)</v>
      </c>
      <c r="Q539" s="11">
        <f t="shared" si="351"/>
        <v>1</v>
      </c>
      <c r="R539" s="179" t="s">
        <v>1016</v>
      </c>
      <c r="S539" s="178">
        <v>43</v>
      </c>
      <c r="T539" s="179" t="s">
        <v>899</v>
      </c>
      <c r="U539" s="179" t="s">
        <v>899</v>
      </c>
      <c r="V539" s="131" t="str">
        <f t="shared" si="352"/>
        <v>SANCO240</v>
      </c>
      <c r="W539" s="186">
        <v>1</v>
      </c>
      <c r="X539" s="200"/>
      <c r="Y539" s="201"/>
      <c r="Z539" s="172"/>
      <c r="AA539" s="126" t="str">
        <f t="shared" si="399"/>
        <v>2,     3001116,   "PD2B-i-43  (43 gal)"</v>
      </c>
      <c r="AB539" s="188" t="s">
        <v>1018</v>
      </c>
      <c r="AC539" s="179" t="s">
        <v>1026</v>
      </c>
      <c r="AD539" s="173">
        <f t="shared" si="353"/>
        <v>1</v>
      </c>
      <c r="AE539" s="126" t="str">
        <f t="shared" si="400"/>
        <v xml:space="preserve">          case  PD2B-i-43  (43 gal)   :   "HarvestThermal_PD2Bi43"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  <c r="IW539"/>
      <c r="IX539"/>
      <c r="IY539"/>
      <c r="IZ539"/>
      <c r="JA539"/>
      <c r="JB539"/>
      <c r="JC539"/>
      <c r="JD539"/>
      <c r="JE539"/>
      <c r="JF539"/>
      <c r="JG539"/>
      <c r="JH539"/>
      <c r="JI539"/>
      <c r="JJ539"/>
      <c r="JK539"/>
      <c r="JL539"/>
      <c r="JM539"/>
      <c r="JN539"/>
      <c r="JO539"/>
      <c r="JP539"/>
      <c r="JQ539"/>
      <c r="JR539"/>
      <c r="JS539"/>
      <c r="JT539"/>
      <c r="JU539"/>
      <c r="JV539"/>
      <c r="JW539"/>
      <c r="JX539"/>
      <c r="JY539"/>
      <c r="JZ539"/>
      <c r="KA539"/>
      <c r="KB539"/>
      <c r="KC539"/>
      <c r="KD539"/>
      <c r="KE539"/>
      <c r="KF539"/>
      <c r="KG539"/>
      <c r="KH539"/>
      <c r="KI539"/>
      <c r="KJ539"/>
      <c r="KK539"/>
      <c r="KL539"/>
      <c r="KM539"/>
      <c r="KN539"/>
      <c r="KO539"/>
      <c r="KP539"/>
      <c r="KQ539"/>
      <c r="KR539"/>
      <c r="KS539"/>
      <c r="KT539"/>
      <c r="KU539"/>
      <c r="KV539"/>
      <c r="KW539"/>
      <c r="KX539"/>
      <c r="KY539"/>
      <c r="KZ539"/>
      <c r="LA539"/>
      <c r="LB539"/>
      <c r="LC539"/>
      <c r="LD539"/>
      <c r="LE539"/>
      <c r="LF539"/>
      <c r="LG539"/>
      <c r="LH539"/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/>
      <c r="NP539"/>
      <c r="NQ539"/>
      <c r="NR539"/>
      <c r="NS539"/>
      <c r="NT539"/>
      <c r="NU539"/>
      <c r="NV539"/>
      <c r="NW539"/>
      <c r="NX539"/>
      <c r="NY539"/>
      <c r="NZ539"/>
      <c r="OA539"/>
      <c r="OB539"/>
      <c r="OC539"/>
      <c r="OD539"/>
      <c r="OE539"/>
      <c r="OF539"/>
      <c r="OG539"/>
      <c r="OH539"/>
      <c r="OI539"/>
      <c r="OJ539"/>
      <c r="OK539"/>
      <c r="OL539"/>
      <c r="OM539"/>
      <c r="ON539"/>
      <c r="OO539"/>
      <c r="OP539"/>
      <c r="OQ539"/>
      <c r="OR539"/>
      <c r="OS539"/>
      <c r="OT539"/>
      <c r="OU539"/>
      <c r="OV539"/>
      <c r="OW539"/>
      <c r="OX539"/>
      <c r="OY539"/>
      <c r="OZ539"/>
      <c r="PA539"/>
      <c r="PB539"/>
      <c r="PC539"/>
      <c r="PD539"/>
      <c r="PE539"/>
      <c r="PF539"/>
      <c r="PG539"/>
      <c r="PH539"/>
      <c r="PI539"/>
      <c r="PJ539"/>
      <c r="PK539"/>
      <c r="PL539"/>
      <c r="PM539"/>
      <c r="PN539"/>
      <c r="PO539"/>
      <c r="PP539"/>
      <c r="PQ539"/>
      <c r="PR539"/>
      <c r="PS539"/>
      <c r="PT539"/>
      <c r="PU539"/>
      <c r="PV539"/>
      <c r="PW539"/>
      <c r="PX539"/>
      <c r="PY539"/>
      <c r="PZ539"/>
      <c r="QA539"/>
      <c r="QB539"/>
      <c r="QC539"/>
      <c r="QD539"/>
      <c r="QE539"/>
      <c r="QF539"/>
      <c r="QG539"/>
      <c r="QH539"/>
      <c r="QI539"/>
      <c r="QJ539"/>
      <c r="QK539"/>
      <c r="QL539"/>
      <c r="QM539"/>
      <c r="QN539"/>
      <c r="QO539"/>
      <c r="QP539"/>
      <c r="QQ539"/>
      <c r="QR539"/>
      <c r="QS539"/>
      <c r="QT539"/>
      <c r="QU539"/>
      <c r="QV539"/>
      <c r="QW539"/>
      <c r="QX539"/>
      <c r="QY539"/>
      <c r="QZ539"/>
      <c r="RA539"/>
      <c r="RB539"/>
      <c r="RC539"/>
      <c r="RD539"/>
      <c r="RE539"/>
      <c r="RF539"/>
      <c r="RG539"/>
      <c r="RH539"/>
      <c r="RI539"/>
      <c r="RJ539"/>
      <c r="RK539"/>
      <c r="RL539"/>
      <c r="RM539"/>
      <c r="RN539"/>
      <c r="RO539"/>
      <c r="RP539"/>
      <c r="RQ539"/>
      <c r="RR539"/>
      <c r="RS539"/>
      <c r="RT539"/>
      <c r="RU539"/>
      <c r="RV539"/>
      <c r="RW539"/>
      <c r="RX539"/>
      <c r="RY539"/>
      <c r="RZ539"/>
      <c r="SA539"/>
      <c r="SB539"/>
      <c r="SC539"/>
      <c r="SD539"/>
      <c r="SE539"/>
      <c r="SF539"/>
      <c r="SG539"/>
      <c r="SH539"/>
      <c r="SI539"/>
      <c r="SJ539"/>
      <c r="SK539"/>
      <c r="SL539"/>
      <c r="SM539"/>
      <c r="SN539"/>
      <c r="SO539"/>
      <c r="SP539"/>
      <c r="SQ539"/>
      <c r="SR539"/>
      <c r="SS539"/>
      <c r="ST539"/>
      <c r="SU539"/>
      <c r="SV539"/>
      <c r="SW539"/>
      <c r="SX539"/>
      <c r="SY539"/>
      <c r="SZ539"/>
      <c r="TA539"/>
      <c r="TB539"/>
      <c r="TC539"/>
      <c r="TD539"/>
      <c r="TE539"/>
      <c r="TF539"/>
      <c r="TG539"/>
      <c r="TH539"/>
      <c r="TI539"/>
      <c r="TJ539"/>
      <c r="TK539"/>
      <c r="TL539"/>
      <c r="TM539"/>
      <c r="TN539"/>
      <c r="TO539"/>
      <c r="TP539"/>
      <c r="TQ539"/>
      <c r="TR539"/>
      <c r="TS539"/>
      <c r="TT539"/>
      <c r="TU539"/>
      <c r="TV539"/>
      <c r="TW539"/>
      <c r="TX539"/>
      <c r="TY539"/>
      <c r="TZ539"/>
      <c r="UA539"/>
      <c r="UB539"/>
      <c r="UC539"/>
      <c r="UD539"/>
      <c r="UE539"/>
      <c r="UF539"/>
      <c r="UG539"/>
      <c r="UH539"/>
      <c r="UI539"/>
      <c r="UJ539"/>
      <c r="UK539"/>
      <c r="UL539"/>
      <c r="UM539"/>
      <c r="UN539"/>
      <c r="UO539"/>
      <c r="UP539"/>
      <c r="UQ539"/>
      <c r="UR539"/>
      <c r="US539"/>
      <c r="UT539"/>
      <c r="UU539"/>
      <c r="UV539"/>
      <c r="UW539"/>
      <c r="UX539"/>
      <c r="UY539"/>
      <c r="UZ539"/>
      <c r="VA539"/>
      <c r="VB539"/>
      <c r="VC539"/>
      <c r="VD539"/>
      <c r="VE539"/>
      <c r="VF539"/>
      <c r="VG539"/>
      <c r="VH539"/>
      <c r="VI539"/>
      <c r="VJ539"/>
      <c r="VK539"/>
      <c r="VL539"/>
      <c r="VM539"/>
      <c r="VN539"/>
      <c r="VO539"/>
      <c r="VP539"/>
      <c r="VQ539"/>
      <c r="VR539"/>
      <c r="VS539"/>
      <c r="VT539"/>
      <c r="VU539"/>
      <c r="VV539"/>
      <c r="VW539"/>
      <c r="VX539"/>
      <c r="VY539"/>
      <c r="VZ539"/>
      <c r="WA539"/>
      <c r="WB539"/>
      <c r="WC539"/>
      <c r="WD539"/>
      <c r="WE539"/>
      <c r="WF539"/>
      <c r="WG539"/>
      <c r="WH539"/>
      <c r="WI539"/>
      <c r="WJ539"/>
      <c r="WK539"/>
      <c r="WL539"/>
      <c r="WM539"/>
      <c r="WN539"/>
      <c r="WO539"/>
      <c r="WP539"/>
      <c r="WQ539"/>
      <c r="WR539"/>
      <c r="WS539"/>
      <c r="WT539"/>
      <c r="WU539"/>
      <c r="WV539"/>
      <c r="WW539"/>
      <c r="WX539"/>
      <c r="WY539"/>
      <c r="WZ539"/>
      <c r="XA539"/>
      <c r="XB539"/>
      <c r="XC539"/>
      <c r="XD539"/>
      <c r="XE539"/>
      <c r="XF539"/>
      <c r="XG539"/>
      <c r="XH539"/>
      <c r="XI539"/>
      <c r="XJ539"/>
      <c r="XK539"/>
      <c r="XL539"/>
      <c r="XM539"/>
      <c r="XN539"/>
      <c r="XO539"/>
      <c r="XP539"/>
      <c r="XQ539"/>
      <c r="XR539"/>
      <c r="XS539"/>
      <c r="XT539"/>
      <c r="XU539"/>
      <c r="XV539"/>
      <c r="XW539"/>
      <c r="XX539"/>
      <c r="XY539"/>
      <c r="XZ539"/>
      <c r="YA539"/>
      <c r="YB539"/>
      <c r="YC539"/>
      <c r="YD539"/>
      <c r="YE539"/>
      <c r="YF539"/>
      <c r="YG539"/>
      <c r="YH539"/>
      <c r="YI539"/>
      <c r="YJ539"/>
      <c r="YK539"/>
      <c r="YL539"/>
      <c r="YM539"/>
      <c r="YN539"/>
      <c r="YO539"/>
      <c r="YP539"/>
      <c r="YQ539"/>
      <c r="YR539"/>
      <c r="YS539"/>
      <c r="YT539"/>
      <c r="YU539"/>
      <c r="YV539"/>
      <c r="YW539"/>
      <c r="YX539"/>
      <c r="YY539"/>
      <c r="YZ539"/>
      <c r="ZA539"/>
      <c r="ZB539"/>
      <c r="ZC539"/>
      <c r="ZD539"/>
      <c r="ZE539"/>
      <c r="ZF539"/>
      <c r="ZG539"/>
      <c r="ZH539"/>
      <c r="ZI539"/>
      <c r="ZJ539"/>
      <c r="ZK539"/>
      <c r="ZL539"/>
      <c r="ZM539"/>
      <c r="ZN539"/>
      <c r="ZO539"/>
      <c r="ZP539"/>
      <c r="ZQ539"/>
      <c r="ZR539"/>
      <c r="ZS539"/>
      <c r="ZT539"/>
      <c r="ZU539"/>
      <c r="ZV539"/>
      <c r="ZW539"/>
      <c r="ZX539"/>
      <c r="ZY539"/>
      <c r="ZZ539"/>
      <c r="AAA539"/>
      <c r="AAB539"/>
      <c r="AAC539"/>
      <c r="AAD539"/>
      <c r="AAE539"/>
      <c r="AAF539"/>
      <c r="AAG539"/>
      <c r="AAH539"/>
      <c r="AAI539"/>
      <c r="AAJ539"/>
      <c r="AAK539"/>
      <c r="AAL539"/>
      <c r="AAM539"/>
      <c r="AAN539"/>
      <c r="AAO539"/>
      <c r="AAP539"/>
      <c r="AAQ539"/>
      <c r="AAR539"/>
      <c r="AAS539"/>
      <c r="AAT539"/>
      <c r="AAU539"/>
      <c r="AAV539"/>
      <c r="AAW539"/>
      <c r="AAX539"/>
      <c r="AAY539"/>
      <c r="AAZ539"/>
      <c r="ABA539"/>
      <c r="ABB539"/>
      <c r="ABC539"/>
      <c r="ABD539"/>
      <c r="ABE539"/>
      <c r="ABF539"/>
      <c r="ABG539"/>
      <c r="ABH539"/>
      <c r="ABI539"/>
      <c r="ABJ539"/>
      <c r="ABK539"/>
      <c r="ABL539"/>
      <c r="ABM539"/>
      <c r="ABN539"/>
      <c r="ABO539"/>
      <c r="ABP539"/>
      <c r="ABQ539"/>
      <c r="ABR539"/>
      <c r="ABS539"/>
      <c r="ABT539"/>
      <c r="ABU539"/>
      <c r="ABV539"/>
      <c r="ABW539"/>
      <c r="ABX539"/>
      <c r="ABY539"/>
      <c r="ABZ539"/>
      <c r="ACA539"/>
      <c r="ACB539"/>
      <c r="ACC539"/>
      <c r="ACD539"/>
      <c r="ACE539"/>
      <c r="ACF539"/>
      <c r="ACG539"/>
      <c r="ACH539"/>
      <c r="ACI539"/>
      <c r="ACJ539"/>
      <c r="ACK539"/>
      <c r="ACL539"/>
      <c r="ACM539"/>
      <c r="ACN539"/>
      <c r="ACO539"/>
      <c r="ACP539"/>
      <c r="ACQ539"/>
      <c r="ACR539"/>
      <c r="ACS539"/>
      <c r="ACT539"/>
      <c r="ACU539"/>
      <c r="ACV539"/>
      <c r="ACW539"/>
      <c r="ACX539"/>
      <c r="ACY539"/>
      <c r="ACZ539"/>
      <c r="ADA539"/>
      <c r="ADB539"/>
      <c r="ADC539"/>
      <c r="ADD539"/>
      <c r="ADE539"/>
      <c r="ADF539"/>
      <c r="ADG539"/>
      <c r="ADH539"/>
      <c r="ADI539"/>
      <c r="ADJ539"/>
      <c r="ADK539"/>
      <c r="ADL539"/>
      <c r="ADM539"/>
      <c r="ADN539"/>
      <c r="ADO539"/>
      <c r="ADP539"/>
      <c r="ADQ539"/>
      <c r="ADR539"/>
      <c r="ADS539"/>
      <c r="ADT539"/>
      <c r="ADU539"/>
      <c r="ADV539"/>
      <c r="ADW539"/>
      <c r="ADX539"/>
      <c r="ADY539"/>
      <c r="ADZ539"/>
      <c r="AEA539"/>
      <c r="AEB539"/>
      <c r="AEC539"/>
      <c r="AED539"/>
      <c r="AEE539"/>
      <c r="AEF539"/>
      <c r="AEG539"/>
      <c r="AEH539"/>
      <c r="AEI539"/>
      <c r="AEJ539"/>
      <c r="AEK539"/>
      <c r="AEL539"/>
      <c r="AEM539"/>
      <c r="AEN539"/>
      <c r="AEO539"/>
      <c r="AEP539"/>
      <c r="AEQ539"/>
      <c r="AER539"/>
      <c r="AES539"/>
      <c r="AET539"/>
      <c r="AEU539"/>
      <c r="AEV539"/>
      <c r="AEW539"/>
      <c r="AEX539"/>
      <c r="AEY539"/>
      <c r="AEZ539"/>
      <c r="AFA539"/>
      <c r="AFB539"/>
      <c r="AFC539"/>
      <c r="AFD539"/>
      <c r="AFE539"/>
      <c r="AFF539"/>
      <c r="AFG539"/>
      <c r="AFH539"/>
      <c r="AFI539"/>
      <c r="AFJ539"/>
      <c r="AFK539"/>
      <c r="AFL539"/>
      <c r="AFM539"/>
      <c r="AFN539"/>
      <c r="AFO539"/>
      <c r="AFP539"/>
      <c r="AFQ539"/>
      <c r="AFR539"/>
      <c r="AFS539"/>
      <c r="AFT539"/>
      <c r="AFU539"/>
      <c r="AFV539"/>
      <c r="AFW539"/>
      <c r="AFX539"/>
      <c r="AFY539"/>
      <c r="AFZ539"/>
      <c r="AGA539"/>
      <c r="AGB539"/>
      <c r="AGC539"/>
      <c r="AGD539"/>
      <c r="AGE539"/>
      <c r="AGF539"/>
      <c r="AGG539"/>
      <c r="AGH539"/>
      <c r="AGI539"/>
      <c r="AGJ539"/>
      <c r="AGK539"/>
      <c r="AGL539"/>
      <c r="AGM539"/>
      <c r="AGN539"/>
      <c r="AGO539"/>
      <c r="AGP539"/>
      <c r="AGQ539"/>
      <c r="AGR539"/>
      <c r="AGS539"/>
      <c r="AGT539"/>
      <c r="AGU539"/>
      <c r="AGV539"/>
      <c r="AGW539"/>
      <c r="AGX539"/>
      <c r="AGY539"/>
      <c r="AGZ539"/>
      <c r="AHA539"/>
      <c r="AHB539"/>
      <c r="AHC539"/>
      <c r="AHD539"/>
      <c r="AHE539"/>
      <c r="AHF539"/>
      <c r="AHG539"/>
      <c r="AHH539"/>
      <c r="AHI539"/>
      <c r="AHJ539"/>
      <c r="AHK539"/>
      <c r="AHL539"/>
      <c r="AHM539"/>
      <c r="AHN539"/>
      <c r="AHO539"/>
      <c r="AHP539"/>
      <c r="AHQ539"/>
      <c r="AHR539"/>
      <c r="AHS539"/>
      <c r="AHT539"/>
      <c r="AHU539"/>
      <c r="AHV539"/>
      <c r="AHW539"/>
      <c r="AHX539"/>
      <c r="AHY539"/>
      <c r="AHZ539"/>
      <c r="AIA539"/>
      <c r="AIB539"/>
      <c r="AIC539"/>
      <c r="AID539"/>
      <c r="AIE539"/>
      <c r="AIF539"/>
      <c r="AIG539"/>
      <c r="AIH539"/>
      <c r="AII539"/>
      <c r="AIJ539"/>
      <c r="AIK539"/>
      <c r="AIL539"/>
      <c r="AIM539"/>
      <c r="AIN539"/>
      <c r="AIO539"/>
      <c r="AIP539"/>
      <c r="AIQ539"/>
      <c r="AIR539"/>
      <c r="AIS539"/>
      <c r="AIT539"/>
      <c r="AIU539"/>
      <c r="AIV539"/>
      <c r="AIW539"/>
      <c r="AIX539"/>
      <c r="AIY539"/>
      <c r="AIZ539"/>
      <c r="AJA539"/>
      <c r="AJB539"/>
      <c r="AJC539"/>
      <c r="AJD539"/>
      <c r="AJE539"/>
      <c r="AJF539"/>
      <c r="AJG539"/>
      <c r="AJH539"/>
      <c r="AJI539"/>
      <c r="AJJ539"/>
      <c r="AJK539"/>
      <c r="AJL539"/>
      <c r="AJM539"/>
      <c r="AJN539"/>
      <c r="AJO539"/>
      <c r="AJP539"/>
      <c r="AJQ539"/>
      <c r="AJR539"/>
      <c r="AJS539"/>
      <c r="AJT539"/>
      <c r="AJU539"/>
      <c r="AJV539"/>
      <c r="AJW539"/>
      <c r="AJX539"/>
      <c r="AJY539"/>
      <c r="AJZ539"/>
      <c r="AKA539"/>
      <c r="AKB539"/>
      <c r="AKC539"/>
      <c r="AKD539"/>
      <c r="AKE539"/>
      <c r="AKF539"/>
      <c r="AKG539"/>
      <c r="AKH539"/>
      <c r="AKI539"/>
      <c r="AKJ539"/>
      <c r="AKK539"/>
      <c r="AKL539"/>
      <c r="AKM539"/>
      <c r="AKN539"/>
      <c r="AKO539"/>
      <c r="AKP539"/>
      <c r="AKQ539"/>
      <c r="AKR539"/>
      <c r="AKS539"/>
      <c r="AKT539"/>
      <c r="AKU539"/>
      <c r="AKV539"/>
      <c r="AKW539"/>
      <c r="AKX539"/>
      <c r="AKY539"/>
      <c r="AKZ539"/>
      <c r="ALA539"/>
      <c r="ALB539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  <c r="AMK539"/>
      <c r="AML539"/>
      <c r="AMM539"/>
      <c r="AMN539"/>
      <c r="AMO539"/>
      <c r="AMP539"/>
      <c r="AMQ539"/>
      <c r="AMR539"/>
      <c r="AMS539"/>
      <c r="AMT539"/>
      <c r="AMU539"/>
      <c r="AMV539"/>
      <c r="AMW539"/>
      <c r="AMX539"/>
      <c r="AMY539"/>
    </row>
    <row r="540" spans="3:1039" s="6" customFormat="1" ht="15" customHeight="1" x14ac:dyDescent="0.25">
      <c r="C540" s="6" t="str">
        <f t="shared" si="391"/>
        <v>Harvest Thermal</v>
      </c>
      <c r="D540" s="6" t="str">
        <f t="shared" si="392"/>
        <v>PD2B-i-83  (83 gal)</v>
      </c>
      <c r="E540" s="6">
        <f t="shared" si="393"/>
        <v>3001217</v>
      </c>
      <c r="F540" s="55">
        <f t="shared" si="394"/>
        <v>83</v>
      </c>
      <c r="G540" s="6" t="str">
        <f t="shared" si="395"/>
        <v>SANCO280</v>
      </c>
      <c r="H540" s="116">
        <f t="shared" si="396"/>
        <v>1</v>
      </c>
      <c r="I540" s="154" t="str">
        <f t="shared" si="397"/>
        <v>HarvestThermal_PD2Bi83</v>
      </c>
      <c r="J540" s="91" t="s">
        <v>188</v>
      </c>
      <c r="K540" s="189">
        <v>4</v>
      </c>
      <c r="L540" s="133">
        <f t="shared" si="338"/>
        <v>30</v>
      </c>
      <c r="M540" s="197" t="s">
        <v>923</v>
      </c>
      <c r="N540" s="184">
        <f t="shared" si="355"/>
        <v>12</v>
      </c>
      <c r="O540" s="169">
        <f t="shared" si="350"/>
        <v>3001217</v>
      </c>
      <c r="P540" s="9" t="str">
        <f t="shared" si="398"/>
        <v>PD2B-i-83  (83 gal)</v>
      </c>
      <c r="Q540" s="11">
        <f t="shared" si="351"/>
        <v>1</v>
      </c>
      <c r="R540" s="179" t="s">
        <v>1017</v>
      </c>
      <c r="S540" s="178">
        <v>83</v>
      </c>
      <c r="T540" s="179" t="s">
        <v>900</v>
      </c>
      <c r="U540" s="179" t="s">
        <v>900</v>
      </c>
      <c r="V540" s="131" t="str">
        <f t="shared" si="352"/>
        <v>SANCO280</v>
      </c>
      <c r="W540" s="186">
        <v>1</v>
      </c>
      <c r="X540" s="200"/>
      <c r="Y540" s="201"/>
      <c r="Z540" s="172"/>
      <c r="AA540" s="126" t="str">
        <f t="shared" si="399"/>
        <v>2,     3001217,   "PD2B-i-83  (83 gal)"</v>
      </c>
      <c r="AB540" s="188" t="s">
        <v>1018</v>
      </c>
      <c r="AC540" s="179" t="s">
        <v>1027</v>
      </c>
      <c r="AD540" s="173">
        <f t="shared" si="353"/>
        <v>1</v>
      </c>
      <c r="AE540" s="126" t="str">
        <f t="shared" si="400"/>
        <v xml:space="preserve">          case  PD2B-i-83  (83 gal)   :   "HarvestThermal_PD2Bi83"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  <c r="IW540"/>
      <c r="IX540"/>
      <c r="IY540"/>
      <c r="IZ540"/>
      <c r="JA540"/>
      <c r="JB540"/>
      <c r="JC540"/>
      <c r="JD540"/>
      <c r="JE540"/>
      <c r="JF540"/>
      <c r="JG540"/>
      <c r="JH540"/>
      <c r="JI540"/>
      <c r="JJ540"/>
      <c r="JK540"/>
      <c r="JL540"/>
      <c r="JM540"/>
      <c r="JN540"/>
      <c r="JO540"/>
      <c r="JP540"/>
      <c r="JQ540"/>
      <c r="JR540"/>
      <c r="JS540"/>
      <c r="JT540"/>
      <c r="JU540"/>
      <c r="JV540"/>
      <c r="JW540"/>
      <c r="JX540"/>
      <c r="JY540"/>
      <c r="JZ540"/>
      <c r="KA540"/>
      <c r="KB540"/>
      <c r="KC540"/>
      <c r="KD540"/>
      <c r="KE540"/>
      <c r="KF540"/>
      <c r="KG540"/>
      <c r="KH540"/>
      <c r="KI540"/>
      <c r="KJ540"/>
      <c r="KK540"/>
      <c r="KL540"/>
      <c r="KM540"/>
      <c r="KN540"/>
      <c r="KO540"/>
      <c r="KP540"/>
      <c r="KQ540"/>
      <c r="KR540"/>
      <c r="KS540"/>
      <c r="KT540"/>
      <c r="KU540"/>
      <c r="KV540"/>
      <c r="KW540"/>
      <c r="KX540"/>
      <c r="KY540"/>
      <c r="KZ540"/>
      <c r="LA540"/>
      <c r="LB540"/>
      <c r="LC540"/>
      <c r="LD540"/>
      <c r="LE540"/>
      <c r="LF540"/>
      <c r="LG540"/>
      <c r="LH540"/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/>
      <c r="NP540"/>
      <c r="NQ540"/>
      <c r="NR540"/>
      <c r="NS540"/>
      <c r="NT540"/>
      <c r="NU540"/>
      <c r="NV540"/>
      <c r="NW540"/>
      <c r="NX540"/>
      <c r="NY540"/>
      <c r="NZ540"/>
      <c r="OA540"/>
      <c r="OB540"/>
      <c r="OC540"/>
      <c r="OD540"/>
      <c r="OE540"/>
      <c r="OF540"/>
      <c r="OG540"/>
      <c r="OH540"/>
      <c r="OI540"/>
      <c r="OJ540"/>
      <c r="OK540"/>
      <c r="OL540"/>
      <c r="OM540"/>
      <c r="ON540"/>
      <c r="OO540"/>
      <c r="OP540"/>
      <c r="OQ540"/>
      <c r="OR540"/>
      <c r="OS540"/>
      <c r="OT540"/>
      <c r="OU540"/>
      <c r="OV540"/>
      <c r="OW540"/>
      <c r="OX540"/>
      <c r="OY540"/>
      <c r="OZ540"/>
      <c r="PA540"/>
      <c r="PB540"/>
      <c r="PC540"/>
      <c r="PD540"/>
      <c r="PE540"/>
      <c r="PF540"/>
      <c r="PG540"/>
      <c r="PH540"/>
      <c r="PI540"/>
      <c r="PJ540"/>
      <c r="PK540"/>
      <c r="PL540"/>
      <c r="PM540"/>
      <c r="PN540"/>
      <c r="PO540"/>
      <c r="PP540"/>
      <c r="PQ540"/>
      <c r="PR540"/>
      <c r="PS540"/>
      <c r="PT540"/>
      <c r="PU540"/>
      <c r="PV540"/>
      <c r="PW540"/>
      <c r="PX540"/>
      <c r="PY540"/>
      <c r="PZ540"/>
      <c r="QA540"/>
      <c r="QB540"/>
      <c r="QC540"/>
      <c r="QD540"/>
      <c r="QE540"/>
      <c r="QF540"/>
      <c r="QG540"/>
      <c r="QH540"/>
      <c r="QI540"/>
      <c r="QJ540"/>
      <c r="QK540"/>
      <c r="QL540"/>
      <c r="QM540"/>
      <c r="QN540"/>
      <c r="QO540"/>
      <c r="QP540"/>
      <c r="QQ540"/>
      <c r="QR540"/>
      <c r="QS540"/>
      <c r="QT540"/>
      <c r="QU540"/>
      <c r="QV540"/>
      <c r="QW540"/>
      <c r="QX540"/>
      <c r="QY540"/>
      <c r="QZ540"/>
      <c r="RA540"/>
      <c r="RB540"/>
      <c r="RC540"/>
      <c r="RD540"/>
      <c r="RE540"/>
      <c r="RF540"/>
      <c r="RG540"/>
      <c r="RH540"/>
      <c r="RI540"/>
      <c r="RJ540"/>
      <c r="RK540"/>
      <c r="RL540"/>
      <c r="RM540"/>
      <c r="RN540"/>
      <c r="RO540"/>
      <c r="RP540"/>
      <c r="RQ540"/>
      <c r="RR540"/>
      <c r="RS540"/>
      <c r="RT540"/>
      <c r="RU540"/>
      <c r="RV540"/>
      <c r="RW540"/>
      <c r="RX540"/>
      <c r="RY540"/>
      <c r="RZ540"/>
      <c r="SA540"/>
      <c r="SB540"/>
      <c r="SC540"/>
      <c r="SD540"/>
      <c r="SE540"/>
      <c r="SF540"/>
      <c r="SG540"/>
      <c r="SH540"/>
      <c r="SI540"/>
      <c r="SJ540"/>
      <c r="SK540"/>
      <c r="SL540"/>
      <c r="SM540"/>
      <c r="SN540"/>
      <c r="SO540"/>
      <c r="SP540"/>
      <c r="SQ540"/>
      <c r="SR540"/>
      <c r="SS540"/>
      <c r="ST540"/>
      <c r="SU540"/>
      <c r="SV540"/>
      <c r="SW540"/>
      <c r="SX540"/>
      <c r="SY540"/>
      <c r="SZ540"/>
      <c r="TA540"/>
      <c r="TB540"/>
      <c r="TC540"/>
      <c r="TD540"/>
      <c r="TE540"/>
      <c r="TF540"/>
      <c r="TG540"/>
      <c r="TH540"/>
      <c r="TI540"/>
      <c r="TJ540"/>
      <c r="TK540"/>
      <c r="TL540"/>
      <c r="TM540"/>
      <c r="TN540"/>
      <c r="TO540"/>
      <c r="TP540"/>
      <c r="TQ540"/>
      <c r="TR540"/>
      <c r="TS540"/>
      <c r="TT540"/>
      <c r="TU540"/>
      <c r="TV540"/>
      <c r="TW540"/>
      <c r="TX540"/>
      <c r="TY540"/>
      <c r="TZ540"/>
      <c r="UA540"/>
      <c r="UB540"/>
      <c r="UC540"/>
      <c r="UD540"/>
      <c r="UE540"/>
      <c r="UF540"/>
      <c r="UG540"/>
      <c r="UH540"/>
      <c r="UI540"/>
      <c r="UJ540"/>
      <c r="UK540"/>
      <c r="UL540"/>
      <c r="UM540"/>
      <c r="UN540"/>
      <c r="UO540"/>
      <c r="UP540"/>
      <c r="UQ540"/>
      <c r="UR540"/>
      <c r="US540"/>
      <c r="UT540"/>
      <c r="UU540"/>
      <c r="UV540"/>
      <c r="UW540"/>
      <c r="UX540"/>
      <c r="UY540"/>
      <c r="UZ540"/>
      <c r="VA540"/>
      <c r="VB540"/>
      <c r="VC540"/>
      <c r="VD540"/>
      <c r="VE540"/>
      <c r="VF540"/>
      <c r="VG540"/>
      <c r="VH540"/>
      <c r="VI540"/>
      <c r="VJ540"/>
      <c r="VK540"/>
      <c r="VL540"/>
      <c r="VM540"/>
      <c r="VN540"/>
      <c r="VO540"/>
      <c r="VP540"/>
      <c r="VQ540"/>
      <c r="VR540"/>
      <c r="VS540"/>
      <c r="VT540"/>
      <c r="VU540"/>
      <c r="VV540"/>
      <c r="VW540"/>
      <c r="VX540"/>
      <c r="VY540"/>
      <c r="VZ540"/>
      <c r="WA540"/>
      <c r="WB540"/>
      <c r="WC540"/>
      <c r="WD540"/>
      <c r="WE540"/>
      <c r="WF540"/>
      <c r="WG540"/>
      <c r="WH540"/>
      <c r="WI540"/>
      <c r="WJ540"/>
      <c r="WK540"/>
      <c r="WL540"/>
      <c r="WM540"/>
      <c r="WN540"/>
      <c r="WO540"/>
      <c r="WP540"/>
      <c r="WQ540"/>
      <c r="WR540"/>
      <c r="WS540"/>
      <c r="WT540"/>
      <c r="WU540"/>
      <c r="WV540"/>
      <c r="WW540"/>
      <c r="WX540"/>
      <c r="WY540"/>
      <c r="WZ540"/>
      <c r="XA540"/>
      <c r="XB540"/>
      <c r="XC540"/>
      <c r="XD540"/>
      <c r="XE540"/>
      <c r="XF540"/>
      <c r="XG540"/>
      <c r="XH540"/>
      <c r="XI540"/>
      <c r="XJ540"/>
      <c r="XK540"/>
      <c r="XL540"/>
      <c r="XM540"/>
      <c r="XN540"/>
      <c r="XO540"/>
      <c r="XP540"/>
      <c r="XQ540"/>
      <c r="XR540"/>
      <c r="XS540"/>
      <c r="XT540"/>
      <c r="XU540"/>
      <c r="XV540"/>
      <c r="XW540"/>
      <c r="XX540"/>
      <c r="XY540"/>
      <c r="XZ540"/>
      <c r="YA540"/>
      <c r="YB540"/>
      <c r="YC540"/>
      <c r="YD540"/>
      <c r="YE540"/>
      <c r="YF540"/>
      <c r="YG540"/>
      <c r="YH540"/>
      <c r="YI540"/>
      <c r="YJ540"/>
      <c r="YK540"/>
      <c r="YL540"/>
      <c r="YM540"/>
      <c r="YN540"/>
      <c r="YO540"/>
      <c r="YP540"/>
      <c r="YQ540"/>
      <c r="YR540"/>
      <c r="YS540"/>
      <c r="YT540"/>
      <c r="YU540"/>
      <c r="YV540"/>
      <c r="YW540"/>
      <c r="YX540"/>
      <c r="YY540"/>
      <c r="YZ540"/>
      <c r="ZA540"/>
      <c r="ZB540"/>
      <c r="ZC540"/>
      <c r="ZD540"/>
      <c r="ZE540"/>
      <c r="ZF540"/>
      <c r="ZG540"/>
      <c r="ZH540"/>
      <c r="ZI540"/>
      <c r="ZJ540"/>
      <c r="ZK540"/>
      <c r="ZL540"/>
      <c r="ZM540"/>
      <c r="ZN540"/>
      <c r="ZO540"/>
      <c r="ZP540"/>
      <c r="ZQ540"/>
      <c r="ZR540"/>
      <c r="ZS540"/>
      <c r="ZT540"/>
      <c r="ZU540"/>
      <c r="ZV540"/>
      <c r="ZW540"/>
      <c r="ZX540"/>
      <c r="ZY540"/>
      <c r="ZZ540"/>
      <c r="AAA540"/>
      <c r="AAB540"/>
      <c r="AAC540"/>
      <c r="AAD540"/>
      <c r="AAE540"/>
      <c r="AAF540"/>
      <c r="AAG540"/>
      <c r="AAH540"/>
      <c r="AAI540"/>
      <c r="AAJ540"/>
      <c r="AAK540"/>
      <c r="AAL540"/>
      <c r="AAM540"/>
      <c r="AAN540"/>
      <c r="AAO540"/>
      <c r="AAP540"/>
      <c r="AAQ540"/>
      <c r="AAR540"/>
      <c r="AAS540"/>
      <c r="AAT540"/>
      <c r="AAU540"/>
      <c r="AAV540"/>
      <c r="AAW540"/>
      <c r="AAX540"/>
      <c r="AAY540"/>
      <c r="AAZ540"/>
      <c r="ABA540"/>
      <c r="ABB540"/>
      <c r="ABC540"/>
      <c r="ABD540"/>
      <c r="ABE540"/>
      <c r="ABF540"/>
      <c r="ABG540"/>
      <c r="ABH540"/>
      <c r="ABI540"/>
      <c r="ABJ540"/>
      <c r="ABK540"/>
      <c r="ABL540"/>
      <c r="ABM540"/>
      <c r="ABN540"/>
      <c r="ABO540"/>
      <c r="ABP540"/>
      <c r="ABQ540"/>
      <c r="ABR540"/>
      <c r="ABS540"/>
      <c r="ABT540"/>
      <c r="ABU540"/>
      <c r="ABV540"/>
      <c r="ABW540"/>
      <c r="ABX540"/>
      <c r="ABY540"/>
      <c r="ABZ540"/>
      <c r="ACA540"/>
      <c r="ACB540"/>
      <c r="ACC540"/>
      <c r="ACD540"/>
      <c r="ACE540"/>
      <c r="ACF540"/>
      <c r="ACG540"/>
      <c r="ACH540"/>
      <c r="ACI540"/>
      <c r="ACJ540"/>
      <c r="ACK540"/>
      <c r="ACL540"/>
      <c r="ACM540"/>
      <c r="ACN540"/>
      <c r="ACO540"/>
      <c r="ACP540"/>
      <c r="ACQ540"/>
      <c r="ACR540"/>
      <c r="ACS540"/>
      <c r="ACT540"/>
      <c r="ACU540"/>
      <c r="ACV540"/>
      <c r="ACW540"/>
      <c r="ACX540"/>
      <c r="ACY540"/>
      <c r="ACZ540"/>
      <c r="ADA540"/>
      <c r="ADB540"/>
      <c r="ADC540"/>
      <c r="ADD540"/>
      <c r="ADE540"/>
      <c r="ADF540"/>
      <c r="ADG540"/>
      <c r="ADH540"/>
      <c r="ADI540"/>
      <c r="ADJ540"/>
      <c r="ADK540"/>
      <c r="ADL540"/>
      <c r="ADM540"/>
      <c r="ADN540"/>
      <c r="ADO540"/>
      <c r="ADP540"/>
      <c r="ADQ540"/>
      <c r="ADR540"/>
      <c r="ADS540"/>
      <c r="ADT540"/>
      <c r="ADU540"/>
      <c r="ADV540"/>
      <c r="ADW540"/>
      <c r="ADX540"/>
      <c r="ADY540"/>
      <c r="ADZ540"/>
      <c r="AEA540"/>
      <c r="AEB540"/>
      <c r="AEC540"/>
      <c r="AED540"/>
      <c r="AEE540"/>
      <c r="AEF540"/>
      <c r="AEG540"/>
      <c r="AEH540"/>
      <c r="AEI540"/>
      <c r="AEJ540"/>
      <c r="AEK540"/>
      <c r="AEL540"/>
      <c r="AEM540"/>
      <c r="AEN540"/>
      <c r="AEO540"/>
      <c r="AEP540"/>
      <c r="AEQ540"/>
      <c r="AER540"/>
      <c r="AES540"/>
      <c r="AET540"/>
      <c r="AEU540"/>
      <c r="AEV540"/>
      <c r="AEW540"/>
      <c r="AEX540"/>
      <c r="AEY540"/>
      <c r="AEZ540"/>
      <c r="AFA540"/>
      <c r="AFB540"/>
      <c r="AFC540"/>
      <c r="AFD540"/>
      <c r="AFE540"/>
      <c r="AFF540"/>
      <c r="AFG540"/>
      <c r="AFH540"/>
      <c r="AFI540"/>
      <c r="AFJ540"/>
      <c r="AFK540"/>
      <c r="AFL540"/>
      <c r="AFM540"/>
      <c r="AFN540"/>
      <c r="AFO540"/>
      <c r="AFP540"/>
      <c r="AFQ540"/>
      <c r="AFR540"/>
      <c r="AFS540"/>
      <c r="AFT540"/>
      <c r="AFU540"/>
      <c r="AFV540"/>
      <c r="AFW540"/>
      <c r="AFX540"/>
      <c r="AFY540"/>
      <c r="AFZ540"/>
      <c r="AGA540"/>
      <c r="AGB540"/>
      <c r="AGC540"/>
      <c r="AGD540"/>
      <c r="AGE540"/>
      <c r="AGF540"/>
      <c r="AGG540"/>
      <c r="AGH540"/>
      <c r="AGI540"/>
      <c r="AGJ540"/>
      <c r="AGK540"/>
      <c r="AGL540"/>
      <c r="AGM540"/>
      <c r="AGN540"/>
      <c r="AGO540"/>
      <c r="AGP540"/>
      <c r="AGQ540"/>
      <c r="AGR540"/>
      <c r="AGS540"/>
      <c r="AGT540"/>
      <c r="AGU540"/>
      <c r="AGV540"/>
      <c r="AGW540"/>
      <c r="AGX540"/>
      <c r="AGY540"/>
      <c r="AGZ540"/>
      <c r="AHA540"/>
      <c r="AHB540"/>
      <c r="AHC540"/>
      <c r="AHD540"/>
      <c r="AHE540"/>
      <c r="AHF540"/>
      <c r="AHG540"/>
      <c r="AHH540"/>
      <c r="AHI540"/>
      <c r="AHJ540"/>
      <c r="AHK540"/>
      <c r="AHL540"/>
      <c r="AHM540"/>
      <c r="AHN540"/>
      <c r="AHO540"/>
      <c r="AHP540"/>
      <c r="AHQ540"/>
      <c r="AHR540"/>
      <c r="AHS540"/>
      <c r="AHT540"/>
      <c r="AHU540"/>
      <c r="AHV540"/>
      <c r="AHW540"/>
      <c r="AHX540"/>
      <c r="AHY540"/>
      <c r="AHZ540"/>
      <c r="AIA540"/>
      <c r="AIB540"/>
      <c r="AIC540"/>
      <c r="AID540"/>
      <c r="AIE540"/>
      <c r="AIF540"/>
      <c r="AIG540"/>
      <c r="AIH540"/>
      <c r="AII540"/>
      <c r="AIJ540"/>
      <c r="AIK540"/>
      <c r="AIL540"/>
      <c r="AIM540"/>
      <c r="AIN540"/>
      <c r="AIO540"/>
      <c r="AIP540"/>
      <c r="AIQ540"/>
      <c r="AIR540"/>
      <c r="AIS540"/>
      <c r="AIT540"/>
      <c r="AIU540"/>
      <c r="AIV540"/>
      <c r="AIW540"/>
      <c r="AIX540"/>
      <c r="AIY540"/>
      <c r="AIZ540"/>
      <c r="AJA540"/>
      <c r="AJB540"/>
      <c r="AJC540"/>
      <c r="AJD540"/>
      <c r="AJE540"/>
      <c r="AJF540"/>
      <c r="AJG540"/>
      <c r="AJH540"/>
      <c r="AJI540"/>
      <c r="AJJ540"/>
      <c r="AJK540"/>
      <c r="AJL540"/>
      <c r="AJM540"/>
      <c r="AJN540"/>
      <c r="AJO540"/>
      <c r="AJP540"/>
      <c r="AJQ540"/>
      <c r="AJR540"/>
      <c r="AJS540"/>
      <c r="AJT540"/>
      <c r="AJU540"/>
      <c r="AJV540"/>
      <c r="AJW540"/>
      <c r="AJX540"/>
      <c r="AJY540"/>
      <c r="AJZ540"/>
      <c r="AKA540"/>
      <c r="AKB540"/>
      <c r="AKC540"/>
      <c r="AKD540"/>
      <c r="AKE540"/>
      <c r="AKF540"/>
      <c r="AKG540"/>
      <c r="AKH540"/>
      <c r="AKI540"/>
      <c r="AKJ540"/>
      <c r="AKK540"/>
      <c r="AKL540"/>
      <c r="AKM540"/>
      <c r="AKN540"/>
      <c r="AKO540"/>
      <c r="AKP540"/>
      <c r="AKQ540"/>
      <c r="AKR540"/>
      <c r="AKS540"/>
      <c r="AKT540"/>
      <c r="AKU540"/>
      <c r="AKV540"/>
      <c r="AKW540"/>
      <c r="AKX540"/>
      <c r="AKY540"/>
      <c r="AKZ540"/>
      <c r="ALA540"/>
      <c r="ALB540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  <c r="AMK540"/>
      <c r="AML540"/>
      <c r="AMM540"/>
      <c r="AMN540"/>
      <c r="AMO540"/>
      <c r="AMP540"/>
      <c r="AMQ540"/>
      <c r="AMR540"/>
      <c r="AMS540"/>
      <c r="AMT540"/>
      <c r="AMU540"/>
      <c r="AMV540"/>
      <c r="AMW540"/>
      <c r="AMX540"/>
      <c r="AMY540"/>
    </row>
    <row r="541" spans="3:1039" s="6" customFormat="1" ht="15" customHeight="1" x14ac:dyDescent="0.25">
      <c r="C541" s="6" t="str">
        <f t="shared" si="373"/>
        <v>Harvest Thermal</v>
      </c>
      <c r="D541" s="6" t="str">
        <f t="shared" ref="D541" si="401">P541</f>
        <v>PD2A-10-43  (43 gal)</v>
      </c>
      <c r="E541" s="6">
        <f t="shared" si="374"/>
        <v>3000116</v>
      </c>
      <c r="F541" s="55">
        <f t="shared" si="375"/>
        <v>43</v>
      </c>
      <c r="G541" s="6" t="str">
        <f t="shared" si="376"/>
        <v>SANCO240</v>
      </c>
      <c r="H541" s="116">
        <f t="shared" si="377"/>
        <v>0</v>
      </c>
      <c r="I541" s="154" t="str">
        <f t="shared" si="378"/>
        <v>HarvestThermal_PD2A1043</v>
      </c>
      <c r="J541" s="91" t="s">
        <v>188</v>
      </c>
      <c r="K541" s="32">
        <v>3</v>
      </c>
      <c r="L541" s="75">
        <f t="shared" si="338"/>
        <v>30</v>
      </c>
      <c r="M541" s="12" t="s">
        <v>923</v>
      </c>
      <c r="N541" s="61">
        <v>1</v>
      </c>
      <c r="O541" s="169">
        <f t="shared" si="350"/>
        <v>3000116</v>
      </c>
      <c r="P541" s="9" t="str">
        <f t="shared" si="310"/>
        <v>PD2A-10-43  (43 gal)</v>
      </c>
      <c r="Q541" s="11">
        <f t="shared" si="351"/>
        <v>1</v>
      </c>
      <c r="R541" s="13" t="s">
        <v>924</v>
      </c>
      <c r="S541" s="14">
        <v>43</v>
      </c>
      <c r="T541" s="164" t="s">
        <v>899</v>
      </c>
      <c r="U541" s="164" t="s">
        <v>899</v>
      </c>
      <c r="V541" s="85" t="str">
        <f t="shared" si="352"/>
        <v>SANCO240</v>
      </c>
      <c r="W541" s="115">
        <v>0</v>
      </c>
      <c r="X541" s="46"/>
      <c r="Y541" s="47">
        <v>44552</v>
      </c>
      <c r="Z541" s="44"/>
      <c r="AA541" s="126" t="str">
        <f t="shared" si="379"/>
        <v>2,     3000116,   "PD2A-10-43  (43 gal)"</v>
      </c>
      <c r="AB541" s="127" t="s">
        <v>1018</v>
      </c>
      <c r="AC541" t="s">
        <v>927</v>
      </c>
      <c r="AD541" s="173">
        <f t="shared" si="353"/>
        <v>1</v>
      </c>
      <c r="AE541" s="126" t="str">
        <f t="shared" si="380"/>
        <v xml:space="preserve">          case  PD2A-10-43  (43 gal)   :   "HarvestThermal_PD2A1043"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  <c r="IW541"/>
      <c r="IX541"/>
      <c r="IY541"/>
      <c r="IZ541"/>
      <c r="JA541"/>
      <c r="JB541"/>
      <c r="JC541"/>
      <c r="JD541"/>
      <c r="JE541"/>
      <c r="JF541"/>
      <c r="JG541"/>
      <c r="JH541"/>
      <c r="JI541"/>
      <c r="JJ541"/>
      <c r="JK541"/>
      <c r="JL541"/>
      <c r="JM541"/>
      <c r="JN541"/>
      <c r="JO541"/>
      <c r="JP541"/>
      <c r="JQ541"/>
      <c r="JR541"/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/>
      <c r="KO541"/>
      <c r="KP541"/>
      <c r="KQ541"/>
      <c r="KR541"/>
      <c r="KS541"/>
      <c r="KT541"/>
      <c r="KU541"/>
      <c r="KV541"/>
      <c r="KW541"/>
      <c r="KX541"/>
      <c r="KY541"/>
      <c r="KZ541"/>
      <c r="LA541"/>
      <c r="LB541"/>
      <c r="LC541"/>
      <c r="LD541"/>
      <c r="LE541"/>
      <c r="LF541"/>
      <c r="LG541"/>
      <c r="LH541"/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/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/>
      <c r="OD541"/>
      <c r="OE541"/>
      <c r="OF541"/>
      <c r="OG541"/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/>
      <c r="PH541"/>
      <c r="PI541"/>
      <c r="PJ541"/>
      <c r="PK541"/>
      <c r="PL541"/>
      <c r="PM541"/>
      <c r="PN541"/>
      <c r="PO541"/>
      <c r="PP541"/>
      <c r="PQ541"/>
      <c r="PR541"/>
      <c r="PS541"/>
      <c r="PT541"/>
      <c r="PU541"/>
      <c r="PV541"/>
      <c r="PW541"/>
      <c r="PX541"/>
      <c r="PY541"/>
      <c r="PZ541"/>
      <c r="QA541"/>
      <c r="QB541"/>
      <c r="QC541"/>
      <c r="QD541"/>
      <c r="QE541"/>
      <c r="QF541"/>
      <c r="QG541"/>
      <c r="QH541"/>
      <c r="QI541"/>
      <c r="QJ541"/>
      <c r="QK541"/>
      <c r="QL541"/>
      <c r="QM541"/>
      <c r="QN541"/>
      <c r="QO541"/>
      <c r="QP541"/>
      <c r="QQ541"/>
      <c r="QR541"/>
      <c r="QS541"/>
      <c r="QT541"/>
      <c r="QU541"/>
      <c r="QV541"/>
      <c r="QW541"/>
      <c r="QX541"/>
      <c r="QY541"/>
      <c r="QZ541"/>
      <c r="RA541"/>
      <c r="RB541"/>
      <c r="RC541"/>
      <c r="RD541"/>
      <c r="RE541"/>
      <c r="RF541"/>
      <c r="RG541"/>
      <c r="RH541"/>
      <c r="RI541"/>
      <c r="RJ541"/>
      <c r="RK541"/>
      <c r="RL541"/>
      <c r="RM541"/>
      <c r="RN541"/>
      <c r="RO541"/>
      <c r="RP541"/>
      <c r="RQ541"/>
      <c r="RR541"/>
      <c r="RS541"/>
      <c r="RT541"/>
      <c r="RU541"/>
      <c r="RV541"/>
      <c r="RW541"/>
      <c r="RX541"/>
      <c r="RY541"/>
      <c r="RZ541"/>
      <c r="SA541"/>
      <c r="SB541"/>
      <c r="SC541"/>
      <c r="SD541"/>
      <c r="SE541"/>
      <c r="SF541"/>
      <c r="SG541"/>
      <c r="SH541"/>
      <c r="SI541"/>
      <c r="SJ541"/>
      <c r="SK541"/>
      <c r="SL541"/>
      <c r="SM541"/>
      <c r="SN541"/>
      <c r="SO541"/>
      <c r="SP541"/>
      <c r="SQ541"/>
      <c r="SR541"/>
      <c r="SS541"/>
      <c r="ST541"/>
      <c r="SU541"/>
      <c r="SV541"/>
      <c r="SW541"/>
      <c r="SX541"/>
      <c r="SY541"/>
      <c r="SZ541"/>
      <c r="TA541"/>
      <c r="TB541"/>
      <c r="TC541"/>
      <c r="TD541"/>
      <c r="TE541"/>
      <c r="TF541"/>
      <c r="TG541"/>
      <c r="TH541"/>
      <c r="TI541"/>
      <c r="TJ541"/>
      <c r="TK541"/>
      <c r="TL541"/>
      <c r="TM541"/>
      <c r="TN541"/>
      <c r="TO541"/>
      <c r="TP541"/>
      <c r="TQ541"/>
      <c r="TR541"/>
      <c r="TS541"/>
      <c r="TT541"/>
      <c r="TU541"/>
      <c r="TV541"/>
      <c r="TW541"/>
      <c r="TX541"/>
      <c r="TY541"/>
      <c r="TZ541"/>
      <c r="UA541"/>
      <c r="UB541"/>
      <c r="UC541"/>
      <c r="UD541"/>
      <c r="UE541"/>
      <c r="UF541"/>
      <c r="UG541"/>
      <c r="UH541"/>
      <c r="UI541"/>
      <c r="UJ541"/>
      <c r="UK541"/>
      <c r="UL541"/>
      <c r="UM541"/>
      <c r="UN541"/>
      <c r="UO541"/>
      <c r="UP541"/>
      <c r="UQ541"/>
      <c r="UR541"/>
      <c r="US541"/>
      <c r="UT541"/>
      <c r="UU541"/>
      <c r="UV541"/>
      <c r="UW541"/>
      <c r="UX541"/>
      <c r="UY541"/>
      <c r="UZ541"/>
      <c r="VA541"/>
      <c r="VB541"/>
      <c r="VC541"/>
      <c r="VD541"/>
      <c r="VE541"/>
      <c r="VF541"/>
      <c r="VG541"/>
      <c r="VH541"/>
      <c r="VI541"/>
      <c r="VJ541"/>
      <c r="VK541"/>
      <c r="VL541"/>
      <c r="VM541"/>
      <c r="VN541"/>
      <c r="VO541"/>
      <c r="VP541"/>
      <c r="VQ541"/>
      <c r="VR541"/>
      <c r="VS541"/>
      <c r="VT541"/>
      <c r="VU541"/>
      <c r="VV541"/>
      <c r="VW541"/>
      <c r="VX541"/>
      <c r="VY541"/>
      <c r="VZ541"/>
      <c r="WA541"/>
      <c r="WB541"/>
      <c r="WC541"/>
      <c r="WD541"/>
      <c r="WE541"/>
      <c r="WF541"/>
      <c r="WG541"/>
      <c r="WH541"/>
      <c r="WI541"/>
      <c r="WJ541"/>
      <c r="WK541"/>
      <c r="WL541"/>
      <c r="WM541"/>
      <c r="WN541"/>
      <c r="WO541"/>
      <c r="WP541"/>
      <c r="WQ541"/>
      <c r="WR541"/>
      <c r="WS541"/>
      <c r="WT541"/>
      <c r="WU541"/>
      <c r="WV541"/>
      <c r="WW541"/>
      <c r="WX541"/>
      <c r="WY541"/>
      <c r="WZ541"/>
      <c r="XA541"/>
      <c r="XB541"/>
      <c r="XC541"/>
      <c r="XD541"/>
      <c r="XE541"/>
      <c r="XF541"/>
      <c r="XG541"/>
      <c r="XH541"/>
      <c r="XI541"/>
      <c r="XJ541"/>
      <c r="XK541"/>
      <c r="XL541"/>
      <c r="XM541"/>
      <c r="XN541"/>
      <c r="XO541"/>
      <c r="XP541"/>
      <c r="XQ541"/>
      <c r="XR541"/>
      <c r="XS541"/>
      <c r="XT541"/>
      <c r="XU541"/>
      <c r="XV541"/>
      <c r="XW541"/>
      <c r="XX541"/>
      <c r="XY541"/>
      <c r="XZ541"/>
      <c r="YA541"/>
      <c r="YB541"/>
      <c r="YC541"/>
      <c r="YD541"/>
      <c r="YE541"/>
      <c r="YF541"/>
      <c r="YG541"/>
      <c r="YH541"/>
      <c r="YI541"/>
      <c r="YJ541"/>
      <c r="YK541"/>
      <c r="YL541"/>
      <c r="YM541"/>
      <c r="YN541"/>
      <c r="YO541"/>
      <c r="YP541"/>
      <c r="YQ541"/>
      <c r="YR541"/>
      <c r="YS541"/>
      <c r="YT541"/>
      <c r="YU541"/>
      <c r="YV541"/>
      <c r="YW541"/>
      <c r="YX541"/>
      <c r="YY541"/>
      <c r="YZ541"/>
      <c r="ZA541"/>
      <c r="ZB541"/>
      <c r="ZC541"/>
      <c r="ZD541"/>
      <c r="ZE541"/>
      <c r="ZF541"/>
      <c r="ZG541"/>
      <c r="ZH541"/>
      <c r="ZI541"/>
      <c r="ZJ541"/>
      <c r="ZK541"/>
      <c r="ZL541"/>
      <c r="ZM541"/>
      <c r="ZN541"/>
      <c r="ZO541"/>
      <c r="ZP541"/>
      <c r="ZQ541"/>
      <c r="ZR541"/>
      <c r="ZS541"/>
      <c r="ZT541"/>
      <c r="ZU541"/>
      <c r="ZV541"/>
      <c r="ZW541"/>
      <c r="ZX541"/>
      <c r="ZY541"/>
      <c r="ZZ541"/>
      <c r="AAA541"/>
      <c r="AAB541"/>
      <c r="AAC541"/>
      <c r="AAD541"/>
      <c r="AAE541"/>
      <c r="AAF541"/>
      <c r="AAG541"/>
      <c r="AAH541"/>
      <c r="AAI541"/>
      <c r="AAJ541"/>
      <c r="AAK541"/>
      <c r="AAL541"/>
      <c r="AAM541"/>
      <c r="AAN541"/>
      <c r="AAO541"/>
      <c r="AAP541"/>
      <c r="AAQ541"/>
      <c r="AAR541"/>
      <c r="AAS541"/>
      <c r="AAT541"/>
      <c r="AAU541"/>
      <c r="AAV541"/>
      <c r="AAW541"/>
      <c r="AAX541"/>
      <c r="AAY541"/>
      <c r="AAZ541"/>
      <c r="ABA541"/>
      <c r="ABB541"/>
      <c r="ABC541"/>
      <c r="ABD541"/>
      <c r="ABE541"/>
      <c r="ABF541"/>
      <c r="ABG541"/>
      <c r="ABH541"/>
      <c r="ABI541"/>
      <c r="ABJ541"/>
      <c r="ABK541"/>
      <c r="ABL541"/>
      <c r="ABM541"/>
      <c r="ABN541"/>
      <c r="ABO541"/>
      <c r="ABP541"/>
      <c r="ABQ541"/>
      <c r="ABR541"/>
      <c r="ABS541"/>
      <c r="ABT541"/>
      <c r="ABU541"/>
      <c r="ABV541"/>
      <c r="ABW541"/>
      <c r="ABX541"/>
      <c r="ABY541"/>
      <c r="ABZ541"/>
      <c r="ACA541"/>
      <c r="ACB541"/>
      <c r="ACC541"/>
      <c r="ACD541"/>
      <c r="ACE541"/>
      <c r="ACF541"/>
      <c r="ACG541"/>
      <c r="ACH541"/>
      <c r="ACI541"/>
      <c r="ACJ541"/>
      <c r="ACK541"/>
      <c r="ACL541"/>
      <c r="ACM541"/>
      <c r="ACN541"/>
      <c r="ACO541"/>
      <c r="ACP541"/>
      <c r="ACQ541"/>
      <c r="ACR541"/>
      <c r="ACS541"/>
      <c r="ACT541"/>
      <c r="ACU541"/>
      <c r="ACV541"/>
      <c r="ACW541"/>
      <c r="ACX541"/>
      <c r="ACY541"/>
      <c r="ACZ541"/>
      <c r="ADA541"/>
      <c r="ADB541"/>
      <c r="ADC541"/>
      <c r="ADD541"/>
      <c r="ADE541"/>
      <c r="ADF541"/>
      <c r="ADG541"/>
      <c r="ADH541"/>
      <c r="ADI541"/>
      <c r="ADJ541"/>
      <c r="ADK541"/>
      <c r="ADL541"/>
      <c r="ADM541"/>
      <c r="ADN541"/>
      <c r="ADO541"/>
      <c r="ADP541"/>
      <c r="ADQ541"/>
      <c r="ADR541"/>
      <c r="ADS541"/>
      <c r="ADT541"/>
      <c r="ADU541"/>
      <c r="ADV541"/>
      <c r="ADW541"/>
      <c r="ADX541"/>
      <c r="ADY541"/>
      <c r="ADZ541"/>
      <c r="AEA541"/>
      <c r="AEB541"/>
      <c r="AEC541"/>
      <c r="AED541"/>
      <c r="AEE541"/>
      <c r="AEF541"/>
      <c r="AEG541"/>
      <c r="AEH541"/>
      <c r="AEI541"/>
      <c r="AEJ541"/>
      <c r="AEK541"/>
      <c r="AEL541"/>
      <c r="AEM541"/>
      <c r="AEN541"/>
      <c r="AEO541"/>
      <c r="AEP541"/>
      <c r="AEQ541"/>
      <c r="AER541"/>
      <c r="AES541"/>
      <c r="AET541"/>
      <c r="AEU541"/>
      <c r="AEV541"/>
      <c r="AEW541"/>
      <c r="AEX541"/>
      <c r="AEY541"/>
      <c r="AEZ541"/>
      <c r="AFA541"/>
      <c r="AFB541"/>
      <c r="AFC541"/>
      <c r="AFD541"/>
      <c r="AFE541"/>
      <c r="AFF541"/>
      <c r="AFG541"/>
      <c r="AFH541"/>
      <c r="AFI541"/>
      <c r="AFJ541"/>
      <c r="AFK541"/>
      <c r="AFL541"/>
      <c r="AFM541"/>
      <c r="AFN541"/>
      <c r="AFO541"/>
      <c r="AFP541"/>
      <c r="AFQ541"/>
      <c r="AFR541"/>
      <c r="AFS541"/>
      <c r="AFT541"/>
      <c r="AFU541"/>
      <c r="AFV541"/>
      <c r="AFW541"/>
      <c r="AFX541"/>
      <c r="AFY541"/>
      <c r="AFZ541"/>
      <c r="AGA541"/>
      <c r="AGB541"/>
      <c r="AGC541"/>
      <c r="AGD541"/>
      <c r="AGE541"/>
      <c r="AGF541"/>
      <c r="AGG541"/>
      <c r="AGH541"/>
      <c r="AGI541"/>
      <c r="AGJ541"/>
      <c r="AGK541"/>
      <c r="AGL541"/>
      <c r="AGM541"/>
      <c r="AGN541"/>
      <c r="AGO541"/>
      <c r="AGP541"/>
      <c r="AGQ541"/>
      <c r="AGR541"/>
      <c r="AGS541"/>
      <c r="AGT541"/>
      <c r="AGU541"/>
      <c r="AGV541"/>
      <c r="AGW541"/>
      <c r="AGX541"/>
      <c r="AGY541"/>
      <c r="AGZ541"/>
      <c r="AHA541"/>
      <c r="AHB541"/>
      <c r="AHC541"/>
      <c r="AHD541"/>
      <c r="AHE541"/>
      <c r="AHF541"/>
      <c r="AHG541"/>
      <c r="AHH541"/>
      <c r="AHI541"/>
      <c r="AHJ541"/>
      <c r="AHK541"/>
      <c r="AHL541"/>
      <c r="AHM541"/>
      <c r="AHN541"/>
      <c r="AHO541"/>
      <c r="AHP541"/>
      <c r="AHQ541"/>
      <c r="AHR541"/>
      <c r="AHS541"/>
      <c r="AHT541"/>
      <c r="AHU541"/>
      <c r="AHV541"/>
      <c r="AHW541"/>
      <c r="AHX541"/>
      <c r="AHY541"/>
      <c r="AHZ541"/>
      <c r="AIA541"/>
      <c r="AIB541"/>
      <c r="AIC541"/>
      <c r="AID541"/>
      <c r="AIE541"/>
      <c r="AIF541"/>
      <c r="AIG541"/>
      <c r="AIH541"/>
      <c r="AII541"/>
      <c r="AIJ541"/>
      <c r="AIK541"/>
      <c r="AIL541"/>
      <c r="AIM541"/>
      <c r="AIN541"/>
      <c r="AIO541"/>
      <c r="AIP541"/>
      <c r="AIQ541"/>
      <c r="AIR541"/>
      <c r="AIS541"/>
      <c r="AIT541"/>
      <c r="AIU541"/>
      <c r="AIV541"/>
      <c r="AIW541"/>
      <c r="AIX541"/>
      <c r="AIY541"/>
      <c r="AIZ541"/>
      <c r="AJA541"/>
      <c r="AJB541"/>
      <c r="AJC541"/>
      <c r="AJD541"/>
      <c r="AJE541"/>
      <c r="AJF541"/>
      <c r="AJG541"/>
      <c r="AJH541"/>
      <c r="AJI541"/>
      <c r="AJJ541"/>
      <c r="AJK541"/>
      <c r="AJL541"/>
      <c r="AJM541"/>
      <c r="AJN541"/>
      <c r="AJO541"/>
      <c r="AJP541"/>
      <c r="AJQ541"/>
      <c r="AJR541"/>
      <c r="AJS541"/>
      <c r="AJT541"/>
      <c r="AJU541"/>
      <c r="AJV541"/>
      <c r="AJW541"/>
      <c r="AJX541"/>
      <c r="AJY541"/>
      <c r="AJZ541"/>
      <c r="AKA541"/>
      <c r="AKB541"/>
      <c r="AKC541"/>
      <c r="AKD541"/>
      <c r="AKE541"/>
      <c r="AKF541"/>
      <c r="AKG541"/>
      <c r="AKH541"/>
      <c r="AKI541"/>
      <c r="AKJ541"/>
      <c r="AKK541"/>
      <c r="AKL541"/>
      <c r="AKM541"/>
      <c r="AKN541"/>
      <c r="AKO541"/>
      <c r="AKP541"/>
      <c r="AKQ541"/>
      <c r="AKR541"/>
      <c r="AKS541"/>
      <c r="AKT541"/>
      <c r="AKU541"/>
      <c r="AKV541"/>
      <c r="AKW541"/>
      <c r="AKX541"/>
      <c r="AKY541"/>
      <c r="AKZ541"/>
      <c r="ALA541"/>
      <c r="ALB54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  <c r="AMK541"/>
      <c r="AML541"/>
      <c r="AMM541"/>
      <c r="AMN541"/>
      <c r="AMO541"/>
      <c r="AMP541"/>
      <c r="AMQ541"/>
      <c r="AMR541"/>
      <c r="AMS541"/>
      <c r="AMT541"/>
      <c r="AMU541"/>
      <c r="AMV541"/>
      <c r="AMW541"/>
      <c r="AMX541"/>
      <c r="AMY541"/>
    </row>
    <row r="542" spans="3:1039" s="6" customFormat="1" ht="15" customHeight="1" x14ac:dyDescent="0.25">
      <c r="C542" s="6" t="str">
        <f t="shared" si="373"/>
        <v>Harvest Thermal</v>
      </c>
      <c r="D542" s="6" t="str">
        <f>P542</f>
        <v>PD2A-10-83  (83 gal)</v>
      </c>
      <c r="E542" s="6">
        <f t="shared" si="374"/>
        <v>3000217</v>
      </c>
      <c r="F542" s="55">
        <f t="shared" si="375"/>
        <v>83</v>
      </c>
      <c r="G542" s="6" t="str">
        <f t="shared" si="376"/>
        <v>SANCO280</v>
      </c>
      <c r="H542" s="116">
        <f t="shared" si="377"/>
        <v>0</v>
      </c>
      <c r="I542" s="154" t="str">
        <f t="shared" si="378"/>
        <v>HarvestThermal_PD2A1083</v>
      </c>
      <c r="J542" s="91" t="s">
        <v>188</v>
      </c>
      <c r="K542" s="32">
        <v>3</v>
      </c>
      <c r="L542" s="75">
        <f t="shared" si="338"/>
        <v>30</v>
      </c>
      <c r="M542" s="12" t="s">
        <v>923</v>
      </c>
      <c r="N542" s="62">
        <f t="shared" si="355"/>
        <v>2</v>
      </c>
      <c r="O542" s="169">
        <f t="shared" si="350"/>
        <v>3000217</v>
      </c>
      <c r="P542" s="9" t="str">
        <f t="shared" si="310"/>
        <v>PD2A-10-83  (83 gal)</v>
      </c>
      <c r="Q542" s="11">
        <f t="shared" si="351"/>
        <v>1</v>
      </c>
      <c r="R542" s="13" t="s">
        <v>925</v>
      </c>
      <c r="S542" s="14">
        <v>83</v>
      </c>
      <c r="T542" s="164" t="s">
        <v>900</v>
      </c>
      <c r="U542" s="164" t="s">
        <v>900</v>
      </c>
      <c r="V542" s="85" t="str">
        <f t="shared" si="352"/>
        <v>SANCO280</v>
      </c>
      <c r="W542" s="115">
        <v>0</v>
      </c>
      <c r="X542" s="46"/>
      <c r="Y542" s="47">
        <v>44552</v>
      </c>
      <c r="Z542" s="44"/>
      <c r="AA542" s="126" t="str">
        <f t="shared" si="379"/>
        <v>2,     3000217,   "PD2A-10-83  (83 gal)"</v>
      </c>
      <c r="AB542" s="127" t="s">
        <v>1018</v>
      </c>
      <c r="AC542" t="s">
        <v>928</v>
      </c>
      <c r="AD542" s="173">
        <f t="shared" si="353"/>
        <v>1</v>
      </c>
      <c r="AE542" s="126" t="str">
        <f t="shared" si="380"/>
        <v xml:space="preserve">          case  PD2A-10-83  (83 gal)   :   "HarvestThermal_PD2A1083"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/>
      <c r="JG542"/>
      <c r="JH542"/>
      <c r="JI542"/>
      <c r="JJ542"/>
      <c r="JK542"/>
      <c r="JL542"/>
      <c r="JM542"/>
      <c r="JN542"/>
      <c r="JO542"/>
      <c r="JP542"/>
      <c r="JQ542"/>
      <c r="JR542"/>
      <c r="JS542"/>
      <c r="JT542"/>
      <c r="JU542"/>
      <c r="JV542"/>
      <c r="JW542"/>
      <c r="JX542"/>
      <c r="JY542"/>
      <c r="JZ542"/>
      <c r="KA542"/>
      <c r="KB542"/>
      <c r="KC542"/>
      <c r="KD542"/>
      <c r="KE542"/>
      <c r="KF542"/>
      <c r="KG542"/>
      <c r="KH542"/>
      <c r="KI542"/>
      <c r="KJ542"/>
      <c r="KK542"/>
      <c r="KL542"/>
      <c r="KM542"/>
      <c r="KN542"/>
      <c r="KO542"/>
      <c r="KP542"/>
      <c r="KQ542"/>
      <c r="KR542"/>
      <c r="KS542"/>
      <c r="KT542"/>
      <c r="KU542"/>
      <c r="KV542"/>
      <c r="KW542"/>
      <c r="KX542"/>
      <c r="KY542"/>
      <c r="KZ542"/>
      <c r="LA542"/>
      <c r="LB542"/>
      <c r="LC542"/>
      <c r="LD542"/>
      <c r="LE542"/>
      <c r="LF542"/>
      <c r="LG542"/>
      <c r="LH542"/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/>
      <c r="NP542"/>
      <c r="NQ542"/>
      <c r="NR542"/>
      <c r="NS542"/>
      <c r="NT542"/>
      <c r="NU542"/>
      <c r="NV542"/>
      <c r="NW542"/>
      <c r="NX542"/>
      <c r="NY542"/>
      <c r="NZ542"/>
      <c r="OA542"/>
      <c r="OB542"/>
      <c r="OC542"/>
      <c r="OD542"/>
      <c r="OE542"/>
      <c r="OF542"/>
      <c r="OG542"/>
      <c r="OH542"/>
      <c r="OI542"/>
      <c r="OJ542"/>
      <c r="OK542"/>
      <c r="OL542"/>
      <c r="OM542"/>
      <c r="ON542"/>
      <c r="OO542"/>
      <c r="OP542"/>
      <c r="OQ542"/>
      <c r="OR542"/>
      <c r="OS542"/>
      <c r="OT542"/>
      <c r="OU542"/>
      <c r="OV542"/>
      <c r="OW542"/>
      <c r="OX542"/>
      <c r="OY542"/>
      <c r="OZ542"/>
      <c r="PA542"/>
      <c r="PB542"/>
      <c r="PC542"/>
      <c r="PD542"/>
      <c r="PE542"/>
      <c r="PF542"/>
      <c r="PG542"/>
      <c r="PH542"/>
      <c r="PI542"/>
      <c r="PJ542"/>
      <c r="PK542"/>
      <c r="PL542"/>
      <c r="PM542"/>
      <c r="PN542"/>
      <c r="PO542"/>
      <c r="PP542"/>
      <c r="PQ542"/>
      <c r="PR542"/>
      <c r="PS542"/>
      <c r="PT542"/>
      <c r="PU542"/>
      <c r="PV542"/>
      <c r="PW542"/>
      <c r="PX542"/>
      <c r="PY542"/>
      <c r="PZ542"/>
      <c r="QA542"/>
      <c r="QB542"/>
      <c r="QC542"/>
      <c r="QD542"/>
      <c r="QE542"/>
      <c r="QF542"/>
      <c r="QG542"/>
      <c r="QH542"/>
      <c r="QI542"/>
      <c r="QJ542"/>
      <c r="QK542"/>
      <c r="QL542"/>
      <c r="QM542"/>
      <c r="QN542"/>
      <c r="QO542"/>
      <c r="QP542"/>
      <c r="QQ542"/>
      <c r="QR542"/>
      <c r="QS542"/>
      <c r="QT542"/>
      <c r="QU542"/>
      <c r="QV542"/>
      <c r="QW542"/>
      <c r="QX542"/>
      <c r="QY542"/>
      <c r="QZ542"/>
      <c r="RA542"/>
      <c r="RB542"/>
      <c r="RC542"/>
      <c r="RD542"/>
      <c r="RE542"/>
      <c r="RF542"/>
      <c r="RG542"/>
      <c r="RH542"/>
      <c r="RI542"/>
      <c r="RJ542"/>
      <c r="RK542"/>
      <c r="RL542"/>
      <c r="RM542"/>
      <c r="RN542"/>
      <c r="RO542"/>
      <c r="RP542"/>
      <c r="RQ542"/>
      <c r="RR542"/>
      <c r="RS542"/>
      <c r="RT542"/>
      <c r="RU542"/>
      <c r="RV542"/>
      <c r="RW542"/>
      <c r="RX542"/>
      <c r="RY542"/>
      <c r="RZ542"/>
      <c r="SA542"/>
      <c r="SB542"/>
      <c r="SC542"/>
      <c r="SD542"/>
      <c r="SE542"/>
      <c r="SF542"/>
      <c r="SG542"/>
      <c r="SH542"/>
      <c r="SI542"/>
      <c r="SJ542"/>
      <c r="SK542"/>
      <c r="SL542"/>
      <c r="SM542"/>
      <c r="SN542"/>
      <c r="SO542"/>
      <c r="SP542"/>
      <c r="SQ542"/>
      <c r="SR542"/>
      <c r="SS542"/>
      <c r="ST542"/>
      <c r="SU542"/>
      <c r="SV542"/>
      <c r="SW542"/>
      <c r="SX542"/>
      <c r="SY542"/>
      <c r="SZ542"/>
      <c r="TA542"/>
      <c r="TB542"/>
      <c r="TC542"/>
      <c r="TD542"/>
      <c r="TE542"/>
      <c r="TF542"/>
      <c r="TG542"/>
      <c r="TH542"/>
      <c r="TI542"/>
      <c r="TJ542"/>
      <c r="TK542"/>
      <c r="TL542"/>
      <c r="TM542"/>
      <c r="TN542"/>
      <c r="TO542"/>
      <c r="TP542"/>
      <c r="TQ542"/>
      <c r="TR542"/>
      <c r="TS542"/>
      <c r="TT542"/>
      <c r="TU542"/>
      <c r="TV542"/>
      <c r="TW542"/>
      <c r="TX542"/>
      <c r="TY542"/>
      <c r="TZ542"/>
      <c r="UA542"/>
      <c r="UB542"/>
      <c r="UC542"/>
      <c r="UD542"/>
      <c r="UE542"/>
      <c r="UF542"/>
      <c r="UG542"/>
      <c r="UH542"/>
      <c r="UI542"/>
      <c r="UJ542"/>
      <c r="UK542"/>
      <c r="UL542"/>
      <c r="UM542"/>
      <c r="UN542"/>
      <c r="UO542"/>
      <c r="UP542"/>
      <c r="UQ542"/>
      <c r="UR542"/>
      <c r="US542"/>
      <c r="UT542"/>
      <c r="UU542"/>
      <c r="UV542"/>
      <c r="UW542"/>
      <c r="UX542"/>
      <c r="UY542"/>
      <c r="UZ542"/>
      <c r="VA542"/>
      <c r="VB542"/>
      <c r="VC542"/>
      <c r="VD542"/>
      <c r="VE542"/>
      <c r="VF542"/>
      <c r="VG542"/>
      <c r="VH542"/>
      <c r="VI542"/>
      <c r="VJ542"/>
      <c r="VK542"/>
      <c r="VL542"/>
      <c r="VM542"/>
      <c r="VN542"/>
      <c r="VO542"/>
      <c r="VP542"/>
      <c r="VQ542"/>
      <c r="VR542"/>
      <c r="VS542"/>
      <c r="VT542"/>
      <c r="VU542"/>
      <c r="VV542"/>
      <c r="VW542"/>
      <c r="VX542"/>
      <c r="VY542"/>
      <c r="VZ542"/>
      <c r="WA542"/>
      <c r="WB542"/>
      <c r="WC542"/>
      <c r="WD542"/>
      <c r="WE542"/>
      <c r="WF542"/>
      <c r="WG542"/>
      <c r="WH542"/>
      <c r="WI542"/>
      <c r="WJ542"/>
      <c r="WK542"/>
      <c r="WL542"/>
      <c r="WM542"/>
      <c r="WN542"/>
      <c r="WO542"/>
      <c r="WP542"/>
      <c r="WQ542"/>
      <c r="WR542"/>
      <c r="WS542"/>
      <c r="WT542"/>
      <c r="WU542"/>
      <c r="WV542"/>
      <c r="WW542"/>
      <c r="WX542"/>
      <c r="WY542"/>
      <c r="WZ542"/>
      <c r="XA542"/>
      <c r="XB542"/>
      <c r="XC542"/>
      <c r="XD542"/>
      <c r="XE542"/>
      <c r="XF542"/>
      <c r="XG542"/>
      <c r="XH542"/>
      <c r="XI542"/>
      <c r="XJ542"/>
      <c r="XK542"/>
      <c r="XL542"/>
      <c r="XM542"/>
      <c r="XN542"/>
      <c r="XO542"/>
      <c r="XP542"/>
      <c r="XQ542"/>
      <c r="XR542"/>
      <c r="XS542"/>
      <c r="XT542"/>
      <c r="XU542"/>
      <c r="XV542"/>
      <c r="XW542"/>
      <c r="XX542"/>
      <c r="XY542"/>
      <c r="XZ542"/>
      <c r="YA542"/>
      <c r="YB542"/>
      <c r="YC542"/>
      <c r="YD542"/>
      <c r="YE542"/>
      <c r="YF542"/>
      <c r="YG542"/>
      <c r="YH542"/>
      <c r="YI542"/>
      <c r="YJ542"/>
      <c r="YK542"/>
      <c r="YL542"/>
      <c r="YM542"/>
      <c r="YN542"/>
      <c r="YO542"/>
      <c r="YP542"/>
      <c r="YQ542"/>
      <c r="YR542"/>
      <c r="YS542"/>
      <c r="YT542"/>
      <c r="YU542"/>
      <c r="YV542"/>
      <c r="YW542"/>
      <c r="YX542"/>
      <c r="YY542"/>
      <c r="YZ542"/>
      <c r="ZA542"/>
      <c r="ZB542"/>
      <c r="ZC542"/>
      <c r="ZD542"/>
      <c r="ZE542"/>
      <c r="ZF542"/>
      <c r="ZG542"/>
      <c r="ZH542"/>
      <c r="ZI542"/>
      <c r="ZJ542"/>
      <c r="ZK542"/>
      <c r="ZL542"/>
      <c r="ZM542"/>
      <c r="ZN542"/>
      <c r="ZO542"/>
      <c r="ZP542"/>
      <c r="ZQ542"/>
      <c r="ZR542"/>
      <c r="ZS542"/>
      <c r="ZT542"/>
      <c r="ZU542"/>
      <c r="ZV542"/>
      <c r="ZW542"/>
      <c r="ZX542"/>
      <c r="ZY542"/>
      <c r="ZZ542"/>
      <c r="AAA542"/>
      <c r="AAB542"/>
      <c r="AAC542"/>
      <c r="AAD542"/>
      <c r="AAE542"/>
      <c r="AAF542"/>
      <c r="AAG542"/>
      <c r="AAH542"/>
      <c r="AAI542"/>
      <c r="AAJ542"/>
      <c r="AAK542"/>
      <c r="AAL542"/>
      <c r="AAM542"/>
      <c r="AAN542"/>
      <c r="AAO542"/>
      <c r="AAP542"/>
      <c r="AAQ542"/>
      <c r="AAR542"/>
      <c r="AAS542"/>
      <c r="AAT542"/>
      <c r="AAU542"/>
      <c r="AAV542"/>
      <c r="AAW542"/>
      <c r="AAX542"/>
      <c r="AAY542"/>
      <c r="AAZ542"/>
      <c r="ABA542"/>
      <c r="ABB542"/>
      <c r="ABC542"/>
      <c r="ABD542"/>
      <c r="ABE542"/>
      <c r="ABF542"/>
      <c r="ABG542"/>
      <c r="ABH542"/>
      <c r="ABI542"/>
      <c r="ABJ542"/>
      <c r="ABK542"/>
      <c r="ABL542"/>
      <c r="ABM542"/>
      <c r="ABN542"/>
      <c r="ABO542"/>
      <c r="ABP542"/>
      <c r="ABQ542"/>
      <c r="ABR542"/>
      <c r="ABS542"/>
      <c r="ABT542"/>
      <c r="ABU542"/>
      <c r="ABV542"/>
      <c r="ABW542"/>
      <c r="ABX542"/>
      <c r="ABY542"/>
      <c r="ABZ542"/>
      <c r="ACA542"/>
      <c r="ACB542"/>
      <c r="ACC542"/>
      <c r="ACD542"/>
      <c r="ACE542"/>
      <c r="ACF542"/>
      <c r="ACG542"/>
      <c r="ACH542"/>
      <c r="ACI542"/>
      <c r="ACJ542"/>
      <c r="ACK542"/>
      <c r="ACL542"/>
      <c r="ACM542"/>
      <c r="ACN542"/>
      <c r="ACO542"/>
      <c r="ACP542"/>
      <c r="ACQ542"/>
      <c r="ACR542"/>
      <c r="ACS542"/>
      <c r="ACT542"/>
      <c r="ACU542"/>
      <c r="ACV542"/>
      <c r="ACW542"/>
      <c r="ACX542"/>
      <c r="ACY542"/>
      <c r="ACZ542"/>
      <c r="ADA542"/>
      <c r="ADB542"/>
      <c r="ADC542"/>
      <c r="ADD542"/>
      <c r="ADE542"/>
      <c r="ADF542"/>
      <c r="ADG542"/>
      <c r="ADH542"/>
      <c r="ADI542"/>
      <c r="ADJ542"/>
      <c r="ADK542"/>
      <c r="ADL542"/>
      <c r="ADM542"/>
      <c r="ADN542"/>
      <c r="ADO542"/>
      <c r="ADP542"/>
      <c r="ADQ542"/>
      <c r="ADR542"/>
      <c r="ADS542"/>
      <c r="ADT542"/>
      <c r="ADU542"/>
      <c r="ADV542"/>
      <c r="ADW542"/>
      <c r="ADX542"/>
      <c r="ADY542"/>
      <c r="ADZ542"/>
      <c r="AEA542"/>
      <c r="AEB542"/>
      <c r="AEC542"/>
      <c r="AED542"/>
      <c r="AEE542"/>
      <c r="AEF542"/>
      <c r="AEG542"/>
      <c r="AEH542"/>
      <c r="AEI542"/>
      <c r="AEJ542"/>
      <c r="AEK542"/>
      <c r="AEL542"/>
      <c r="AEM542"/>
      <c r="AEN542"/>
      <c r="AEO542"/>
      <c r="AEP542"/>
      <c r="AEQ542"/>
      <c r="AER542"/>
      <c r="AES542"/>
      <c r="AET542"/>
      <c r="AEU542"/>
      <c r="AEV542"/>
      <c r="AEW542"/>
      <c r="AEX542"/>
      <c r="AEY542"/>
      <c r="AEZ542"/>
      <c r="AFA542"/>
      <c r="AFB542"/>
      <c r="AFC542"/>
      <c r="AFD542"/>
      <c r="AFE542"/>
      <c r="AFF542"/>
      <c r="AFG542"/>
      <c r="AFH542"/>
      <c r="AFI542"/>
      <c r="AFJ542"/>
      <c r="AFK542"/>
      <c r="AFL542"/>
      <c r="AFM542"/>
      <c r="AFN542"/>
      <c r="AFO542"/>
      <c r="AFP542"/>
      <c r="AFQ542"/>
      <c r="AFR542"/>
      <c r="AFS542"/>
      <c r="AFT542"/>
      <c r="AFU542"/>
      <c r="AFV542"/>
      <c r="AFW542"/>
      <c r="AFX542"/>
      <c r="AFY542"/>
      <c r="AFZ542"/>
      <c r="AGA542"/>
      <c r="AGB542"/>
      <c r="AGC542"/>
      <c r="AGD542"/>
      <c r="AGE542"/>
      <c r="AGF542"/>
      <c r="AGG542"/>
      <c r="AGH542"/>
      <c r="AGI542"/>
      <c r="AGJ542"/>
      <c r="AGK542"/>
      <c r="AGL542"/>
      <c r="AGM542"/>
      <c r="AGN542"/>
      <c r="AGO542"/>
      <c r="AGP542"/>
      <c r="AGQ542"/>
      <c r="AGR542"/>
      <c r="AGS542"/>
      <c r="AGT542"/>
      <c r="AGU542"/>
      <c r="AGV542"/>
      <c r="AGW542"/>
      <c r="AGX542"/>
      <c r="AGY542"/>
      <c r="AGZ542"/>
      <c r="AHA542"/>
      <c r="AHB542"/>
      <c r="AHC542"/>
      <c r="AHD542"/>
      <c r="AHE542"/>
      <c r="AHF542"/>
      <c r="AHG542"/>
      <c r="AHH542"/>
      <c r="AHI542"/>
      <c r="AHJ542"/>
      <c r="AHK542"/>
      <c r="AHL542"/>
      <c r="AHM542"/>
      <c r="AHN542"/>
      <c r="AHO542"/>
      <c r="AHP542"/>
      <c r="AHQ542"/>
      <c r="AHR542"/>
      <c r="AHS542"/>
      <c r="AHT542"/>
      <c r="AHU542"/>
      <c r="AHV542"/>
      <c r="AHW542"/>
      <c r="AHX542"/>
      <c r="AHY542"/>
      <c r="AHZ542"/>
      <c r="AIA542"/>
      <c r="AIB542"/>
      <c r="AIC542"/>
      <c r="AID542"/>
      <c r="AIE542"/>
      <c r="AIF542"/>
      <c r="AIG542"/>
      <c r="AIH542"/>
      <c r="AII542"/>
      <c r="AIJ542"/>
      <c r="AIK542"/>
      <c r="AIL542"/>
      <c r="AIM542"/>
      <c r="AIN542"/>
      <c r="AIO542"/>
      <c r="AIP542"/>
      <c r="AIQ542"/>
      <c r="AIR542"/>
      <c r="AIS542"/>
      <c r="AIT542"/>
      <c r="AIU542"/>
      <c r="AIV542"/>
      <c r="AIW542"/>
      <c r="AIX542"/>
      <c r="AIY542"/>
      <c r="AIZ542"/>
      <c r="AJA542"/>
      <c r="AJB542"/>
      <c r="AJC542"/>
      <c r="AJD542"/>
      <c r="AJE542"/>
      <c r="AJF542"/>
      <c r="AJG542"/>
      <c r="AJH542"/>
      <c r="AJI542"/>
      <c r="AJJ542"/>
      <c r="AJK542"/>
      <c r="AJL542"/>
      <c r="AJM542"/>
      <c r="AJN542"/>
      <c r="AJO542"/>
      <c r="AJP542"/>
      <c r="AJQ542"/>
      <c r="AJR542"/>
      <c r="AJS542"/>
      <c r="AJT542"/>
      <c r="AJU542"/>
      <c r="AJV542"/>
      <c r="AJW542"/>
      <c r="AJX542"/>
      <c r="AJY542"/>
      <c r="AJZ542"/>
      <c r="AKA542"/>
      <c r="AKB542"/>
      <c r="AKC542"/>
      <c r="AKD542"/>
      <c r="AKE542"/>
      <c r="AKF542"/>
      <c r="AKG542"/>
      <c r="AKH542"/>
      <c r="AKI542"/>
      <c r="AKJ542"/>
      <c r="AKK542"/>
      <c r="AKL542"/>
      <c r="AKM542"/>
      <c r="AKN542"/>
      <c r="AKO542"/>
      <c r="AKP542"/>
      <c r="AKQ542"/>
      <c r="AKR542"/>
      <c r="AKS542"/>
      <c r="AKT542"/>
      <c r="AKU542"/>
      <c r="AKV542"/>
      <c r="AKW542"/>
      <c r="AKX542"/>
      <c r="AKY542"/>
      <c r="AKZ542"/>
      <c r="ALA542"/>
      <c r="ALB542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  <c r="AMK542"/>
      <c r="AML542"/>
      <c r="AMM542"/>
      <c r="AMN542"/>
      <c r="AMO542"/>
      <c r="AMP542"/>
      <c r="AMQ542"/>
      <c r="AMR542"/>
      <c r="AMS542"/>
      <c r="AMT542"/>
      <c r="AMU542"/>
      <c r="AMV542"/>
      <c r="AMW542"/>
      <c r="AMX542"/>
      <c r="AMY542"/>
    </row>
    <row r="543" spans="3:1039" s="6" customFormat="1" ht="15" customHeight="1" x14ac:dyDescent="0.25">
      <c r="C543" s="6" t="str">
        <f t="shared" ref="C543:C545" si="402">M543</f>
        <v>Harvest Thermal</v>
      </c>
      <c r="D543" s="6" t="str">
        <f>P543</f>
        <v>PD2A-10-119  (119 gal)</v>
      </c>
      <c r="E543" s="6">
        <f t="shared" ref="E543:E545" si="403">O543</f>
        <v>3000318</v>
      </c>
      <c r="F543" s="55">
        <f t="shared" ref="F543:F545" si="404">S543</f>
        <v>119</v>
      </c>
      <c r="G543" s="6" t="str">
        <f t="shared" ref="G543:G545" si="405">V543</f>
        <v>SANCO2120</v>
      </c>
      <c r="H543" s="116">
        <f t="shared" ref="H543:H545" si="406">W543</f>
        <v>0</v>
      </c>
      <c r="I543" s="154" t="str">
        <f t="shared" ref="I543:I545" si="407">AC543</f>
        <v>HarvestThermal_PD2A10119</v>
      </c>
      <c r="J543" s="91" t="s">
        <v>188</v>
      </c>
      <c r="K543" s="32">
        <v>3</v>
      </c>
      <c r="L543" s="75">
        <f t="shared" si="338"/>
        <v>30</v>
      </c>
      <c r="M543" s="12" t="s">
        <v>923</v>
      </c>
      <c r="N543" s="62">
        <f t="shared" ref="N543" si="408">N542+1</f>
        <v>3</v>
      </c>
      <c r="O543" s="169">
        <f t="shared" si="350"/>
        <v>3000318</v>
      </c>
      <c r="P543" s="9" t="str">
        <f t="shared" si="310"/>
        <v>PD2A-10-119  (119 gal)</v>
      </c>
      <c r="Q543" s="11">
        <f t="shared" si="351"/>
        <v>1</v>
      </c>
      <c r="R543" s="13" t="s">
        <v>926</v>
      </c>
      <c r="S543" s="14">
        <v>119</v>
      </c>
      <c r="T543" s="164" t="s">
        <v>921</v>
      </c>
      <c r="U543" s="164" t="s">
        <v>921</v>
      </c>
      <c r="V543" s="85" t="str">
        <f t="shared" si="352"/>
        <v>SANCO2120</v>
      </c>
      <c r="W543" s="115">
        <v>0</v>
      </c>
      <c r="X543" s="46"/>
      <c r="Y543" s="47">
        <v>44552</v>
      </c>
      <c r="Z543" s="44"/>
      <c r="AA543" s="126" t="str">
        <f t="shared" ref="AA543:AA545" si="409">"2,     "&amp;E543&amp;",   """&amp;P543&amp;""""</f>
        <v>2,     3000318,   "PD2A-10-119  (119 gal)"</v>
      </c>
      <c r="AB543" s="127" t="s">
        <v>1018</v>
      </c>
      <c r="AC543" t="s">
        <v>929</v>
      </c>
      <c r="AD543" s="173">
        <f t="shared" si="353"/>
        <v>1</v>
      </c>
      <c r="AE543" s="126" t="str">
        <f t="shared" ref="AE543:AE545" si="410">"          case  "&amp;D543&amp;"   :   """&amp;AC543&amp;""""</f>
        <v xml:space="preserve">          case  PD2A-10-119  (119 gal)   :   "HarvestThermal_PD2A10119"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  <c r="QH543"/>
      <c r="QI543"/>
      <c r="QJ543"/>
      <c r="QK543"/>
      <c r="QL543"/>
      <c r="QM543"/>
      <c r="QN543"/>
      <c r="QO543"/>
      <c r="QP543"/>
      <c r="QQ543"/>
      <c r="QR543"/>
      <c r="QS543"/>
      <c r="QT543"/>
      <c r="QU543"/>
      <c r="QV543"/>
      <c r="QW543"/>
      <c r="QX543"/>
      <c r="QY543"/>
      <c r="QZ543"/>
      <c r="RA543"/>
      <c r="RB543"/>
      <c r="RC543"/>
      <c r="RD543"/>
      <c r="RE543"/>
      <c r="RF543"/>
      <c r="RG543"/>
      <c r="RH543"/>
      <c r="RI543"/>
      <c r="RJ543"/>
      <c r="RK543"/>
      <c r="RL543"/>
      <c r="RM543"/>
      <c r="RN543"/>
      <c r="RO543"/>
      <c r="RP543"/>
      <c r="RQ543"/>
      <c r="RR543"/>
      <c r="RS543"/>
      <c r="RT543"/>
      <c r="RU543"/>
      <c r="RV543"/>
      <c r="RW543"/>
      <c r="RX543"/>
      <c r="RY543"/>
      <c r="RZ543"/>
      <c r="SA543"/>
      <c r="SB543"/>
      <c r="SC543"/>
      <c r="SD543"/>
      <c r="SE543"/>
      <c r="SF543"/>
      <c r="SG543"/>
      <c r="SH543"/>
      <c r="SI543"/>
      <c r="SJ543"/>
      <c r="SK543"/>
      <c r="SL543"/>
      <c r="SM543"/>
      <c r="SN543"/>
      <c r="SO543"/>
      <c r="SP543"/>
      <c r="SQ543"/>
      <c r="SR543"/>
      <c r="SS543"/>
      <c r="ST543"/>
      <c r="SU543"/>
      <c r="SV543"/>
      <c r="SW543"/>
      <c r="SX543"/>
      <c r="SY543"/>
      <c r="SZ543"/>
      <c r="TA543"/>
      <c r="TB543"/>
      <c r="TC543"/>
      <c r="TD543"/>
      <c r="TE543"/>
      <c r="TF543"/>
      <c r="TG543"/>
      <c r="TH543"/>
      <c r="TI543"/>
      <c r="TJ543"/>
      <c r="TK543"/>
      <c r="TL543"/>
      <c r="TM543"/>
      <c r="TN543"/>
      <c r="TO543"/>
      <c r="TP543"/>
      <c r="TQ543"/>
      <c r="TR543"/>
      <c r="TS543"/>
      <c r="TT543"/>
      <c r="TU543"/>
      <c r="TV543"/>
      <c r="TW543"/>
      <c r="TX543"/>
      <c r="TY543"/>
      <c r="TZ543"/>
      <c r="UA543"/>
      <c r="UB543"/>
      <c r="UC543"/>
      <c r="UD543"/>
      <c r="UE543"/>
      <c r="UF543"/>
      <c r="UG543"/>
      <c r="UH543"/>
      <c r="UI543"/>
      <c r="UJ543"/>
      <c r="UK543"/>
      <c r="UL543"/>
      <c r="UM543"/>
      <c r="UN543"/>
      <c r="UO543"/>
      <c r="UP543"/>
      <c r="UQ543"/>
      <c r="UR543"/>
      <c r="US543"/>
      <c r="UT543"/>
      <c r="UU543"/>
      <c r="UV543"/>
      <c r="UW543"/>
      <c r="UX543"/>
      <c r="UY543"/>
      <c r="UZ543"/>
      <c r="VA543"/>
      <c r="VB543"/>
      <c r="VC543"/>
      <c r="VD543"/>
      <c r="VE543"/>
      <c r="VF543"/>
      <c r="VG543"/>
      <c r="VH543"/>
      <c r="VI543"/>
      <c r="VJ543"/>
      <c r="VK543"/>
      <c r="VL543"/>
      <c r="VM543"/>
      <c r="VN543"/>
      <c r="VO543"/>
      <c r="VP543"/>
      <c r="VQ543"/>
      <c r="VR543"/>
      <c r="VS543"/>
      <c r="VT543"/>
      <c r="VU543"/>
      <c r="VV543"/>
      <c r="VW543"/>
      <c r="VX543"/>
      <c r="VY543"/>
      <c r="VZ543"/>
      <c r="WA543"/>
      <c r="WB543"/>
      <c r="WC543"/>
      <c r="WD543"/>
      <c r="WE543"/>
      <c r="WF543"/>
      <c r="WG543"/>
      <c r="WH543"/>
      <c r="WI543"/>
      <c r="WJ543"/>
      <c r="WK543"/>
      <c r="WL543"/>
      <c r="WM543"/>
      <c r="WN543"/>
      <c r="WO543"/>
      <c r="WP543"/>
      <c r="WQ543"/>
      <c r="WR543"/>
      <c r="WS543"/>
      <c r="WT543"/>
      <c r="WU543"/>
      <c r="WV543"/>
      <c r="WW543"/>
      <c r="WX543"/>
      <c r="WY543"/>
      <c r="WZ543"/>
      <c r="XA543"/>
      <c r="XB543"/>
      <c r="XC543"/>
      <c r="XD543"/>
      <c r="XE543"/>
      <c r="XF543"/>
      <c r="XG543"/>
      <c r="XH543"/>
      <c r="XI543"/>
      <c r="XJ543"/>
      <c r="XK543"/>
      <c r="XL543"/>
      <c r="XM543"/>
      <c r="XN543"/>
      <c r="XO543"/>
      <c r="XP543"/>
      <c r="XQ543"/>
      <c r="XR543"/>
      <c r="XS543"/>
      <c r="XT543"/>
      <c r="XU543"/>
      <c r="XV543"/>
      <c r="XW543"/>
      <c r="XX543"/>
      <c r="XY543"/>
      <c r="XZ543"/>
      <c r="YA543"/>
      <c r="YB543"/>
      <c r="YC543"/>
      <c r="YD543"/>
      <c r="YE543"/>
      <c r="YF543"/>
      <c r="YG543"/>
      <c r="YH543"/>
      <c r="YI543"/>
      <c r="YJ543"/>
      <c r="YK543"/>
      <c r="YL543"/>
      <c r="YM543"/>
      <c r="YN543"/>
      <c r="YO543"/>
      <c r="YP543"/>
      <c r="YQ543"/>
      <c r="YR543"/>
      <c r="YS543"/>
      <c r="YT543"/>
      <c r="YU543"/>
      <c r="YV543"/>
      <c r="YW543"/>
      <c r="YX543"/>
      <c r="YY543"/>
      <c r="YZ543"/>
      <c r="ZA543"/>
      <c r="ZB543"/>
      <c r="ZC543"/>
      <c r="ZD543"/>
      <c r="ZE543"/>
      <c r="ZF543"/>
      <c r="ZG543"/>
      <c r="ZH543"/>
      <c r="ZI543"/>
      <c r="ZJ543"/>
      <c r="ZK543"/>
      <c r="ZL543"/>
      <c r="ZM543"/>
      <c r="ZN543"/>
      <c r="ZO543"/>
      <c r="ZP543"/>
      <c r="ZQ543"/>
      <c r="ZR543"/>
      <c r="ZS543"/>
      <c r="ZT543"/>
      <c r="ZU543"/>
      <c r="ZV543"/>
      <c r="ZW543"/>
      <c r="ZX543"/>
      <c r="ZY543"/>
      <c r="ZZ543"/>
      <c r="AAA543"/>
      <c r="AAB543"/>
      <c r="AAC543"/>
      <c r="AAD543"/>
      <c r="AAE543"/>
      <c r="AAF543"/>
      <c r="AAG543"/>
      <c r="AAH543"/>
      <c r="AAI543"/>
      <c r="AAJ543"/>
      <c r="AAK543"/>
      <c r="AAL543"/>
      <c r="AAM543"/>
      <c r="AAN543"/>
      <c r="AAO543"/>
      <c r="AAP543"/>
      <c r="AAQ543"/>
      <c r="AAR543"/>
      <c r="AAS543"/>
      <c r="AAT543"/>
      <c r="AAU543"/>
      <c r="AAV543"/>
      <c r="AAW543"/>
      <c r="AAX543"/>
      <c r="AAY543"/>
      <c r="AAZ543"/>
      <c r="ABA543"/>
      <c r="ABB543"/>
      <c r="ABC543"/>
      <c r="ABD543"/>
      <c r="ABE543"/>
      <c r="ABF543"/>
      <c r="ABG543"/>
      <c r="ABH543"/>
      <c r="ABI543"/>
      <c r="ABJ543"/>
      <c r="ABK543"/>
      <c r="ABL543"/>
      <c r="ABM543"/>
      <c r="ABN543"/>
      <c r="ABO543"/>
      <c r="ABP543"/>
      <c r="ABQ543"/>
      <c r="ABR543"/>
      <c r="ABS543"/>
      <c r="ABT543"/>
      <c r="ABU543"/>
      <c r="ABV543"/>
      <c r="ABW543"/>
      <c r="ABX543"/>
      <c r="ABY543"/>
      <c r="ABZ543"/>
      <c r="ACA543"/>
      <c r="ACB543"/>
      <c r="ACC543"/>
      <c r="ACD543"/>
      <c r="ACE543"/>
      <c r="ACF543"/>
      <c r="ACG543"/>
      <c r="ACH543"/>
      <c r="ACI543"/>
      <c r="ACJ543"/>
      <c r="ACK543"/>
      <c r="ACL543"/>
      <c r="ACM543"/>
      <c r="ACN543"/>
      <c r="ACO543"/>
      <c r="ACP543"/>
      <c r="ACQ543"/>
      <c r="ACR543"/>
      <c r="ACS543"/>
      <c r="ACT543"/>
      <c r="ACU543"/>
      <c r="ACV543"/>
      <c r="ACW543"/>
      <c r="ACX543"/>
      <c r="ACY543"/>
      <c r="ACZ543"/>
      <c r="ADA543"/>
      <c r="ADB543"/>
      <c r="ADC543"/>
      <c r="ADD543"/>
      <c r="ADE543"/>
      <c r="ADF543"/>
      <c r="ADG543"/>
      <c r="ADH543"/>
      <c r="ADI543"/>
      <c r="ADJ543"/>
      <c r="ADK543"/>
      <c r="ADL543"/>
      <c r="ADM543"/>
      <c r="ADN543"/>
      <c r="ADO543"/>
      <c r="ADP543"/>
      <c r="ADQ543"/>
      <c r="ADR543"/>
      <c r="ADS543"/>
      <c r="ADT543"/>
      <c r="ADU543"/>
      <c r="ADV543"/>
      <c r="ADW543"/>
      <c r="ADX543"/>
      <c r="ADY543"/>
      <c r="ADZ543"/>
      <c r="AEA543"/>
      <c r="AEB543"/>
      <c r="AEC543"/>
      <c r="AED543"/>
      <c r="AEE543"/>
      <c r="AEF543"/>
      <c r="AEG543"/>
      <c r="AEH543"/>
      <c r="AEI543"/>
      <c r="AEJ543"/>
      <c r="AEK543"/>
      <c r="AEL543"/>
      <c r="AEM543"/>
      <c r="AEN543"/>
      <c r="AEO543"/>
      <c r="AEP543"/>
      <c r="AEQ543"/>
      <c r="AER543"/>
      <c r="AES543"/>
      <c r="AET543"/>
      <c r="AEU543"/>
      <c r="AEV543"/>
      <c r="AEW543"/>
      <c r="AEX543"/>
      <c r="AEY543"/>
      <c r="AEZ543"/>
      <c r="AFA543"/>
      <c r="AFB543"/>
      <c r="AFC543"/>
      <c r="AFD543"/>
      <c r="AFE543"/>
      <c r="AFF543"/>
      <c r="AFG543"/>
      <c r="AFH543"/>
      <c r="AFI543"/>
      <c r="AFJ543"/>
      <c r="AFK543"/>
      <c r="AFL543"/>
      <c r="AFM543"/>
      <c r="AFN543"/>
      <c r="AFO543"/>
      <c r="AFP543"/>
      <c r="AFQ543"/>
      <c r="AFR543"/>
      <c r="AFS543"/>
      <c r="AFT543"/>
      <c r="AFU543"/>
      <c r="AFV543"/>
      <c r="AFW543"/>
      <c r="AFX543"/>
      <c r="AFY543"/>
      <c r="AFZ543"/>
      <c r="AGA543"/>
      <c r="AGB543"/>
      <c r="AGC543"/>
      <c r="AGD543"/>
      <c r="AGE543"/>
      <c r="AGF543"/>
      <c r="AGG543"/>
      <c r="AGH543"/>
      <c r="AGI543"/>
      <c r="AGJ543"/>
      <c r="AGK543"/>
      <c r="AGL543"/>
      <c r="AGM543"/>
      <c r="AGN543"/>
      <c r="AGO543"/>
      <c r="AGP543"/>
      <c r="AGQ543"/>
      <c r="AGR543"/>
      <c r="AGS543"/>
      <c r="AGT543"/>
      <c r="AGU543"/>
      <c r="AGV543"/>
      <c r="AGW543"/>
      <c r="AGX543"/>
      <c r="AGY543"/>
      <c r="AGZ543"/>
      <c r="AHA543"/>
      <c r="AHB543"/>
      <c r="AHC543"/>
      <c r="AHD543"/>
      <c r="AHE543"/>
      <c r="AHF543"/>
      <c r="AHG543"/>
      <c r="AHH543"/>
      <c r="AHI543"/>
      <c r="AHJ543"/>
      <c r="AHK543"/>
      <c r="AHL543"/>
      <c r="AHM543"/>
      <c r="AHN543"/>
      <c r="AHO543"/>
      <c r="AHP543"/>
      <c r="AHQ543"/>
      <c r="AHR543"/>
      <c r="AHS543"/>
      <c r="AHT543"/>
      <c r="AHU543"/>
      <c r="AHV543"/>
      <c r="AHW543"/>
      <c r="AHX543"/>
      <c r="AHY543"/>
      <c r="AHZ543"/>
      <c r="AIA543"/>
      <c r="AIB543"/>
      <c r="AIC543"/>
      <c r="AID543"/>
      <c r="AIE543"/>
      <c r="AIF543"/>
      <c r="AIG543"/>
      <c r="AIH543"/>
      <c r="AII543"/>
      <c r="AIJ543"/>
      <c r="AIK543"/>
      <c r="AIL543"/>
      <c r="AIM543"/>
      <c r="AIN543"/>
      <c r="AIO543"/>
      <c r="AIP543"/>
      <c r="AIQ543"/>
      <c r="AIR543"/>
      <c r="AIS543"/>
      <c r="AIT543"/>
      <c r="AIU543"/>
      <c r="AIV543"/>
      <c r="AIW543"/>
      <c r="AIX543"/>
      <c r="AIY543"/>
      <c r="AIZ543"/>
      <c r="AJA543"/>
      <c r="AJB543"/>
      <c r="AJC543"/>
      <c r="AJD543"/>
      <c r="AJE543"/>
      <c r="AJF543"/>
      <c r="AJG543"/>
      <c r="AJH543"/>
      <c r="AJI543"/>
      <c r="AJJ543"/>
      <c r="AJK543"/>
      <c r="AJL543"/>
      <c r="AJM543"/>
      <c r="AJN543"/>
      <c r="AJO543"/>
      <c r="AJP543"/>
      <c r="AJQ543"/>
      <c r="AJR543"/>
      <c r="AJS543"/>
      <c r="AJT543"/>
      <c r="AJU543"/>
      <c r="AJV543"/>
      <c r="AJW543"/>
      <c r="AJX543"/>
      <c r="AJY543"/>
      <c r="AJZ543"/>
      <c r="AKA543"/>
      <c r="AKB543"/>
      <c r="AKC543"/>
      <c r="AKD543"/>
      <c r="AKE543"/>
      <c r="AKF543"/>
      <c r="AKG543"/>
      <c r="AKH543"/>
      <c r="AKI543"/>
      <c r="AKJ543"/>
      <c r="AKK543"/>
      <c r="AKL543"/>
      <c r="AKM543"/>
      <c r="AKN543"/>
      <c r="AKO543"/>
      <c r="AKP543"/>
      <c r="AKQ543"/>
      <c r="AKR543"/>
      <c r="AKS543"/>
      <c r="AKT543"/>
      <c r="AKU543"/>
      <c r="AKV543"/>
      <c r="AKW543"/>
      <c r="AKX543"/>
      <c r="AKY543"/>
      <c r="AKZ543"/>
      <c r="ALA543"/>
      <c r="ALB543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  <c r="AMK543"/>
      <c r="AML543"/>
      <c r="AMM543"/>
      <c r="AMN543"/>
      <c r="AMO543"/>
      <c r="AMP543"/>
      <c r="AMQ543"/>
      <c r="AMR543"/>
      <c r="AMS543"/>
      <c r="AMT543"/>
      <c r="AMU543"/>
      <c r="AMV543"/>
      <c r="AMW543"/>
      <c r="AMX543"/>
      <c r="AMY543"/>
    </row>
    <row r="544" spans="3:1039" s="6" customFormat="1" ht="15" customHeight="1" x14ac:dyDescent="0.25">
      <c r="C544" s="6" t="str">
        <f t="shared" si="402"/>
        <v>State</v>
      </c>
      <c r="D544" s="6" t="str">
        <f t="shared" ref="D544:D545" si="411">P544</f>
        <v>HPAX-40-DHPT 2**  (40 gal)</v>
      </c>
      <c r="E544" s="6">
        <f t="shared" si="403"/>
        <v>2301920</v>
      </c>
      <c r="F544" s="55">
        <f t="shared" si="404"/>
        <v>40</v>
      </c>
      <c r="G544" s="6" t="str">
        <f t="shared" si="405"/>
        <v>AOSmithHPTS40</v>
      </c>
      <c r="H544" s="116">
        <f t="shared" si="406"/>
        <v>0</v>
      </c>
      <c r="I544" s="154" t="str">
        <f t="shared" si="407"/>
        <v>StateHPAX40DHPT2xx</v>
      </c>
      <c r="J544" s="91" t="s">
        <v>188</v>
      </c>
      <c r="K544" s="181"/>
      <c r="L544" s="133">
        <f t="shared" ref="L544:L545" si="412">VLOOKUP( M544, $M$2:$N$24, 2, FALSE )</f>
        <v>23</v>
      </c>
      <c r="M544" s="210" t="s">
        <v>39</v>
      </c>
      <c r="N544" s="183">
        <v>19</v>
      </c>
      <c r="O544" s="169">
        <f t="shared" si="350"/>
        <v>2301920</v>
      </c>
      <c r="P544" s="9" t="str">
        <f t="shared" ref="P544:P545" si="413">R544 &amp; "  (" &amp; S544 &amp; " gal)"</f>
        <v>HPAX-40-DHPT 2**  (40 gal)</v>
      </c>
      <c r="Q544" s="11">
        <f t="shared" si="351"/>
        <v>1</v>
      </c>
      <c r="R544" s="211" t="s">
        <v>1226</v>
      </c>
      <c r="S544" s="213">
        <v>40</v>
      </c>
      <c r="T544" s="180" t="s">
        <v>933</v>
      </c>
      <c r="U544" s="180" t="s">
        <v>933</v>
      </c>
      <c r="V544" s="131" t="str">
        <f t="shared" si="352"/>
        <v>AOSmithHPTS40</v>
      </c>
      <c r="W544" s="204">
        <v>0</v>
      </c>
      <c r="X544" s="171"/>
      <c r="Y544" s="192"/>
      <c r="Z544" s="172"/>
      <c r="AA544" s="126" t="str">
        <f t="shared" si="409"/>
        <v>2,     2301920,   "HPAX-40-DHPT 2**  (40 gal)"</v>
      </c>
      <c r="AB544" s="205" t="str">
        <f>M544</f>
        <v>State</v>
      </c>
      <c r="AC544" s="214" t="s">
        <v>1239</v>
      </c>
      <c r="AD544" s="173">
        <f t="shared" si="353"/>
        <v>1</v>
      </c>
      <c r="AE544" s="126" t="str">
        <f t="shared" si="410"/>
        <v xml:space="preserve">          case  HPAX-40-DHPT 2**  (40 gal)   :   "StateHPAX40DHPT2xx"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3:1042" s="6" customFormat="1" ht="15" customHeight="1" x14ac:dyDescent="0.25">
      <c r="C545" s="6" t="str">
        <f t="shared" si="402"/>
        <v>State</v>
      </c>
      <c r="D545" s="6" t="str">
        <f t="shared" si="411"/>
        <v>HPAX-50-DHPT 2**  (50 gal)</v>
      </c>
      <c r="E545" s="6">
        <f t="shared" si="403"/>
        <v>2302083</v>
      </c>
      <c r="F545" s="55">
        <f t="shared" si="404"/>
        <v>50</v>
      </c>
      <c r="G545" s="6" t="str">
        <f t="shared" si="405"/>
        <v>AOSmithHPTS50</v>
      </c>
      <c r="H545" s="116">
        <f t="shared" si="406"/>
        <v>0</v>
      </c>
      <c r="I545" s="154" t="str">
        <f t="shared" si="407"/>
        <v>StateHPAX50DHPT2xx</v>
      </c>
      <c r="J545" s="91" t="s">
        <v>188</v>
      </c>
      <c r="K545" s="189"/>
      <c r="L545" s="133">
        <f t="shared" si="412"/>
        <v>23</v>
      </c>
      <c r="M545" s="180" t="s">
        <v>39</v>
      </c>
      <c r="N545" s="184">
        <f t="shared" ref="N545:N550" si="414">N544+1</f>
        <v>20</v>
      </c>
      <c r="O545" s="169">
        <f t="shared" si="350"/>
        <v>2302083</v>
      </c>
      <c r="P545" s="9" t="str">
        <f t="shared" si="413"/>
        <v>HPAX-50-DHPT 2**  (50 gal)</v>
      </c>
      <c r="Q545" s="11">
        <f t="shared" si="351"/>
        <v>1</v>
      </c>
      <c r="R545" s="212" t="s">
        <v>1227</v>
      </c>
      <c r="S545" s="191">
        <v>50</v>
      </c>
      <c r="T545" s="180" t="s">
        <v>817</v>
      </c>
      <c r="U545" s="180" t="s">
        <v>817</v>
      </c>
      <c r="V545" s="131" t="str">
        <f t="shared" si="352"/>
        <v>AOSmithHPTS50</v>
      </c>
      <c r="W545" s="204">
        <v>0</v>
      </c>
      <c r="X545" s="171"/>
      <c r="Y545" s="192"/>
      <c r="Z545" s="172"/>
      <c r="AA545" s="126" t="str">
        <f t="shared" si="409"/>
        <v>2,     2302083,   "HPAX-50-DHPT 2**  (50 gal)"</v>
      </c>
      <c r="AB545" s="205" t="str">
        <f t="shared" si="345"/>
        <v>State</v>
      </c>
      <c r="AC545" s="214" t="s">
        <v>1238</v>
      </c>
      <c r="AD545" s="173">
        <f t="shared" si="353"/>
        <v>1</v>
      </c>
      <c r="AE545" s="126" t="str">
        <f t="shared" si="410"/>
        <v xml:space="preserve">          case  HPAX-50-DHPT 2**  (50 gal)   :   "StateHPAX50DHPT2xx"</v>
      </c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  <c r="IW545" s="28"/>
      <c r="IX545" s="28"/>
      <c r="IY545" s="28"/>
      <c r="IZ545" s="28"/>
      <c r="JA545" s="28"/>
      <c r="JB545" s="28"/>
      <c r="JC545" s="28"/>
      <c r="JD545" s="28"/>
      <c r="JE545" s="28"/>
      <c r="JF545" s="28"/>
      <c r="JG545" s="28"/>
      <c r="JH545" s="28"/>
      <c r="JI545" s="28"/>
      <c r="JJ545" s="28"/>
      <c r="JK545" s="28"/>
      <c r="JL545" s="28"/>
      <c r="JM545" s="28"/>
      <c r="JN545" s="28"/>
      <c r="JO545" s="28"/>
      <c r="JP545" s="28"/>
      <c r="JQ545" s="28"/>
      <c r="JR545" s="28"/>
      <c r="JS545" s="28"/>
      <c r="JT545" s="28"/>
      <c r="JU545" s="28"/>
      <c r="JV545" s="28"/>
      <c r="JW545" s="28"/>
      <c r="JX545" s="28"/>
      <c r="JY545" s="28"/>
      <c r="JZ545" s="28"/>
      <c r="KA545" s="28"/>
      <c r="KB545" s="28"/>
      <c r="KC545" s="28"/>
      <c r="KD545" s="28"/>
      <c r="KE545" s="28"/>
      <c r="KF545" s="28"/>
      <c r="KG545" s="28"/>
      <c r="KH545" s="28"/>
      <c r="KI545" s="28"/>
      <c r="KJ545" s="28"/>
      <c r="KK545" s="28"/>
      <c r="KL545" s="28"/>
      <c r="KM545" s="28"/>
      <c r="KN545" s="28"/>
      <c r="KO545" s="28"/>
      <c r="KP545" s="28"/>
      <c r="KQ545" s="28"/>
      <c r="KR545" s="28"/>
      <c r="KS545" s="28"/>
      <c r="KT545" s="28"/>
      <c r="KU545" s="28"/>
      <c r="KV545" s="28"/>
      <c r="KW545" s="28"/>
      <c r="KX545" s="28"/>
      <c r="KY545" s="28"/>
      <c r="KZ545" s="28"/>
      <c r="LA545" s="28"/>
      <c r="LB545" s="28"/>
      <c r="LC545" s="28"/>
      <c r="LD545" s="28"/>
      <c r="LE545" s="28"/>
      <c r="LF545" s="28"/>
      <c r="LG545" s="28"/>
      <c r="LH545" s="28"/>
      <c r="LI545" s="28"/>
      <c r="LJ545" s="28"/>
      <c r="LK545" s="28"/>
      <c r="LL545" s="28"/>
      <c r="LM545" s="28"/>
      <c r="LN545" s="28"/>
      <c r="LO545" s="28"/>
      <c r="LP545" s="28"/>
      <c r="LQ545" s="28"/>
      <c r="LR545" s="28"/>
      <c r="LS545" s="28"/>
      <c r="LT545" s="28"/>
      <c r="LU545" s="28"/>
      <c r="LV545" s="28"/>
      <c r="LW545" s="28"/>
      <c r="LX545" s="28"/>
      <c r="LY545" s="28"/>
      <c r="LZ545" s="28"/>
      <c r="MA545" s="28"/>
      <c r="MB545" s="28"/>
      <c r="MC545" s="28"/>
      <c r="MD545" s="28"/>
      <c r="ME545" s="28"/>
      <c r="MF545" s="28"/>
      <c r="MG545" s="28"/>
      <c r="MH545" s="28"/>
      <c r="MI545" s="28"/>
      <c r="MJ545" s="28"/>
      <c r="MK545" s="28"/>
      <c r="ML545" s="28"/>
      <c r="MM545" s="28"/>
      <c r="MN545" s="28"/>
      <c r="MO545" s="28"/>
      <c r="MP545" s="28"/>
      <c r="MQ545" s="28"/>
      <c r="MR545" s="28"/>
      <c r="MS545" s="28"/>
      <c r="MT545" s="28"/>
      <c r="MU545" s="28"/>
      <c r="MV545" s="28"/>
      <c r="MW545" s="28"/>
      <c r="MX545" s="28"/>
      <c r="MY545" s="28"/>
      <c r="MZ545" s="28"/>
      <c r="NA545" s="28"/>
      <c r="NB545" s="28"/>
      <c r="NC545" s="28"/>
      <c r="ND545" s="28"/>
      <c r="NE545" s="28"/>
      <c r="NF545" s="28"/>
      <c r="NG545" s="28"/>
      <c r="NH545" s="28"/>
      <c r="NI545" s="28"/>
      <c r="NJ545" s="28"/>
      <c r="NK545" s="28"/>
      <c r="NL545" s="28"/>
      <c r="NM545" s="28"/>
      <c r="NN545" s="28"/>
      <c r="NO545" s="28"/>
      <c r="NP545" s="28"/>
      <c r="NQ545" s="28"/>
      <c r="NR545" s="28"/>
      <c r="NS545" s="28"/>
      <c r="NT545" s="28"/>
      <c r="NU545" s="28"/>
      <c r="NV545" s="28"/>
      <c r="NW545" s="28"/>
      <c r="NX545" s="28"/>
      <c r="NY545" s="28"/>
      <c r="NZ545" s="28"/>
      <c r="OA545" s="28"/>
      <c r="OB545" s="28"/>
      <c r="OC545" s="28"/>
      <c r="OD545" s="28"/>
      <c r="OE545" s="28"/>
      <c r="OF545" s="28"/>
      <c r="OG545" s="28"/>
      <c r="OH545" s="28"/>
      <c r="OI545" s="28"/>
      <c r="OJ545" s="28"/>
      <c r="OK545" s="28"/>
      <c r="OL545" s="28"/>
      <c r="OM545" s="28"/>
      <c r="ON545" s="28"/>
      <c r="OO545" s="28"/>
      <c r="OP545" s="28"/>
      <c r="OQ545" s="28"/>
      <c r="OR545" s="28"/>
      <c r="OS545" s="28"/>
      <c r="OT545" s="28"/>
      <c r="OU545" s="28"/>
      <c r="OV545" s="28"/>
      <c r="OW545" s="28"/>
      <c r="OX545" s="28"/>
      <c r="OY545" s="28"/>
      <c r="OZ545" s="28"/>
      <c r="PA545" s="28"/>
      <c r="PB545" s="28"/>
      <c r="PC545" s="28"/>
      <c r="PD545" s="28"/>
      <c r="PE545" s="28"/>
      <c r="PF545" s="28"/>
      <c r="PG545" s="28"/>
      <c r="PH545" s="28"/>
      <c r="PI545" s="28"/>
      <c r="PJ545" s="28"/>
      <c r="PK545" s="28"/>
      <c r="PL545" s="28"/>
      <c r="PM545" s="28"/>
      <c r="PN545" s="28"/>
      <c r="PO545" s="28"/>
      <c r="PP545" s="28"/>
      <c r="PQ545" s="28"/>
      <c r="PR545" s="28"/>
      <c r="PS545" s="28"/>
      <c r="PT545" s="28"/>
      <c r="PU545" s="28"/>
      <c r="PV545" s="28"/>
      <c r="PW545" s="28"/>
      <c r="PX545" s="28"/>
      <c r="PY545" s="28"/>
      <c r="PZ545" s="28"/>
      <c r="QA545" s="28"/>
      <c r="QB545" s="28"/>
      <c r="QC545" s="28"/>
      <c r="QD545" s="28"/>
      <c r="QE545" s="28"/>
      <c r="QF545" s="28"/>
      <c r="QG545" s="28"/>
      <c r="QH545" s="28"/>
      <c r="QI545" s="28"/>
      <c r="QJ545" s="28"/>
      <c r="QK545" s="28"/>
      <c r="QL545" s="28"/>
      <c r="QM545" s="28"/>
      <c r="QN545" s="28"/>
      <c r="QO545" s="28"/>
      <c r="QP545" s="28"/>
      <c r="QQ545" s="28"/>
      <c r="QR545" s="28"/>
      <c r="QS545" s="28"/>
      <c r="QT545" s="28"/>
      <c r="QU545" s="28"/>
      <c r="QV545" s="28"/>
      <c r="QW545" s="28"/>
      <c r="QX545" s="28"/>
      <c r="QY545" s="28"/>
      <c r="QZ545" s="28"/>
      <c r="RA545" s="28"/>
      <c r="RB545" s="28"/>
      <c r="RC545" s="28"/>
      <c r="RD545" s="28"/>
      <c r="RE545" s="28"/>
      <c r="RF545" s="28"/>
      <c r="RG545" s="28"/>
      <c r="RH545" s="28"/>
      <c r="RI545" s="28"/>
      <c r="RJ545" s="28"/>
      <c r="RK545" s="28"/>
      <c r="RL545" s="28"/>
      <c r="RM545" s="28"/>
      <c r="RN545" s="28"/>
      <c r="RO545" s="28"/>
      <c r="RP545" s="28"/>
      <c r="RQ545" s="28"/>
      <c r="RR545" s="28"/>
      <c r="RS545" s="28"/>
      <c r="RT545" s="28"/>
      <c r="RU545" s="28"/>
      <c r="RV545" s="28"/>
      <c r="RW545" s="28"/>
      <c r="RX545" s="28"/>
      <c r="RY545" s="28"/>
      <c r="RZ545" s="28"/>
      <c r="SA545" s="28"/>
      <c r="SB545" s="28"/>
      <c r="SC545" s="28"/>
      <c r="SD545" s="28"/>
      <c r="SE545" s="28"/>
      <c r="SF545" s="28"/>
      <c r="SG545" s="28"/>
      <c r="SH545" s="28"/>
      <c r="SI545" s="28"/>
      <c r="SJ545" s="28"/>
      <c r="SK545" s="28"/>
      <c r="SL545" s="28"/>
      <c r="SM545" s="28"/>
      <c r="SN545" s="28"/>
      <c r="SO545" s="28"/>
      <c r="SP545" s="28"/>
      <c r="SQ545" s="28"/>
      <c r="SR545" s="28"/>
      <c r="SS545" s="28"/>
      <c r="ST545" s="28"/>
      <c r="SU545" s="28"/>
      <c r="SV545" s="28"/>
      <c r="SW545" s="28"/>
      <c r="SX545" s="28"/>
      <c r="SY545" s="28"/>
      <c r="SZ545" s="28"/>
      <c r="TA545" s="28"/>
      <c r="TB545" s="28"/>
      <c r="TC545" s="28"/>
      <c r="TD545" s="28"/>
      <c r="TE545" s="28"/>
      <c r="TF545" s="28"/>
      <c r="TG545" s="28"/>
      <c r="TH545" s="28"/>
      <c r="TI545" s="28"/>
      <c r="TJ545" s="28"/>
      <c r="TK545" s="28"/>
      <c r="TL545" s="28"/>
      <c r="TM545" s="28"/>
      <c r="TN545" s="28"/>
      <c r="TO545" s="28"/>
      <c r="TP545" s="28"/>
      <c r="TQ545" s="28"/>
      <c r="TR545" s="28"/>
      <c r="TS545" s="28"/>
      <c r="TT545" s="28"/>
      <c r="TU545" s="28"/>
      <c r="TV545" s="28"/>
      <c r="TW545" s="28"/>
      <c r="TX545" s="28"/>
      <c r="TY545" s="28"/>
      <c r="TZ545" s="28"/>
      <c r="UA545" s="28"/>
      <c r="UB545" s="28"/>
      <c r="UC545" s="28"/>
      <c r="UD545" s="28"/>
      <c r="UE545" s="28"/>
      <c r="UF545" s="28"/>
      <c r="UG545" s="28"/>
      <c r="UH545" s="28"/>
      <c r="UI545" s="28"/>
      <c r="UJ545" s="28"/>
      <c r="UK545" s="28"/>
      <c r="UL545" s="28"/>
      <c r="UM545" s="28"/>
      <c r="UN545" s="28"/>
      <c r="UO545" s="28"/>
      <c r="UP545" s="28"/>
      <c r="UQ545" s="28"/>
      <c r="UR545" s="28"/>
      <c r="US545" s="28"/>
      <c r="UT545" s="28"/>
      <c r="UU545" s="28"/>
      <c r="UV545" s="28"/>
      <c r="UW545" s="28"/>
      <c r="UX545" s="28"/>
      <c r="UY545" s="28"/>
      <c r="UZ545" s="28"/>
      <c r="VA545" s="28"/>
      <c r="VB545" s="28"/>
      <c r="VC545" s="28"/>
      <c r="VD545" s="28"/>
      <c r="VE545" s="28"/>
      <c r="VF545" s="28"/>
      <c r="VG545" s="28"/>
      <c r="VH545" s="28"/>
      <c r="VI545" s="28"/>
      <c r="VJ545" s="28"/>
      <c r="VK545" s="28"/>
      <c r="VL545" s="28"/>
      <c r="VM545" s="28"/>
      <c r="VN545" s="28"/>
      <c r="VO545" s="28"/>
      <c r="VP545" s="28"/>
      <c r="VQ545" s="28"/>
      <c r="VR545" s="28"/>
      <c r="VS545" s="28"/>
      <c r="VT545" s="28"/>
      <c r="VU545" s="28"/>
      <c r="VV545" s="28"/>
      <c r="VW545" s="28"/>
      <c r="VX545" s="28"/>
      <c r="VY545" s="28"/>
      <c r="VZ545" s="28"/>
      <c r="WA545" s="28"/>
      <c r="WB545" s="28"/>
      <c r="WC545" s="28"/>
      <c r="WD545" s="28"/>
      <c r="WE545" s="28"/>
      <c r="WF545" s="28"/>
      <c r="WG545" s="28"/>
      <c r="WH545" s="28"/>
      <c r="WI545" s="28"/>
      <c r="WJ545" s="28"/>
      <c r="WK545" s="28"/>
      <c r="WL545" s="28"/>
      <c r="WM545" s="28"/>
      <c r="WN545" s="28"/>
      <c r="WO545" s="28"/>
      <c r="WP545" s="28"/>
      <c r="WQ545" s="28"/>
      <c r="WR545" s="28"/>
      <c r="WS545" s="28"/>
      <c r="WT545" s="28"/>
      <c r="WU545" s="28"/>
      <c r="WV545" s="28"/>
      <c r="WW545" s="28"/>
      <c r="WX545" s="28"/>
      <c r="WY545" s="28"/>
      <c r="WZ545" s="28"/>
      <c r="XA545" s="28"/>
      <c r="XB545" s="28"/>
      <c r="XC545" s="28"/>
      <c r="XD545" s="28"/>
      <c r="XE545" s="28"/>
      <c r="XF545" s="28"/>
      <c r="XG545" s="28"/>
      <c r="XH545" s="28"/>
      <c r="XI545" s="28"/>
      <c r="XJ545" s="28"/>
      <c r="XK545" s="28"/>
      <c r="XL545" s="28"/>
      <c r="XM545" s="28"/>
      <c r="XN545" s="28"/>
      <c r="XO545" s="28"/>
      <c r="XP545" s="28"/>
      <c r="XQ545" s="28"/>
      <c r="XR545" s="28"/>
      <c r="XS545" s="28"/>
      <c r="XT545" s="28"/>
      <c r="XU545" s="28"/>
      <c r="XV545" s="28"/>
      <c r="XW545" s="28"/>
      <c r="XX545" s="28"/>
      <c r="XY545" s="28"/>
      <c r="XZ545" s="28"/>
      <c r="YA545" s="28"/>
      <c r="YB545" s="28"/>
      <c r="YC545" s="28"/>
      <c r="YD545" s="28"/>
      <c r="YE545" s="28"/>
      <c r="YF545" s="28"/>
      <c r="YG545" s="28"/>
      <c r="YH545" s="28"/>
      <c r="YI545" s="28"/>
      <c r="YJ545" s="28"/>
      <c r="YK545" s="28"/>
      <c r="YL545" s="28"/>
      <c r="YM545" s="28"/>
      <c r="YN545" s="28"/>
      <c r="YO545" s="28"/>
      <c r="YP545" s="28"/>
      <c r="YQ545" s="28"/>
      <c r="YR545" s="28"/>
      <c r="YS545" s="28"/>
      <c r="YT545" s="28"/>
      <c r="YU545" s="28"/>
      <c r="YV545" s="28"/>
      <c r="YW545" s="28"/>
      <c r="YX545" s="28"/>
      <c r="YY545" s="28"/>
      <c r="YZ545" s="28"/>
      <c r="ZA545" s="28"/>
      <c r="ZB545" s="28"/>
      <c r="ZC545" s="28"/>
      <c r="ZD545" s="28"/>
      <c r="ZE545" s="28"/>
      <c r="ZF545" s="28"/>
      <c r="ZG545" s="28"/>
      <c r="ZH545" s="28"/>
      <c r="ZI545" s="28"/>
      <c r="ZJ545" s="28"/>
      <c r="ZK545" s="28"/>
      <c r="ZL545" s="28"/>
      <c r="ZM545" s="28"/>
      <c r="ZN545" s="28"/>
      <c r="ZO545" s="28"/>
      <c r="ZP545" s="28"/>
      <c r="ZQ545" s="28"/>
      <c r="ZR545" s="28"/>
      <c r="ZS545" s="28"/>
      <c r="ZT545" s="28"/>
      <c r="ZU545" s="28"/>
      <c r="ZV545" s="28"/>
      <c r="ZW545" s="28"/>
      <c r="ZX545" s="28"/>
      <c r="ZY545" s="28"/>
      <c r="ZZ545" s="28"/>
      <c r="AAA545" s="28"/>
      <c r="AAB545" s="28"/>
      <c r="AAC545" s="28"/>
      <c r="AAD545" s="28"/>
      <c r="AAE545" s="28"/>
      <c r="AAF545" s="28"/>
      <c r="AAG545" s="28"/>
      <c r="AAH545" s="28"/>
      <c r="AAI545" s="28"/>
      <c r="AAJ545" s="28"/>
      <c r="AAK545" s="28"/>
      <c r="AAL545" s="28"/>
      <c r="AAM545" s="28"/>
      <c r="AAN545" s="28"/>
      <c r="AAO545" s="28"/>
      <c r="AAP545" s="28"/>
      <c r="AAQ545" s="28"/>
      <c r="AAR545" s="28"/>
      <c r="AAS545" s="28"/>
      <c r="AAT545" s="28"/>
      <c r="AAU545" s="28"/>
      <c r="AAV545" s="28"/>
      <c r="AAW545" s="28"/>
      <c r="AAX545" s="28"/>
      <c r="AAY545" s="28"/>
      <c r="AAZ545" s="28"/>
      <c r="ABA545" s="28"/>
      <c r="ABB545" s="28"/>
      <c r="ABC545" s="28"/>
      <c r="ABD545" s="28"/>
      <c r="ABE545" s="28"/>
      <c r="ABF545" s="28"/>
      <c r="ABG545" s="28"/>
      <c r="ABH545" s="28"/>
      <c r="ABI545" s="28"/>
      <c r="ABJ545" s="28"/>
      <c r="ABK545" s="28"/>
      <c r="ABL545" s="28"/>
      <c r="ABM545" s="28"/>
      <c r="ABN545" s="28"/>
      <c r="ABO545" s="28"/>
      <c r="ABP545" s="28"/>
      <c r="ABQ545" s="28"/>
      <c r="ABR545" s="28"/>
      <c r="ABS545" s="28"/>
      <c r="ABT545" s="28"/>
      <c r="ABU545" s="28"/>
      <c r="ABV545" s="28"/>
      <c r="ABW545" s="28"/>
      <c r="ABX545" s="28"/>
      <c r="ABY545" s="28"/>
      <c r="ABZ545" s="28"/>
      <c r="ACA545" s="28"/>
      <c r="ACB545" s="28"/>
      <c r="ACC545" s="28"/>
      <c r="ACD545" s="28"/>
      <c r="ACE545" s="28"/>
      <c r="ACF545" s="28"/>
      <c r="ACG545" s="28"/>
      <c r="ACH545" s="28"/>
      <c r="ACI545" s="28"/>
      <c r="ACJ545" s="28"/>
      <c r="ACK545" s="28"/>
      <c r="ACL545" s="28"/>
      <c r="ACM545" s="28"/>
      <c r="ACN545" s="28"/>
      <c r="ACO545" s="28"/>
      <c r="ACP545" s="28"/>
      <c r="ACQ545" s="28"/>
      <c r="ACR545" s="28"/>
      <c r="ACS545" s="28"/>
      <c r="ACT545" s="28"/>
      <c r="ACU545" s="28"/>
      <c r="ACV545" s="28"/>
      <c r="ACW545" s="28"/>
      <c r="ACX545" s="28"/>
      <c r="ACY545" s="28"/>
      <c r="ACZ545" s="28"/>
      <c r="ADA545" s="28"/>
      <c r="ADB545" s="28"/>
      <c r="ADC545" s="28"/>
      <c r="ADD545" s="28"/>
      <c r="ADE545" s="28"/>
      <c r="ADF545" s="28"/>
      <c r="ADG545" s="28"/>
      <c r="ADH545" s="28"/>
      <c r="ADI545" s="28"/>
      <c r="ADJ545" s="28"/>
      <c r="ADK545" s="28"/>
      <c r="ADL545" s="28"/>
      <c r="ADM545" s="28"/>
      <c r="ADN545" s="28"/>
      <c r="ADO545" s="28"/>
      <c r="ADP545" s="28"/>
      <c r="ADQ545" s="28"/>
      <c r="ADR545" s="28"/>
      <c r="ADS545" s="28"/>
      <c r="ADT545" s="28"/>
      <c r="ADU545" s="28"/>
      <c r="ADV545" s="28"/>
      <c r="ADW545" s="28"/>
      <c r="ADX545" s="28"/>
      <c r="ADY545" s="28"/>
      <c r="ADZ545" s="28"/>
      <c r="AEA545" s="28"/>
      <c r="AEB545" s="28"/>
      <c r="AEC545" s="28"/>
      <c r="AED545" s="28"/>
      <c r="AEE545" s="28"/>
      <c r="AEF545" s="28"/>
      <c r="AEG545" s="28"/>
      <c r="AEH545" s="28"/>
      <c r="AEI545" s="28"/>
      <c r="AEJ545" s="28"/>
      <c r="AEK545" s="28"/>
      <c r="AEL545" s="28"/>
      <c r="AEM545" s="28"/>
      <c r="AEN545" s="28"/>
      <c r="AEO545" s="28"/>
      <c r="AEP545" s="28"/>
      <c r="AEQ545" s="28"/>
      <c r="AER545" s="28"/>
      <c r="AES545" s="28"/>
      <c r="AET545" s="28"/>
      <c r="AEU545" s="28"/>
      <c r="AEV545" s="28"/>
      <c r="AEW545" s="28"/>
      <c r="AEX545" s="28"/>
      <c r="AEY545" s="28"/>
      <c r="AEZ545" s="28"/>
      <c r="AFA545" s="28"/>
      <c r="AFB545" s="28"/>
      <c r="AFC545" s="28"/>
      <c r="AFD545" s="28"/>
      <c r="AFE545" s="28"/>
      <c r="AFF545" s="28"/>
      <c r="AFG545" s="28"/>
      <c r="AFH545" s="28"/>
      <c r="AFI545" s="28"/>
      <c r="AFJ545" s="28"/>
      <c r="AFK545" s="28"/>
      <c r="AFL545" s="28"/>
      <c r="AFM545" s="28"/>
      <c r="AFN545" s="28"/>
      <c r="AFO545" s="28"/>
      <c r="AFP545" s="28"/>
      <c r="AFQ545" s="28"/>
      <c r="AFR545" s="28"/>
      <c r="AFS545" s="28"/>
      <c r="AFT545" s="28"/>
      <c r="AFU545" s="28"/>
      <c r="AFV545" s="28"/>
      <c r="AFW545" s="28"/>
      <c r="AFX545" s="28"/>
      <c r="AFY545" s="28"/>
      <c r="AFZ545" s="28"/>
      <c r="AGA545" s="28"/>
      <c r="AGB545" s="28"/>
      <c r="AGC545" s="28"/>
      <c r="AGD545" s="28"/>
      <c r="AGE545" s="28"/>
      <c r="AGF545" s="28"/>
      <c r="AGG545" s="28"/>
      <c r="AGH545" s="28"/>
      <c r="AGI545" s="28"/>
      <c r="AGJ545" s="28"/>
      <c r="AGK545" s="28"/>
      <c r="AGL545" s="28"/>
      <c r="AGM545" s="28"/>
      <c r="AGN545" s="28"/>
      <c r="AGO545" s="28"/>
      <c r="AGP545" s="28"/>
      <c r="AGQ545" s="28"/>
      <c r="AGR545" s="28"/>
      <c r="AGS545" s="28"/>
      <c r="AGT545" s="28"/>
      <c r="AGU545" s="28"/>
      <c r="AGV545" s="28"/>
      <c r="AGW545" s="28"/>
      <c r="AGX545" s="28"/>
      <c r="AGY545" s="28"/>
      <c r="AGZ545" s="28"/>
      <c r="AHA545" s="28"/>
      <c r="AHB545" s="28"/>
      <c r="AHC545" s="28"/>
      <c r="AHD545" s="28"/>
      <c r="AHE545" s="28"/>
      <c r="AHF545" s="28"/>
      <c r="AHG545" s="28"/>
      <c r="AHH545" s="28"/>
      <c r="AHI545" s="28"/>
      <c r="AHJ545" s="28"/>
      <c r="AHK545" s="28"/>
      <c r="AHL545" s="28"/>
      <c r="AHM545" s="28"/>
      <c r="AHN545" s="28"/>
      <c r="AHO545" s="28"/>
      <c r="AHP545" s="28"/>
      <c r="AHQ545" s="28"/>
      <c r="AHR545" s="28"/>
      <c r="AHS545" s="28"/>
      <c r="AHT545" s="28"/>
      <c r="AHU545" s="28"/>
      <c r="AHV545" s="28"/>
      <c r="AHW545" s="28"/>
      <c r="AHX545" s="28"/>
      <c r="AHY545" s="28"/>
      <c r="AHZ545" s="28"/>
      <c r="AIA545" s="28"/>
      <c r="AIB545" s="28"/>
      <c r="AIC545" s="28"/>
      <c r="AID545" s="28"/>
      <c r="AIE545" s="28"/>
      <c r="AIF545" s="28"/>
      <c r="AIG545" s="28"/>
      <c r="AIH545" s="28"/>
      <c r="AII545" s="28"/>
      <c r="AIJ545" s="28"/>
      <c r="AIK545" s="28"/>
      <c r="AIL545" s="28"/>
      <c r="AIM545" s="28"/>
      <c r="AIN545" s="28"/>
      <c r="AIO545" s="28"/>
      <c r="AIP545" s="28"/>
      <c r="AIQ545" s="28"/>
      <c r="AIR545" s="28"/>
      <c r="AIS545" s="28"/>
      <c r="AIT545" s="28"/>
      <c r="AIU545" s="28"/>
      <c r="AIV545" s="28"/>
      <c r="AIW545" s="28"/>
      <c r="AIX545" s="28"/>
      <c r="AIY545" s="28"/>
      <c r="AIZ545" s="28"/>
      <c r="AJA545" s="28"/>
      <c r="AJB545" s="28"/>
      <c r="AJC545" s="28"/>
      <c r="AJD545" s="28"/>
      <c r="AJE545" s="28"/>
      <c r="AJF545" s="28"/>
      <c r="AJG545" s="28"/>
      <c r="AJH545" s="28"/>
      <c r="AJI545" s="28"/>
      <c r="AJJ545" s="28"/>
      <c r="AJK545" s="28"/>
      <c r="AJL545" s="28"/>
      <c r="AJM545" s="28"/>
      <c r="AJN545" s="28"/>
      <c r="AJO545" s="28"/>
      <c r="AJP545" s="28"/>
      <c r="AJQ545" s="28"/>
      <c r="AJR545" s="28"/>
      <c r="AJS545" s="28"/>
      <c r="AJT545" s="28"/>
      <c r="AJU545" s="28"/>
      <c r="AJV545" s="28"/>
      <c r="AJW545" s="28"/>
      <c r="AJX545" s="28"/>
      <c r="AJY545" s="28"/>
      <c r="AJZ545" s="28"/>
      <c r="AKA545" s="28"/>
      <c r="AKB545" s="28"/>
      <c r="AKC545" s="28"/>
      <c r="AKD545" s="28"/>
      <c r="AKE545" s="28"/>
      <c r="AKF545" s="28"/>
      <c r="AKG545" s="28"/>
      <c r="AKH545" s="28"/>
      <c r="AKI545" s="28"/>
      <c r="AKJ545" s="28"/>
      <c r="AKK545" s="28"/>
      <c r="AKL545" s="28"/>
      <c r="AKM545" s="28"/>
      <c r="AKN545" s="28"/>
      <c r="AKO545" s="28"/>
      <c r="AKP545" s="28"/>
      <c r="AKQ545" s="28"/>
      <c r="AKR545" s="28"/>
      <c r="AKS545" s="28"/>
      <c r="AKT545" s="28"/>
      <c r="AKU545" s="28"/>
      <c r="AKV545" s="28"/>
      <c r="AKW545" s="28"/>
      <c r="AKX545" s="28"/>
      <c r="AKY545" s="28"/>
      <c r="AKZ545" s="28"/>
      <c r="ALA545" s="28"/>
      <c r="ALB545" s="28"/>
      <c r="ALC545" s="28"/>
      <c r="ALD545" s="28"/>
      <c r="ALE545" s="28"/>
      <c r="ALF545" s="28"/>
      <c r="ALG545" s="28"/>
      <c r="ALH545" s="28"/>
      <c r="ALI545" s="28"/>
      <c r="ALJ545" s="28"/>
      <c r="ALK545" s="28"/>
      <c r="ALL545" s="28"/>
      <c r="ALM545" s="28"/>
      <c r="ALN545" s="28"/>
      <c r="ALO545" s="28"/>
      <c r="ALP545" s="28"/>
      <c r="ALQ545" s="28"/>
      <c r="ALR545" s="28"/>
      <c r="ALS545" s="28"/>
      <c r="ALT545" s="28"/>
      <c r="ALU545" s="28"/>
      <c r="ALV545" s="28"/>
      <c r="ALW545" s="28"/>
      <c r="ALX545" s="28"/>
      <c r="ALY545" s="28"/>
      <c r="ALZ545" s="28"/>
      <c r="AMA545" s="28"/>
      <c r="AMB545" s="28"/>
      <c r="AMC545" s="28"/>
      <c r="AMD545" s="28"/>
      <c r="AME545" s="28"/>
      <c r="AMF545" s="28"/>
      <c r="AMG545" s="28"/>
      <c r="AMH545" s="28"/>
      <c r="AMI545" s="28"/>
      <c r="AMJ545" s="28"/>
      <c r="AMK545" s="28"/>
      <c r="AML545" s="28"/>
      <c r="AMM545" s="28"/>
      <c r="AMN545" s="28"/>
      <c r="AMO545" s="28"/>
      <c r="AMP545" s="28"/>
      <c r="AMQ545" s="28"/>
      <c r="AMR545" s="28"/>
      <c r="AMS545" s="28"/>
      <c r="AMT545" s="28"/>
      <c r="AMU545" s="28"/>
      <c r="AMV545" s="28"/>
      <c r="AMW545" s="28"/>
      <c r="AMX545" s="28"/>
      <c r="AMY545" s="28"/>
      <c r="AMZ545" s="28"/>
      <c r="ANA545" s="28"/>
      <c r="ANB545" s="28"/>
    </row>
    <row r="546" spans="3:1042" s="6" customFormat="1" ht="15" customHeight="1" x14ac:dyDescent="0.25">
      <c r="C546" s="6" t="str">
        <f t="shared" ref="C546:C550" si="415">M546</f>
        <v>State</v>
      </c>
      <c r="D546" s="6" t="str">
        <f t="shared" ref="D546:D550" si="416">P546</f>
        <v>HPAX-66-DHPT 2**  (66 gal)</v>
      </c>
      <c r="E546" s="6">
        <f t="shared" ref="E546:E550" si="417">O546</f>
        <v>2302184</v>
      </c>
      <c r="F546" s="55">
        <f t="shared" ref="F546:F550" si="418">S546</f>
        <v>66</v>
      </c>
      <c r="G546" s="6" t="str">
        <f t="shared" ref="G546:G550" si="419">V546</f>
        <v>AOSmithHPTS66</v>
      </c>
      <c r="H546" s="116">
        <f t="shared" ref="H546:H550" si="420">W546</f>
        <v>0</v>
      </c>
      <c r="I546" s="154" t="str">
        <f t="shared" ref="I546:I550" si="421">AC546</f>
        <v>StateHPAX66DHPT2xx</v>
      </c>
      <c r="J546" s="91" t="s">
        <v>188</v>
      </c>
      <c r="K546" s="189"/>
      <c r="L546" s="133">
        <f t="shared" ref="L546:L550" si="422">VLOOKUP( M546, $M$2:$N$24, 2, FALSE )</f>
        <v>23</v>
      </c>
      <c r="M546" s="180" t="s">
        <v>39</v>
      </c>
      <c r="N546" s="184">
        <f t="shared" si="414"/>
        <v>21</v>
      </c>
      <c r="O546" s="169">
        <f t="shared" si="350"/>
        <v>2302184</v>
      </c>
      <c r="P546" s="9" t="str">
        <f t="shared" ref="P546:P550" si="423">R546 &amp; "  (" &amp; S546 &amp; " gal)"</f>
        <v>HPAX-66-DHPT 2**  (66 gal)</v>
      </c>
      <c r="Q546" s="11">
        <f t="shared" ref="Q546:Q550" si="424">COUNTIF(P$84:P$602, P546)</f>
        <v>1</v>
      </c>
      <c r="R546" s="212" t="s">
        <v>1228</v>
      </c>
      <c r="S546" s="191">
        <v>66</v>
      </c>
      <c r="T546" s="180" t="s">
        <v>818</v>
      </c>
      <c r="U546" s="180" t="s">
        <v>818</v>
      </c>
      <c r="V546" s="131" t="str">
        <f t="shared" si="352"/>
        <v>AOSmithHPTS66</v>
      </c>
      <c r="W546" s="204">
        <v>0</v>
      </c>
      <c r="X546" s="171"/>
      <c r="Y546" s="192"/>
      <c r="Z546" s="172"/>
      <c r="AA546" s="126" t="str">
        <f t="shared" ref="AA546:AA550" si="425">"2,     "&amp;E546&amp;",   """&amp;P546&amp;""""</f>
        <v>2,     2302184,   "HPAX-66-DHPT 2**  (66 gal)"</v>
      </c>
      <c r="AB546" s="205" t="str">
        <f t="shared" si="345"/>
        <v>State</v>
      </c>
      <c r="AC546" s="214" t="s">
        <v>1237</v>
      </c>
      <c r="AD546" s="173">
        <f t="shared" ref="AD546:AD550" si="426">COUNTIF(AC$71:AC$602, AC546)</f>
        <v>1</v>
      </c>
      <c r="AE546" s="126" t="str">
        <f t="shared" ref="AE546:AE550" si="427">"          case  "&amp;D546&amp;"   :   """&amp;AC546&amp;""""</f>
        <v xml:space="preserve">          case  HPAX-66-DHPT 2**  (66 gal)   :   "StateHPAX66DHPT2xx"</v>
      </c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  <c r="IW546" s="28"/>
      <c r="IX546" s="28"/>
      <c r="IY546" s="28"/>
      <c r="IZ546" s="28"/>
      <c r="JA546" s="28"/>
      <c r="JB546" s="28"/>
      <c r="JC546" s="28"/>
      <c r="JD546" s="28"/>
      <c r="JE546" s="28"/>
      <c r="JF546" s="28"/>
      <c r="JG546" s="28"/>
      <c r="JH546" s="28"/>
      <c r="JI546" s="28"/>
      <c r="JJ546" s="28"/>
      <c r="JK546" s="28"/>
      <c r="JL546" s="28"/>
      <c r="JM546" s="28"/>
      <c r="JN546" s="28"/>
      <c r="JO546" s="28"/>
      <c r="JP546" s="28"/>
      <c r="JQ546" s="28"/>
      <c r="JR546" s="28"/>
      <c r="JS546" s="28"/>
      <c r="JT546" s="28"/>
      <c r="JU546" s="28"/>
      <c r="JV546" s="28"/>
      <c r="JW546" s="28"/>
      <c r="JX546" s="28"/>
      <c r="JY546" s="28"/>
      <c r="JZ546" s="28"/>
      <c r="KA546" s="28"/>
      <c r="KB546" s="28"/>
      <c r="KC546" s="28"/>
      <c r="KD546" s="28"/>
      <c r="KE546" s="28"/>
      <c r="KF546" s="28"/>
      <c r="KG546" s="28"/>
      <c r="KH546" s="28"/>
      <c r="KI546" s="28"/>
      <c r="KJ546" s="28"/>
      <c r="KK546" s="28"/>
      <c r="KL546" s="28"/>
      <c r="KM546" s="28"/>
      <c r="KN546" s="28"/>
      <c r="KO546" s="28"/>
      <c r="KP546" s="28"/>
      <c r="KQ546" s="28"/>
      <c r="KR546" s="28"/>
      <c r="KS546" s="28"/>
      <c r="KT546" s="28"/>
      <c r="KU546" s="28"/>
      <c r="KV546" s="28"/>
      <c r="KW546" s="28"/>
      <c r="KX546" s="28"/>
      <c r="KY546" s="28"/>
      <c r="KZ546" s="28"/>
      <c r="LA546" s="28"/>
      <c r="LB546" s="28"/>
      <c r="LC546" s="28"/>
      <c r="LD546" s="28"/>
      <c r="LE546" s="28"/>
      <c r="LF546" s="28"/>
      <c r="LG546" s="28"/>
      <c r="LH546" s="28"/>
      <c r="LI546" s="28"/>
      <c r="LJ546" s="28"/>
      <c r="LK546" s="28"/>
      <c r="LL546" s="28"/>
      <c r="LM546" s="28"/>
      <c r="LN546" s="28"/>
      <c r="LO546" s="28"/>
      <c r="LP546" s="28"/>
      <c r="LQ546" s="28"/>
      <c r="LR546" s="28"/>
      <c r="LS546" s="28"/>
      <c r="LT546" s="28"/>
      <c r="LU546" s="28"/>
      <c r="LV546" s="28"/>
      <c r="LW546" s="28"/>
      <c r="LX546" s="28"/>
      <c r="LY546" s="28"/>
      <c r="LZ546" s="28"/>
      <c r="MA546" s="28"/>
      <c r="MB546" s="28"/>
      <c r="MC546" s="28"/>
      <c r="MD546" s="28"/>
      <c r="ME546" s="28"/>
      <c r="MF546" s="28"/>
      <c r="MG546" s="28"/>
      <c r="MH546" s="28"/>
      <c r="MI546" s="28"/>
      <c r="MJ546" s="28"/>
      <c r="MK546" s="28"/>
      <c r="ML546" s="28"/>
      <c r="MM546" s="28"/>
      <c r="MN546" s="28"/>
      <c r="MO546" s="28"/>
      <c r="MP546" s="28"/>
      <c r="MQ546" s="28"/>
      <c r="MR546" s="28"/>
      <c r="MS546" s="28"/>
      <c r="MT546" s="28"/>
      <c r="MU546" s="28"/>
      <c r="MV546" s="28"/>
      <c r="MW546" s="28"/>
      <c r="MX546" s="28"/>
      <c r="MY546" s="28"/>
      <c r="MZ546" s="28"/>
      <c r="NA546" s="28"/>
      <c r="NB546" s="28"/>
      <c r="NC546" s="28"/>
      <c r="ND546" s="28"/>
      <c r="NE546" s="28"/>
      <c r="NF546" s="28"/>
      <c r="NG546" s="28"/>
      <c r="NH546" s="28"/>
      <c r="NI546" s="28"/>
      <c r="NJ546" s="28"/>
      <c r="NK546" s="28"/>
      <c r="NL546" s="28"/>
      <c r="NM546" s="28"/>
      <c r="NN546" s="28"/>
      <c r="NO546" s="28"/>
      <c r="NP546" s="28"/>
      <c r="NQ546" s="28"/>
      <c r="NR546" s="28"/>
      <c r="NS546" s="28"/>
      <c r="NT546" s="28"/>
      <c r="NU546" s="28"/>
      <c r="NV546" s="28"/>
      <c r="NW546" s="28"/>
      <c r="NX546" s="28"/>
      <c r="NY546" s="28"/>
      <c r="NZ546" s="28"/>
      <c r="OA546" s="28"/>
      <c r="OB546" s="28"/>
      <c r="OC546" s="28"/>
      <c r="OD546" s="28"/>
      <c r="OE546" s="28"/>
      <c r="OF546" s="28"/>
      <c r="OG546" s="28"/>
      <c r="OH546" s="28"/>
      <c r="OI546" s="28"/>
      <c r="OJ546" s="28"/>
      <c r="OK546" s="28"/>
      <c r="OL546" s="28"/>
      <c r="OM546" s="28"/>
      <c r="ON546" s="28"/>
      <c r="OO546" s="28"/>
      <c r="OP546" s="28"/>
      <c r="OQ546" s="28"/>
      <c r="OR546" s="28"/>
      <c r="OS546" s="28"/>
      <c r="OT546" s="28"/>
      <c r="OU546" s="28"/>
      <c r="OV546" s="28"/>
      <c r="OW546" s="28"/>
      <c r="OX546" s="28"/>
      <c r="OY546" s="28"/>
      <c r="OZ546" s="28"/>
      <c r="PA546" s="28"/>
      <c r="PB546" s="28"/>
      <c r="PC546" s="28"/>
      <c r="PD546" s="28"/>
      <c r="PE546" s="28"/>
      <c r="PF546" s="28"/>
      <c r="PG546" s="28"/>
      <c r="PH546" s="28"/>
      <c r="PI546" s="28"/>
      <c r="PJ546" s="28"/>
      <c r="PK546" s="28"/>
      <c r="PL546" s="28"/>
      <c r="PM546" s="28"/>
      <c r="PN546" s="28"/>
      <c r="PO546" s="28"/>
      <c r="PP546" s="28"/>
      <c r="PQ546" s="28"/>
      <c r="PR546" s="28"/>
      <c r="PS546" s="28"/>
      <c r="PT546" s="28"/>
      <c r="PU546" s="28"/>
      <c r="PV546" s="28"/>
      <c r="PW546" s="28"/>
      <c r="PX546" s="28"/>
      <c r="PY546" s="28"/>
      <c r="PZ546" s="28"/>
      <c r="QA546" s="28"/>
      <c r="QB546" s="28"/>
      <c r="QC546" s="28"/>
      <c r="QD546" s="28"/>
      <c r="QE546" s="28"/>
      <c r="QF546" s="28"/>
      <c r="QG546" s="28"/>
      <c r="QH546" s="28"/>
      <c r="QI546" s="28"/>
      <c r="QJ546" s="28"/>
      <c r="QK546" s="28"/>
      <c r="QL546" s="28"/>
      <c r="QM546" s="28"/>
      <c r="QN546" s="28"/>
      <c r="QO546" s="28"/>
      <c r="QP546" s="28"/>
      <c r="QQ546" s="28"/>
      <c r="QR546" s="28"/>
      <c r="QS546" s="28"/>
      <c r="QT546" s="28"/>
      <c r="QU546" s="28"/>
      <c r="QV546" s="28"/>
      <c r="QW546" s="28"/>
      <c r="QX546" s="28"/>
      <c r="QY546" s="28"/>
      <c r="QZ546" s="28"/>
      <c r="RA546" s="28"/>
      <c r="RB546" s="28"/>
      <c r="RC546" s="28"/>
      <c r="RD546" s="28"/>
      <c r="RE546" s="28"/>
      <c r="RF546" s="28"/>
      <c r="RG546" s="28"/>
      <c r="RH546" s="28"/>
      <c r="RI546" s="28"/>
      <c r="RJ546" s="28"/>
      <c r="RK546" s="28"/>
      <c r="RL546" s="28"/>
      <c r="RM546" s="28"/>
      <c r="RN546" s="28"/>
      <c r="RO546" s="28"/>
      <c r="RP546" s="28"/>
      <c r="RQ546" s="28"/>
      <c r="RR546" s="28"/>
      <c r="RS546" s="28"/>
      <c r="RT546" s="28"/>
      <c r="RU546" s="28"/>
      <c r="RV546" s="28"/>
      <c r="RW546" s="28"/>
      <c r="RX546" s="28"/>
      <c r="RY546" s="28"/>
      <c r="RZ546" s="28"/>
      <c r="SA546" s="28"/>
      <c r="SB546" s="28"/>
      <c r="SC546" s="28"/>
      <c r="SD546" s="28"/>
      <c r="SE546" s="28"/>
      <c r="SF546" s="28"/>
      <c r="SG546" s="28"/>
      <c r="SH546" s="28"/>
      <c r="SI546" s="28"/>
      <c r="SJ546" s="28"/>
      <c r="SK546" s="28"/>
      <c r="SL546" s="28"/>
      <c r="SM546" s="28"/>
      <c r="SN546" s="28"/>
      <c r="SO546" s="28"/>
      <c r="SP546" s="28"/>
      <c r="SQ546" s="28"/>
      <c r="SR546" s="28"/>
      <c r="SS546" s="28"/>
      <c r="ST546" s="28"/>
      <c r="SU546" s="28"/>
      <c r="SV546" s="28"/>
      <c r="SW546" s="28"/>
      <c r="SX546" s="28"/>
      <c r="SY546" s="28"/>
      <c r="SZ546" s="28"/>
      <c r="TA546" s="28"/>
      <c r="TB546" s="28"/>
      <c r="TC546" s="28"/>
      <c r="TD546" s="28"/>
      <c r="TE546" s="28"/>
      <c r="TF546" s="28"/>
      <c r="TG546" s="28"/>
      <c r="TH546" s="28"/>
      <c r="TI546" s="28"/>
      <c r="TJ546" s="28"/>
      <c r="TK546" s="28"/>
      <c r="TL546" s="28"/>
      <c r="TM546" s="28"/>
      <c r="TN546" s="28"/>
      <c r="TO546" s="28"/>
      <c r="TP546" s="28"/>
      <c r="TQ546" s="28"/>
      <c r="TR546" s="28"/>
      <c r="TS546" s="28"/>
      <c r="TT546" s="28"/>
      <c r="TU546" s="28"/>
      <c r="TV546" s="28"/>
      <c r="TW546" s="28"/>
      <c r="TX546" s="28"/>
      <c r="TY546" s="28"/>
      <c r="TZ546" s="28"/>
      <c r="UA546" s="28"/>
      <c r="UB546" s="28"/>
      <c r="UC546" s="28"/>
      <c r="UD546" s="28"/>
      <c r="UE546" s="28"/>
      <c r="UF546" s="28"/>
      <c r="UG546" s="28"/>
      <c r="UH546" s="28"/>
      <c r="UI546" s="28"/>
      <c r="UJ546" s="28"/>
      <c r="UK546" s="28"/>
      <c r="UL546" s="28"/>
      <c r="UM546" s="28"/>
      <c r="UN546" s="28"/>
      <c r="UO546" s="28"/>
      <c r="UP546" s="28"/>
      <c r="UQ546" s="28"/>
      <c r="UR546" s="28"/>
      <c r="US546" s="28"/>
      <c r="UT546" s="28"/>
      <c r="UU546" s="28"/>
      <c r="UV546" s="28"/>
      <c r="UW546" s="28"/>
      <c r="UX546" s="28"/>
      <c r="UY546" s="28"/>
      <c r="UZ546" s="28"/>
      <c r="VA546" s="28"/>
      <c r="VB546" s="28"/>
      <c r="VC546" s="28"/>
      <c r="VD546" s="28"/>
      <c r="VE546" s="28"/>
      <c r="VF546" s="28"/>
      <c r="VG546" s="28"/>
      <c r="VH546" s="28"/>
      <c r="VI546" s="28"/>
      <c r="VJ546" s="28"/>
      <c r="VK546" s="28"/>
      <c r="VL546" s="28"/>
      <c r="VM546" s="28"/>
      <c r="VN546" s="28"/>
      <c r="VO546" s="28"/>
      <c r="VP546" s="28"/>
      <c r="VQ546" s="28"/>
      <c r="VR546" s="28"/>
      <c r="VS546" s="28"/>
      <c r="VT546" s="28"/>
      <c r="VU546" s="28"/>
      <c r="VV546" s="28"/>
      <c r="VW546" s="28"/>
      <c r="VX546" s="28"/>
      <c r="VY546" s="28"/>
      <c r="VZ546" s="28"/>
      <c r="WA546" s="28"/>
      <c r="WB546" s="28"/>
      <c r="WC546" s="28"/>
      <c r="WD546" s="28"/>
      <c r="WE546" s="28"/>
      <c r="WF546" s="28"/>
      <c r="WG546" s="28"/>
      <c r="WH546" s="28"/>
      <c r="WI546" s="28"/>
      <c r="WJ546" s="28"/>
      <c r="WK546" s="28"/>
      <c r="WL546" s="28"/>
      <c r="WM546" s="28"/>
      <c r="WN546" s="28"/>
      <c r="WO546" s="28"/>
      <c r="WP546" s="28"/>
      <c r="WQ546" s="28"/>
      <c r="WR546" s="28"/>
      <c r="WS546" s="28"/>
      <c r="WT546" s="28"/>
      <c r="WU546" s="28"/>
      <c r="WV546" s="28"/>
      <c r="WW546" s="28"/>
      <c r="WX546" s="28"/>
      <c r="WY546" s="28"/>
      <c r="WZ546" s="28"/>
      <c r="XA546" s="28"/>
      <c r="XB546" s="28"/>
      <c r="XC546" s="28"/>
      <c r="XD546" s="28"/>
      <c r="XE546" s="28"/>
      <c r="XF546" s="28"/>
      <c r="XG546" s="28"/>
      <c r="XH546" s="28"/>
      <c r="XI546" s="28"/>
      <c r="XJ546" s="28"/>
      <c r="XK546" s="28"/>
      <c r="XL546" s="28"/>
      <c r="XM546" s="28"/>
      <c r="XN546" s="28"/>
      <c r="XO546" s="28"/>
      <c r="XP546" s="28"/>
      <c r="XQ546" s="28"/>
      <c r="XR546" s="28"/>
      <c r="XS546" s="28"/>
      <c r="XT546" s="28"/>
      <c r="XU546" s="28"/>
      <c r="XV546" s="28"/>
      <c r="XW546" s="28"/>
      <c r="XX546" s="28"/>
      <c r="XY546" s="28"/>
      <c r="XZ546" s="28"/>
      <c r="YA546" s="28"/>
      <c r="YB546" s="28"/>
      <c r="YC546" s="28"/>
      <c r="YD546" s="28"/>
      <c r="YE546" s="28"/>
      <c r="YF546" s="28"/>
      <c r="YG546" s="28"/>
      <c r="YH546" s="28"/>
      <c r="YI546" s="28"/>
      <c r="YJ546" s="28"/>
      <c r="YK546" s="28"/>
      <c r="YL546" s="28"/>
      <c r="YM546" s="28"/>
      <c r="YN546" s="28"/>
      <c r="YO546" s="28"/>
      <c r="YP546" s="28"/>
      <c r="YQ546" s="28"/>
      <c r="YR546" s="28"/>
      <c r="YS546" s="28"/>
      <c r="YT546" s="28"/>
      <c r="YU546" s="28"/>
      <c r="YV546" s="28"/>
      <c r="YW546" s="28"/>
      <c r="YX546" s="28"/>
      <c r="YY546" s="28"/>
      <c r="YZ546" s="28"/>
      <c r="ZA546" s="28"/>
      <c r="ZB546" s="28"/>
      <c r="ZC546" s="28"/>
      <c r="ZD546" s="28"/>
      <c r="ZE546" s="28"/>
      <c r="ZF546" s="28"/>
      <c r="ZG546" s="28"/>
      <c r="ZH546" s="28"/>
      <c r="ZI546" s="28"/>
      <c r="ZJ546" s="28"/>
      <c r="ZK546" s="28"/>
      <c r="ZL546" s="28"/>
      <c r="ZM546" s="28"/>
      <c r="ZN546" s="28"/>
      <c r="ZO546" s="28"/>
      <c r="ZP546" s="28"/>
      <c r="ZQ546" s="28"/>
      <c r="ZR546" s="28"/>
      <c r="ZS546" s="28"/>
      <c r="ZT546" s="28"/>
      <c r="ZU546" s="28"/>
      <c r="ZV546" s="28"/>
      <c r="ZW546" s="28"/>
      <c r="ZX546" s="28"/>
      <c r="ZY546" s="28"/>
      <c r="ZZ546" s="28"/>
      <c r="AAA546" s="28"/>
      <c r="AAB546" s="28"/>
      <c r="AAC546" s="28"/>
      <c r="AAD546" s="28"/>
      <c r="AAE546" s="28"/>
      <c r="AAF546" s="28"/>
      <c r="AAG546" s="28"/>
      <c r="AAH546" s="28"/>
      <c r="AAI546" s="28"/>
      <c r="AAJ546" s="28"/>
      <c r="AAK546" s="28"/>
      <c r="AAL546" s="28"/>
      <c r="AAM546" s="28"/>
      <c r="AAN546" s="28"/>
      <c r="AAO546" s="28"/>
      <c r="AAP546" s="28"/>
      <c r="AAQ546" s="28"/>
      <c r="AAR546" s="28"/>
      <c r="AAS546" s="28"/>
      <c r="AAT546" s="28"/>
      <c r="AAU546" s="28"/>
      <c r="AAV546" s="28"/>
      <c r="AAW546" s="28"/>
      <c r="AAX546" s="28"/>
      <c r="AAY546" s="28"/>
      <c r="AAZ546" s="28"/>
      <c r="ABA546" s="28"/>
      <c r="ABB546" s="28"/>
      <c r="ABC546" s="28"/>
      <c r="ABD546" s="28"/>
      <c r="ABE546" s="28"/>
      <c r="ABF546" s="28"/>
      <c r="ABG546" s="28"/>
      <c r="ABH546" s="28"/>
      <c r="ABI546" s="28"/>
      <c r="ABJ546" s="28"/>
      <c r="ABK546" s="28"/>
      <c r="ABL546" s="28"/>
      <c r="ABM546" s="28"/>
      <c r="ABN546" s="28"/>
      <c r="ABO546" s="28"/>
      <c r="ABP546" s="28"/>
      <c r="ABQ546" s="28"/>
      <c r="ABR546" s="28"/>
      <c r="ABS546" s="28"/>
      <c r="ABT546" s="28"/>
      <c r="ABU546" s="28"/>
      <c r="ABV546" s="28"/>
      <c r="ABW546" s="28"/>
      <c r="ABX546" s="28"/>
      <c r="ABY546" s="28"/>
      <c r="ABZ546" s="28"/>
      <c r="ACA546" s="28"/>
      <c r="ACB546" s="28"/>
      <c r="ACC546" s="28"/>
      <c r="ACD546" s="28"/>
      <c r="ACE546" s="28"/>
      <c r="ACF546" s="28"/>
      <c r="ACG546" s="28"/>
      <c r="ACH546" s="28"/>
      <c r="ACI546" s="28"/>
      <c r="ACJ546" s="28"/>
      <c r="ACK546" s="28"/>
      <c r="ACL546" s="28"/>
      <c r="ACM546" s="28"/>
      <c r="ACN546" s="28"/>
      <c r="ACO546" s="28"/>
      <c r="ACP546" s="28"/>
      <c r="ACQ546" s="28"/>
      <c r="ACR546" s="28"/>
      <c r="ACS546" s="28"/>
      <c r="ACT546" s="28"/>
      <c r="ACU546" s="28"/>
      <c r="ACV546" s="28"/>
      <c r="ACW546" s="28"/>
      <c r="ACX546" s="28"/>
      <c r="ACY546" s="28"/>
      <c r="ACZ546" s="28"/>
      <c r="ADA546" s="28"/>
      <c r="ADB546" s="28"/>
      <c r="ADC546" s="28"/>
      <c r="ADD546" s="28"/>
      <c r="ADE546" s="28"/>
      <c r="ADF546" s="28"/>
      <c r="ADG546" s="28"/>
      <c r="ADH546" s="28"/>
      <c r="ADI546" s="28"/>
      <c r="ADJ546" s="28"/>
      <c r="ADK546" s="28"/>
      <c r="ADL546" s="28"/>
      <c r="ADM546" s="28"/>
      <c r="ADN546" s="28"/>
      <c r="ADO546" s="28"/>
      <c r="ADP546" s="28"/>
      <c r="ADQ546" s="28"/>
      <c r="ADR546" s="28"/>
      <c r="ADS546" s="28"/>
      <c r="ADT546" s="28"/>
      <c r="ADU546" s="28"/>
      <c r="ADV546" s="28"/>
      <c r="ADW546" s="28"/>
      <c r="ADX546" s="28"/>
      <c r="ADY546" s="28"/>
      <c r="ADZ546" s="28"/>
      <c r="AEA546" s="28"/>
      <c r="AEB546" s="28"/>
      <c r="AEC546" s="28"/>
      <c r="AED546" s="28"/>
      <c r="AEE546" s="28"/>
      <c r="AEF546" s="28"/>
      <c r="AEG546" s="28"/>
      <c r="AEH546" s="28"/>
      <c r="AEI546" s="28"/>
      <c r="AEJ546" s="28"/>
      <c r="AEK546" s="28"/>
      <c r="AEL546" s="28"/>
      <c r="AEM546" s="28"/>
      <c r="AEN546" s="28"/>
      <c r="AEO546" s="28"/>
      <c r="AEP546" s="28"/>
      <c r="AEQ546" s="28"/>
      <c r="AER546" s="28"/>
      <c r="AES546" s="28"/>
      <c r="AET546" s="28"/>
      <c r="AEU546" s="28"/>
      <c r="AEV546" s="28"/>
      <c r="AEW546" s="28"/>
      <c r="AEX546" s="28"/>
      <c r="AEY546" s="28"/>
      <c r="AEZ546" s="28"/>
      <c r="AFA546" s="28"/>
      <c r="AFB546" s="28"/>
      <c r="AFC546" s="28"/>
      <c r="AFD546" s="28"/>
      <c r="AFE546" s="28"/>
      <c r="AFF546" s="28"/>
      <c r="AFG546" s="28"/>
      <c r="AFH546" s="28"/>
      <c r="AFI546" s="28"/>
      <c r="AFJ546" s="28"/>
      <c r="AFK546" s="28"/>
      <c r="AFL546" s="28"/>
      <c r="AFM546" s="28"/>
      <c r="AFN546" s="28"/>
      <c r="AFO546" s="28"/>
      <c r="AFP546" s="28"/>
      <c r="AFQ546" s="28"/>
      <c r="AFR546" s="28"/>
      <c r="AFS546" s="28"/>
      <c r="AFT546" s="28"/>
      <c r="AFU546" s="28"/>
      <c r="AFV546" s="28"/>
      <c r="AFW546" s="28"/>
      <c r="AFX546" s="28"/>
      <c r="AFY546" s="28"/>
      <c r="AFZ546" s="28"/>
      <c r="AGA546" s="28"/>
      <c r="AGB546" s="28"/>
      <c r="AGC546" s="28"/>
      <c r="AGD546" s="28"/>
      <c r="AGE546" s="28"/>
      <c r="AGF546" s="28"/>
      <c r="AGG546" s="28"/>
      <c r="AGH546" s="28"/>
      <c r="AGI546" s="28"/>
      <c r="AGJ546" s="28"/>
      <c r="AGK546" s="28"/>
      <c r="AGL546" s="28"/>
      <c r="AGM546" s="28"/>
      <c r="AGN546" s="28"/>
      <c r="AGO546" s="28"/>
      <c r="AGP546" s="28"/>
      <c r="AGQ546" s="28"/>
      <c r="AGR546" s="28"/>
      <c r="AGS546" s="28"/>
      <c r="AGT546" s="28"/>
      <c r="AGU546" s="28"/>
      <c r="AGV546" s="28"/>
      <c r="AGW546" s="28"/>
      <c r="AGX546" s="28"/>
      <c r="AGY546" s="28"/>
      <c r="AGZ546" s="28"/>
      <c r="AHA546" s="28"/>
      <c r="AHB546" s="28"/>
      <c r="AHC546" s="28"/>
      <c r="AHD546" s="28"/>
      <c r="AHE546" s="28"/>
      <c r="AHF546" s="28"/>
      <c r="AHG546" s="28"/>
      <c r="AHH546" s="28"/>
      <c r="AHI546" s="28"/>
      <c r="AHJ546" s="28"/>
      <c r="AHK546" s="28"/>
      <c r="AHL546" s="28"/>
      <c r="AHM546" s="28"/>
      <c r="AHN546" s="28"/>
      <c r="AHO546" s="28"/>
      <c r="AHP546" s="28"/>
      <c r="AHQ546" s="28"/>
      <c r="AHR546" s="28"/>
      <c r="AHS546" s="28"/>
      <c r="AHT546" s="28"/>
      <c r="AHU546" s="28"/>
      <c r="AHV546" s="28"/>
      <c r="AHW546" s="28"/>
      <c r="AHX546" s="28"/>
      <c r="AHY546" s="28"/>
      <c r="AHZ546" s="28"/>
      <c r="AIA546" s="28"/>
      <c r="AIB546" s="28"/>
      <c r="AIC546" s="28"/>
      <c r="AID546" s="28"/>
      <c r="AIE546" s="28"/>
      <c r="AIF546" s="28"/>
      <c r="AIG546" s="28"/>
      <c r="AIH546" s="28"/>
      <c r="AII546" s="28"/>
      <c r="AIJ546" s="28"/>
      <c r="AIK546" s="28"/>
      <c r="AIL546" s="28"/>
      <c r="AIM546" s="28"/>
      <c r="AIN546" s="28"/>
      <c r="AIO546" s="28"/>
      <c r="AIP546" s="28"/>
      <c r="AIQ546" s="28"/>
      <c r="AIR546" s="28"/>
      <c r="AIS546" s="28"/>
      <c r="AIT546" s="28"/>
      <c r="AIU546" s="28"/>
      <c r="AIV546" s="28"/>
      <c r="AIW546" s="28"/>
      <c r="AIX546" s="28"/>
      <c r="AIY546" s="28"/>
      <c r="AIZ546" s="28"/>
      <c r="AJA546" s="28"/>
      <c r="AJB546" s="28"/>
      <c r="AJC546" s="28"/>
      <c r="AJD546" s="28"/>
      <c r="AJE546" s="28"/>
      <c r="AJF546" s="28"/>
      <c r="AJG546" s="28"/>
      <c r="AJH546" s="28"/>
      <c r="AJI546" s="28"/>
      <c r="AJJ546" s="28"/>
      <c r="AJK546" s="28"/>
      <c r="AJL546" s="28"/>
      <c r="AJM546" s="28"/>
      <c r="AJN546" s="28"/>
      <c r="AJO546" s="28"/>
      <c r="AJP546" s="28"/>
      <c r="AJQ546" s="28"/>
      <c r="AJR546" s="28"/>
      <c r="AJS546" s="28"/>
      <c r="AJT546" s="28"/>
      <c r="AJU546" s="28"/>
      <c r="AJV546" s="28"/>
      <c r="AJW546" s="28"/>
      <c r="AJX546" s="28"/>
      <c r="AJY546" s="28"/>
      <c r="AJZ546" s="28"/>
      <c r="AKA546" s="28"/>
      <c r="AKB546" s="28"/>
      <c r="AKC546" s="28"/>
      <c r="AKD546" s="28"/>
      <c r="AKE546" s="28"/>
      <c r="AKF546" s="28"/>
      <c r="AKG546" s="28"/>
      <c r="AKH546" s="28"/>
      <c r="AKI546" s="28"/>
      <c r="AKJ546" s="28"/>
      <c r="AKK546" s="28"/>
      <c r="AKL546" s="28"/>
      <c r="AKM546" s="28"/>
      <c r="AKN546" s="28"/>
      <c r="AKO546" s="28"/>
      <c r="AKP546" s="28"/>
      <c r="AKQ546" s="28"/>
      <c r="AKR546" s="28"/>
      <c r="AKS546" s="28"/>
      <c r="AKT546" s="28"/>
      <c r="AKU546" s="28"/>
      <c r="AKV546" s="28"/>
      <c r="AKW546" s="28"/>
      <c r="AKX546" s="28"/>
      <c r="AKY546" s="28"/>
      <c r="AKZ546" s="28"/>
      <c r="ALA546" s="28"/>
      <c r="ALB546" s="28"/>
      <c r="ALC546" s="28"/>
      <c r="ALD546" s="28"/>
      <c r="ALE546" s="28"/>
      <c r="ALF546" s="28"/>
      <c r="ALG546" s="28"/>
      <c r="ALH546" s="28"/>
      <c r="ALI546" s="28"/>
      <c r="ALJ546" s="28"/>
      <c r="ALK546" s="28"/>
      <c r="ALL546" s="28"/>
      <c r="ALM546" s="28"/>
      <c r="ALN546" s="28"/>
      <c r="ALO546" s="28"/>
      <c r="ALP546" s="28"/>
      <c r="ALQ546" s="28"/>
      <c r="ALR546" s="28"/>
      <c r="ALS546" s="28"/>
      <c r="ALT546" s="28"/>
      <c r="ALU546" s="28"/>
      <c r="ALV546" s="28"/>
      <c r="ALW546" s="28"/>
      <c r="ALX546" s="28"/>
      <c r="ALY546" s="28"/>
      <c r="ALZ546" s="28"/>
      <c r="AMA546" s="28"/>
      <c r="AMB546" s="28"/>
      <c r="AMC546" s="28"/>
      <c r="AMD546" s="28"/>
      <c r="AME546" s="28"/>
      <c r="AMF546" s="28"/>
      <c r="AMG546" s="28"/>
      <c r="AMH546" s="28"/>
      <c r="AMI546" s="28"/>
      <c r="AMJ546" s="28"/>
      <c r="AMK546" s="28"/>
      <c r="AML546" s="28"/>
      <c r="AMM546" s="28"/>
      <c r="AMN546" s="28"/>
      <c r="AMO546" s="28"/>
      <c r="AMP546" s="28"/>
      <c r="AMQ546" s="28"/>
      <c r="AMR546" s="28"/>
      <c r="AMS546" s="28"/>
      <c r="AMT546" s="28"/>
      <c r="AMU546" s="28"/>
      <c r="AMV546" s="28"/>
      <c r="AMW546" s="28"/>
      <c r="AMX546" s="28"/>
      <c r="AMY546" s="28"/>
      <c r="AMZ546" s="28"/>
      <c r="ANA546" s="28"/>
      <c r="ANB546" s="28"/>
    </row>
    <row r="547" spans="3:1042" s="6" customFormat="1" ht="15" customHeight="1" x14ac:dyDescent="0.25">
      <c r="C547" s="6" t="str">
        <f t="shared" si="415"/>
        <v>State</v>
      </c>
      <c r="D547" s="6" t="str">
        <f t="shared" si="416"/>
        <v>HPAX-80-DHPT 2**  (80 gal)</v>
      </c>
      <c r="E547" s="6">
        <f t="shared" si="417"/>
        <v>2302285</v>
      </c>
      <c r="F547" s="55">
        <f t="shared" si="418"/>
        <v>80</v>
      </c>
      <c r="G547" s="6" t="str">
        <f t="shared" si="419"/>
        <v>AOSmithHPTS80</v>
      </c>
      <c r="H547" s="116">
        <f t="shared" si="420"/>
        <v>0</v>
      </c>
      <c r="I547" s="154" t="str">
        <f t="shared" si="421"/>
        <v>StateHPAX80DHPT2xx</v>
      </c>
      <c r="J547" s="91" t="s">
        <v>188</v>
      </c>
      <c r="K547" s="189"/>
      <c r="L547" s="133">
        <f t="shared" si="422"/>
        <v>23</v>
      </c>
      <c r="M547" s="180" t="s">
        <v>39</v>
      </c>
      <c r="N547" s="184">
        <f t="shared" si="414"/>
        <v>22</v>
      </c>
      <c r="O547" s="169">
        <f t="shared" si="350"/>
        <v>2302285</v>
      </c>
      <c r="P547" s="9" t="str">
        <f t="shared" si="423"/>
        <v>HPAX-80-DHPT 2**  (80 gal)</v>
      </c>
      <c r="Q547" s="11">
        <f t="shared" si="424"/>
        <v>1</v>
      </c>
      <c r="R547" s="212" t="s">
        <v>1229</v>
      </c>
      <c r="S547" s="191">
        <v>80</v>
      </c>
      <c r="T547" s="180" t="s">
        <v>819</v>
      </c>
      <c r="U547" s="180" t="s">
        <v>819</v>
      </c>
      <c r="V547" s="131" t="str">
        <f t="shared" si="352"/>
        <v>AOSmithHPTS80</v>
      </c>
      <c r="W547" s="204">
        <v>0</v>
      </c>
      <c r="X547" s="171"/>
      <c r="Y547" s="192"/>
      <c r="Z547" s="172"/>
      <c r="AA547" s="126" t="str">
        <f t="shared" si="425"/>
        <v>2,     2302285,   "HPAX-80-DHPT 2**  (80 gal)"</v>
      </c>
      <c r="AB547" s="205" t="str">
        <f t="shared" si="345"/>
        <v>State</v>
      </c>
      <c r="AC547" s="214" t="s">
        <v>1236</v>
      </c>
      <c r="AD547" s="173">
        <f t="shared" si="426"/>
        <v>1</v>
      </c>
      <c r="AE547" s="126" t="str">
        <f t="shared" si="427"/>
        <v xml:space="preserve">          case  HPAX-80-DHPT 2**  (80 gal)   :   "StateHPAX80DHPT2xx"</v>
      </c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  <c r="IW547" s="28"/>
      <c r="IX547" s="28"/>
      <c r="IY547" s="28"/>
      <c r="IZ547" s="28"/>
      <c r="JA547" s="28"/>
      <c r="JB547" s="28"/>
      <c r="JC547" s="28"/>
      <c r="JD547" s="28"/>
      <c r="JE547" s="28"/>
      <c r="JF547" s="28"/>
      <c r="JG547" s="28"/>
      <c r="JH547" s="28"/>
      <c r="JI547" s="28"/>
      <c r="JJ547" s="28"/>
      <c r="JK547" s="28"/>
      <c r="JL547" s="28"/>
      <c r="JM547" s="28"/>
      <c r="JN547" s="28"/>
      <c r="JO547" s="28"/>
      <c r="JP547" s="28"/>
      <c r="JQ547" s="28"/>
      <c r="JR547" s="28"/>
      <c r="JS547" s="28"/>
      <c r="JT547" s="28"/>
      <c r="JU547" s="28"/>
      <c r="JV547" s="28"/>
      <c r="JW547" s="28"/>
      <c r="JX547" s="28"/>
      <c r="JY547" s="28"/>
      <c r="JZ547" s="28"/>
      <c r="KA547" s="28"/>
      <c r="KB547" s="28"/>
      <c r="KC547" s="28"/>
      <c r="KD547" s="28"/>
      <c r="KE547" s="28"/>
      <c r="KF547" s="28"/>
      <c r="KG547" s="28"/>
      <c r="KH547" s="28"/>
      <c r="KI547" s="28"/>
      <c r="KJ547" s="28"/>
      <c r="KK547" s="28"/>
      <c r="KL547" s="28"/>
      <c r="KM547" s="28"/>
      <c r="KN547" s="28"/>
      <c r="KO547" s="28"/>
      <c r="KP547" s="28"/>
      <c r="KQ547" s="28"/>
      <c r="KR547" s="28"/>
      <c r="KS547" s="28"/>
      <c r="KT547" s="28"/>
      <c r="KU547" s="28"/>
      <c r="KV547" s="28"/>
      <c r="KW547" s="28"/>
      <c r="KX547" s="28"/>
      <c r="KY547" s="28"/>
      <c r="KZ547" s="28"/>
      <c r="LA547" s="28"/>
      <c r="LB547" s="28"/>
      <c r="LC547" s="28"/>
      <c r="LD547" s="28"/>
      <c r="LE547" s="28"/>
      <c r="LF547" s="28"/>
      <c r="LG547" s="28"/>
      <c r="LH547" s="28"/>
      <c r="LI547" s="28"/>
      <c r="LJ547" s="28"/>
      <c r="LK547" s="28"/>
      <c r="LL547" s="28"/>
      <c r="LM547" s="28"/>
      <c r="LN547" s="28"/>
      <c r="LO547" s="28"/>
      <c r="LP547" s="28"/>
      <c r="LQ547" s="28"/>
      <c r="LR547" s="28"/>
      <c r="LS547" s="28"/>
      <c r="LT547" s="28"/>
      <c r="LU547" s="28"/>
      <c r="LV547" s="28"/>
      <c r="LW547" s="28"/>
      <c r="LX547" s="28"/>
      <c r="LY547" s="28"/>
      <c r="LZ547" s="28"/>
      <c r="MA547" s="28"/>
      <c r="MB547" s="28"/>
      <c r="MC547" s="28"/>
      <c r="MD547" s="28"/>
      <c r="ME547" s="28"/>
      <c r="MF547" s="28"/>
      <c r="MG547" s="28"/>
      <c r="MH547" s="28"/>
      <c r="MI547" s="28"/>
      <c r="MJ547" s="28"/>
      <c r="MK547" s="28"/>
      <c r="ML547" s="28"/>
      <c r="MM547" s="28"/>
      <c r="MN547" s="28"/>
      <c r="MO547" s="28"/>
      <c r="MP547" s="28"/>
      <c r="MQ547" s="28"/>
      <c r="MR547" s="28"/>
      <c r="MS547" s="28"/>
      <c r="MT547" s="28"/>
      <c r="MU547" s="28"/>
      <c r="MV547" s="28"/>
      <c r="MW547" s="28"/>
      <c r="MX547" s="28"/>
      <c r="MY547" s="28"/>
      <c r="MZ547" s="28"/>
      <c r="NA547" s="28"/>
      <c r="NB547" s="28"/>
      <c r="NC547" s="28"/>
      <c r="ND547" s="28"/>
      <c r="NE547" s="28"/>
      <c r="NF547" s="28"/>
      <c r="NG547" s="28"/>
      <c r="NH547" s="28"/>
      <c r="NI547" s="28"/>
      <c r="NJ547" s="28"/>
      <c r="NK547" s="28"/>
      <c r="NL547" s="28"/>
      <c r="NM547" s="28"/>
      <c r="NN547" s="28"/>
      <c r="NO547" s="28"/>
      <c r="NP547" s="28"/>
      <c r="NQ547" s="28"/>
      <c r="NR547" s="28"/>
      <c r="NS547" s="28"/>
      <c r="NT547" s="28"/>
      <c r="NU547" s="28"/>
      <c r="NV547" s="28"/>
      <c r="NW547" s="28"/>
      <c r="NX547" s="28"/>
      <c r="NY547" s="28"/>
      <c r="NZ547" s="28"/>
      <c r="OA547" s="28"/>
      <c r="OB547" s="28"/>
      <c r="OC547" s="28"/>
      <c r="OD547" s="28"/>
      <c r="OE547" s="28"/>
      <c r="OF547" s="28"/>
      <c r="OG547" s="28"/>
      <c r="OH547" s="28"/>
      <c r="OI547" s="28"/>
      <c r="OJ547" s="28"/>
      <c r="OK547" s="28"/>
      <c r="OL547" s="28"/>
      <c r="OM547" s="28"/>
      <c r="ON547" s="28"/>
      <c r="OO547" s="28"/>
      <c r="OP547" s="28"/>
      <c r="OQ547" s="28"/>
      <c r="OR547" s="28"/>
      <c r="OS547" s="28"/>
      <c r="OT547" s="28"/>
      <c r="OU547" s="28"/>
      <c r="OV547" s="28"/>
      <c r="OW547" s="28"/>
      <c r="OX547" s="28"/>
      <c r="OY547" s="28"/>
      <c r="OZ547" s="28"/>
      <c r="PA547" s="28"/>
      <c r="PB547" s="28"/>
      <c r="PC547" s="28"/>
      <c r="PD547" s="28"/>
      <c r="PE547" s="28"/>
      <c r="PF547" s="28"/>
      <c r="PG547" s="28"/>
      <c r="PH547" s="28"/>
      <c r="PI547" s="28"/>
      <c r="PJ547" s="28"/>
      <c r="PK547" s="28"/>
      <c r="PL547" s="28"/>
      <c r="PM547" s="28"/>
      <c r="PN547" s="28"/>
      <c r="PO547" s="28"/>
      <c r="PP547" s="28"/>
      <c r="PQ547" s="28"/>
      <c r="PR547" s="28"/>
      <c r="PS547" s="28"/>
      <c r="PT547" s="28"/>
      <c r="PU547" s="28"/>
      <c r="PV547" s="28"/>
      <c r="PW547" s="28"/>
      <c r="PX547" s="28"/>
      <c r="PY547" s="28"/>
      <c r="PZ547" s="28"/>
      <c r="QA547" s="28"/>
      <c r="QB547" s="28"/>
      <c r="QC547" s="28"/>
      <c r="QD547" s="28"/>
      <c r="QE547" s="28"/>
      <c r="QF547" s="28"/>
      <c r="QG547" s="28"/>
      <c r="QH547" s="28"/>
      <c r="QI547" s="28"/>
      <c r="QJ547" s="28"/>
      <c r="QK547" s="28"/>
      <c r="QL547" s="28"/>
      <c r="QM547" s="28"/>
      <c r="QN547" s="28"/>
      <c r="QO547" s="28"/>
      <c r="QP547" s="28"/>
      <c r="QQ547" s="28"/>
      <c r="QR547" s="28"/>
      <c r="QS547" s="28"/>
      <c r="QT547" s="28"/>
      <c r="QU547" s="28"/>
      <c r="QV547" s="28"/>
      <c r="QW547" s="28"/>
      <c r="QX547" s="28"/>
      <c r="QY547" s="28"/>
      <c r="QZ547" s="28"/>
      <c r="RA547" s="28"/>
      <c r="RB547" s="28"/>
      <c r="RC547" s="28"/>
      <c r="RD547" s="28"/>
      <c r="RE547" s="28"/>
      <c r="RF547" s="28"/>
      <c r="RG547" s="28"/>
      <c r="RH547" s="28"/>
      <c r="RI547" s="28"/>
      <c r="RJ547" s="28"/>
      <c r="RK547" s="28"/>
      <c r="RL547" s="28"/>
      <c r="RM547" s="28"/>
      <c r="RN547" s="28"/>
      <c r="RO547" s="28"/>
      <c r="RP547" s="28"/>
      <c r="RQ547" s="28"/>
      <c r="RR547" s="28"/>
      <c r="RS547" s="28"/>
      <c r="RT547" s="28"/>
      <c r="RU547" s="28"/>
      <c r="RV547" s="28"/>
      <c r="RW547" s="28"/>
      <c r="RX547" s="28"/>
      <c r="RY547" s="28"/>
      <c r="RZ547" s="28"/>
      <c r="SA547" s="28"/>
      <c r="SB547" s="28"/>
      <c r="SC547" s="28"/>
      <c r="SD547" s="28"/>
      <c r="SE547" s="28"/>
      <c r="SF547" s="28"/>
      <c r="SG547" s="28"/>
      <c r="SH547" s="28"/>
      <c r="SI547" s="28"/>
      <c r="SJ547" s="28"/>
      <c r="SK547" s="28"/>
      <c r="SL547" s="28"/>
      <c r="SM547" s="28"/>
      <c r="SN547" s="28"/>
      <c r="SO547" s="28"/>
      <c r="SP547" s="28"/>
      <c r="SQ547" s="28"/>
      <c r="SR547" s="28"/>
      <c r="SS547" s="28"/>
      <c r="ST547" s="28"/>
      <c r="SU547" s="28"/>
      <c r="SV547" s="28"/>
      <c r="SW547" s="28"/>
      <c r="SX547" s="28"/>
      <c r="SY547" s="28"/>
      <c r="SZ547" s="28"/>
      <c r="TA547" s="28"/>
      <c r="TB547" s="28"/>
      <c r="TC547" s="28"/>
      <c r="TD547" s="28"/>
      <c r="TE547" s="28"/>
      <c r="TF547" s="28"/>
      <c r="TG547" s="28"/>
      <c r="TH547" s="28"/>
      <c r="TI547" s="28"/>
      <c r="TJ547" s="28"/>
      <c r="TK547" s="28"/>
      <c r="TL547" s="28"/>
      <c r="TM547" s="28"/>
      <c r="TN547" s="28"/>
      <c r="TO547" s="28"/>
      <c r="TP547" s="28"/>
      <c r="TQ547" s="28"/>
      <c r="TR547" s="28"/>
      <c r="TS547" s="28"/>
      <c r="TT547" s="28"/>
      <c r="TU547" s="28"/>
      <c r="TV547" s="28"/>
      <c r="TW547" s="28"/>
      <c r="TX547" s="28"/>
      <c r="TY547" s="28"/>
      <c r="TZ547" s="28"/>
      <c r="UA547" s="28"/>
      <c r="UB547" s="28"/>
      <c r="UC547" s="28"/>
      <c r="UD547" s="28"/>
      <c r="UE547" s="28"/>
      <c r="UF547" s="28"/>
      <c r="UG547" s="28"/>
      <c r="UH547" s="28"/>
      <c r="UI547" s="28"/>
      <c r="UJ547" s="28"/>
      <c r="UK547" s="28"/>
      <c r="UL547" s="28"/>
      <c r="UM547" s="28"/>
      <c r="UN547" s="28"/>
      <c r="UO547" s="28"/>
      <c r="UP547" s="28"/>
      <c r="UQ547" s="28"/>
      <c r="UR547" s="28"/>
      <c r="US547" s="28"/>
      <c r="UT547" s="28"/>
      <c r="UU547" s="28"/>
      <c r="UV547" s="28"/>
      <c r="UW547" s="28"/>
      <c r="UX547" s="28"/>
      <c r="UY547" s="28"/>
      <c r="UZ547" s="28"/>
      <c r="VA547" s="28"/>
      <c r="VB547" s="28"/>
      <c r="VC547" s="28"/>
      <c r="VD547" s="28"/>
      <c r="VE547" s="28"/>
      <c r="VF547" s="28"/>
      <c r="VG547" s="28"/>
      <c r="VH547" s="28"/>
      <c r="VI547" s="28"/>
      <c r="VJ547" s="28"/>
      <c r="VK547" s="28"/>
      <c r="VL547" s="28"/>
      <c r="VM547" s="28"/>
      <c r="VN547" s="28"/>
      <c r="VO547" s="28"/>
      <c r="VP547" s="28"/>
      <c r="VQ547" s="28"/>
      <c r="VR547" s="28"/>
      <c r="VS547" s="28"/>
      <c r="VT547" s="28"/>
      <c r="VU547" s="28"/>
      <c r="VV547" s="28"/>
      <c r="VW547" s="28"/>
      <c r="VX547" s="28"/>
      <c r="VY547" s="28"/>
      <c r="VZ547" s="28"/>
      <c r="WA547" s="28"/>
      <c r="WB547" s="28"/>
      <c r="WC547" s="28"/>
      <c r="WD547" s="28"/>
      <c r="WE547" s="28"/>
      <c r="WF547" s="28"/>
      <c r="WG547" s="28"/>
      <c r="WH547" s="28"/>
      <c r="WI547" s="28"/>
      <c r="WJ547" s="28"/>
      <c r="WK547" s="28"/>
      <c r="WL547" s="28"/>
      <c r="WM547" s="28"/>
      <c r="WN547" s="28"/>
      <c r="WO547" s="28"/>
      <c r="WP547" s="28"/>
      <c r="WQ547" s="28"/>
      <c r="WR547" s="28"/>
      <c r="WS547" s="28"/>
      <c r="WT547" s="28"/>
      <c r="WU547" s="28"/>
      <c r="WV547" s="28"/>
      <c r="WW547" s="28"/>
      <c r="WX547" s="28"/>
      <c r="WY547" s="28"/>
      <c r="WZ547" s="28"/>
      <c r="XA547" s="28"/>
      <c r="XB547" s="28"/>
      <c r="XC547" s="28"/>
      <c r="XD547" s="28"/>
      <c r="XE547" s="28"/>
      <c r="XF547" s="28"/>
      <c r="XG547" s="28"/>
      <c r="XH547" s="28"/>
      <c r="XI547" s="28"/>
      <c r="XJ547" s="28"/>
      <c r="XK547" s="28"/>
      <c r="XL547" s="28"/>
      <c r="XM547" s="28"/>
      <c r="XN547" s="28"/>
      <c r="XO547" s="28"/>
      <c r="XP547" s="28"/>
      <c r="XQ547" s="28"/>
      <c r="XR547" s="28"/>
      <c r="XS547" s="28"/>
      <c r="XT547" s="28"/>
      <c r="XU547" s="28"/>
      <c r="XV547" s="28"/>
      <c r="XW547" s="28"/>
      <c r="XX547" s="28"/>
      <c r="XY547" s="28"/>
      <c r="XZ547" s="28"/>
      <c r="YA547" s="28"/>
      <c r="YB547" s="28"/>
      <c r="YC547" s="28"/>
      <c r="YD547" s="28"/>
      <c r="YE547" s="28"/>
      <c r="YF547" s="28"/>
      <c r="YG547" s="28"/>
      <c r="YH547" s="28"/>
      <c r="YI547" s="28"/>
      <c r="YJ547" s="28"/>
      <c r="YK547" s="28"/>
      <c r="YL547" s="28"/>
      <c r="YM547" s="28"/>
      <c r="YN547" s="28"/>
      <c r="YO547" s="28"/>
      <c r="YP547" s="28"/>
      <c r="YQ547" s="28"/>
      <c r="YR547" s="28"/>
      <c r="YS547" s="28"/>
      <c r="YT547" s="28"/>
      <c r="YU547" s="28"/>
      <c r="YV547" s="28"/>
      <c r="YW547" s="28"/>
      <c r="YX547" s="28"/>
      <c r="YY547" s="28"/>
      <c r="YZ547" s="28"/>
      <c r="ZA547" s="28"/>
      <c r="ZB547" s="28"/>
      <c r="ZC547" s="28"/>
      <c r="ZD547" s="28"/>
      <c r="ZE547" s="28"/>
      <c r="ZF547" s="28"/>
      <c r="ZG547" s="28"/>
      <c r="ZH547" s="28"/>
      <c r="ZI547" s="28"/>
      <c r="ZJ547" s="28"/>
      <c r="ZK547" s="28"/>
      <c r="ZL547" s="28"/>
      <c r="ZM547" s="28"/>
      <c r="ZN547" s="28"/>
      <c r="ZO547" s="28"/>
      <c r="ZP547" s="28"/>
      <c r="ZQ547" s="28"/>
      <c r="ZR547" s="28"/>
      <c r="ZS547" s="28"/>
      <c r="ZT547" s="28"/>
      <c r="ZU547" s="28"/>
      <c r="ZV547" s="28"/>
      <c r="ZW547" s="28"/>
      <c r="ZX547" s="28"/>
      <c r="ZY547" s="28"/>
      <c r="ZZ547" s="28"/>
      <c r="AAA547" s="28"/>
      <c r="AAB547" s="28"/>
      <c r="AAC547" s="28"/>
      <c r="AAD547" s="28"/>
      <c r="AAE547" s="28"/>
      <c r="AAF547" s="28"/>
      <c r="AAG547" s="28"/>
      <c r="AAH547" s="28"/>
      <c r="AAI547" s="28"/>
      <c r="AAJ547" s="28"/>
      <c r="AAK547" s="28"/>
      <c r="AAL547" s="28"/>
      <c r="AAM547" s="28"/>
      <c r="AAN547" s="28"/>
      <c r="AAO547" s="28"/>
      <c r="AAP547" s="28"/>
      <c r="AAQ547" s="28"/>
      <c r="AAR547" s="28"/>
      <c r="AAS547" s="28"/>
      <c r="AAT547" s="28"/>
      <c r="AAU547" s="28"/>
      <c r="AAV547" s="28"/>
      <c r="AAW547" s="28"/>
      <c r="AAX547" s="28"/>
      <c r="AAY547" s="28"/>
      <c r="AAZ547" s="28"/>
      <c r="ABA547" s="28"/>
      <c r="ABB547" s="28"/>
      <c r="ABC547" s="28"/>
      <c r="ABD547" s="28"/>
      <c r="ABE547" s="28"/>
      <c r="ABF547" s="28"/>
      <c r="ABG547" s="28"/>
      <c r="ABH547" s="28"/>
      <c r="ABI547" s="28"/>
      <c r="ABJ547" s="28"/>
      <c r="ABK547" s="28"/>
      <c r="ABL547" s="28"/>
      <c r="ABM547" s="28"/>
      <c r="ABN547" s="28"/>
      <c r="ABO547" s="28"/>
      <c r="ABP547" s="28"/>
      <c r="ABQ547" s="28"/>
      <c r="ABR547" s="28"/>
      <c r="ABS547" s="28"/>
      <c r="ABT547" s="28"/>
      <c r="ABU547" s="28"/>
      <c r="ABV547" s="28"/>
      <c r="ABW547" s="28"/>
      <c r="ABX547" s="28"/>
      <c r="ABY547" s="28"/>
      <c r="ABZ547" s="28"/>
      <c r="ACA547" s="28"/>
      <c r="ACB547" s="28"/>
      <c r="ACC547" s="28"/>
      <c r="ACD547" s="28"/>
      <c r="ACE547" s="28"/>
      <c r="ACF547" s="28"/>
      <c r="ACG547" s="28"/>
      <c r="ACH547" s="28"/>
      <c r="ACI547" s="28"/>
      <c r="ACJ547" s="28"/>
      <c r="ACK547" s="28"/>
      <c r="ACL547" s="28"/>
      <c r="ACM547" s="28"/>
      <c r="ACN547" s="28"/>
      <c r="ACO547" s="28"/>
      <c r="ACP547" s="28"/>
      <c r="ACQ547" s="28"/>
      <c r="ACR547" s="28"/>
      <c r="ACS547" s="28"/>
      <c r="ACT547" s="28"/>
      <c r="ACU547" s="28"/>
      <c r="ACV547" s="28"/>
      <c r="ACW547" s="28"/>
      <c r="ACX547" s="28"/>
      <c r="ACY547" s="28"/>
      <c r="ACZ547" s="28"/>
      <c r="ADA547" s="28"/>
      <c r="ADB547" s="28"/>
      <c r="ADC547" s="28"/>
      <c r="ADD547" s="28"/>
      <c r="ADE547" s="28"/>
      <c r="ADF547" s="28"/>
      <c r="ADG547" s="28"/>
      <c r="ADH547" s="28"/>
      <c r="ADI547" s="28"/>
      <c r="ADJ547" s="28"/>
      <c r="ADK547" s="28"/>
      <c r="ADL547" s="28"/>
      <c r="ADM547" s="28"/>
      <c r="ADN547" s="28"/>
      <c r="ADO547" s="28"/>
      <c r="ADP547" s="28"/>
      <c r="ADQ547" s="28"/>
      <c r="ADR547" s="28"/>
      <c r="ADS547" s="28"/>
      <c r="ADT547" s="28"/>
      <c r="ADU547" s="28"/>
      <c r="ADV547" s="28"/>
      <c r="ADW547" s="28"/>
      <c r="ADX547" s="28"/>
      <c r="ADY547" s="28"/>
      <c r="ADZ547" s="28"/>
      <c r="AEA547" s="28"/>
      <c r="AEB547" s="28"/>
      <c r="AEC547" s="28"/>
      <c r="AED547" s="28"/>
      <c r="AEE547" s="28"/>
      <c r="AEF547" s="28"/>
      <c r="AEG547" s="28"/>
      <c r="AEH547" s="28"/>
      <c r="AEI547" s="28"/>
      <c r="AEJ547" s="28"/>
      <c r="AEK547" s="28"/>
      <c r="AEL547" s="28"/>
      <c r="AEM547" s="28"/>
      <c r="AEN547" s="28"/>
      <c r="AEO547" s="28"/>
      <c r="AEP547" s="28"/>
      <c r="AEQ547" s="28"/>
      <c r="AER547" s="28"/>
      <c r="AES547" s="28"/>
      <c r="AET547" s="28"/>
      <c r="AEU547" s="28"/>
      <c r="AEV547" s="28"/>
      <c r="AEW547" s="28"/>
      <c r="AEX547" s="28"/>
      <c r="AEY547" s="28"/>
      <c r="AEZ547" s="28"/>
      <c r="AFA547" s="28"/>
      <c r="AFB547" s="28"/>
      <c r="AFC547" s="28"/>
      <c r="AFD547" s="28"/>
      <c r="AFE547" s="28"/>
      <c r="AFF547" s="28"/>
      <c r="AFG547" s="28"/>
      <c r="AFH547" s="28"/>
      <c r="AFI547" s="28"/>
      <c r="AFJ547" s="28"/>
      <c r="AFK547" s="28"/>
      <c r="AFL547" s="28"/>
      <c r="AFM547" s="28"/>
      <c r="AFN547" s="28"/>
      <c r="AFO547" s="28"/>
      <c r="AFP547" s="28"/>
      <c r="AFQ547" s="28"/>
      <c r="AFR547" s="28"/>
      <c r="AFS547" s="28"/>
      <c r="AFT547" s="28"/>
      <c r="AFU547" s="28"/>
      <c r="AFV547" s="28"/>
      <c r="AFW547" s="28"/>
      <c r="AFX547" s="28"/>
      <c r="AFY547" s="28"/>
      <c r="AFZ547" s="28"/>
      <c r="AGA547" s="28"/>
      <c r="AGB547" s="28"/>
      <c r="AGC547" s="28"/>
      <c r="AGD547" s="28"/>
      <c r="AGE547" s="28"/>
      <c r="AGF547" s="28"/>
      <c r="AGG547" s="28"/>
      <c r="AGH547" s="28"/>
      <c r="AGI547" s="28"/>
      <c r="AGJ547" s="28"/>
      <c r="AGK547" s="28"/>
      <c r="AGL547" s="28"/>
      <c r="AGM547" s="28"/>
      <c r="AGN547" s="28"/>
      <c r="AGO547" s="28"/>
      <c r="AGP547" s="28"/>
      <c r="AGQ547" s="28"/>
      <c r="AGR547" s="28"/>
      <c r="AGS547" s="28"/>
      <c r="AGT547" s="28"/>
      <c r="AGU547" s="28"/>
      <c r="AGV547" s="28"/>
      <c r="AGW547" s="28"/>
      <c r="AGX547" s="28"/>
      <c r="AGY547" s="28"/>
      <c r="AGZ547" s="28"/>
      <c r="AHA547" s="28"/>
      <c r="AHB547" s="28"/>
      <c r="AHC547" s="28"/>
      <c r="AHD547" s="28"/>
      <c r="AHE547" s="28"/>
      <c r="AHF547" s="28"/>
      <c r="AHG547" s="28"/>
      <c r="AHH547" s="28"/>
      <c r="AHI547" s="28"/>
      <c r="AHJ547" s="28"/>
      <c r="AHK547" s="28"/>
      <c r="AHL547" s="28"/>
      <c r="AHM547" s="28"/>
      <c r="AHN547" s="28"/>
      <c r="AHO547" s="28"/>
      <c r="AHP547" s="28"/>
      <c r="AHQ547" s="28"/>
      <c r="AHR547" s="28"/>
      <c r="AHS547" s="28"/>
      <c r="AHT547" s="28"/>
      <c r="AHU547" s="28"/>
      <c r="AHV547" s="28"/>
      <c r="AHW547" s="28"/>
      <c r="AHX547" s="28"/>
      <c r="AHY547" s="28"/>
      <c r="AHZ547" s="28"/>
      <c r="AIA547" s="28"/>
      <c r="AIB547" s="28"/>
      <c r="AIC547" s="28"/>
      <c r="AID547" s="28"/>
      <c r="AIE547" s="28"/>
      <c r="AIF547" s="28"/>
      <c r="AIG547" s="28"/>
      <c r="AIH547" s="28"/>
      <c r="AII547" s="28"/>
      <c r="AIJ547" s="28"/>
      <c r="AIK547" s="28"/>
      <c r="AIL547" s="28"/>
      <c r="AIM547" s="28"/>
      <c r="AIN547" s="28"/>
      <c r="AIO547" s="28"/>
      <c r="AIP547" s="28"/>
      <c r="AIQ547" s="28"/>
      <c r="AIR547" s="28"/>
      <c r="AIS547" s="28"/>
      <c r="AIT547" s="28"/>
      <c r="AIU547" s="28"/>
      <c r="AIV547" s="28"/>
      <c r="AIW547" s="28"/>
      <c r="AIX547" s="28"/>
      <c r="AIY547" s="28"/>
      <c r="AIZ547" s="28"/>
      <c r="AJA547" s="28"/>
      <c r="AJB547" s="28"/>
      <c r="AJC547" s="28"/>
      <c r="AJD547" s="28"/>
      <c r="AJE547" s="28"/>
      <c r="AJF547" s="28"/>
      <c r="AJG547" s="28"/>
      <c r="AJH547" s="28"/>
      <c r="AJI547" s="28"/>
      <c r="AJJ547" s="28"/>
      <c r="AJK547" s="28"/>
      <c r="AJL547" s="28"/>
      <c r="AJM547" s="28"/>
      <c r="AJN547" s="28"/>
      <c r="AJO547" s="28"/>
      <c r="AJP547" s="28"/>
      <c r="AJQ547" s="28"/>
      <c r="AJR547" s="28"/>
      <c r="AJS547" s="28"/>
      <c r="AJT547" s="28"/>
      <c r="AJU547" s="28"/>
      <c r="AJV547" s="28"/>
      <c r="AJW547" s="28"/>
      <c r="AJX547" s="28"/>
      <c r="AJY547" s="28"/>
      <c r="AJZ547" s="28"/>
      <c r="AKA547" s="28"/>
      <c r="AKB547" s="28"/>
      <c r="AKC547" s="28"/>
      <c r="AKD547" s="28"/>
      <c r="AKE547" s="28"/>
      <c r="AKF547" s="28"/>
      <c r="AKG547" s="28"/>
      <c r="AKH547" s="28"/>
      <c r="AKI547" s="28"/>
      <c r="AKJ547" s="28"/>
      <c r="AKK547" s="28"/>
      <c r="AKL547" s="28"/>
      <c r="AKM547" s="28"/>
      <c r="AKN547" s="28"/>
      <c r="AKO547" s="28"/>
      <c r="AKP547" s="28"/>
      <c r="AKQ547" s="28"/>
      <c r="AKR547" s="28"/>
      <c r="AKS547" s="28"/>
      <c r="AKT547" s="28"/>
      <c r="AKU547" s="28"/>
      <c r="AKV547" s="28"/>
      <c r="AKW547" s="28"/>
      <c r="AKX547" s="28"/>
      <c r="AKY547" s="28"/>
      <c r="AKZ547" s="28"/>
      <c r="ALA547" s="28"/>
      <c r="ALB547" s="28"/>
      <c r="ALC547" s="28"/>
      <c r="ALD547" s="28"/>
      <c r="ALE547" s="28"/>
      <c r="ALF547" s="28"/>
      <c r="ALG547" s="28"/>
      <c r="ALH547" s="28"/>
      <c r="ALI547" s="28"/>
      <c r="ALJ547" s="28"/>
      <c r="ALK547" s="28"/>
      <c r="ALL547" s="28"/>
      <c r="ALM547" s="28"/>
      <c r="ALN547" s="28"/>
      <c r="ALO547" s="28"/>
      <c r="ALP547" s="28"/>
      <c r="ALQ547" s="28"/>
      <c r="ALR547" s="28"/>
      <c r="ALS547" s="28"/>
      <c r="ALT547" s="28"/>
      <c r="ALU547" s="28"/>
      <c r="ALV547" s="28"/>
      <c r="ALW547" s="28"/>
      <c r="ALX547" s="28"/>
      <c r="ALY547" s="28"/>
      <c r="ALZ547" s="28"/>
      <c r="AMA547" s="28"/>
      <c r="AMB547" s="28"/>
      <c r="AMC547" s="28"/>
      <c r="AMD547" s="28"/>
      <c r="AME547" s="28"/>
      <c r="AMF547" s="28"/>
      <c r="AMG547" s="28"/>
      <c r="AMH547" s="28"/>
      <c r="AMI547" s="28"/>
      <c r="AMJ547" s="28"/>
      <c r="AMK547" s="28"/>
      <c r="AML547" s="28"/>
      <c r="AMM547" s="28"/>
      <c r="AMN547" s="28"/>
      <c r="AMO547" s="28"/>
      <c r="AMP547" s="28"/>
      <c r="AMQ547" s="28"/>
      <c r="AMR547" s="28"/>
      <c r="AMS547" s="28"/>
      <c r="AMT547" s="28"/>
      <c r="AMU547" s="28"/>
      <c r="AMV547" s="28"/>
      <c r="AMW547" s="28"/>
      <c r="AMX547" s="28"/>
      <c r="AMY547" s="28"/>
      <c r="AMZ547" s="28"/>
      <c r="ANA547" s="28"/>
      <c r="ANB547" s="28"/>
    </row>
    <row r="548" spans="3:1042" s="6" customFormat="1" ht="15" customHeight="1" x14ac:dyDescent="0.25">
      <c r="C548" s="6" t="str">
        <f t="shared" si="415"/>
        <v>State</v>
      </c>
      <c r="D548" s="6" t="str">
        <f t="shared" si="416"/>
        <v>HPX-50-DHPTCTA 130  (50 gal)</v>
      </c>
      <c r="E548" s="6">
        <f t="shared" si="417"/>
        <v>2302313</v>
      </c>
      <c r="F548" s="55">
        <f t="shared" si="418"/>
        <v>50</v>
      </c>
      <c r="G548" s="6" t="str">
        <f t="shared" si="419"/>
        <v>AOSmithHPTU50</v>
      </c>
      <c r="H548" s="116">
        <f t="shared" si="420"/>
        <v>0</v>
      </c>
      <c r="I548" s="154" t="str">
        <f t="shared" si="421"/>
        <v>StateHPX50DHPTCTA130</v>
      </c>
      <c r="J548" s="91" t="s">
        <v>188</v>
      </c>
      <c r="K548" s="189"/>
      <c r="L548" s="133">
        <f t="shared" si="422"/>
        <v>23</v>
      </c>
      <c r="M548" s="180" t="s">
        <v>39</v>
      </c>
      <c r="N548" s="184">
        <f t="shared" si="414"/>
        <v>23</v>
      </c>
      <c r="O548" s="169">
        <f t="shared" si="350"/>
        <v>2302313</v>
      </c>
      <c r="P548" s="9" t="str">
        <f t="shared" si="423"/>
        <v>HPX-50-DHPTCTA 130  (50 gal)</v>
      </c>
      <c r="Q548" s="11">
        <f t="shared" si="424"/>
        <v>1</v>
      </c>
      <c r="R548" s="212" t="s">
        <v>1230</v>
      </c>
      <c r="S548" s="191">
        <v>50</v>
      </c>
      <c r="T548" s="180" t="s">
        <v>106</v>
      </c>
      <c r="U548" s="180" t="s">
        <v>106</v>
      </c>
      <c r="V548" s="131" t="str">
        <f t="shared" si="352"/>
        <v>AOSmithHPTU50</v>
      </c>
      <c r="W548" s="204">
        <v>0</v>
      </c>
      <c r="X548" s="171"/>
      <c r="Y548" s="192"/>
      <c r="Z548" s="172"/>
      <c r="AA548" s="126" t="str">
        <f t="shared" si="425"/>
        <v>2,     2302313,   "HPX-50-DHPTCTA 130  (50 gal)"</v>
      </c>
      <c r="AB548" s="205" t="str">
        <f t="shared" si="345"/>
        <v>State</v>
      </c>
      <c r="AC548" s="214" t="s">
        <v>1233</v>
      </c>
      <c r="AD548" s="173">
        <f t="shared" si="426"/>
        <v>1</v>
      </c>
      <c r="AE548" s="126" t="str">
        <f t="shared" si="427"/>
        <v xml:space="preserve">          case  HPX-50-DHPTCTA 130  (50 gal)   :   "StateHPX50DHPTCTA130"</v>
      </c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  <c r="MJ548" s="28"/>
      <c r="MK548" s="28"/>
      <c r="ML548" s="28"/>
      <c r="MM548" s="28"/>
      <c r="MN548" s="28"/>
      <c r="MO548" s="28"/>
      <c r="MP548" s="28"/>
      <c r="MQ548" s="28"/>
      <c r="MR548" s="28"/>
      <c r="MS548" s="28"/>
      <c r="MT548" s="28"/>
      <c r="MU548" s="28"/>
      <c r="MV548" s="28"/>
      <c r="MW548" s="28"/>
      <c r="MX548" s="28"/>
      <c r="MY548" s="28"/>
      <c r="MZ548" s="28"/>
      <c r="NA548" s="28"/>
      <c r="NB548" s="28"/>
      <c r="NC548" s="28"/>
      <c r="ND548" s="28"/>
      <c r="NE548" s="28"/>
      <c r="NF548" s="28"/>
      <c r="NG548" s="28"/>
      <c r="NH548" s="28"/>
      <c r="NI548" s="28"/>
      <c r="NJ548" s="28"/>
      <c r="NK548" s="28"/>
      <c r="NL548" s="28"/>
      <c r="NM548" s="28"/>
      <c r="NN548" s="28"/>
      <c r="NO548" s="28"/>
      <c r="NP548" s="28"/>
      <c r="NQ548" s="28"/>
      <c r="NR548" s="28"/>
      <c r="NS548" s="28"/>
      <c r="NT548" s="28"/>
      <c r="NU548" s="28"/>
      <c r="NV548" s="28"/>
      <c r="NW548" s="28"/>
      <c r="NX548" s="28"/>
      <c r="NY548" s="28"/>
      <c r="NZ548" s="28"/>
      <c r="OA548" s="28"/>
      <c r="OB548" s="28"/>
      <c r="OC548" s="28"/>
      <c r="OD548" s="28"/>
      <c r="OE548" s="28"/>
      <c r="OF548" s="28"/>
      <c r="OG548" s="28"/>
      <c r="OH548" s="28"/>
      <c r="OI548" s="28"/>
      <c r="OJ548" s="28"/>
      <c r="OK548" s="28"/>
      <c r="OL548" s="28"/>
      <c r="OM548" s="28"/>
      <c r="ON548" s="28"/>
      <c r="OO548" s="28"/>
      <c r="OP548" s="28"/>
      <c r="OQ548" s="28"/>
      <c r="OR548" s="28"/>
      <c r="OS548" s="28"/>
      <c r="OT548" s="28"/>
      <c r="OU548" s="28"/>
      <c r="OV548" s="28"/>
      <c r="OW548" s="28"/>
      <c r="OX548" s="28"/>
      <c r="OY548" s="28"/>
      <c r="OZ548" s="28"/>
      <c r="PA548" s="28"/>
      <c r="PB548" s="28"/>
      <c r="PC548" s="28"/>
      <c r="PD548" s="28"/>
      <c r="PE548" s="28"/>
      <c r="PF548" s="28"/>
      <c r="PG548" s="28"/>
      <c r="PH548" s="28"/>
      <c r="PI548" s="28"/>
      <c r="PJ548" s="28"/>
      <c r="PK548" s="28"/>
      <c r="PL548" s="28"/>
      <c r="PM548" s="28"/>
      <c r="PN548" s="28"/>
      <c r="PO548" s="28"/>
      <c r="PP548" s="28"/>
      <c r="PQ548" s="28"/>
      <c r="PR548" s="28"/>
      <c r="PS548" s="28"/>
      <c r="PT548" s="28"/>
      <c r="PU548" s="28"/>
      <c r="PV548" s="28"/>
      <c r="PW548" s="28"/>
      <c r="PX548" s="28"/>
      <c r="PY548" s="28"/>
      <c r="PZ548" s="28"/>
      <c r="QA548" s="28"/>
      <c r="QB548" s="28"/>
      <c r="QC548" s="28"/>
      <c r="QD548" s="28"/>
      <c r="QE548" s="28"/>
      <c r="QF548" s="28"/>
      <c r="QG548" s="28"/>
      <c r="QH548" s="28"/>
      <c r="QI548" s="28"/>
      <c r="QJ548" s="28"/>
      <c r="QK548" s="28"/>
      <c r="QL548" s="28"/>
      <c r="QM548" s="28"/>
      <c r="QN548" s="28"/>
      <c r="QO548" s="28"/>
      <c r="QP548" s="28"/>
      <c r="QQ548" s="28"/>
      <c r="QR548" s="28"/>
      <c r="QS548" s="28"/>
      <c r="QT548" s="28"/>
      <c r="QU548" s="28"/>
      <c r="QV548" s="28"/>
      <c r="QW548" s="28"/>
      <c r="QX548" s="28"/>
      <c r="QY548" s="28"/>
      <c r="QZ548" s="28"/>
      <c r="RA548" s="28"/>
      <c r="RB548" s="28"/>
      <c r="RC548" s="28"/>
      <c r="RD548" s="28"/>
      <c r="RE548" s="28"/>
      <c r="RF548" s="28"/>
      <c r="RG548" s="28"/>
      <c r="RH548" s="28"/>
      <c r="RI548" s="28"/>
      <c r="RJ548" s="28"/>
      <c r="RK548" s="28"/>
      <c r="RL548" s="28"/>
      <c r="RM548" s="28"/>
      <c r="RN548" s="28"/>
      <c r="RO548" s="28"/>
      <c r="RP548" s="28"/>
      <c r="RQ548" s="28"/>
      <c r="RR548" s="28"/>
      <c r="RS548" s="28"/>
      <c r="RT548" s="28"/>
      <c r="RU548" s="28"/>
      <c r="RV548" s="28"/>
      <c r="RW548" s="28"/>
      <c r="RX548" s="28"/>
      <c r="RY548" s="28"/>
      <c r="RZ548" s="28"/>
      <c r="SA548" s="28"/>
      <c r="SB548" s="28"/>
      <c r="SC548" s="28"/>
      <c r="SD548" s="28"/>
      <c r="SE548" s="28"/>
      <c r="SF548" s="28"/>
      <c r="SG548" s="28"/>
      <c r="SH548" s="28"/>
      <c r="SI548" s="28"/>
      <c r="SJ548" s="28"/>
      <c r="SK548" s="28"/>
      <c r="SL548" s="28"/>
      <c r="SM548" s="28"/>
      <c r="SN548" s="28"/>
      <c r="SO548" s="28"/>
      <c r="SP548" s="28"/>
      <c r="SQ548" s="28"/>
      <c r="SR548" s="28"/>
      <c r="SS548" s="28"/>
      <c r="ST548" s="28"/>
      <c r="SU548" s="28"/>
      <c r="SV548" s="28"/>
      <c r="SW548" s="28"/>
      <c r="SX548" s="28"/>
      <c r="SY548" s="28"/>
      <c r="SZ548" s="28"/>
      <c r="TA548" s="28"/>
      <c r="TB548" s="28"/>
      <c r="TC548" s="28"/>
      <c r="TD548" s="28"/>
      <c r="TE548" s="28"/>
      <c r="TF548" s="28"/>
      <c r="TG548" s="28"/>
      <c r="TH548" s="28"/>
      <c r="TI548" s="28"/>
      <c r="TJ548" s="28"/>
      <c r="TK548" s="28"/>
      <c r="TL548" s="28"/>
      <c r="TM548" s="28"/>
      <c r="TN548" s="28"/>
      <c r="TO548" s="28"/>
      <c r="TP548" s="28"/>
      <c r="TQ548" s="28"/>
      <c r="TR548" s="28"/>
      <c r="TS548" s="28"/>
      <c r="TT548" s="28"/>
      <c r="TU548" s="28"/>
      <c r="TV548" s="28"/>
      <c r="TW548" s="28"/>
      <c r="TX548" s="28"/>
      <c r="TY548" s="28"/>
      <c r="TZ548" s="28"/>
      <c r="UA548" s="28"/>
      <c r="UB548" s="28"/>
      <c r="UC548" s="28"/>
      <c r="UD548" s="28"/>
      <c r="UE548" s="28"/>
      <c r="UF548" s="28"/>
      <c r="UG548" s="28"/>
      <c r="UH548" s="28"/>
      <c r="UI548" s="28"/>
      <c r="UJ548" s="28"/>
      <c r="UK548" s="28"/>
      <c r="UL548" s="28"/>
      <c r="UM548" s="28"/>
      <c r="UN548" s="28"/>
      <c r="UO548" s="28"/>
      <c r="UP548" s="28"/>
      <c r="UQ548" s="28"/>
      <c r="UR548" s="28"/>
      <c r="US548" s="28"/>
      <c r="UT548" s="28"/>
      <c r="UU548" s="28"/>
      <c r="UV548" s="28"/>
      <c r="UW548" s="28"/>
      <c r="UX548" s="28"/>
      <c r="UY548" s="28"/>
      <c r="UZ548" s="28"/>
      <c r="VA548" s="28"/>
      <c r="VB548" s="28"/>
      <c r="VC548" s="28"/>
      <c r="VD548" s="28"/>
      <c r="VE548" s="28"/>
      <c r="VF548" s="28"/>
      <c r="VG548" s="28"/>
      <c r="VH548" s="28"/>
      <c r="VI548" s="28"/>
      <c r="VJ548" s="28"/>
      <c r="VK548" s="28"/>
      <c r="VL548" s="28"/>
      <c r="VM548" s="28"/>
      <c r="VN548" s="28"/>
      <c r="VO548" s="28"/>
      <c r="VP548" s="28"/>
      <c r="VQ548" s="28"/>
      <c r="VR548" s="28"/>
      <c r="VS548" s="28"/>
      <c r="VT548" s="28"/>
      <c r="VU548" s="28"/>
      <c r="VV548" s="28"/>
      <c r="VW548" s="28"/>
      <c r="VX548" s="28"/>
      <c r="VY548" s="28"/>
      <c r="VZ548" s="28"/>
      <c r="WA548" s="28"/>
      <c r="WB548" s="28"/>
      <c r="WC548" s="28"/>
      <c r="WD548" s="28"/>
      <c r="WE548" s="28"/>
      <c r="WF548" s="28"/>
      <c r="WG548" s="28"/>
      <c r="WH548" s="28"/>
      <c r="WI548" s="28"/>
      <c r="WJ548" s="28"/>
      <c r="WK548" s="28"/>
      <c r="WL548" s="28"/>
      <c r="WM548" s="28"/>
      <c r="WN548" s="28"/>
      <c r="WO548" s="28"/>
      <c r="WP548" s="28"/>
      <c r="WQ548" s="28"/>
      <c r="WR548" s="28"/>
      <c r="WS548" s="28"/>
      <c r="WT548" s="28"/>
      <c r="WU548" s="28"/>
      <c r="WV548" s="28"/>
      <c r="WW548" s="28"/>
      <c r="WX548" s="28"/>
      <c r="WY548" s="28"/>
      <c r="WZ548" s="28"/>
      <c r="XA548" s="28"/>
      <c r="XB548" s="28"/>
      <c r="XC548" s="28"/>
      <c r="XD548" s="28"/>
      <c r="XE548" s="28"/>
      <c r="XF548" s="28"/>
      <c r="XG548" s="28"/>
      <c r="XH548" s="28"/>
      <c r="XI548" s="28"/>
      <c r="XJ548" s="28"/>
      <c r="XK548" s="28"/>
      <c r="XL548" s="28"/>
      <c r="XM548" s="28"/>
      <c r="XN548" s="28"/>
      <c r="XO548" s="28"/>
      <c r="XP548" s="28"/>
      <c r="XQ548" s="28"/>
      <c r="XR548" s="28"/>
      <c r="XS548" s="28"/>
      <c r="XT548" s="28"/>
      <c r="XU548" s="28"/>
      <c r="XV548" s="28"/>
      <c r="XW548" s="28"/>
      <c r="XX548" s="28"/>
      <c r="XY548" s="28"/>
      <c r="XZ548" s="28"/>
      <c r="YA548" s="28"/>
      <c r="YB548" s="28"/>
      <c r="YC548" s="28"/>
      <c r="YD548" s="28"/>
      <c r="YE548" s="28"/>
      <c r="YF548" s="28"/>
      <c r="YG548" s="28"/>
      <c r="YH548" s="28"/>
      <c r="YI548" s="28"/>
      <c r="YJ548" s="28"/>
      <c r="YK548" s="28"/>
      <c r="YL548" s="28"/>
      <c r="YM548" s="28"/>
      <c r="YN548" s="28"/>
      <c r="YO548" s="28"/>
      <c r="YP548" s="28"/>
      <c r="YQ548" s="28"/>
      <c r="YR548" s="28"/>
      <c r="YS548" s="28"/>
      <c r="YT548" s="28"/>
      <c r="YU548" s="28"/>
      <c r="YV548" s="28"/>
      <c r="YW548" s="28"/>
      <c r="YX548" s="28"/>
      <c r="YY548" s="28"/>
      <c r="YZ548" s="28"/>
      <c r="ZA548" s="28"/>
      <c r="ZB548" s="28"/>
      <c r="ZC548" s="28"/>
      <c r="ZD548" s="28"/>
      <c r="ZE548" s="28"/>
      <c r="ZF548" s="28"/>
      <c r="ZG548" s="28"/>
      <c r="ZH548" s="28"/>
      <c r="ZI548" s="28"/>
      <c r="ZJ548" s="28"/>
      <c r="ZK548" s="28"/>
      <c r="ZL548" s="28"/>
      <c r="ZM548" s="28"/>
      <c r="ZN548" s="28"/>
      <c r="ZO548" s="28"/>
      <c r="ZP548" s="28"/>
      <c r="ZQ548" s="28"/>
      <c r="ZR548" s="28"/>
      <c r="ZS548" s="28"/>
      <c r="ZT548" s="28"/>
      <c r="ZU548" s="28"/>
      <c r="ZV548" s="28"/>
      <c r="ZW548" s="28"/>
      <c r="ZX548" s="28"/>
      <c r="ZY548" s="28"/>
      <c r="ZZ548" s="28"/>
      <c r="AAA548" s="28"/>
      <c r="AAB548" s="28"/>
      <c r="AAC548" s="28"/>
      <c r="AAD548" s="28"/>
      <c r="AAE548" s="28"/>
      <c r="AAF548" s="28"/>
      <c r="AAG548" s="28"/>
      <c r="AAH548" s="28"/>
      <c r="AAI548" s="28"/>
      <c r="AAJ548" s="28"/>
      <c r="AAK548" s="28"/>
      <c r="AAL548" s="28"/>
      <c r="AAM548" s="28"/>
      <c r="AAN548" s="28"/>
      <c r="AAO548" s="28"/>
      <c r="AAP548" s="28"/>
      <c r="AAQ548" s="28"/>
      <c r="AAR548" s="28"/>
      <c r="AAS548" s="28"/>
      <c r="AAT548" s="28"/>
      <c r="AAU548" s="28"/>
      <c r="AAV548" s="28"/>
      <c r="AAW548" s="28"/>
      <c r="AAX548" s="28"/>
      <c r="AAY548" s="28"/>
      <c r="AAZ548" s="28"/>
      <c r="ABA548" s="28"/>
      <c r="ABB548" s="28"/>
      <c r="ABC548" s="28"/>
      <c r="ABD548" s="28"/>
      <c r="ABE548" s="28"/>
      <c r="ABF548" s="28"/>
      <c r="ABG548" s="28"/>
      <c r="ABH548" s="28"/>
      <c r="ABI548" s="28"/>
      <c r="ABJ548" s="28"/>
      <c r="ABK548" s="28"/>
      <c r="ABL548" s="28"/>
      <c r="ABM548" s="28"/>
      <c r="ABN548" s="28"/>
      <c r="ABO548" s="28"/>
      <c r="ABP548" s="28"/>
      <c r="ABQ548" s="28"/>
      <c r="ABR548" s="28"/>
      <c r="ABS548" s="28"/>
      <c r="ABT548" s="28"/>
      <c r="ABU548" s="28"/>
      <c r="ABV548" s="28"/>
      <c r="ABW548" s="28"/>
      <c r="ABX548" s="28"/>
      <c r="ABY548" s="28"/>
      <c r="ABZ548" s="28"/>
      <c r="ACA548" s="28"/>
      <c r="ACB548" s="28"/>
      <c r="ACC548" s="28"/>
      <c r="ACD548" s="28"/>
      <c r="ACE548" s="28"/>
      <c r="ACF548" s="28"/>
      <c r="ACG548" s="28"/>
      <c r="ACH548" s="28"/>
      <c r="ACI548" s="28"/>
      <c r="ACJ548" s="28"/>
      <c r="ACK548" s="28"/>
      <c r="ACL548" s="28"/>
      <c r="ACM548" s="28"/>
      <c r="ACN548" s="28"/>
      <c r="ACO548" s="28"/>
      <c r="ACP548" s="28"/>
      <c r="ACQ548" s="28"/>
      <c r="ACR548" s="28"/>
      <c r="ACS548" s="28"/>
      <c r="ACT548" s="28"/>
      <c r="ACU548" s="28"/>
      <c r="ACV548" s="28"/>
      <c r="ACW548" s="28"/>
      <c r="ACX548" s="28"/>
      <c r="ACY548" s="28"/>
      <c r="ACZ548" s="28"/>
      <c r="ADA548" s="28"/>
      <c r="ADB548" s="28"/>
      <c r="ADC548" s="28"/>
      <c r="ADD548" s="28"/>
      <c r="ADE548" s="28"/>
      <c r="ADF548" s="28"/>
      <c r="ADG548" s="28"/>
      <c r="ADH548" s="28"/>
      <c r="ADI548" s="28"/>
      <c r="ADJ548" s="28"/>
      <c r="ADK548" s="28"/>
      <c r="ADL548" s="28"/>
      <c r="ADM548" s="28"/>
      <c r="ADN548" s="28"/>
      <c r="ADO548" s="28"/>
      <c r="ADP548" s="28"/>
      <c r="ADQ548" s="28"/>
      <c r="ADR548" s="28"/>
      <c r="ADS548" s="28"/>
      <c r="ADT548" s="28"/>
      <c r="ADU548" s="28"/>
      <c r="ADV548" s="28"/>
      <c r="ADW548" s="28"/>
      <c r="ADX548" s="28"/>
      <c r="ADY548" s="28"/>
      <c r="ADZ548" s="28"/>
      <c r="AEA548" s="28"/>
      <c r="AEB548" s="28"/>
      <c r="AEC548" s="28"/>
      <c r="AED548" s="28"/>
      <c r="AEE548" s="28"/>
      <c r="AEF548" s="28"/>
      <c r="AEG548" s="28"/>
      <c r="AEH548" s="28"/>
      <c r="AEI548" s="28"/>
      <c r="AEJ548" s="28"/>
      <c r="AEK548" s="28"/>
      <c r="AEL548" s="28"/>
      <c r="AEM548" s="28"/>
      <c r="AEN548" s="28"/>
      <c r="AEO548" s="28"/>
      <c r="AEP548" s="28"/>
      <c r="AEQ548" s="28"/>
      <c r="AER548" s="28"/>
      <c r="AES548" s="28"/>
      <c r="AET548" s="28"/>
      <c r="AEU548" s="28"/>
      <c r="AEV548" s="28"/>
      <c r="AEW548" s="28"/>
      <c r="AEX548" s="28"/>
      <c r="AEY548" s="28"/>
      <c r="AEZ548" s="28"/>
      <c r="AFA548" s="28"/>
      <c r="AFB548" s="28"/>
      <c r="AFC548" s="28"/>
      <c r="AFD548" s="28"/>
      <c r="AFE548" s="28"/>
      <c r="AFF548" s="28"/>
      <c r="AFG548" s="28"/>
      <c r="AFH548" s="28"/>
      <c r="AFI548" s="28"/>
      <c r="AFJ548" s="28"/>
      <c r="AFK548" s="28"/>
      <c r="AFL548" s="28"/>
      <c r="AFM548" s="28"/>
      <c r="AFN548" s="28"/>
      <c r="AFO548" s="28"/>
      <c r="AFP548" s="28"/>
      <c r="AFQ548" s="28"/>
      <c r="AFR548" s="28"/>
      <c r="AFS548" s="28"/>
      <c r="AFT548" s="28"/>
      <c r="AFU548" s="28"/>
      <c r="AFV548" s="28"/>
      <c r="AFW548" s="28"/>
      <c r="AFX548" s="28"/>
      <c r="AFY548" s="28"/>
      <c r="AFZ548" s="28"/>
      <c r="AGA548" s="28"/>
      <c r="AGB548" s="28"/>
      <c r="AGC548" s="28"/>
      <c r="AGD548" s="28"/>
      <c r="AGE548" s="28"/>
      <c r="AGF548" s="28"/>
      <c r="AGG548" s="28"/>
      <c r="AGH548" s="28"/>
      <c r="AGI548" s="28"/>
      <c r="AGJ548" s="28"/>
      <c r="AGK548" s="28"/>
      <c r="AGL548" s="28"/>
      <c r="AGM548" s="28"/>
      <c r="AGN548" s="28"/>
      <c r="AGO548" s="28"/>
      <c r="AGP548" s="28"/>
      <c r="AGQ548" s="28"/>
      <c r="AGR548" s="28"/>
      <c r="AGS548" s="28"/>
      <c r="AGT548" s="28"/>
      <c r="AGU548" s="28"/>
      <c r="AGV548" s="28"/>
      <c r="AGW548" s="28"/>
      <c r="AGX548" s="28"/>
      <c r="AGY548" s="28"/>
      <c r="AGZ548" s="28"/>
      <c r="AHA548" s="28"/>
      <c r="AHB548" s="28"/>
      <c r="AHC548" s="28"/>
      <c r="AHD548" s="28"/>
      <c r="AHE548" s="28"/>
      <c r="AHF548" s="28"/>
      <c r="AHG548" s="28"/>
      <c r="AHH548" s="28"/>
      <c r="AHI548" s="28"/>
      <c r="AHJ548" s="28"/>
      <c r="AHK548" s="28"/>
      <c r="AHL548" s="28"/>
      <c r="AHM548" s="28"/>
      <c r="AHN548" s="28"/>
      <c r="AHO548" s="28"/>
      <c r="AHP548" s="28"/>
      <c r="AHQ548" s="28"/>
      <c r="AHR548" s="28"/>
      <c r="AHS548" s="28"/>
      <c r="AHT548" s="28"/>
      <c r="AHU548" s="28"/>
      <c r="AHV548" s="28"/>
      <c r="AHW548" s="28"/>
      <c r="AHX548" s="28"/>
      <c r="AHY548" s="28"/>
      <c r="AHZ548" s="28"/>
      <c r="AIA548" s="28"/>
      <c r="AIB548" s="28"/>
      <c r="AIC548" s="28"/>
      <c r="AID548" s="28"/>
      <c r="AIE548" s="28"/>
      <c r="AIF548" s="28"/>
      <c r="AIG548" s="28"/>
      <c r="AIH548" s="28"/>
      <c r="AII548" s="28"/>
      <c r="AIJ548" s="28"/>
      <c r="AIK548" s="28"/>
      <c r="AIL548" s="28"/>
      <c r="AIM548" s="28"/>
      <c r="AIN548" s="28"/>
      <c r="AIO548" s="28"/>
      <c r="AIP548" s="28"/>
      <c r="AIQ548" s="28"/>
      <c r="AIR548" s="28"/>
      <c r="AIS548" s="28"/>
      <c r="AIT548" s="28"/>
      <c r="AIU548" s="28"/>
      <c r="AIV548" s="28"/>
      <c r="AIW548" s="28"/>
      <c r="AIX548" s="28"/>
      <c r="AIY548" s="28"/>
      <c r="AIZ548" s="28"/>
      <c r="AJA548" s="28"/>
      <c r="AJB548" s="28"/>
      <c r="AJC548" s="28"/>
      <c r="AJD548" s="28"/>
      <c r="AJE548" s="28"/>
      <c r="AJF548" s="28"/>
      <c r="AJG548" s="28"/>
      <c r="AJH548" s="28"/>
      <c r="AJI548" s="28"/>
      <c r="AJJ548" s="28"/>
      <c r="AJK548" s="28"/>
      <c r="AJL548" s="28"/>
      <c r="AJM548" s="28"/>
      <c r="AJN548" s="28"/>
      <c r="AJO548" s="28"/>
      <c r="AJP548" s="28"/>
      <c r="AJQ548" s="28"/>
      <c r="AJR548" s="28"/>
      <c r="AJS548" s="28"/>
      <c r="AJT548" s="28"/>
      <c r="AJU548" s="28"/>
      <c r="AJV548" s="28"/>
      <c r="AJW548" s="28"/>
      <c r="AJX548" s="28"/>
      <c r="AJY548" s="28"/>
      <c r="AJZ548" s="28"/>
      <c r="AKA548" s="28"/>
      <c r="AKB548" s="28"/>
      <c r="AKC548" s="28"/>
      <c r="AKD548" s="28"/>
      <c r="AKE548" s="28"/>
      <c r="AKF548" s="28"/>
      <c r="AKG548" s="28"/>
      <c r="AKH548" s="28"/>
      <c r="AKI548" s="28"/>
      <c r="AKJ548" s="28"/>
      <c r="AKK548" s="28"/>
      <c r="AKL548" s="28"/>
      <c r="AKM548" s="28"/>
      <c r="AKN548" s="28"/>
      <c r="AKO548" s="28"/>
      <c r="AKP548" s="28"/>
      <c r="AKQ548" s="28"/>
      <c r="AKR548" s="28"/>
      <c r="AKS548" s="28"/>
      <c r="AKT548" s="28"/>
      <c r="AKU548" s="28"/>
      <c r="AKV548" s="28"/>
      <c r="AKW548" s="28"/>
      <c r="AKX548" s="28"/>
      <c r="AKY548" s="28"/>
      <c r="AKZ548" s="28"/>
      <c r="ALA548" s="28"/>
      <c r="ALB548" s="28"/>
      <c r="ALC548" s="28"/>
      <c r="ALD548" s="28"/>
      <c r="ALE548" s="28"/>
      <c r="ALF548" s="28"/>
      <c r="ALG548" s="28"/>
      <c r="ALH548" s="28"/>
      <c r="ALI548" s="28"/>
      <c r="ALJ548" s="28"/>
      <c r="ALK548" s="28"/>
      <c r="ALL548" s="28"/>
      <c r="ALM548" s="28"/>
      <c r="ALN548" s="28"/>
      <c r="ALO548" s="28"/>
      <c r="ALP548" s="28"/>
      <c r="ALQ548" s="28"/>
      <c r="ALR548" s="28"/>
      <c r="ALS548" s="28"/>
      <c r="ALT548" s="28"/>
      <c r="ALU548" s="28"/>
      <c r="ALV548" s="28"/>
      <c r="ALW548" s="28"/>
      <c r="ALX548" s="28"/>
      <c r="ALY548" s="28"/>
      <c r="ALZ548" s="28"/>
      <c r="AMA548" s="28"/>
      <c r="AMB548" s="28"/>
      <c r="AMC548" s="28"/>
      <c r="AMD548" s="28"/>
      <c r="AME548" s="28"/>
      <c r="AMF548" s="28"/>
      <c r="AMG548" s="28"/>
      <c r="AMH548" s="28"/>
      <c r="AMI548" s="28"/>
      <c r="AMJ548" s="28"/>
      <c r="AMK548" s="28"/>
      <c r="AML548" s="28"/>
      <c r="AMM548" s="28"/>
      <c r="AMN548" s="28"/>
      <c r="AMO548" s="28"/>
      <c r="AMP548" s="28"/>
      <c r="AMQ548" s="28"/>
      <c r="AMR548" s="28"/>
      <c r="AMS548" s="28"/>
      <c r="AMT548" s="28"/>
      <c r="AMU548" s="28"/>
      <c r="AMV548" s="28"/>
      <c r="AMW548" s="28"/>
      <c r="AMX548" s="28"/>
      <c r="AMY548" s="28"/>
      <c r="AMZ548" s="28"/>
      <c r="ANA548" s="28"/>
      <c r="ANB548" s="28"/>
    </row>
    <row r="549" spans="3:1042" s="6" customFormat="1" ht="15" customHeight="1" x14ac:dyDescent="0.25">
      <c r="C549" s="6" t="str">
        <f t="shared" si="415"/>
        <v>State</v>
      </c>
      <c r="D549" s="6" t="str">
        <f t="shared" si="416"/>
        <v>HPX-66-DHPTCTA 130  (66 gal)</v>
      </c>
      <c r="E549" s="6">
        <f t="shared" si="417"/>
        <v>2302414</v>
      </c>
      <c r="F549" s="55">
        <f t="shared" si="418"/>
        <v>66</v>
      </c>
      <c r="G549" s="6" t="str">
        <f t="shared" si="419"/>
        <v>AOSmithHPTU66</v>
      </c>
      <c r="H549" s="116">
        <f t="shared" si="420"/>
        <v>0</v>
      </c>
      <c r="I549" s="154" t="str">
        <f t="shared" si="421"/>
        <v>StateHPX66DHPTCTA130</v>
      </c>
      <c r="J549" s="91" t="s">
        <v>188</v>
      </c>
      <c r="K549" s="189"/>
      <c r="L549" s="133">
        <f t="shared" si="422"/>
        <v>23</v>
      </c>
      <c r="M549" s="180" t="s">
        <v>39</v>
      </c>
      <c r="N549" s="184">
        <f t="shared" si="414"/>
        <v>24</v>
      </c>
      <c r="O549" s="169">
        <f t="shared" si="350"/>
        <v>2302414</v>
      </c>
      <c r="P549" s="9" t="str">
        <f t="shared" si="423"/>
        <v>HPX-66-DHPTCTA 130  (66 gal)</v>
      </c>
      <c r="Q549" s="11">
        <f t="shared" si="424"/>
        <v>1</v>
      </c>
      <c r="R549" s="212" t="s">
        <v>1231</v>
      </c>
      <c r="S549" s="191">
        <v>66</v>
      </c>
      <c r="T549" s="180" t="s">
        <v>102</v>
      </c>
      <c r="U549" s="180" t="s">
        <v>102</v>
      </c>
      <c r="V549" s="131" t="str">
        <f t="shared" si="352"/>
        <v>AOSmithHPTU66</v>
      </c>
      <c r="W549" s="204">
        <v>0</v>
      </c>
      <c r="X549" s="171"/>
      <c r="Y549" s="192"/>
      <c r="Z549" s="172"/>
      <c r="AA549" s="126" t="str">
        <f t="shared" si="425"/>
        <v>2,     2302414,   "HPX-66-DHPTCTA 130  (66 gal)"</v>
      </c>
      <c r="AB549" s="205" t="str">
        <f t="shared" si="345"/>
        <v>State</v>
      </c>
      <c r="AC549" s="214" t="s">
        <v>1234</v>
      </c>
      <c r="AD549" s="173">
        <f t="shared" si="426"/>
        <v>1</v>
      </c>
      <c r="AE549" s="126" t="str">
        <f t="shared" si="427"/>
        <v xml:space="preserve">          case  HPX-66-DHPTCTA 130  (66 gal)   :   "StateHPX66DHPTCTA130"</v>
      </c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  <c r="MJ549" s="28"/>
      <c r="MK549" s="28"/>
      <c r="ML549" s="28"/>
      <c r="MM549" s="28"/>
      <c r="MN549" s="28"/>
      <c r="MO549" s="28"/>
      <c r="MP549" s="28"/>
      <c r="MQ549" s="28"/>
      <c r="MR549" s="28"/>
      <c r="MS549" s="28"/>
      <c r="MT549" s="28"/>
      <c r="MU549" s="28"/>
      <c r="MV549" s="28"/>
      <c r="MW549" s="28"/>
      <c r="MX549" s="28"/>
      <c r="MY549" s="28"/>
      <c r="MZ549" s="28"/>
      <c r="NA549" s="28"/>
      <c r="NB549" s="28"/>
      <c r="NC549" s="28"/>
      <c r="ND549" s="28"/>
      <c r="NE549" s="28"/>
      <c r="NF549" s="28"/>
      <c r="NG549" s="28"/>
      <c r="NH549" s="28"/>
      <c r="NI549" s="28"/>
      <c r="NJ549" s="28"/>
      <c r="NK549" s="28"/>
      <c r="NL549" s="28"/>
      <c r="NM549" s="28"/>
      <c r="NN549" s="28"/>
      <c r="NO549" s="28"/>
      <c r="NP549" s="28"/>
      <c r="NQ549" s="28"/>
      <c r="NR549" s="28"/>
      <c r="NS549" s="28"/>
      <c r="NT549" s="28"/>
      <c r="NU549" s="28"/>
      <c r="NV549" s="28"/>
      <c r="NW549" s="28"/>
      <c r="NX549" s="28"/>
      <c r="NY549" s="28"/>
      <c r="NZ549" s="28"/>
      <c r="OA549" s="28"/>
      <c r="OB549" s="28"/>
      <c r="OC549" s="28"/>
      <c r="OD549" s="28"/>
      <c r="OE549" s="28"/>
      <c r="OF549" s="28"/>
      <c r="OG549" s="28"/>
      <c r="OH549" s="28"/>
      <c r="OI549" s="28"/>
      <c r="OJ549" s="28"/>
      <c r="OK549" s="28"/>
      <c r="OL549" s="28"/>
      <c r="OM549" s="28"/>
      <c r="ON549" s="28"/>
      <c r="OO549" s="28"/>
      <c r="OP549" s="28"/>
      <c r="OQ549" s="28"/>
      <c r="OR549" s="28"/>
      <c r="OS549" s="28"/>
      <c r="OT549" s="28"/>
      <c r="OU549" s="28"/>
      <c r="OV549" s="28"/>
      <c r="OW549" s="28"/>
      <c r="OX549" s="28"/>
      <c r="OY549" s="28"/>
      <c r="OZ549" s="28"/>
      <c r="PA549" s="28"/>
      <c r="PB549" s="28"/>
      <c r="PC549" s="28"/>
      <c r="PD549" s="28"/>
      <c r="PE549" s="28"/>
      <c r="PF549" s="28"/>
      <c r="PG549" s="28"/>
      <c r="PH549" s="28"/>
      <c r="PI549" s="28"/>
      <c r="PJ549" s="28"/>
      <c r="PK549" s="28"/>
      <c r="PL549" s="28"/>
      <c r="PM549" s="28"/>
      <c r="PN549" s="28"/>
      <c r="PO549" s="28"/>
      <c r="PP549" s="28"/>
      <c r="PQ549" s="28"/>
      <c r="PR549" s="28"/>
      <c r="PS549" s="28"/>
      <c r="PT549" s="28"/>
      <c r="PU549" s="28"/>
      <c r="PV549" s="28"/>
      <c r="PW549" s="28"/>
      <c r="PX549" s="28"/>
      <c r="PY549" s="28"/>
      <c r="PZ549" s="28"/>
      <c r="QA549" s="28"/>
      <c r="QB549" s="28"/>
      <c r="QC549" s="28"/>
      <c r="QD549" s="28"/>
      <c r="QE549" s="28"/>
      <c r="QF549" s="28"/>
      <c r="QG549" s="28"/>
      <c r="QH549" s="28"/>
      <c r="QI549" s="28"/>
      <c r="QJ549" s="28"/>
      <c r="QK549" s="28"/>
      <c r="QL549" s="28"/>
      <c r="QM549" s="28"/>
      <c r="QN549" s="28"/>
      <c r="QO549" s="28"/>
      <c r="QP549" s="28"/>
      <c r="QQ549" s="28"/>
      <c r="QR549" s="28"/>
      <c r="QS549" s="28"/>
      <c r="QT549" s="28"/>
      <c r="QU549" s="28"/>
      <c r="QV549" s="28"/>
      <c r="QW549" s="28"/>
      <c r="QX549" s="28"/>
      <c r="QY549" s="28"/>
      <c r="QZ549" s="28"/>
      <c r="RA549" s="28"/>
      <c r="RB549" s="28"/>
      <c r="RC549" s="28"/>
      <c r="RD549" s="28"/>
      <c r="RE549" s="28"/>
      <c r="RF549" s="28"/>
      <c r="RG549" s="28"/>
      <c r="RH549" s="28"/>
      <c r="RI549" s="28"/>
      <c r="RJ549" s="28"/>
      <c r="RK549" s="28"/>
      <c r="RL549" s="28"/>
      <c r="RM549" s="28"/>
      <c r="RN549" s="28"/>
      <c r="RO549" s="28"/>
      <c r="RP549" s="28"/>
      <c r="RQ549" s="28"/>
      <c r="RR549" s="28"/>
      <c r="RS549" s="28"/>
      <c r="RT549" s="28"/>
      <c r="RU549" s="28"/>
      <c r="RV549" s="28"/>
      <c r="RW549" s="28"/>
      <c r="RX549" s="28"/>
      <c r="RY549" s="28"/>
      <c r="RZ549" s="28"/>
      <c r="SA549" s="28"/>
      <c r="SB549" s="28"/>
      <c r="SC549" s="28"/>
      <c r="SD549" s="28"/>
      <c r="SE549" s="28"/>
      <c r="SF549" s="28"/>
      <c r="SG549" s="28"/>
      <c r="SH549" s="28"/>
      <c r="SI549" s="28"/>
      <c r="SJ549" s="28"/>
      <c r="SK549" s="28"/>
      <c r="SL549" s="28"/>
      <c r="SM549" s="28"/>
      <c r="SN549" s="28"/>
      <c r="SO549" s="28"/>
      <c r="SP549" s="28"/>
      <c r="SQ549" s="28"/>
      <c r="SR549" s="28"/>
      <c r="SS549" s="28"/>
      <c r="ST549" s="28"/>
      <c r="SU549" s="28"/>
      <c r="SV549" s="28"/>
      <c r="SW549" s="28"/>
      <c r="SX549" s="28"/>
      <c r="SY549" s="28"/>
      <c r="SZ549" s="28"/>
      <c r="TA549" s="28"/>
      <c r="TB549" s="28"/>
      <c r="TC549" s="28"/>
      <c r="TD549" s="28"/>
      <c r="TE549" s="28"/>
      <c r="TF549" s="28"/>
      <c r="TG549" s="28"/>
      <c r="TH549" s="28"/>
      <c r="TI549" s="28"/>
      <c r="TJ549" s="28"/>
      <c r="TK549" s="28"/>
      <c r="TL549" s="28"/>
      <c r="TM549" s="28"/>
      <c r="TN549" s="28"/>
      <c r="TO549" s="28"/>
      <c r="TP549" s="28"/>
      <c r="TQ549" s="28"/>
      <c r="TR549" s="28"/>
      <c r="TS549" s="28"/>
      <c r="TT549" s="28"/>
      <c r="TU549" s="28"/>
      <c r="TV549" s="28"/>
      <c r="TW549" s="28"/>
      <c r="TX549" s="28"/>
      <c r="TY549" s="28"/>
      <c r="TZ549" s="28"/>
      <c r="UA549" s="28"/>
      <c r="UB549" s="28"/>
      <c r="UC549" s="28"/>
      <c r="UD549" s="28"/>
      <c r="UE549" s="28"/>
      <c r="UF549" s="28"/>
      <c r="UG549" s="28"/>
      <c r="UH549" s="28"/>
      <c r="UI549" s="28"/>
      <c r="UJ549" s="28"/>
      <c r="UK549" s="28"/>
      <c r="UL549" s="28"/>
      <c r="UM549" s="28"/>
      <c r="UN549" s="28"/>
      <c r="UO549" s="28"/>
      <c r="UP549" s="28"/>
      <c r="UQ549" s="28"/>
      <c r="UR549" s="28"/>
      <c r="US549" s="28"/>
      <c r="UT549" s="28"/>
      <c r="UU549" s="28"/>
      <c r="UV549" s="28"/>
      <c r="UW549" s="28"/>
      <c r="UX549" s="28"/>
      <c r="UY549" s="28"/>
      <c r="UZ549" s="28"/>
      <c r="VA549" s="28"/>
      <c r="VB549" s="28"/>
      <c r="VC549" s="28"/>
      <c r="VD549" s="28"/>
      <c r="VE549" s="28"/>
      <c r="VF549" s="28"/>
      <c r="VG549" s="28"/>
      <c r="VH549" s="28"/>
      <c r="VI549" s="28"/>
      <c r="VJ549" s="28"/>
      <c r="VK549" s="28"/>
      <c r="VL549" s="28"/>
      <c r="VM549" s="28"/>
      <c r="VN549" s="28"/>
      <c r="VO549" s="28"/>
      <c r="VP549" s="28"/>
      <c r="VQ549" s="28"/>
      <c r="VR549" s="28"/>
      <c r="VS549" s="28"/>
      <c r="VT549" s="28"/>
      <c r="VU549" s="28"/>
      <c r="VV549" s="28"/>
      <c r="VW549" s="28"/>
      <c r="VX549" s="28"/>
      <c r="VY549" s="28"/>
      <c r="VZ549" s="28"/>
      <c r="WA549" s="28"/>
      <c r="WB549" s="28"/>
      <c r="WC549" s="28"/>
      <c r="WD549" s="28"/>
      <c r="WE549" s="28"/>
      <c r="WF549" s="28"/>
      <c r="WG549" s="28"/>
      <c r="WH549" s="28"/>
      <c r="WI549" s="28"/>
      <c r="WJ549" s="28"/>
      <c r="WK549" s="28"/>
      <c r="WL549" s="28"/>
      <c r="WM549" s="28"/>
      <c r="WN549" s="28"/>
      <c r="WO549" s="28"/>
      <c r="WP549" s="28"/>
      <c r="WQ549" s="28"/>
      <c r="WR549" s="28"/>
      <c r="WS549" s="28"/>
      <c r="WT549" s="28"/>
      <c r="WU549" s="28"/>
      <c r="WV549" s="28"/>
      <c r="WW549" s="28"/>
      <c r="WX549" s="28"/>
      <c r="WY549" s="28"/>
      <c r="WZ549" s="28"/>
      <c r="XA549" s="28"/>
      <c r="XB549" s="28"/>
      <c r="XC549" s="28"/>
      <c r="XD549" s="28"/>
      <c r="XE549" s="28"/>
      <c r="XF549" s="28"/>
      <c r="XG549" s="28"/>
      <c r="XH549" s="28"/>
      <c r="XI549" s="28"/>
      <c r="XJ549" s="28"/>
      <c r="XK549" s="28"/>
      <c r="XL549" s="28"/>
      <c r="XM549" s="28"/>
      <c r="XN549" s="28"/>
      <c r="XO549" s="28"/>
      <c r="XP549" s="28"/>
      <c r="XQ549" s="28"/>
      <c r="XR549" s="28"/>
      <c r="XS549" s="28"/>
      <c r="XT549" s="28"/>
      <c r="XU549" s="28"/>
      <c r="XV549" s="28"/>
      <c r="XW549" s="28"/>
      <c r="XX549" s="28"/>
      <c r="XY549" s="28"/>
      <c r="XZ549" s="28"/>
      <c r="YA549" s="28"/>
      <c r="YB549" s="28"/>
      <c r="YC549" s="28"/>
      <c r="YD549" s="28"/>
      <c r="YE549" s="28"/>
      <c r="YF549" s="28"/>
      <c r="YG549" s="28"/>
      <c r="YH549" s="28"/>
      <c r="YI549" s="28"/>
      <c r="YJ549" s="28"/>
      <c r="YK549" s="28"/>
      <c r="YL549" s="28"/>
      <c r="YM549" s="28"/>
      <c r="YN549" s="28"/>
      <c r="YO549" s="28"/>
      <c r="YP549" s="28"/>
      <c r="YQ549" s="28"/>
      <c r="YR549" s="28"/>
      <c r="YS549" s="28"/>
      <c r="YT549" s="28"/>
      <c r="YU549" s="28"/>
      <c r="YV549" s="28"/>
      <c r="YW549" s="28"/>
      <c r="YX549" s="28"/>
      <c r="YY549" s="28"/>
      <c r="YZ549" s="28"/>
      <c r="ZA549" s="28"/>
      <c r="ZB549" s="28"/>
      <c r="ZC549" s="28"/>
      <c r="ZD549" s="28"/>
      <c r="ZE549" s="28"/>
      <c r="ZF549" s="28"/>
      <c r="ZG549" s="28"/>
      <c r="ZH549" s="28"/>
      <c r="ZI549" s="28"/>
      <c r="ZJ549" s="28"/>
      <c r="ZK549" s="28"/>
      <c r="ZL549" s="28"/>
      <c r="ZM549" s="28"/>
      <c r="ZN549" s="28"/>
      <c r="ZO549" s="28"/>
      <c r="ZP549" s="28"/>
      <c r="ZQ549" s="28"/>
      <c r="ZR549" s="28"/>
      <c r="ZS549" s="28"/>
      <c r="ZT549" s="28"/>
      <c r="ZU549" s="28"/>
      <c r="ZV549" s="28"/>
      <c r="ZW549" s="28"/>
      <c r="ZX549" s="28"/>
      <c r="ZY549" s="28"/>
      <c r="ZZ549" s="28"/>
      <c r="AAA549" s="28"/>
      <c r="AAB549" s="28"/>
      <c r="AAC549" s="28"/>
      <c r="AAD549" s="28"/>
      <c r="AAE549" s="28"/>
      <c r="AAF549" s="28"/>
      <c r="AAG549" s="28"/>
      <c r="AAH549" s="28"/>
      <c r="AAI549" s="28"/>
      <c r="AAJ549" s="28"/>
      <c r="AAK549" s="28"/>
      <c r="AAL549" s="28"/>
      <c r="AAM549" s="28"/>
      <c r="AAN549" s="28"/>
      <c r="AAO549" s="28"/>
      <c r="AAP549" s="28"/>
      <c r="AAQ549" s="28"/>
      <c r="AAR549" s="28"/>
      <c r="AAS549" s="28"/>
      <c r="AAT549" s="28"/>
      <c r="AAU549" s="28"/>
      <c r="AAV549" s="28"/>
      <c r="AAW549" s="28"/>
      <c r="AAX549" s="28"/>
      <c r="AAY549" s="28"/>
      <c r="AAZ549" s="28"/>
      <c r="ABA549" s="28"/>
      <c r="ABB549" s="28"/>
      <c r="ABC549" s="28"/>
      <c r="ABD549" s="28"/>
      <c r="ABE549" s="28"/>
      <c r="ABF549" s="28"/>
      <c r="ABG549" s="28"/>
      <c r="ABH549" s="28"/>
      <c r="ABI549" s="28"/>
      <c r="ABJ549" s="28"/>
      <c r="ABK549" s="28"/>
      <c r="ABL549" s="28"/>
      <c r="ABM549" s="28"/>
      <c r="ABN549" s="28"/>
      <c r="ABO549" s="28"/>
      <c r="ABP549" s="28"/>
      <c r="ABQ549" s="28"/>
      <c r="ABR549" s="28"/>
      <c r="ABS549" s="28"/>
      <c r="ABT549" s="28"/>
      <c r="ABU549" s="28"/>
      <c r="ABV549" s="28"/>
      <c r="ABW549" s="28"/>
      <c r="ABX549" s="28"/>
      <c r="ABY549" s="28"/>
      <c r="ABZ549" s="28"/>
      <c r="ACA549" s="28"/>
      <c r="ACB549" s="28"/>
      <c r="ACC549" s="28"/>
      <c r="ACD549" s="28"/>
      <c r="ACE549" s="28"/>
      <c r="ACF549" s="28"/>
      <c r="ACG549" s="28"/>
      <c r="ACH549" s="28"/>
      <c r="ACI549" s="28"/>
      <c r="ACJ549" s="28"/>
      <c r="ACK549" s="28"/>
      <c r="ACL549" s="28"/>
      <c r="ACM549" s="28"/>
      <c r="ACN549" s="28"/>
      <c r="ACO549" s="28"/>
      <c r="ACP549" s="28"/>
      <c r="ACQ549" s="28"/>
      <c r="ACR549" s="28"/>
      <c r="ACS549" s="28"/>
      <c r="ACT549" s="28"/>
      <c r="ACU549" s="28"/>
      <c r="ACV549" s="28"/>
      <c r="ACW549" s="28"/>
      <c r="ACX549" s="28"/>
      <c r="ACY549" s="28"/>
      <c r="ACZ549" s="28"/>
      <c r="ADA549" s="28"/>
      <c r="ADB549" s="28"/>
      <c r="ADC549" s="28"/>
      <c r="ADD549" s="28"/>
      <c r="ADE549" s="28"/>
      <c r="ADF549" s="28"/>
      <c r="ADG549" s="28"/>
      <c r="ADH549" s="28"/>
      <c r="ADI549" s="28"/>
      <c r="ADJ549" s="28"/>
      <c r="ADK549" s="28"/>
      <c r="ADL549" s="28"/>
      <c r="ADM549" s="28"/>
      <c r="ADN549" s="28"/>
      <c r="ADO549" s="28"/>
      <c r="ADP549" s="28"/>
      <c r="ADQ549" s="28"/>
      <c r="ADR549" s="28"/>
      <c r="ADS549" s="28"/>
      <c r="ADT549" s="28"/>
      <c r="ADU549" s="28"/>
      <c r="ADV549" s="28"/>
      <c r="ADW549" s="28"/>
      <c r="ADX549" s="28"/>
      <c r="ADY549" s="28"/>
      <c r="ADZ549" s="28"/>
      <c r="AEA549" s="28"/>
      <c r="AEB549" s="28"/>
      <c r="AEC549" s="28"/>
      <c r="AED549" s="28"/>
      <c r="AEE549" s="28"/>
      <c r="AEF549" s="28"/>
      <c r="AEG549" s="28"/>
      <c r="AEH549" s="28"/>
      <c r="AEI549" s="28"/>
      <c r="AEJ549" s="28"/>
      <c r="AEK549" s="28"/>
      <c r="AEL549" s="28"/>
      <c r="AEM549" s="28"/>
      <c r="AEN549" s="28"/>
      <c r="AEO549" s="28"/>
      <c r="AEP549" s="28"/>
      <c r="AEQ549" s="28"/>
      <c r="AER549" s="28"/>
      <c r="AES549" s="28"/>
      <c r="AET549" s="28"/>
      <c r="AEU549" s="28"/>
      <c r="AEV549" s="28"/>
      <c r="AEW549" s="28"/>
      <c r="AEX549" s="28"/>
      <c r="AEY549" s="28"/>
      <c r="AEZ549" s="28"/>
      <c r="AFA549" s="28"/>
      <c r="AFB549" s="28"/>
      <c r="AFC549" s="28"/>
      <c r="AFD549" s="28"/>
      <c r="AFE549" s="28"/>
      <c r="AFF549" s="28"/>
      <c r="AFG549" s="28"/>
      <c r="AFH549" s="28"/>
      <c r="AFI549" s="28"/>
      <c r="AFJ549" s="28"/>
      <c r="AFK549" s="28"/>
      <c r="AFL549" s="28"/>
      <c r="AFM549" s="28"/>
      <c r="AFN549" s="28"/>
      <c r="AFO549" s="28"/>
      <c r="AFP549" s="28"/>
      <c r="AFQ549" s="28"/>
      <c r="AFR549" s="28"/>
      <c r="AFS549" s="28"/>
      <c r="AFT549" s="28"/>
      <c r="AFU549" s="28"/>
      <c r="AFV549" s="28"/>
      <c r="AFW549" s="28"/>
      <c r="AFX549" s="28"/>
      <c r="AFY549" s="28"/>
      <c r="AFZ549" s="28"/>
      <c r="AGA549" s="28"/>
      <c r="AGB549" s="28"/>
      <c r="AGC549" s="28"/>
      <c r="AGD549" s="28"/>
      <c r="AGE549" s="28"/>
      <c r="AGF549" s="28"/>
      <c r="AGG549" s="28"/>
      <c r="AGH549" s="28"/>
      <c r="AGI549" s="28"/>
      <c r="AGJ549" s="28"/>
      <c r="AGK549" s="28"/>
      <c r="AGL549" s="28"/>
      <c r="AGM549" s="28"/>
      <c r="AGN549" s="28"/>
      <c r="AGO549" s="28"/>
      <c r="AGP549" s="28"/>
      <c r="AGQ549" s="28"/>
      <c r="AGR549" s="28"/>
      <c r="AGS549" s="28"/>
      <c r="AGT549" s="28"/>
      <c r="AGU549" s="28"/>
      <c r="AGV549" s="28"/>
      <c r="AGW549" s="28"/>
      <c r="AGX549" s="28"/>
      <c r="AGY549" s="28"/>
      <c r="AGZ549" s="28"/>
      <c r="AHA549" s="28"/>
      <c r="AHB549" s="28"/>
      <c r="AHC549" s="28"/>
      <c r="AHD549" s="28"/>
      <c r="AHE549" s="28"/>
      <c r="AHF549" s="28"/>
      <c r="AHG549" s="28"/>
      <c r="AHH549" s="28"/>
      <c r="AHI549" s="28"/>
      <c r="AHJ549" s="28"/>
      <c r="AHK549" s="28"/>
      <c r="AHL549" s="28"/>
      <c r="AHM549" s="28"/>
      <c r="AHN549" s="28"/>
      <c r="AHO549" s="28"/>
      <c r="AHP549" s="28"/>
      <c r="AHQ549" s="28"/>
      <c r="AHR549" s="28"/>
      <c r="AHS549" s="28"/>
      <c r="AHT549" s="28"/>
      <c r="AHU549" s="28"/>
      <c r="AHV549" s="28"/>
      <c r="AHW549" s="28"/>
      <c r="AHX549" s="28"/>
      <c r="AHY549" s="28"/>
      <c r="AHZ549" s="28"/>
      <c r="AIA549" s="28"/>
      <c r="AIB549" s="28"/>
      <c r="AIC549" s="28"/>
      <c r="AID549" s="28"/>
      <c r="AIE549" s="28"/>
      <c r="AIF549" s="28"/>
      <c r="AIG549" s="28"/>
      <c r="AIH549" s="28"/>
      <c r="AII549" s="28"/>
      <c r="AIJ549" s="28"/>
      <c r="AIK549" s="28"/>
      <c r="AIL549" s="28"/>
      <c r="AIM549" s="28"/>
      <c r="AIN549" s="28"/>
      <c r="AIO549" s="28"/>
      <c r="AIP549" s="28"/>
      <c r="AIQ549" s="28"/>
      <c r="AIR549" s="28"/>
      <c r="AIS549" s="28"/>
      <c r="AIT549" s="28"/>
      <c r="AIU549" s="28"/>
      <c r="AIV549" s="28"/>
      <c r="AIW549" s="28"/>
      <c r="AIX549" s="28"/>
      <c r="AIY549" s="28"/>
      <c r="AIZ549" s="28"/>
      <c r="AJA549" s="28"/>
      <c r="AJB549" s="28"/>
      <c r="AJC549" s="28"/>
      <c r="AJD549" s="28"/>
      <c r="AJE549" s="28"/>
      <c r="AJF549" s="28"/>
      <c r="AJG549" s="28"/>
      <c r="AJH549" s="28"/>
      <c r="AJI549" s="28"/>
      <c r="AJJ549" s="28"/>
      <c r="AJK549" s="28"/>
      <c r="AJL549" s="28"/>
      <c r="AJM549" s="28"/>
      <c r="AJN549" s="28"/>
      <c r="AJO549" s="28"/>
      <c r="AJP549" s="28"/>
      <c r="AJQ549" s="28"/>
      <c r="AJR549" s="28"/>
      <c r="AJS549" s="28"/>
      <c r="AJT549" s="28"/>
      <c r="AJU549" s="28"/>
      <c r="AJV549" s="28"/>
      <c r="AJW549" s="28"/>
      <c r="AJX549" s="28"/>
      <c r="AJY549" s="28"/>
      <c r="AJZ549" s="28"/>
      <c r="AKA549" s="28"/>
      <c r="AKB549" s="28"/>
      <c r="AKC549" s="28"/>
      <c r="AKD549" s="28"/>
      <c r="AKE549" s="28"/>
      <c r="AKF549" s="28"/>
      <c r="AKG549" s="28"/>
      <c r="AKH549" s="28"/>
      <c r="AKI549" s="28"/>
      <c r="AKJ549" s="28"/>
      <c r="AKK549" s="28"/>
      <c r="AKL549" s="28"/>
      <c r="AKM549" s="28"/>
      <c r="AKN549" s="28"/>
      <c r="AKO549" s="28"/>
      <c r="AKP549" s="28"/>
      <c r="AKQ549" s="28"/>
      <c r="AKR549" s="28"/>
      <c r="AKS549" s="28"/>
      <c r="AKT549" s="28"/>
      <c r="AKU549" s="28"/>
      <c r="AKV549" s="28"/>
      <c r="AKW549" s="28"/>
      <c r="AKX549" s="28"/>
      <c r="AKY549" s="28"/>
      <c r="AKZ549" s="28"/>
      <c r="ALA549" s="28"/>
      <c r="ALB549" s="28"/>
      <c r="ALC549" s="28"/>
      <c r="ALD549" s="28"/>
      <c r="ALE549" s="28"/>
      <c r="ALF549" s="28"/>
      <c r="ALG549" s="28"/>
      <c r="ALH549" s="28"/>
      <c r="ALI549" s="28"/>
      <c r="ALJ549" s="28"/>
      <c r="ALK549" s="28"/>
      <c r="ALL549" s="28"/>
      <c r="ALM549" s="28"/>
      <c r="ALN549" s="28"/>
      <c r="ALO549" s="28"/>
      <c r="ALP549" s="28"/>
      <c r="ALQ549" s="28"/>
      <c r="ALR549" s="28"/>
      <c r="ALS549" s="28"/>
      <c r="ALT549" s="28"/>
      <c r="ALU549" s="28"/>
      <c r="ALV549" s="28"/>
      <c r="ALW549" s="28"/>
      <c r="ALX549" s="28"/>
      <c r="ALY549" s="28"/>
      <c r="ALZ549" s="28"/>
      <c r="AMA549" s="28"/>
      <c r="AMB549" s="28"/>
      <c r="AMC549" s="28"/>
      <c r="AMD549" s="28"/>
      <c r="AME549" s="28"/>
      <c r="AMF549" s="28"/>
      <c r="AMG549" s="28"/>
      <c r="AMH549" s="28"/>
      <c r="AMI549" s="28"/>
      <c r="AMJ549" s="28"/>
      <c r="AMK549" s="28"/>
      <c r="AML549" s="28"/>
      <c r="AMM549" s="28"/>
      <c r="AMN549" s="28"/>
      <c r="AMO549" s="28"/>
      <c r="AMP549" s="28"/>
      <c r="AMQ549" s="28"/>
      <c r="AMR549" s="28"/>
      <c r="AMS549" s="28"/>
      <c r="AMT549" s="28"/>
      <c r="AMU549" s="28"/>
      <c r="AMV549" s="28"/>
      <c r="AMW549" s="28"/>
      <c r="AMX549" s="28"/>
      <c r="AMY549" s="28"/>
      <c r="AMZ549" s="28"/>
      <c r="ANA549" s="28"/>
      <c r="ANB549" s="28"/>
    </row>
    <row r="550" spans="3:1042" s="6" customFormat="1" ht="15" customHeight="1" x14ac:dyDescent="0.25">
      <c r="C550" s="6" t="str">
        <f t="shared" si="415"/>
        <v>State</v>
      </c>
      <c r="D550" s="6" t="str">
        <f t="shared" si="416"/>
        <v>HPX-80-DHPTCTA 130  (80 gal)</v>
      </c>
      <c r="E550" s="6">
        <f t="shared" si="417"/>
        <v>2302515</v>
      </c>
      <c r="F550" s="55">
        <f t="shared" si="418"/>
        <v>80</v>
      </c>
      <c r="G550" s="6" t="str">
        <f t="shared" si="419"/>
        <v>AOSmithHPTU80</v>
      </c>
      <c r="H550" s="116">
        <f t="shared" si="420"/>
        <v>0</v>
      </c>
      <c r="I550" s="154" t="str">
        <f t="shared" si="421"/>
        <v>StateHPX80DHPTCTA130</v>
      </c>
      <c r="J550" s="91" t="s">
        <v>188</v>
      </c>
      <c r="K550" s="189"/>
      <c r="L550" s="133">
        <f t="shared" si="422"/>
        <v>23</v>
      </c>
      <c r="M550" s="180" t="s">
        <v>39</v>
      </c>
      <c r="N550" s="184">
        <f t="shared" si="414"/>
        <v>25</v>
      </c>
      <c r="O550" s="169">
        <f t="shared" si="350"/>
        <v>2302515</v>
      </c>
      <c r="P550" s="9" t="str">
        <f t="shared" si="423"/>
        <v>HPX-80-DHPTCTA 130  (80 gal)</v>
      </c>
      <c r="Q550" s="11">
        <f t="shared" si="424"/>
        <v>1</v>
      </c>
      <c r="R550" s="212" t="s">
        <v>1232</v>
      </c>
      <c r="S550" s="191">
        <v>80</v>
      </c>
      <c r="T550" s="180" t="s">
        <v>103</v>
      </c>
      <c r="U550" s="180" t="s">
        <v>103</v>
      </c>
      <c r="V550" s="131" t="str">
        <f t="shared" si="352"/>
        <v>AOSmithHPTU80</v>
      </c>
      <c r="W550" s="204">
        <v>0</v>
      </c>
      <c r="X550" s="171"/>
      <c r="Y550" s="192"/>
      <c r="Z550" s="172"/>
      <c r="AA550" s="126" t="str">
        <f t="shared" si="425"/>
        <v>2,     2302515,   "HPX-80-DHPTCTA 130  (80 gal)"</v>
      </c>
      <c r="AB550" s="205" t="str">
        <f t="shared" si="345"/>
        <v>State</v>
      </c>
      <c r="AC550" s="214" t="s">
        <v>1235</v>
      </c>
      <c r="AD550" s="173">
        <f t="shared" si="426"/>
        <v>1</v>
      </c>
      <c r="AE550" s="126" t="str">
        <f t="shared" si="427"/>
        <v xml:space="preserve">          case  HPX-80-DHPTCTA 130  (80 gal)   :   "StateHPX80DHPTCTA130"</v>
      </c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  <c r="MJ550" s="28"/>
      <c r="MK550" s="28"/>
      <c r="ML550" s="28"/>
      <c r="MM550" s="28"/>
      <c r="MN550" s="28"/>
      <c r="MO550" s="28"/>
      <c r="MP550" s="28"/>
      <c r="MQ550" s="28"/>
      <c r="MR550" s="28"/>
      <c r="MS550" s="28"/>
      <c r="MT550" s="28"/>
      <c r="MU550" s="28"/>
      <c r="MV550" s="28"/>
      <c r="MW550" s="28"/>
      <c r="MX550" s="28"/>
      <c r="MY550" s="28"/>
      <c r="MZ550" s="28"/>
      <c r="NA550" s="28"/>
      <c r="NB550" s="28"/>
      <c r="NC550" s="28"/>
      <c r="ND550" s="28"/>
      <c r="NE550" s="28"/>
      <c r="NF550" s="28"/>
      <c r="NG550" s="28"/>
      <c r="NH550" s="28"/>
      <c r="NI550" s="28"/>
      <c r="NJ550" s="28"/>
      <c r="NK550" s="28"/>
      <c r="NL550" s="28"/>
      <c r="NM550" s="28"/>
      <c r="NN550" s="28"/>
      <c r="NO550" s="28"/>
      <c r="NP550" s="28"/>
      <c r="NQ550" s="28"/>
      <c r="NR550" s="28"/>
      <c r="NS550" s="28"/>
      <c r="NT550" s="28"/>
      <c r="NU550" s="28"/>
      <c r="NV550" s="28"/>
      <c r="NW550" s="28"/>
      <c r="NX550" s="28"/>
      <c r="NY550" s="28"/>
      <c r="NZ550" s="28"/>
      <c r="OA550" s="28"/>
      <c r="OB550" s="28"/>
      <c r="OC550" s="28"/>
      <c r="OD550" s="28"/>
      <c r="OE550" s="28"/>
      <c r="OF550" s="28"/>
      <c r="OG550" s="28"/>
      <c r="OH550" s="28"/>
      <c r="OI550" s="28"/>
      <c r="OJ550" s="28"/>
      <c r="OK550" s="28"/>
      <c r="OL550" s="28"/>
      <c r="OM550" s="28"/>
      <c r="ON550" s="28"/>
      <c r="OO550" s="28"/>
      <c r="OP550" s="28"/>
      <c r="OQ550" s="28"/>
      <c r="OR550" s="28"/>
      <c r="OS550" s="28"/>
      <c r="OT550" s="28"/>
      <c r="OU550" s="28"/>
      <c r="OV550" s="28"/>
      <c r="OW550" s="28"/>
      <c r="OX550" s="28"/>
      <c r="OY550" s="28"/>
      <c r="OZ550" s="28"/>
      <c r="PA550" s="28"/>
      <c r="PB550" s="28"/>
      <c r="PC550" s="28"/>
      <c r="PD550" s="28"/>
      <c r="PE550" s="28"/>
      <c r="PF550" s="28"/>
      <c r="PG550" s="28"/>
      <c r="PH550" s="28"/>
      <c r="PI550" s="28"/>
      <c r="PJ550" s="28"/>
      <c r="PK550" s="28"/>
      <c r="PL550" s="28"/>
      <c r="PM550" s="28"/>
      <c r="PN550" s="28"/>
      <c r="PO550" s="28"/>
      <c r="PP550" s="28"/>
      <c r="PQ550" s="28"/>
      <c r="PR550" s="28"/>
      <c r="PS550" s="28"/>
      <c r="PT550" s="28"/>
      <c r="PU550" s="28"/>
      <c r="PV550" s="28"/>
      <c r="PW550" s="28"/>
      <c r="PX550" s="28"/>
      <c r="PY550" s="28"/>
      <c r="PZ550" s="28"/>
      <c r="QA550" s="28"/>
      <c r="QB550" s="28"/>
      <c r="QC550" s="28"/>
      <c r="QD550" s="28"/>
      <c r="QE550" s="28"/>
      <c r="QF550" s="28"/>
      <c r="QG550" s="28"/>
      <c r="QH550" s="28"/>
      <c r="QI550" s="28"/>
      <c r="QJ550" s="28"/>
      <c r="QK550" s="28"/>
      <c r="QL550" s="28"/>
      <c r="QM550" s="28"/>
      <c r="QN550" s="28"/>
      <c r="QO550" s="28"/>
      <c r="QP550" s="28"/>
      <c r="QQ550" s="28"/>
      <c r="QR550" s="28"/>
      <c r="QS550" s="28"/>
      <c r="QT550" s="28"/>
      <c r="QU550" s="28"/>
      <c r="QV550" s="28"/>
      <c r="QW550" s="28"/>
      <c r="QX550" s="28"/>
      <c r="QY550" s="28"/>
      <c r="QZ550" s="28"/>
      <c r="RA550" s="28"/>
      <c r="RB550" s="28"/>
      <c r="RC550" s="28"/>
      <c r="RD550" s="28"/>
      <c r="RE550" s="28"/>
      <c r="RF550" s="28"/>
      <c r="RG550" s="28"/>
      <c r="RH550" s="28"/>
      <c r="RI550" s="28"/>
      <c r="RJ550" s="28"/>
      <c r="RK550" s="28"/>
      <c r="RL550" s="28"/>
      <c r="RM550" s="28"/>
      <c r="RN550" s="28"/>
      <c r="RO550" s="28"/>
      <c r="RP550" s="28"/>
      <c r="RQ550" s="28"/>
      <c r="RR550" s="28"/>
      <c r="RS550" s="28"/>
      <c r="RT550" s="28"/>
      <c r="RU550" s="28"/>
      <c r="RV550" s="28"/>
      <c r="RW550" s="28"/>
      <c r="RX550" s="28"/>
      <c r="RY550" s="28"/>
      <c r="RZ550" s="28"/>
      <c r="SA550" s="28"/>
      <c r="SB550" s="28"/>
      <c r="SC550" s="28"/>
      <c r="SD550" s="28"/>
      <c r="SE550" s="28"/>
      <c r="SF550" s="28"/>
      <c r="SG550" s="28"/>
      <c r="SH550" s="28"/>
      <c r="SI550" s="28"/>
      <c r="SJ550" s="28"/>
      <c r="SK550" s="28"/>
      <c r="SL550" s="28"/>
      <c r="SM550" s="28"/>
      <c r="SN550" s="28"/>
      <c r="SO550" s="28"/>
      <c r="SP550" s="28"/>
      <c r="SQ550" s="28"/>
      <c r="SR550" s="28"/>
      <c r="SS550" s="28"/>
      <c r="ST550" s="28"/>
      <c r="SU550" s="28"/>
      <c r="SV550" s="28"/>
      <c r="SW550" s="28"/>
      <c r="SX550" s="28"/>
      <c r="SY550" s="28"/>
      <c r="SZ550" s="28"/>
      <c r="TA550" s="28"/>
      <c r="TB550" s="28"/>
      <c r="TC550" s="28"/>
      <c r="TD550" s="28"/>
      <c r="TE550" s="28"/>
      <c r="TF550" s="28"/>
      <c r="TG550" s="28"/>
      <c r="TH550" s="28"/>
      <c r="TI550" s="28"/>
      <c r="TJ550" s="28"/>
      <c r="TK550" s="28"/>
      <c r="TL550" s="28"/>
      <c r="TM550" s="28"/>
      <c r="TN550" s="28"/>
      <c r="TO550" s="28"/>
      <c r="TP550" s="28"/>
      <c r="TQ550" s="28"/>
      <c r="TR550" s="28"/>
      <c r="TS550" s="28"/>
      <c r="TT550" s="28"/>
      <c r="TU550" s="28"/>
      <c r="TV550" s="28"/>
      <c r="TW550" s="28"/>
      <c r="TX550" s="28"/>
      <c r="TY550" s="28"/>
      <c r="TZ550" s="28"/>
      <c r="UA550" s="28"/>
      <c r="UB550" s="28"/>
      <c r="UC550" s="28"/>
      <c r="UD550" s="28"/>
      <c r="UE550" s="28"/>
      <c r="UF550" s="28"/>
      <c r="UG550" s="28"/>
      <c r="UH550" s="28"/>
      <c r="UI550" s="28"/>
      <c r="UJ550" s="28"/>
      <c r="UK550" s="28"/>
      <c r="UL550" s="28"/>
      <c r="UM550" s="28"/>
      <c r="UN550" s="28"/>
      <c r="UO550" s="28"/>
      <c r="UP550" s="28"/>
      <c r="UQ550" s="28"/>
      <c r="UR550" s="28"/>
      <c r="US550" s="28"/>
      <c r="UT550" s="28"/>
      <c r="UU550" s="28"/>
      <c r="UV550" s="28"/>
      <c r="UW550" s="28"/>
      <c r="UX550" s="28"/>
      <c r="UY550" s="28"/>
      <c r="UZ550" s="28"/>
      <c r="VA550" s="28"/>
      <c r="VB550" s="28"/>
      <c r="VC550" s="28"/>
      <c r="VD550" s="28"/>
      <c r="VE550" s="28"/>
      <c r="VF550" s="28"/>
      <c r="VG550" s="28"/>
      <c r="VH550" s="28"/>
      <c r="VI550" s="28"/>
      <c r="VJ550" s="28"/>
      <c r="VK550" s="28"/>
      <c r="VL550" s="28"/>
      <c r="VM550" s="28"/>
      <c r="VN550" s="28"/>
      <c r="VO550" s="28"/>
      <c r="VP550" s="28"/>
      <c r="VQ550" s="28"/>
      <c r="VR550" s="28"/>
      <c r="VS550" s="28"/>
      <c r="VT550" s="28"/>
      <c r="VU550" s="28"/>
      <c r="VV550" s="28"/>
      <c r="VW550" s="28"/>
      <c r="VX550" s="28"/>
      <c r="VY550" s="28"/>
      <c r="VZ550" s="28"/>
      <c r="WA550" s="28"/>
      <c r="WB550" s="28"/>
      <c r="WC550" s="28"/>
      <c r="WD550" s="28"/>
      <c r="WE550" s="28"/>
      <c r="WF550" s="28"/>
      <c r="WG550" s="28"/>
      <c r="WH550" s="28"/>
      <c r="WI550" s="28"/>
      <c r="WJ550" s="28"/>
      <c r="WK550" s="28"/>
      <c r="WL550" s="28"/>
      <c r="WM550" s="28"/>
      <c r="WN550" s="28"/>
      <c r="WO550" s="28"/>
      <c r="WP550" s="28"/>
      <c r="WQ550" s="28"/>
      <c r="WR550" s="28"/>
      <c r="WS550" s="28"/>
      <c r="WT550" s="28"/>
      <c r="WU550" s="28"/>
      <c r="WV550" s="28"/>
      <c r="WW550" s="28"/>
      <c r="WX550" s="28"/>
      <c r="WY550" s="28"/>
      <c r="WZ550" s="28"/>
      <c r="XA550" s="28"/>
      <c r="XB550" s="28"/>
      <c r="XC550" s="28"/>
      <c r="XD550" s="28"/>
      <c r="XE550" s="28"/>
      <c r="XF550" s="28"/>
      <c r="XG550" s="28"/>
      <c r="XH550" s="28"/>
      <c r="XI550" s="28"/>
      <c r="XJ550" s="28"/>
      <c r="XK550" s="28"/>
      <c r="XL550" s="28"/>
      <c r="XM550" s="28"/>
      <c r="XN550" s="28"/>
      <c r="XO550" s="28"/>
      <c r="XP550" s="28"/>
      <c r="XQ550" s="28"/>
      <c r="XR550" s="28"/>
      <c r="XS550" s="28"/>
      <c r="XT550" s="28"/>
      <c r="XU550" s="28"/>
      <c r="XV550" s="28"/>
      <c r="XW550" s="28"/>
      <c r="XX550" s="28"/>
      <c r="XY550" s="28"/>
      <c r="XZ550" s="28"/>
      <c r="YA550" s="28"/>
      <c r="YB550" s="28"/>
      <c r="YC550" s="28"/>
      <c r="YD550" s="28"/>
      <c r="YE550" s="28"/>
      <c r="YF550" s="28"/>
      <c r="YG550" s="28"/>
      <c r="YH550" s="28"/>
      <c r="YI550" s="28"/>
      <c r="YJ550" s="28"/>
      <c r="YK550" s="28"/>
      <c r="YL550" s="28"/>
      <c r="YM550" s="28"/>
      <c r="YN550" s="28"/>
      <c r="YO550" s="28"/>
      <c r="YP550" s="28"/>
      <c r="YQ550" s="28"/>
      <c r="YR550" s="28"/>
      <c r="YS550" s="28"/>
      <c r="YT550" s="28"/>
      <c r="YU550" s="28"/>
      <c r="YV550" s="28"/>
      <c r="YW550" s="28"/>
      <c r="YX550" s="28"/>
      <c r="YY550" s="28"/>
      <c r="YZ550" s="28"/>
      <c r="ZA550" s="28"/>
      <c r="ZB550" s="28"/>
      <c r="ZC550" s="28"/>
      <c r="ZD550" s="28"/>
      <c r="ZE550" s="28"/>
      <c r="ZF550" s="28"/>
      <c r="ZG550" s="28"/>
      <c r="ZH550" s="28"/>
      <c r="ZI550" s="28"/>
      <c r="ZJ550" s="28"/>
      <c r="ZK550" s="28"/>
      <c r="ZL550" s="28"/>
      <c r="ZM550" s="28"/>
      <c r="ZN550" s="28"/>
      <c r="ZO550" s="28"/>
      <c r="ZP550" s="28"/>
      <c r="ZQ550" s="28"/>
      <c r="ZR550" s="28"/>
      <c r="ZS550" s="28"/>
      <c r="ZT550" s="28"/>
      <c r="ZU550" s="28"/>
      <c r="ZV550" s="28"/>
      <c r="ZW550" s="28"/>
      <c r="ZX550" s="28"/>
      <c r="ZY550" s="28"/>
      <c r="ZZ550" s="28"/>
      <c r="AAA550" s="28"/>
      <c r="AAB550" s="28"/>
      <c r="AAC550" s="28"/>
      <c r="AAD550" s="28"/>
      <c r="AAE550" s="28"/>
      <c r="AAF550" s="28"/>
      <c r="AAG550" s="28"/>
      <c r="AAH550" s="28"/>
      <c r="AAI550" s="28"/>
      <c r="AAJ550" s="28"/>
      <c r="AAK550" s="28"/>
      <c r="AAL550" s="28"/>
      <c r="AAM550" s="28"/>
      <c r="AAN550" s="28"/>
      <c r="AAO550" s="28"/>
      <c r="AAP550" s="28"/>
      <c r="AAQ550" s="28"/>
      <c r="AAR550" s="28"/>
      <c r="AAS550" s="28"/>
      <c r="AAT550" s="28"/>
      <c r="AAU550" s="28"/>
      <c r="AAV550" s="28"/>
      <c r="AAW550" s="28"/>
      <c r="AAX550" s="28"/>
      <c r="AAY550" s="28"/>
      <c r="AAZ550" s="28"/>
      <c r="ABA550" s="28"/>
      <c r="ABB550" s="28"/>
      <c r="ABC550" s="28"/>
      <c r="ABD550" s="28"/>
      <c r="ABE550" s="28"/>
      <c r="ABF550" s="28"/>
      <c r="ABG550" s="28"/>
      <c r="ABH550" s="28"/>
      <c r="ABI550" s="28"/>
      <c r="ABJ550" s="28"/>
      <c r="ABK550" s="28"/>
      <c r="ABL550" s="28"/>
      <c r="ABM550" s="28"/>
      <c r="ABN550" s="28"/>
      <c r="ABO550" s="28"/>
      <c r="ABP550" s="28"/>
      <c r="ABQ550" s="28"/>
      <c r="ABR550" s="28"/>
      <c r="ABS550" s="28"/>
      <c r="ABT550" s="28"/>
      <c r="ABU550" s="28"/>
      <c r="ABV550" s="28"/>
      <c r="ABW550" s="28"/>
      <c r="ABX550" s="28"/>
      <c r="ABY550" s="28"/>
      <c r="ABZ550" s="28"/>
      <c r="ACA550" s="28"/>
      <c r="ACB550" s="28"/>
      <c r="ACC550" s="28"/>
      <c r="ACD550" s="28"/>
      <c r="ACE550" s="28"/>
      <c r="ACF550" s="28"/>
      <c r="ACG550" s="28"/>
      <c r="ACH550" s="28"/>
      <c r="ACI550" s="28"/>
      <c r="ACJ550" s="28"/>
      <c r="ACK550" s="28"/>
      <c r="ACL550" s="28"/>
      <c r="ACM550" s="28"/>
      <c r="ACN550" s="28"/>
      <c r="ACO550" s="28"/>
      <c r="ACP550" s="28"/>
      <c r="ACQ550" s="28"/>
      <c r="ACR550" s="28"/>
      <c r="ACS550" s="28"/>
      <c r="ACT550" s="28"/>
      <c r="ACU550" s="28"/>
      <c r="ACV550" s="28"/>
      <c r="ACW550" s="28"/>
      <c r="ACX550" s="28"/>
      <c r="ACY550" s="28"/>
      <c r="ACZ550" s="28"/>
      <c r="ADA550" s="28"/>
      <c r="ADB550" s="28"/>
      <c r="ADC550" s="28"/>
      <c r="ADD550" s="28"/>
      <c r="ADE550" s="28"/>
      <c r="ADF550" s="28"/>
      <c r="ADG550" s="28"/>
      <c r="ADH550" s="28"/>
      <c r="ADI550" s="28"/>
      <c r="ADJ550" s="28"/>
      <c r="ADK550" s="28"/>
      <c r="ADL550" s="28"/>
      <c r="ADM550" s="28"/>
      <c r="ADN550" s="28"/>
      <c r="ADO550" s="28"/>
      <c r="ADP550" s="28"/>
      <c r="ADQ550" s="28"/>
      <c r="ADR550" s="28"/>
      <c r="ADS550" s="28"/>
      <c r="ADT550" s="28"/>
      <c r="ADU550" s="28"/>
      <c r="ADV550" s="28"/>
      <c r="ADW550" s="28"/>
      <c r="ADX550" s="28"/>
      <c r="ADY550" s="28"/>
      <c r="ADZ550" s="28"/>
      <c r="AEA550" s="28"/>
      <c r="AEB550" s="28"/>
      <c r="AEC550" s="28"/>
      <c r="AED550" s="28"/>
      <c r="AEE550" s="28"/>
      <c r="AEF550" s="28"/>
      <c r="AEG550" s="28"/>
      <c r="AEH550" s="28"/>
      <c r="AEI550" s="28"/>
      <c r="AEJ550" s="28"/>
      <c r="AEK550" s="28"/>
      <c r="AEL550" s="28"/>
      <c r="AEM550" s="28"/>
      <c r="AEN550" s="28"/>
      <c r="AEO550" s="28"/>
      <c r="AEP550" s="28"/>
      <c r="AEQ550" s="28"/>
      <c r="AER550" s="28"/>
      <c r="AES550" s="28"/>
      <c r="AET550" s="28"/>
      <c r="AEU550" s="28"/>
      <c r="AEV550" s="28"/>
      <c r="AEW550" s="28"/>
      <c r="AEX550" s="28"/>
      <c r="AEY550" s="28"/>
      <c r="AEZ550" s="28"/>
      <c r="AFA550" s="28"/>
      <c r="AFB550" s="28"/>
      <c r="AFC550" s="28"/>
      <c r="AFD550" s="28"/>
      <c r="AFE550" s="28"/>
      <c r="AFF550" s="28"/>
      <c r="AFG550" s="28"/>
      <c r="AFH550" s="28"/>
      <c r="AFI550" s="28"/>
      <c r="AFJ550" s="28"/>
      <c r="AFK550" s="28"/>
      <c r="AFL550" s="28"/>
      <c r="AFM550" s="28"/>
      <c r="AFN550" s="28"/>
      <c r="AFO550" s="28"/>
      <c r="AFP550" s="28"/>
      <c r="AFQ550" s="28"/>
      <c r="AFR550" s="28"/>
      <c r="AFS550" s="28"/>
      <c r="AFT550" s="28"/>
      <c r="AFU550" s="28"/>
      <c r="AFV550" s="28"/>
      <c r="AFW550" s="28"/>
      <c r="AFX550" s="28"/>
      <c r="AFY550" s="28"/>
      <c r="AFZ550" s="28"/>
      <c r="AGA550" s="28"/>
      <c r="AGB550" s="28"/>
      <c r="AGC550" s="28"/>
      <c r="AGD550" s="28"/>
      <c r="AGE550" s="28"/>
      <c r="AGF550" s="28"/>
      <c r="AGG550" s="28"/>
      <c r="AGH550" s="28"/>
      <c r="AGI550" s="28"/>
      <c r="AGJ550" s="28"/>
      <c r="AGK550" s="28"/>
      <c r="AGL550" s="28"/>
      <c r="AGM550" s="28"/>
      <c r="AGN550" s="28"/>
      <c r="AGO550" s="28"/>
      <c r="AGP550" s="28"/>
      <c r="AGQ550" s="28"/>
      <c r="AGR550" s="28"/>
      <c r="AGS550" s="28"/>
      <c r="AGT550" s="28"/>
      <c r="AGU550" s="28"/>
      <c r="AGV550" s="28"/>
      <c r="AGW550" s="28"/>
      <c r="AGX550" s="28"/>
      <c r="AGY550" s="28"/>
      <c r="AGZ550" s="28"/>
      <c r="AHA550" s="28"/>
      <c r="AHB550" s="28"/>
      <c r="AHC550" s="28"/>
      <c r="AHD550" s="28"/>
      <c r="AHE550" s="28"/>
      <c r="AHF550" s="28"/>
      <c r="AHG550" s="28"/>
      <c r="AHH550" s="28"/>
      <c r="AHI550" s="28"/>
      <c r="AHJ550" s="28"/>
      <c r="AHK550" s="28"/>
      <c r="AHL550" s="28"/>
      <c r="AHM550" s="28"/>
      <c r="AHN550" s="28"/>
      <c r="AHO550" s="28"/>
      <c r="AHP550" s="28"/>
      <c r="AHQ550" s="28"/>
      <c r="AHR550" s="28"/>
      <c r="AHS550" s="28"/>
      <c r="AHT550" s="28"/>
      <c r="AHU550" s="28"/>
      <c r="AHV550" s="28"/>
      <c r="AHW550" s="28"/>
      <c r="AHX550" s="28"/>
      <c r="AHY550" s="28"/>
      <c r="AHZ550" s="28"/>
      <c r="AIA550" s="28"/>
      <c r="AIB550" s="28"/>
      <c r="AIC550" s="28"/>
      <c r="AID550" s="28"/>
      <c r="AIE550" s="28"/>
      <c r="AIF550" s="28"/>
      <c r="AIG550" s="28"/>
      <c r="AIH550" s="28"/>
      <c r="AII550" s="28"/>
      <c r="AIJ550" s="28"/>
      <c r="AIK550" s="28"/>
      <c r="AIL550" s="28"/>
      <c r="AIM550" s="28"/>
      <c r="AIN550" s="28"/>
      <c r="AIO550" s="28"/>
      <c r="AIP550" s="28"/>
      <c r="AIQ550" s="28"/>
      <c r="AIR550" s="28"/>
      <c r="AIS550" s="28"/>
      <c r="AIT550" s="28"/>
      <c r="AIU550" s="28"/>
      <c r="AIV550" s="28"/>
      <c r="AIW550" s="28"/>
      <c r="AIX550" s="28"/>
      <c r="AIY550" s="28"/>
      <c r="AIZ550" s="28"/>
      <c r="AJA550" s="28"/>
      <c r="AJB550" s="28"/>
      <c r="AJC550" s="28"/>
      <c r="AJD550" s="28"/>
      <c r="AJE550" s="28"/>
      <c r="AJF550" s="28"/>
      <c r="AJG550" s="28"/>
      <c r="AJH550" s="28"/>
      <c r="AJI550" s="28"/>
      <c r="AJJ550" s="28"/>
      <c r="AJK550" s="28"/>
      <c r="AJL550" s="28"/>
      <c r="AJM550" s="28"/>
      <c r="AJN550" s="28"/>
      <c r="AJO550" s="28"/>
      <c r="AJP550" s="28"/>
      <c r="AJQ550" s="28"/>
      <c r="AJR550" s="28"/>
      <c r="AJS550" s="28"/>
      <c r="AJT550" s="28"/>
      <c r="AJU550" s="28"/>
      <c r="AJV550" s="28"/>
      <c r="AJW550" s="28"/>
      <c r="AJX550" s="28"/>
      <c r="AJY550" s="28"/>
      <c r="AJZ550" s="28"/>
      <c r="AKA550" s="28"/>
      <c r="AKB550" s="28"/>
      <c r="AKC550" s="28"/>
      <c r="AKD550" s="28"/>
      <c r="AKE550" s="28"/>
      <c r="AKF550" s="28"/>
      <c r="AKG550" s="28"/>
      <c r="AKH550" s="28"/>
      <c r="AKI550" s="28"/>
      <c r="AKJ550" s="28"/>
      <c r="AKK550" s="28"/>
      <c r="AKL550" s="28"/>
      <c r="AKM550" s="28"/>
      <c r="AKN550" s="28"/>
      <c r="AKO550" s="28"/>
      <c r="AKP550" s="28"/>
      <c r="AKQ550" s="28"/>
      <c r="AKR550" s="28"/>
      <c r="AKS550" s="28"/>
      <c r="AKT550" s="28"/>
      <c r="AKU550" s="28"/>
      <c r="AKV550" s="28"/>
      <c r="AKW550" s="28"/>
      <c r="AKX550" s="28"/>
      <c r="AKY550" s="28"/>
      <c r="AKZ550" s="28"/>
      <c r="ALA550" s="28"/>
      <c r="ALB550" s="28"/>
      <c r="ALC550" s="28"/>
      <c r="ALD550" s="28"/>
      <c r="ALE550" s="28"/>
      <c r="ALF550" s="28"/>
      <c r="ALG550" s="28"/>
      <c r="ALH550" s="28"/>
      <c r="ALI550" s="28"/>
      <c r="ALJ550" s="28"/>
      <c r="ALK550" s="28"/>
      <c r="ALL550" s="28"/>
      <c r="ALM550" s="28"/>
      <c r="ALN550" s="28"/>
      <c r="ALO550" s="28"/>
      <c r="ALP550" s="28"/>
      <c r="ALQ550" s="28"/>
      <c r="ALR550" s="28"/>
      <c r="ALS550" s="28"/>
      <c r="ALT550" s="28"/>
      <c r="ALU550" s="28"/>
      <c r="ALV550" s="28"/>
      <c r="ALW550" s="28"/>
      <c r="ALX550" s="28"/>
      <c r="ALY550" s="28"/>
      <c r="ALZ550" s="28"/>
      <c r="AMA550" s="28"/>
      <c r="AMB550" s="28"/>
      <c r="AMC550" s="28"/>
      <c r="AMD550" s="28"/>
      <c r="AME550" s="28"/>
      <c r="AMF550" s="28"/>
      <c r="AMG550" s="28"/>
      <c r="AMH550" s="28"/>
      <c r="AMI550" s="28"/>
      <c r="AMJ550" s="28"/>
      <c r="AMK550" s="28"/>
      <c r="AML550" s="28"/>
      <c r="AMM550" s="28"/>
      <c r="AMN550" s="28"/>
      <c r="AMO550" s="28"/>
      <c r="AMP550" s="28"/>
      <c r="AMQ550" s="28"/>
      <c r="AMR550" s="28"/>
      <c r="AMS550" s="28"/>
      <c r="AMT550" s="28"/>
      <c r="AMU550" s="28"/>
      <c r="AMV550" s="28"/>
      <c r="AMW550" s="28"/>
      <c r="AMX550" s="28"/>
      <c r="AMY550" s="28"/>
      <c r="AMZ550" s="28"/>
      <c r="ANA550" s="28"/>
      <c r="ANB550" s="28"/>
    </row>
    <row r="551" spans="3:1042" s="6" customFormat="1" ht="15" customHeight="1" x14ac:dyDescent="0.25">
      <c r="C551" s="149" t="str">
        <f t="shared" ref="C551:C553" si="428">M551</f>
        <v>State</v>
      </c>
      <c r="D551" s="149" t="str">
        <f t="shared" ref="D551:D553" si="429">P551</f>
        <v>HPSX-50 DHPT 2**  (50 gal)</v>
      </c>
      <c r="E551" s="149">
        <f t="shared" ref="E551:E553" si="430">O551</f>
        <v>2301683</v>
      </c>
      <c r="F551" s="55">
        <f t="shared" si="354"/>
        <v>50</v>
      </c>
      <c r="G551" s="6" t="str">
        <f t="shared" ref="G551:G553" si="431">V551</f>
        <v>AOSmithHPTS50</v>
      </c>
      <c r="H551" s="116">
        <f t="shared" ref="H551:H553" si="432">W551</f>
        <v>1</v>
      </c>
      <c r="I551" s="154" t="str">
        <f t="shared" ref="I551:I553" si="433">AC551</f>
        <v>StateHPSX50DHPT2xx</v>
      </c>
      <c r="J551" s="91" t="s">
        <v>188</v>
      </c>
      <c r="K551" s="32">
        <v>4</v>
      </c>
      <c r="L551" s="75">
        <f t="shared" si="338"/>
        <v>23</v>
      </c>
      <c r="M551" s="157" t="s">
        <v>39</v>
      </c>
      <c r="N551" s="61">
        <v>16</v>
      </c>
      <c r="O551" s="169">
        <f t="shared" si="350"/>
        <v>2301683</v>
      </c>
      <c r="P551" s="59" t="str">
        <f t="shared" si="310"/>
        <v>HPSX-50 DHPT 2**  (50 gal)</v>
      </c>
      <c r="Q551" s="153">
        <f t="shared" ref="Q551:Q582" si="434">COUNTIF(P$84:P$602, P551)</f>
        <v>1</v>
      </c>
      <c r="R551" s="26" t="s">
        <v>853</v>
      </c>
      <c r="S551" s="27">
        <v>50</v>
      </c>
      <c r="T551" s="158" t="s">
        <v>817</v>
      </c>
      <c r="U551" s="80" t="s">
        <v>817</v>
      </c>
      <c r="V551" s="85" t="str">
        <f t="shared" si="352"/>
        <v>AOSmithHPTS50</v>
      </c>
      <c r="W551" s="117">
        <v>1</v>
      </c>
      <c r="X551" s="42" t="s">
        <v>8</v>
      </c>
      <c r="Y551" s="152">
        <v>44728</v>
      </c>
      <c r="Z551" s="44" t="s">
        <v>80</v>
      </c>
      <c r="AA551" s="126" t="str">
        <f t="shared" si="335"/>
        <v>2,     2301683,   "HPSX-50 DHPT 2**  (50 gal)"</v>
      </c>
      <c r="AB551" s="127" t="str">
        <f>M551</f>
        <v>State</v>
      </c>
      <c r="AC551" s="159" t="s">
        <v>856</v>
      </c>
      <c r="AD551" s="173">
        <f t="shared" ref="AD551:AD582" si="435">COUNTIF(AC$71:AC$602, AC551)</f>
        <v>1</v>
      </c>
      <c r="AE551" s="126" t="str">
        <f t="shared" si="336"/>
        <v xml:space="preserve">          case  HPSX-50 DHPT 2**  (50 gal)   :   "StateHPSX50DHPT2xx"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3:1042" s="6" customFormat="1" ht="15" customHeight="1" x14ac:dyDescent="0.25">
      <c r="C552" s="149" t="str">
        <f t="shared" si="428"/>
        <v>State</v>
      </c>
      <c r="D552" s="149" t="str">
        <f t="shared" si="429"/>
        <v>HPSX-66-DHPT 2**  (66 gal)</v>
      </c>
      <c r="E552" s="149">
        <f t="shared" si="430"/>
        <v>2301784</v>
      </c>
      <c r="F552" s="55">
        <f t="shared" si="354"/>
        <v>66</v>
      </c>
      <c r="G552" s="6" t="str">
        <f t="shared" si="431"/>
        <v>AOSmithHPTS66</v>
      </c>
      <c r="H552" s="116">
        <f t="shared" si="432"/>
        <v>1</v>
      </c>
      <c r="I552" s="154" t="str">
        <f t="shared" si="433"/>
        <v>StateHPSX66DHPT2xx</v>
      </c>
      <c r="J552" s="91" t="s">
        <v>188</v>
      </c>
      <c r="K552" s="33">
        <v>4</v>
      </c>
      <c r="L552" s="75">
        <f t="shared" si="338"/>
        <v>23</v>
      </c>
      <c r="M552" s="18" t="s">
        <v>39</v>
      </c>
      <c r="N552" s="62">
        <f t="shared" ref="N552:N553" si="436">N551+1</f>
        <v>17</v>
      </c>
      <c r="O552" s="169">
        <f t="shared" si="350"/>
        <v>2301784</v>
      </c>
      <c r="P552" s="59" t="str">
        <f t="shared" si="310"/>
        <v>HPSX-66-DHPT 2**  (66 gal)</v>
      </c>
      <c r="Q552" s="153">
        <f t="shared" si="434"/>
        <v>1</v>
      </c>
      <c r="R552" s="150" t="s">
        <v>854</v>
      </c>
      <c r="S552" s="151">
        <v>66</v>
      </c>
      <c r="T552" s="158" t="s">
        <v>818</v>
      </c>
      <c r="U552" s="80" t="s">
        <v>818</v>
      </c>
      <c r="V552" s="85" t="str">
        <f t="shared" si="352"/>
        <v>AOSmithHPTS66</v>
      </c>
      <c r="W552" s="117">
        <v>1</v>
      </c>
      <c r="X552" s="42">
        <v>3</v>
      </c>
      <c r="Y552" s="152">
        <v>44728</v>
      </c>
      <c r="Z552" s="44" t="s">
        <v>80</v>
      </c>
      <c r="AA552" s="126" t="str">
        <f t="shared" si="335"/>
        <v>2,     2301784,   "HPSX-66-DHPT 2**  (66 gal)"</v>
      </c>
      <c r="AB552" s="128" t="str">
        <f t="shared" si="345"/>
        <v>State</v>
      </c>
      <c r="AC552" s="159" t="s">
        <v>857</v>
      </c>
      <c r="AD552" s="173">
        <f t="shared" si="435"/>
        <v>1</v>
      </c>
      <c r="AE552" s="126" t="str">
        <f t="shared" si="336"/>
        <v xml:space="preserve">          case  HPSX-66-DHPT 2**  (66 gal)   :   "StateHPSX66DHPT2xx"</v>
      </c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  <c r="MJ552" s="28"/>
      <c r="MK552" s="28"/>
      <c r="ML552" s="28"/>
      <c r="MM552" s="28"/>
      <c r="MN552" s="28"/>
      <c r="MO552" s="28"/>
      <c r="MP552" s="28"/>
      <c r="MQ552" s="28"/>
      <c r="MR552" s="28"/>
      <c r="MS552" s="28"/>
      <c r="MT552" s="28"/>
      <c r="MU552" s="28"/>
      <c r="MV552" s="28"/>
      <c r="MW552" s="28"/>
      <c r="MX552" s="28"/>
      <c r="MY552" s="28"/>
      <c r="MZ552" s="28"/>
      <c r="NA552" s="28"/>
      <c r="NB552" s="28"/>
      <c r="NC552" s="28"/>
      <c r="ND552" s="28"/>
      <c r="NE552" s="28"/>
      <c r="NF552" s="28"/>
      <c r="NG552" s="28"/>
      <c r="NH552" s="28"/>
      <c r="NI552" s="28"/>
      <c r="NJ552" s="28"/>
      <c r="NK552" s="28"/>
      <c r="NL552" s="28"/>
      <c r="NM552" s="28"/>
      <c r="NN552" s="28"/>
      <c r="NO552" s="28"/>
      <c r="NP552" s="28"/>
      <c r="NQ552" s="28"/>
      <c r="NR552" s="28"/>
      <c r="NS552" s="28"/>
      <c r="NT552" s="28"/>
      <c r="NU552" s="28"/>
      <c r="NV552" s="28"/>
      <c r="NW552" s="28"/>
      <c r="NX552" s="28"/>
      <c r="NY552" s="28"/>
      <c r="NZ552" s="28"/>
      <c r="OA552" s="28"/>
      <c r="OB552" s="28"/>
      <c r="OC552" s="28"/>
      <c r="OD552" s="28"/>
      <c r="OE552" s="28"/>
      <c r="OF552" s="28"/>
      <c r="OG552" s="28"/>
      <c r="OH552" s="28"/>
      <c r="OI552" s="28"/>
      <c r="OJ552" s="28"/>
      <c r="OK552" s="28"/>
      <c r="OL552" s="28"/>
      <c r="OM552" s="28"/>
      <c r="ON552" s="28"/>
      <c r="OO552" s="28"/>
      <c r="OP552" s="28"/>
      <c r="OQ552" s="28"/>
      <c r="OR552" s="28"/>
      <c r="OS552" s="28"/>
      <c r="OT552" s="28"/>
      <c r="OU552" s="28"/>
      <c r="OV552" s="28"/>
      <c r="OW552" s="28"/>
      <c r="OX552" s="28"/>
      <c r="OY552" s="28"/>
      <c r="OZ552" s="28"/>
      <c r="PA552" s="28"/>
      <c r="PB552" s="28"/>
      <c r="PC552" s="28"/>
      <c r="PD552" s="28"/>
      <c r="PE552" s="28"/>
      <c r="PF552" s="28"/>
      <c r="PG552" s="28"/>
      <c r="PH552" s="28"/>
      <c r="PI552" s="28"/>
      <c r="PJ552" s="28"/>
      <c r="PK552" s="28"/>
      <c r="PL552" s="28"/>
      <c r="PM552" s="28"/>
      <c r="PN552" s="28"/>
      <c r="PO552" s="28"/>
      <c r="PP552" s="28"/>
      <c r="PQ552" s="28"/>
      <c r="PR552" s="28"/>
      <c r="PS552" s="28"/>
      <c r="PT552" s="28"/>
      <c r="PU552" s="28"/>
      <c r="PV552" s="28"/>
      <c r="PW552" s="28"/>
      <c r="PX552" s="28"/>
      <c r="PY552" s="28"/>
      <c r="PZ552" s="28"/>
      <c r="QA552" s="28"/>
      <c r="QB552" s="28"/>
      <c r="QC552" s="28"/>
      <c r="QD552" s="28"/>
      <c r="QE552" s="28"/>
      <c r="QF552" s="28"/>
      <c r="QG552" s="28"/>
      <c r="QH552" s="28"/>
      <c r="QI552" s="28"/>
      <c r="QJ552" s="28"/>
      <c r="QK552" s="28"/>
      <c r="QL552" s="28"/>
      <c r="QM552" s="28"/>
      <c r="QN552" s="28"/>
      <c r="QO552" s="28"/>
      <c r="QP552" s="28"/>
      <c r="QQ552" s="28"/>
      <c r="QR552" s="28"/>
      <c r="QS552" s="28"/>
      <c r="QT552" s="28"/>
      <c r="QU552" s="28"/>
      <c r="QV552" s="28"/>
      <c r="QW552" s="28"/>
      <c r="QX552" s="28"/>
      <c r="QY552" s="28"/>
      <c r="QZ552" s="28"/>
      <c r="RA552" s="28"/>
      <c r="RB552" s="28"/>
      <c r="RC552" s="28"/>
      <c r="RD552" s="28"/>
      <c r="RE552" s="28"/>
      <c r="RF552" s="28"/>
      <c r="RG552" s="28"/>
      <c r="RH552" s="28"/>
      <c r="RI552" s="28"/>
      <c r="RJ552" s="28"/>
      <c r="RK552" s="28"/>
      <c r="RL552" s="28"/>
      <c r="RM552" s="28"/>
      <c r="RN552" s="28"/>
      <c r="RO552" s="28"/>
      <c r="RP552" s="28"/>
      <c r="RQ552" s="28"/>
      <c r="RR552" s="28"/>
      <c r="RS552" s="28"/>
      <c r="RT552" s="28"/>
      <c r="RU552" s="28"/>
      <c r="RV552" s="28"/>
      <c r="RW552" s="28"/>
      <c r="RX552" s="28"/>
      <c r="RY552" s="28"/>
      <c r="RZ552" s="28"/>
      <c r="SA552" s="28"/>
      <c r="SB552" s="28"/>
      <c r="SC552" s="28"/>
      <c r="SD552" s="28"/>
      <c r="SE552" s="28"/>
      <c r="SF552" s="28"/>
      <c r="SG552" s="28"/>
      <c r="SH552" s="28"/>
      <c r="SI552" s="28"/>
      <c r="SJ552" s="28"/>
      <c r="SK552" s="28"/>
      <c r="SL552" s="28"/>
      <c r="SM552" s="28"/>
      <c r="SN552" s="28"/>
      <c r="SO552" s="28"/>
      <c r="SP552" s="28"/>
      <c r="SQ552" s="28"/>
      <c r="SR552" s="28"/>
      <c r="SS552" s="28"/>
      <c r="ST552" s="28"/>
      <c r="SU552" s="28"/>
      <c r="SV552" s="28"/>
      <c r="SW552" s="28"/>
      <c r="SX552" s="28"/>
      <c r="SY552" s="28"/>
      <c r="SZ552" s="28"/>
      <c r="TA552" s="28"/>
      <c r="TB552" s="28"/>
      <c r="TC552" s="28"/>
      <c r="TD552" s="28"/>
      <c r="TE552" s="28"/>
      <c r="TF552" s="28"/>
      <c r="TG552" s="28"/>
      <c r="TH552" s="28"/>
      <c r="TI552" s="28"/>
      <c r="TJ552" s="28"/>
      <c r="TK552" s="28"/>
      <c r="TL552" s="28"/>
      <c r="TM552" s="28"/>
      <c r="TN552" s="28"/>
      <c r="TO552" s="28"/>
      <c r="TP552" s="28"/>
      <c r="TQ552" s="28"/>
      <c r="TR552" s="28"/>
      <c r="TS552" s="28"/>
      <c r="TT552" s="28"/>
      <c r="TU552" s="28"/>
      <c r="TV552" s="28"/>
      <c r="TW552" s="28"/>
      <c r="TX552" s="28"/>
      <c r="TY552" s="28"/>
      <c r="TZ552" s="28"/>
      <c r="UA552" s="28"/>
      <c r="UB552" s="28"/>
      <c r="UC552" s="28"/>
      <c r="UD552" s="28"/>
      <c r="UE552" s="28"/>
      <c r="UF552" s="28"/>
      <c r="UG552" s="28"/>
      <c r="UH552" s="28"/>
      <c r="UI552" s="28"/>
      <c r="UJ552" s="28"/>
      <c r="UK552" s="28"/>
      <c r="UL552" s="28"/>
      <c r="UM552" s="28"/>
      <c r="UN552" s="28"/>
      <c r="UO552" s="28"/>
      <c r="UP552" s="28"/>
      <c r="UQ552" s="28"/>
      <c r="UR552" s="28"/>
      <c r="US552" s="28"/>
      <c r="UT552" s="28"/>
      <c r="UU552" s="28"/>
      <c r="UV552" s="28"/>
      <c r="UW552" s="28"/>
      <c r="UX552" s="28"/>
      <c r="UY552" s="28"/>
      <c r="UZ552" s="28"/>
      <c r="VA552" s="28"/>
      <c r="VB552" s="28"/>
      <c r="VC552" s="28"/>
      <c r="VD552" s="28"/>
      <c r="VE552" s="28"/>
      <c r="VF552" s="28"/>
      <c r="VG552" s="28"/>
      <c r="VH552" s="28"/>
      <c r="VI552" s="28"/>
      <c r="VJ552" s="28"/>
      <c r="VK552" s="28"/>
      <c r="VL552" s="28"/>
      <c r="VM552" s="28"/>
      <c r="VN552" s="28"/>
      <c r="VO552" s="28"/>
      <c r="VP552" s="28"/>
      <c r="VQ552" s="28"/>
      <c r="VR552" s="28"/>
      <c r="VS552" s="28"/>
      <c r="VT552" s="28"/>
      <c r="VU552" s="28"/>
      <c r="VV552" s="28"/>
      <c r="VW552" s="28"/>
      <c r="VX552" s="28"/>
      <c r="VY552" s="28"/>
      <c r="VZ552" s="28"/>
      <c r="WA552" s="28"/>
      <c r="WB552" s="28"/>
      <c r="WC552" s="28"/>
      <c r="WD552" s="28"/>
      <c r="WE552" s="28"/>
      <c r="WF552" s="28"/>
      <c r="WG552" s="28"/>
      <c r="WH552" s="28"/>
      <c r="WI552" s="28"/>
      <c r="WJ552" s="28"/>
      <c r="WK552" s="28"/>
      <c r="WL552" s="28"/>
      <c r="WM552" s="28"/>
      <c r="WN552" s="28"/>
      <c r="WO552" s="28"/>
      <c r="WP552" s="28"/>
      <c r="WQ552" s="28"/>
      <c r="WR552" s="28"/>
      <c r="WS552" s="28"/>
      <c r="WT552" s="28"/>
      <c r="WU552" s="28"/>
      <c r="WV552" s="28"/>
      <c r="WW552" s="28"/>
      <c r="WX552" s="28"/>
      <c r="WY552" s="28"/>
      <c r="WZ552" s="28"/>
      <c r="XA552" s="28"/>
      <c r="XB552" s="28"/>
      <c r="XC552" s="28"/>
      <c r="XD552" s="28"/>
      <c r="XE552" s="28"/>
      <c r="XF552" s="28"/>
      <c r="XG552" s="28"/>
      <c r="XH552" s="28"/>
      <c r="XI552" s="28"/>
      <c r="XJ552" s="28"/>
      <c r="XK552" s="28"/>
      <c r="XL552" s="28"/>
      <c r="XM552" s="28"/>
      <c r="XN552" s="28"/>
      <c r="XO552" s="28"/>
      <c r="XP552" s="28"/>
      <c r="XQ552" s="28"/>
      <c r="XR552" s="28"/>
      <c r="XS552" s="28"/>
      <c r="XT552" s="28"/>
      <c r="XU552" s="28"/>
      <c r="XV552" s="28"/>
      <c r="XW552" s="28"/>
      <c r="XX552" s="28"/>
      <c r="XY552" s="28"/>
      <c r="XZ552" s="28"/>
      <c r="YA552" s="28"/>
      <c r="YB552" s="28"/>
      <c r="YC552" s="28"/>
      <c r="YD552" s="28"/>
      <c r="YE552" s="28"/>
      <c r="YF552" s="28"/>
      <c r="YG552" s="28"/>
      <c r="YH552" s="28"/>
      <c r="YI552" s="28"/>
      <c r="YJ552" s="28"/>
      <c r="YK552" s="28"/>
      <c r="YL552" s="28"/>
      <c r="YM552" s="28"/>
      <c r="YN552" s="28"/>
      <c r="YO552" s="28"/>
      <c r="YP552" s="28"/>
      <c r="YQ552" s="28"/>
      <c r="YR552" s="28"/>
      <c r="YS552" s="28"/>
      <c r="YT552" s="28"/>
      <c r="YU552" s="28"/>
      <c r="YV552" s="28"/>
      <c r="YW552" s="28"/>
      <c r="YX552" s="28"/>
      <c r="YY552" s="28"/>
      <c r="YZ552" s="28"/>
      <c r="ZA552" s="28"/>
      <c r="ZB552" s="28"/>
      <c r="ZC552" s="28"/>
      <c r="ZD552" s="28"/>
      <c r="ZE552" s="28"/>
      <c r="ZF552" s="28"/>
      <c r="ZG552" s="28"/>
      <c r="ZH552" s="28"/>
      <c r="ZI552" s="28"/>
      <c r="ZJ552" s="28"/>
      <c r="ZK552" s="28"/>
      <c r="ZL552" s="28"/>
      <c r="ZM552" s="28"/>
      <c r="ZN552" s="28"/>
      <c r="ZO552" s="28"/>
      <c r="ZP552" s="28"/>
      <c r="ZQ552" s="28"/>
      <c r="ZR552" s="28"/>
      <c r="ZS552" s="28"/>
      <c r="ZT552" s="28"/>
      <c r="ZU552" s="28"/>
      <c r="ZV552" s="28"/>
      <c r="ZW552" s="28"/>
      <c r="ZX552" s="28"/>
      <c r="ZY552" s="28"/>
      <c r="ZZ552" s="28"/>
      <c r="AAA552" s="28"/>
      <c r="AAB552" s="28"/>
      <c r="AAC552" s="28"/>
      <c r="AAD552" s="28"/>
      <c r="AAE552" s="28"/>
      <c r="AAF552" s="28"/>
      <c r="AAG552" s="28"/>
      <c r="AAH552" s="28"/>
      <c r="AAI552" s="28"/>
      <c r="AAJ552" s="28"/>
      <c r="AAK552" s="28"/>
      <c r="AAL552" s="28"/>
      <c r="AAM552" s="28"/>
      <c r="AAN552" s="28"/>
      <c r="AAO552" s="28"/>
      <c r="AAP552" s="28"/>
      <c r="AAQ552" s="28"/>
      <c r="AAR552" s="28"/>
      <c r="AAS552" s="28"/>
      <c r="AAT552" s="28"/>
      <c r="AAU552" s="28"/>
      <c r="AAV552" s="28"/>
      <c r="AAW552" s="28"/>
      <c r="AAX552" s="28"/>
      <c r="AAY552" s="28"/>
      <c r="AAZ552" s="28"/>
      <c r="ABA552" s="28"/>
      <c r="ABB552" s="28"/>
      <c r="ABC552" s="28"/>
      <c r="ABD552" s="28"/>
      <c r="ABE552" s="28"/>
      <c r="ABF552" s="28"/>
      <c r="ABG552" s="28"/>
      <c r="ABH552" s="28"/>
      <c r="ABI552" s="28"/>
      <c r="ABJ552" s="28"/>
      <c r="ABK552" s="28"/>
      <c r="ABL552" s="28"/>
      <c r="ABM552" s="28"/>
      <c r="ABN552" s="28"/>
      <c r="ABO552" s="28"/>
      <c r="ABP552" s="28"/>
      <c r="ABQ552" s="28"/>
      <c r="ABR552" s="28"/>
      <c r="ABS552" s="28"/>
      <c r="ABT552" s="28"/>
      <c r="ABU552" s="28"/>
      <c r="ABV552" s="28"/>
      <c r="ABW552" s="28"/>
      <c r="ABX552" s="28"/>
      <c r="ABY552" s="28"/>
      <c r="ABZ552" s="28"/>
      <c r="ACA552" s="28"/>
      <c r="ACB552" s="28"/>
      <c r="ACC552" s="28"/>
      <c r="ACD552" s="28"/>
      <c r="ACE552" s="28"/>
      <c r="ACF552" s="28"/>
      <c r="ACG552" s="28"/>
      <c r="ACH552" s="28"/>
      <c r="ACI552" s="28"/>
      <c r="ACJ552" s="28"/>
      <c r="ACK552" s="28"/>
      <c r="ACL552" s="28"/>
      <c r="ACM552" s="28"/>
      <c r="ACN552" s="28"/>
      <c r="ACO552" s="28"/>
      <c r="ACP552" s="28"/>
      <c r="ACQ552" s="28"/>
      <c r="ACR552" s="28"/>
      <c r="ACS552" s="28"/>
      <c r="ACT552" s="28"/>
      <c r="ACU552" s="28"/>
      <c r="ACV552" s="28"/>
      <c r="ACW552" s="28"/>
      <c r="ACX552" s="28"/>
      <c r="ACY552" s="28"/>
      <c r="ACZ552" s="28"/>
      <c r="ADA552" s="28"/>
      <c r="ADB552" s="28"/>
      <c r="ADC552" s="28"/>
      <c r="ADD552" s="28"/>
      <c r="ADE552" s="28"/>
      <c r="ADF552" s="28"/>
      <c r="ADG552" s="28"/>
      <c r="ADH552" s="28"/>
      <c r="ADI552" s="28"/>
      <c r="ADJ552" s="28"/>
      <c r="ADK552" s="28"/>
      <c r="ADL552" s="28"/>
      <c r="ADM552" s="28"/>
      <c r="ADN552" s="28"/>
      <c r="ADO552" s="28"/>
      <c r="ADP552" s="28"/>
      <c r="ADQ552" s="28"/>
      <c r="ADR552" s="28"/>
      <c r="ADS552" s="28"/>
      <c r="ADT552" s="28"/>
      <c r="ADU552" s="28"/>
      <c r="ADV552" s="28"/>
      <c r="ADW552" s="28"/>
      <c r="ADX552" s="28"/>
      <c r="ADY552" s="28"/>
      <c r="ADZ552" s="28"/>
      <c r="AEA552" s="28"/>
      <c r="AEB552" s="28"/>
      <c r="AEC552" s="28"/>
      <c r="AED552" s="28"/>
      <c r="AEE552" s="28"/>
      <c r="AEF552" s="28"/>
      <c r="AEG552" s="28"/>
      <c r="AEH552" s="28"/>
      <c r="AEI552" s="28"/>
      <c r="AEJ552" s="28"/>
      <c r="AEK552" s="28"/>
      <c r="AEL552" s="28"/>
      <c r="AEM552" s="28"/>
      <c r="AEN552" s="28"/>
      <c r="AEO552" s="28"/>
      <c r="AEP552" s="28"/>
      <c r="AEQ552" s="28"/>
      <c r="AER552" s="28"/>
      <c r="AES552" s="28"/>
      <c r="AET552" s="28"/>
      <c r="AEU552" s="28"/>
      <c r="AEV552" s="28"/>
      <c r="AEW552" s="28"/>
      <c r="AEX552" s="28"/>
      <c r="AEY552" s="28"/>
      <c r="AEZ552" s="28"/>
      <c r="AFA552" s="28"/>
      <c r="AFB552" s="28"/>
      <c r="AFC552" s="28"/>
      <c r="AFD552" s="28"/>
      <c r="AFE552" s="28"/>
      <c r="AFF552" s="28"/>
      <c r="AFG552" s="28"/>
      <c r="AFH552" s="28"/>
      <c r="AFI552" s="28"/>
      <c r="AFJ552" s="28"/>
      <c r="AFK552" s="28"/>
      <c r="AFL552" s="28"/>
      <c r="AFM552" s="28"/>
      <c r="AFN552" s="28"/>
      <c r="AFO552" s="28"/>
      <c r="AFP552" s="28"/>
      <c r="AFQ552" s="28"/>
      <c r="AFR552" s="28"/>
      <c r="AFS552" s="28"/>
      <c r="AFT552" s="28"/>
      <c r="AFU552" s="28"/>
      <c r="AFV552" s="28"/>
      <c r="AFW552" s="28"/>
      <c r="AFX552" s="28"/>
      <c r="AFY552" s="28"/>
      <c r="AFZ552" s="28"/>
      <c r="AGA552" s="28"/>
      <c r="AGB552" s="28"/>
      <c r="AGC552" s="28"/>
      <c r="AGD552" s="28"/>
      <c r="AGE552" s="28"/>
      <c r="AGF552" s="28"/>
      <c r="AGG552" s="28"/>
      <c r="AGH552" s="28"/>
      <c r="AGI552" s="28"/>
      <c r="AGJ552" s="28"/>
      <c r="AGK552" s="28"/>
      <c r="AGL552" s="28"/>
      <c r="AGM552" s="28"/>
      <c r="AGN552" s="28"/>
      <c r="AGO552" s="28"/>
      <c r="AGP552" s="28"/>
      <c r="AGQ552" s="28"/>
      <c r="AGR552" s="28"/>
      <c r="AGS552" s="28"/>
      <c r="AGT552" s="28"/>
      <c r="AGU552" s="28"/>
      <c r="AGV552" s="28"/>
      <c r="AGW552" s="28"/>
      <c r="AGX552" s="28"/>
      <c r="AGY552" s="28"/>
      <c r="AGZ552" s="28"/>
      <c r="AHA552" s="28"/>
      <c r="AHB552" s="28"/>
      <c r="AHC552" s="28"/>
      <c r="AHD552" s="28"/>
      <c r="AHE552" s="28"/>
      <c r="AHF552" s="28"/>
      <c r="AHG552" s="28"/>
      <c r="AHH552" s="28"/>
      <c r="AHI552" s="28"/>
      <c r="AHJ552" s="28"/>
      <c r="AHK552" s="28"/>
      <c r="AHL552" s="28"/>
      <c r="AHM552" s="28"/>
      <c r="AHN552" s="28"/>
      <c r="AHO552" s="28"/>
      <c r="AHP552" s="28"/>
      <c r="AHQ552" s="28"/>
      <c r="AHR552" s="28"/>
      <c r="AHS552" s="28"/>
      <c r="AHT552" s="28"/>
      <c r="AHU552" s="28"/>
      <c r="AHV552" s="28"/>
      <c r="AHW552" s="28"/>
      <c r="AHX552" s="28"/>
      <c r="AHY552" s="28"/>
      <c r="AHZ552" s="28"/>
      <c r="AIA552" s="28"/>
      <c r="AIB552" s="28"/>
      <c r="AIC552" s="28"/>
      <c r="AID552" s="28"/>
      <c r="AIE552" s="28"/>
      <c r="AIF552" s="28"/>
      <c r="AIG552" s="28"/>
      <c r="AIH552" s="28"/>
      <c r="AII552" s="28"/>
      <c r="AIJ552" s="28"/>
      <c r="AIK552" s="28"/>
      <c r="AIL552" s="28"/>
      <c r="AIM552" s="28"/>
      <c r="AIN552" s="28"/>
      <c r="AIO552" s="28"/>
      <c r="AIP552" s="28"/>
      <c r="AIQ552" s="28"/>
      <c r="AIR552" s="28"/>
      <c r="AIS552" s="28"/>
      <c r="AIT552" s="28"/>
      <c r="AIU552" s="28"/>
      <c r="AIV552" s="28"/>
      <c r="AIW552" s="28"/>
      <c r="AIX552" s="28"/>
      <c r="AIY552" s="28"/>
      <c r="AIZ552" s="28"/>
      <c r="AJA552" s="28"/>
      <c r="AJB552" s="28"/>
      <c r="AJC552" s="28"/>
      <c r="AJD552" s="28"/>
      <c r="AJE552" s="28"/>
      <c r="AJF552" s="28"/>
      <c r="AJG552" s="28"/>
      <c r="AJH552" s="28"/>
      <c r="AJI552" s="28"/>
      <c r="AJJ552" s="28"/>
      <c r="AJK552" s="28"/>
      <c r="AJL552" s="28"/>
      <c r="AJM552" s="28"/>
      <c r="AJN552" s="28"/>
      <c r="AJO552" s="28"/>
      <c r="AJP552" s="28"/>
      <c r="AJQ552" s="28"/>
      <c r="AJR552" s="28"/>
      <c r="AJS552" s="28"/>
      <c r="AJT552" s="28"/>
      <c r="AJU552" s="28"/>
      <c r="AJV552" s="28"/>
      <c r="AJW552" s="28"/>
      <c r="AJX552" s="28"/>
      <c r="AJY552" s="28"/>
      <c r="AJZ552" s="28"/>
      <c r="AKA552" s="28"/>
      <c r="AKB552" s="28"/>
      <c r="AKC552" s="28"/>
      <c r="AKD552" s="28"/>
      <c r="AKE552" s="28"/>
      <c r="AKF552" s="28"/>
      <c r="AKG552" s="28"/>
      <c r="AKH552" s="28"/>
      <c r="AKI552" s="28"/>
      <c r="AKJ552" s="28"/>
      <c r="AKK552" s="28"/>
      <c r="AKL552" s="28"/>
      <c r="AKM552" s="28"/>
      <c r="AKN552" s="28"/>
      <c r="AKO552" s="28"/>
      <c r="AKP552" s="28"/>
      <c r="AKQ552" s="28"/>
      <c r="AKR552" s="28"/>
      <c r="AKS552" s="28"/>
      <c r="AKT552" s="28"/>
      <c r="AKU552" s="28"/>
      <c r="AKV552" s="28"/>
      <c r="AKW552" s="28"/>
      <c r="AKX552" s="28"/>
      <c r="AKY552" s="28"/>
      <c r="AKZ552" s="28"/>
      <c r="ALA552" s="28"/>
      <c r="ALB552" s="28"/>
      <c r="ALC552" s="28"/>
      <c r="ALD552" s="28"/>
      <c r="ALE552" s="28"/>
      <c r="ALF552" s="28"/>
      <c r="ALG552" s="28"/>
      <c r="ALH552" s="28"/>
      <c r="ALI552" s="28"/>
      <c r="ALJ552" s="28"/>
      <c r="ALK552" s="28"/>
      <c r="ALL552" s="28"/>
      <c r="ALM552" s="28"/>
      <c r="ALN552" s="28"/>
      <c r="ALO552" s="28"/>
      <c r="ALP552" s="28"/>
      <c r="ALQ552" s="28"/>
      <c r="ALR552" s="28"/>
      <c r="ALS552" s="28"/>
      <c r="ALT552" s="28"/>
      <c r="ALU552" s="28"/>
      <c r="ALV552" s="28"/>
      <c r="ALW552" s="28"/>
      <c r="ALX552" s="28"/>
      <c r="ALY552" s="28"/>
      <c r="ALZ552" s="28"/>
      <c r="AMA552" s="28"/>
      <c r="AMB552" s="28"/>
      <c r="AMC552" s="28"/>
      <c r="AMD552" s="28"/>
      <c r="AME552" s="28"/>
      <c r="AMF552" s="28"/>
      <c r="AMG552" s="28"/>
      <c r="AMH552" s="28"/>
      <c r="AMI552" s="28"/>
      <c r="AMJ552" s="28"/>
      <c r="AMK552" s="28"/>
      <c r="AML552" s="28"/>
      <c r="AMM552" s="28"/>
      <c r="AMN552" s="28"/>
      <c r="AMO552" s="28"/>
      <c r="AMP552" s="28"/>
      <c r="AMQ552" s="28"/>
      <c r="AMR552" s="28"/>
      <c r="AMS552" s="28"/>
      <c r="AMT552" s="28"/>
      <c r="AMU552" s="28"/>
      <c r="AMV552" s="28"/>
      <c r="AMW552" s="28"/>
      <c r="AMX552" s="28"/>
      <c r="AMY552" s="28"/>
      <c r="AMZ552" s="28"/>
      <c r="ANA552" s="28"/>
      <c r="ANB552" s="28"/>
    </row>
    <row r="553" spans="3:1042" s="6" customFormat="1" ht="15" customHeight="1" x14ac:dyDescent="0.25">
      <c r="C553" s="149" t="str">
        <f t="shared" si="428"/>
        <v>State</v>
      </c>
      <c r="D553" s="149" t="str">
        <f t="shared" si="429"/>
        <v>HPSX-80-DHPT 2**  (80 gal)</v>
      </c>
      <c r="E553" s="149">
        <f t="shared" si="430"/>
        <v>2301885</v>
      </c>
      <c r="F553" s="55">
        <f t="shared" si="354"/>
        <v>80</v>
      </c>
      <c r="G553" s="6" t="str">
        <f t="shared" si="431"/>
        <v>AOSmithHPTS80</v>
      </c>
      <c r="H553" s="116">
        <f t="shared" si="432"/>
        <v>1</v>
      </c>
      <c r="I553" s="154" t="str">
        <f t="shared" si="433"/>
        <v>StateHPSX80DHPT2xx</v>
      </c>
      <c r="J553" s="91" t="s">
        <v>188</v>
      </c>
      <c r="K553" s="33">
        <v>4</v>
      </c>
      <c r="L553" s="75">
        <f t="shared" si="338"/>
        <v>23</v>
      </c>
      <c r="M553" s="18" t="s">
        <v>39</v>
      </c>
      <c r="N553" s="62">
        <f t="shared" si="436"/>
        <v>18</v>
      </c>
      <c r="O553" s="169">
        <f t="shared" si="350"/>
        <v>2301885</v>
      </c>
      <c r="P553" s="59" t="str">
        <f t="shared" ref="P553:P602" si="437">R553 &amp; "  (" &amp; S553 &amp; " gal)"</f>
        <v>HPSX-80-DHPT 2**  (80 gal)</v>
      </c>
      <c r="Q553" s="153">
        <f t="shared" si="434"/>
        <v>1</v>
      </c>
      <c r="R553" s="150" t="s">
        <v>855</v>
      </c>
      <c r="S553" s="151">
        <v>80</v>
      </c>
      <c r="T553" s="158" t="s">
        <v>819</v>
      </c>
      <c r="U553" s="80" t="s">
        <v>819</v>
      </c>
      <c r="V553" s="85" t="str">
        <f t="shared" si="352"/>
        <v>AOSmithHPTS80</v>
      </c>
      <c r="W553" s="117">
        <v>1</v>
      </c>
      <c r="X553" s="42">
        <v>4</v>
      </c>
      <c r="Y553" s="152">
        <v>44728</v>
      </c>
      <c r="Z553" s="44" t="s">
        <v>80</v>
      </c>
      <c r="AA553" s="126" t="str">
        <f t="shared" si="335"/>
        <v>2,     2301885,   "HPSX-80-DHPT 2**  (80 gal)"</v>
      </c>
      <c r="AB553" s="128" t="str">
        <f t="shared" si="345"/>
        <v>State</v>
      </c>
      <c r="AC553" s="159" t="s">
        <v>858</v>
      </c>
      <c r="AD553" s="173">
        <f t="shared" si="435"/>
        <v>1</v>
      </c>
      <c r="AE553" s="126" t="str">
        <f t="shared" si="336"/>
        <v xml:space="preserve">          case  HPSX-80-DHPT 2**  (80 gal)   :   "StateHPSX80DHPT2xx"</v>
      </c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  <c r="MJ553" s="28"/>
      <c r="MK553" s="28"/>
      <c r="ML553" s="28"/>
      <c r="MM553" s="28"/>
      <c r="MN553" s="28"/>
      <c r="MO553" s="28"/>
      <c r="MP553" s="28"/>
      <c r="MQ553" s="28"/>
      <c r="MR553" s="28"/>
      <c r="MS553" s="28"/>
      <c r="MT553" s="28"/>
      <c r="MU553" s="28"/>
      <c r="MV553" s="28"/>
      <c r="MW553" s="28"/>
      <c r="MX553" s="28"/>
      <c r="MY553" s="28"/>
      <c r="MZ553" s="28"/>
      <c r="NA553" s="28"/>
      <c r="NB553" s="28"/>
      <c r="NC553" s="28"/>
      <c r="ND553" s="28"/>
      <c r="NE553" s="28"/>
      <c r="NF553" s="28"/>
      <c r="NG553" s="28"/>
      <c r="NH553" s="28"/>
      <c r="NI553" s="28"/>
      <c r="NJ553" s="28"/>
      <c r="NK553" s="28"/>
      <c r="NL553" s="28"/>
      <c r="NM553" s="28"/>
      <c r="NN553" s="28"/>
      <c r="NO553" s="28"/>
      <c r="NP553" s="28"/>
      <c r="NQ553" s="28"/>
      <c r="NR553" s="28"/>
      <c r="NS553" s="28"/>
      <c r="NT553" s="28"/>
      <c r="NU553" s="28"/>
      <c r="NV553" s="28"/>
      <c r="NW553" s="28"/>
      <c r="NX553" s="28"/>
      <c r="NY553" s="28"/>
      <c r="NZ553" s="28"/>
      <c r="OA553" s="28"/>
      <c r="OB553" s="28"/>
      <c r="OC553" s="28"/>
      <c r="OD553" s="28"/>
      <c r="OE553" s="28"/>
      <c r="OF553" s="28"/>
      <c r="OG553" s="28"/>
      <c r="OH553" s="28"/>
      <c r="OI553" s="28"/>
      <c r="OJ553" s="28"/>
      <c r="OK553" s="28"/>
      <c r="OL553" s="28"/>
      <c r="OM553" s="28"/>
      <c r="ON553" s="28"/>
      <c r="OO553" s="28"/>
      <c r="OP553" s="28"/>
      <c r="OQ553" s="28"/>
      <c r="OR553" s="28"/>
      <c r="OS553" s="28"/>
      <c r="OT553" s="28"/>
      <c r="OU553" s="28"/>
      <c r="OV553" s="28"/>
      <c r="OW553" s="28"/>
      <c r="OX553" s="28"/>
      <c r="OY553" s="28"/>
      <c r="OZ553" s="28"/>
      <c r="PA553" s="28"/>
      <c r="PB553" s="28"/>
      <c r="PC553" s="28"/>
      <c r="PD553" s="28"/>
      <c r="PE553" s="28"/>
      <c r="PF553" s="28"/>
      <c r="PG553" s="28"/>
      <c r="PH553" s="28"/>
      <c r="PI553" s="28"/>
      <c r="PJ553" s="28"/>
      <c r="PK553" s="28"/>
      <c r="PL553" s="28"/>
      <c r="PM553" s="28"/>
      <c r="PN553" s="28"/>
      <c r="PO553" s="28"/>
      <c r="PP553" s="28"/>
      <c r="PQ553" s="28"/>
      <c r="PR553" s="28"/>
      <c r="PS553" s="28"/>
      <c r="PT553" s="28"/>
      <c r="PU553" s="28"/>
      <c r="PV553" s="28"/>
      <c r="PW553" s="28"/>
      <c r="PX553" s="28"/>
      <c r="PY553" s="28"/>
      <c r="PZ553" s="28"/>
      <c r="QA553" s="28"/>
      <c r="QB553" s="28"/>
      <c r="QC553" s="28"/>
      <c r="QD553" s="28"/>
      <c r="QE553" s="28"/>
      <c r="QF553" s="28"/>
      <c r="QG553" s="28"/>
      <c r="QH553" s="28"/>
      <c r="QI553" s="28"/>
      <c r="QJ553" s="28"/>
      <c r="QK553" s="28"/>
      <c r="QL553" s="28"/>
      <c r="QM553" s="28"/>
      <c r="QN553" s="28"/>
      <c r="QO553" s="28"/>
      <c r="QP553" s="28"/>
      <c r="QQ553" s="28"/>
      <c r="QR553" s="28"/>
      <c r="QS553" s="28"/>
      <c r="QT553" s="28"/>
      <c r="QU553" s="28"/>
      <c r="QV553" s="28"/>
      <c r="QW553" s="28"/>
      <c r="QX553" s="28"/>
      <c r="QY553" s="28"/>
      <c r="QZ553" s="28"/>
      <c r="RA553" s="28"/>
      <c r="RB553" s="28"/>
      <c r="RC553" s="28"/>
      <c r="RD553" s="28"/>
      <c r="RE553" s="28"/>
      <c r="RF553" s="28"/>
      <c r="RG553" s="28"/>
      <c r="RH553" s="28"/>
      <c r="RI553" s="28"/>
      <c r="RJ553" s="28"/>
      <c r="RK553" s="28"/>
      <c r="RL553" s="28"/>
      <c r="RM553" s="28"/>
      <c r="RN553" s="28"/>
      <c r="RO553" s="28"/>
      <c r="RP553" s="28"/>
      <c r="RQ553" s="28"/>
      <c r="RR553" s="28"/>
      <c r="RS553" s="28"/>
      <c r="RT553" s="28"/>
      <c r="RU553" s="28"/>
      <c r="RV553" s="28"/>
      <c r="RW553" s="28"/>
      <c r="RX553" s="28"/>
      <c r="RY553" s="28"/>
      <c r="RZ553" s="28"/>
      <c r="SA553" s="28"/>
      <c r="SB553" s="28"/>
      <c r="SC553" s="28"/>
      <c r="SD553" s="28"/>
      <c r="SE553" s="28"/>
      <c r="SF553" s="28"/>
      <c r="SG553" s="28"/>
      <c r="SH553" s="28"/>
      <c r="SI553" s="28"/>
      <c r="SJ553" s="28"/>
      <c r="SK553" s="28"/>
      <c r="SL553" s="28"/>
      <c r="SM553" s="28"/>
      <c r="SN553" s="28"/>
      <c r="SO553" s="28"/>
      <c r="SP553" s="28"/>
      <c r="SQ553" s="28"/>
      <c r="SR553" s="28"/>
      <c r="SS553" s="28"/>
      <c r="ST553" s="28"/>
      <c r="SU553" s="28"/>
      <c r="SV553" s="28"/>
      <c r="SW553" s="28"/>
      <c r="SX553" s="28"/>
      <c r="SY553" s="28"/>
      <c r="SZ553" s="28"/>
      <c r="TA553" s="28"/>
      <c r="TB553" s="28"/>
      <c r="TC553" s="28"/>
      <c r="TD553" s="28"/>
      <c r="TE553" s="28"/>
      <c r="TF553" s="28"/>
      <c r="TG553" s="28"/>
      <c r="TH553" s="28"/>
      <c r="TI553" s="28"/>
      <c r="TJ553" s="28"/>
      <c r="TK553" s="28"/>
      <c r="TL553" s="28"/>
      <c r="TM553" s="28"/>
      <c r="TN553" s="28"/>
      <c r="TO553" s="28"/>
      <c r="TP553" s="28"/>
      <c r="TQ553" s="28"/>
      <c r="TR553" s="28"/>
      <c r="TS553" s="28"/>
      <c r="TT553" s="28"/>
      <c r="TU553" s="28"/>
      <c r="TV553" s="28"/>
      <c r="TW553" s="28"/>
      <c r="TX553" s="28"/>
      <c r="TY553" s="28"/>
      <c r="TZ553" s="28"/>
      <c r="UA553" s="28"/>
      <c r="UB553" s="28"/>
      <c r="UC553" s="28"/>
      <c r="UD553" s="28"/>
      <c r="UE553" s="28"/>
      <c r="UF553" s="28"/>
      <c r="UG553" s="28"/>
      <c r="UH553" s="28"/>
      <c r="UI553" s="28"/>
      <c r="UJ553" s="28"/>
      <c r="UK553" s="28"/>
      <c r="UL553" s="28"/>
      <c r="UM553" s="28"/>
      <c r="UN553" s="28"/>
      <c r="UO553" s="28"/>
      <c r="UP553" s="28"/>
      <c r="UQ553" s="28"/>
      <c r="UR553" s="28"/>
      <c r="US553" s="28"/>
      <c r="UT553" s="28"/>
      <c r="UU553" s="28"/>
      <c r="UV553" s="28"/>
      <c r="UW553" s="28"/>
      <c r="UX553" s="28"/>
      <c r="UY553" s="28"/>
      <c r="UZ553" s="28"/>
      <c r="VA553" s="28"/>
      <c r="VB553" s="28"/>
      <c r="VC553" s="28"/>
      <c r="VD553" s="28"/>
      <c r="VE553" s="28"/>
      <c r="VF553" s="28"/>
      <c r="VG553" s="28"/>
      <c r="VH553" s="28"/>
      <c r="VI553" s="28"/>
      <c r="VJ553" s="28"/>
      <c r="VK553" s="28"/>
      <c r="VL553" s="28"/>
      <c r="VM553" s="28"/>
      <c r="VN553" s="28"/>
      <c r="VO553" s="28"/>
      <c r="VP553" s="28"/>
      <c r="VQ553" s="28"/>
      <c r="VR553" s="28"/>
      <c r="VS553" s="28"/>
      <c r="VT553" s="28"/>
      <c r="VU553" s="28"/>
      <c r="VV553" s="28"/>
      <c r="VW553" s="28"/>
      <c r="VX553" s="28"/>
      <c r="VY553" s="28"/>
      <c r="VZ553" s="28"/>
      <c r="WA553" s="28"/>
      <c r="WB553" s="28"/>
      <c r="WC553" s="28"/>
      <c r="WD553" s="28"/>
      <c r="WE553" s="28"/>
      <c r="WF553" s="28"/>
      <c r="WG553" s="28"/>
      <c r="WH553" s="28"/>
      <c r="WI553" s="28"/>
      <c r="WJ553" s="28"/>
      <c r="WK553" s="28"/>
      <c r="WL553" s="28"/>
      <c r="WM553" s="28"/>
      <c r="WN553" s="28"/>
      <c r="WO553" s="28"/>
      <c r="WP553" s="28"/>
      <c r="WQ553" s="28"/>
      <c r="WR553" s="28"/>
      <c r="WS553" s="28"/>
      <c r="WT553" s="28"/>
      <c r="WU553" s="28"/>
      <c r="WV553" s="28"/>
      <c r="WW553" s="28"/>
      <c r="WX553" s="28"/>
      <c r="WY553" s="28"/>
      <c r="WZ553" s="28"/>
      <c r="XA553" s="28"/>
      <c r="XB553" s="28"/>
      <c r="XC553" s="28"/>
      <c r="XD553" s="28"/>
      <c r="XE553" s="28"/>
      <c r="XF553" s="28"/>
      <c r="XG553" s="28"/>
      <c r="XH553" s="28"/>
      <c r="XI553" s="28"/>
      <c r="XJ553" s="28"/>
      <c r="XK553" s="28"/>
      <c r="XL553" s="28"/>
      <c r="XM553" s="28"/>
      <c r="XN553" s="28"/>
      <c r="XO553" s="28"/>
      <c r="XP553" s="28"/>
      <c r="XQ553" s="28"/>
      <c r="XR553" s="28"/>
      <c r="XS553" s="28"/>
      <c r="XT553" s="28"/>
      <c r="XU553" s="28"/>
      <c r="XV553" s="28"/>
      <c r="XW553" s="28"/>
      <c r="XX553" s="28"/>
      <c r="XY553" s="28"/>
      <c r="XZ553" s="28"/>
      <c r="YA553" s="28"/>
      <c r="YB553" s="28"/>
      <c r="YC553" s="28"/>
      <c r="YD553" s="28"/>
      <c r="YE553" s="28"/>
      <c r="YF553" s="28"/>
      <c r="YG553" s="28"/>
      <c r="YH553" s="28"/>
      <c r="YI553" s="28"/>
      <c r="YJ553" s="28"/>
      <c r="YK553" s="28"/>
      <c r="YL553" s="28"/>
      <c r="YM553" s="28"/>
      <c r="YN553" s="28"/>
      <c r="YO553" s="28"/>
      <c r="YP553" s="28"/>
      <c r="YQ553" s="28"/>
      <c r="YR553" s="28"/>
      <c r="YS553" s="28"/>
      <c r="YT553" s="28"/>
      <c r="YU553" s="28"/>
      <c r="YV553" s="28"/>
      <c r="YW553" s="28"/>
      <c r="YX553" s="28"/>
      <c r="YY553" s="28"/>
      <c r="YZ553" s="28"/>
      <c r="ZA553" s="28"/>
      <c r="ZB553" s="28"/>
      <c r="ZC553" s="28"/>
      <c r="ZD553" s="28"/>
      <c r="ZE553" s="28"/>
      <c r="ZF553" s="28"/>
      <c r="ZG553" s="28"/>
      <c r="ZH553" s="28"/>
      <c r="ZI553" s="28"/>
      <c r="ZJ553" s="28"/>
      <c r="ZK553" s="28"/>
      <c r="ZL553" s="28"/>
      <c r="ZM553" s="28"/>
      <c r="ZN553" s="28"/>
      <c r="ZO553" s="28"/>
      <c r="ZP553" s="28"/>
      <c r="ZQ553" s="28"/>
      <c r="ZR553" s="28"/>
      <c r="ZS553" s="28"/>
      <c r="ZT553" s="28"/>
      <c r="ZU553" s="28"/>
      <c r="ZV553" s="28"/>
      <c r="ZW553" s="28"/>
      <c r="ZX553" s="28"/>
      <c r="ZY553" s="28"/>
      <c r="ZZ553" s="28"/>
      <c r="AAA553" s="28"/>
      <c r="AAB553" s="28"/>
      <c r="AAC553" s="28"/>
      <c r="AAD553" s="28"/>
      <c r="AAE553" s="28"/>
      <c r="AAF553" s="28"/>
      <c r="AAG553" s="28"/>
      <c r="AAH553" s="28"/>
      <c r="AAI553" s="28"/>
      <c r="AAJ553" s="28"/>
      <c r="AAK553" s="28"/>
      <c r="AAL553" s="28"/>
      <c r="AAM553" s="28"/>
      <c r="AAN553" s="28"/>
      <c r="AAO553" s="28"/>
      <c r="AAP553" s="28"/>
      <c r="AAQ553" s="28"/>
      <c r="AAR553" s="28"/>
      <c r="AAS553" s="28"/>
      <c r="AAT553" s="28"/>
      <c r="AAU553" s="28"/>
      <c r="AAV553" s="28"/>
      <c r="AAW553" s="28"/>
      <c r="AAX553" s="28"/>
      <c r="AAY553" s="28"/>
      <c r="AAZ553" s="28"/>
      <c r="ABA553" s="28"/>
      <c r="ABB553" s="28"/>
      <c r="ABC553" s="28"/>
      <c r="ABD553" s="28"/>
      <c r="ABE553" s="28"/>
      <c r="ABF553" s="28"/>
      <c r="ABG553" s="28"/>
      <c r="ABH553" s="28"/>
      <c r="ABI553" s="28"/>
      <c r="ABJ553" s="28"/>
      <c r="ABK553" s="28"/>
      <c r="ABL553" s="28"/>
      <c r="ABM553" s="28"/>
      <c r="ABN553" s="28"/>
      <c r="ABO553" s="28"/>
      <c r="ABP553" s="28"/>
      <c r="ABQ553" s="28"/>
      <c r="ABR553" s="28"/>
      <c r="ABS553" s="28"/>
      <c r="ABT553" s="28"/>
      <c r="ABU553" s="28"/>
      <c r="ABV553" s="28"/>
      <c r="ABW553" s="28"/>
      <c r="ABX553" s="28"/>
      <c r="ABY553" s="28"/>
      <c r="ABZ553" s="28"/>
      <c r="ACA553" s="28"/>
      <c r="ACB553" s="28"/>
      <c r="ACC553" s="28"/>
      <c r="ACD553" s="28"/>
      <c r="ACE553" s="28"/>
      <c r="ACF553" s="28"/>
      <c r="ACG553" s="28"/>
      <c r="ACH553" s="28"/>
      <c r="ACI553" s="28"/>
      <c r="ACJ553" s="28"/>
      <c r="ACK553" s="28"/>
      <c r="ACL553" s="28"/>
      <c r="ACM553" s="28"/>
      <c r="ACN553" s="28"/>
      <c r="ACO553" s="28"/>
      <c r="ACP553" s="28"/>
      <c r="ACQ553" s="28"/>
      <c r="ACR553" s="28"/>
      <c r="ACS553" s="28"/>
      <c r="ACT553" s="28"/>
      <c r="ACU553" s="28"/>
      <c r="ACV553" s="28"/>
      <c r="ACW553" s="28"/>
      <c r="ACX553" s="28"/>
      <c r="ACY553" s="28"/>
      <c r="ACZ553" s="28"/>
      <c r="ADA553" s="28"/>
      <c r="ADB553" s="28"/>
      <c r="ADC553" s="28"/>
      <c r="ADD553" s="28"/>
      <c r="ADE553" s="28"/>
      <c r="ADF553" s="28"/>
      <c r="ADG553" s="28"/>
      <c r="ADH553" s="28"/>
      <c r="ADI553" s="28"/>
      <c r="ADJ553" s="28"/>
      <c r="ADK553" s="28"/>
      <c r="ADL553" s="28"/>
      <c r="ADM553" s="28"/>
      <c r="ADN553" s="28"/>
      <c r="ADO553" s="28"/>
      <c r="ADP553" s="28"/>
      <c r="ADQ553" s="28"/>
      <c r="ADR553" s="28"/>
      <c r="ADS553" s="28"/>
      <c r="ADT553" s="28"/>
      <c r="ADU553" s="28"/>
      <c r="ADV553" s="28"/>
      <c r="ADW553" s="28"/>
      <c r="ADX553" s="28"/>
      <c r="ADY553" s="28"/>
      <c r="ADZ553" s="28"/>
      <c r="AEA553" s="28"/>
      <c r="AEB553" s="28"/>
      <c r="AEC553" s="28"/>
      <c r="AED553" s="28"/>
      <c r="AEE553" s="28"/>
      <c r="AEF553" s="28"/>
      <c r="AEG553" s="28"/>
      <c r="AEH553" s="28"/>
      <c r="AEI553" s="28"/>
      <c r="AEJ553" s="28"/>
      <c r="AEK553" s="28"/>
      <c r="AEL553" s="28"/>
      <c r="AEM553" s="28"/>
      <c r="AEN553" s="28"/>
      <c r="AEO553" s="28"/>
      <c r="AEP553" s="28"/>
      <c r="AEQ553" s="28"/>
      <c r="AER553" s="28"/>
      <c r="AES553" s="28"/>
      <c r="AET553" s="28"/>
      <c r="AEU553" s="28"/>
      <c r="AEV553" s="28"/>
      <c r="AEW553" s="28"/>
      <c r="AEX553" s="28"/>
      <c r="AEY553" s="28"/>
      <c r="AEZ553" s="28"/>
      <c r="AFA553" s="28"/>
      <c r="AFB553" s="28"/>
      <c r="AFC553" s="28"/>
      <c r="AFD553" s="28"/>
      <c r="AFE553" s="28"/>
      <c r="AFF553" s="28"/>
      <c r="AFG553" s="28"/>
      <c r="AFH553" s="28"/>
      <c r="AFI553" s="28"/>
      <c r="AFJ553" s="28"/>
      <c r="AFK553" s="28"/>
      <c r="AFL553" s="28"/>
      <c r="AFM553" s="28"/>
      <c r="AFN553" s="28"/>
      <c r="AFO553" s="28"/>
      <c r="AFP553" s="28"/>
      <c r="AFQ553" s="28"/>
      <c r="AFR553" s="28"/>
      <c r="AFS553" s="28"/>
      <c r="AFT553" s="28"/>
      <c r="AFU553" s="28"/>
      <c r="AFV553" s="28"/>
      <c r="AFW553" s="28"/>
      <c r="AFX553" s="28"/>
      <c r="AFY553" s="28"/>
      <c r="AFZ553" s="28"/>
      <c r="AGA553" s="28"/>
      <c r="AGB553" s="28"/>
      <c r="AGC553" s="28"/>
      <c r="AGD553" s="28"/>
      <c r="AGE553" s="28"/>
      <c r="AGF553" s="28"/>
      <c r="AGG553" s="28"/>
      <c r="AGH553" s="28"/>
      <c r="AGI553" s="28"/>
      <c r="AGJ553" s="28"/>
      <c r="AGK553" s="28"/>
      <c r="AGL553" s="28"/>
      <c r="AGM553" s="28"/>
      <c r="AGN553" s="28"/>
      <c r="AGO553" s="28"/>
      <c r="AGP553" s="28"/>
      <c r="AGQ553" s="28"/>
      <c r="AGR553" s="28"/>
      <c r="AGS553" s="28"/>
      <c r="AGT553" s="28"/>
      <c r="AGU553" s="28"/>
      <c r="AGV553" s="28"/>
      <c r="AGW553" s="28"/>
      <c r="AGX553" s="28"/>
      <c r="AGY553" s="28"/>
      <c r="AGZ553" s="28"/>
      <c r="AHA553" s="28"/>
      <c r="AHB553" s="28"/>
      <c r="AHC553" s="28"/>
      <c r="AHD553" s="28"/>
      <c r="AHE553" s="28"/>
      <c r="AHF553" s="28"/>
      <c r="AHG553" s="28"/>
      <c r="AHH553" s="28"/>
      <c r="AHI553" s="28"/>
      <c r="AHJ553" s="28"/>
      <c r="AHK553" s="28"/>
      <c r="AHL553" s="28"/>
      <c r="AHM553" s="28"/>
      <c r="AHN553" s="28"/>
      <c r="AHO553" s="28"/>
      <c r="AHP553" s="28"/>
      <c r="AHQ553" s="28"/>
      <c r="AHR553" s="28"/>
      <c r="AHS553" s="28"/>
      <c r="AHT553" s="28"/>
      <c r="AHU553" s="28"/>
      <c r="AHV553" s="28"/>
      <c r="AHW553" s="28"/>
      <c r="AHX553" s="28"/>
      <c r="AHY553" s="28"/>
      <c r="AHZ553" s="28"/>
      <c r="AIA553" s="28"/>
      <c r="AIB553" s="28"/>
      <c r="AIC553" s="28"/>
      <c r="AID553" s="28"/>
      <c r="AIE553" s="28"/>
      <c r="AIF553" s="28"/>
      <c r="AIG553" s="28"/>
      <c r="AIH553" s="28"/>
      <c r="AII553" s="28"/>
      <c r="AIJ553" s="28"/>
      <c r="AIK553" s="28"/>
      <c r="AIL553" s="28"/>
      <c r="AIM553" s="28"/>
      <c r="AIN553" s="28"/>
      <c r="AIO553" s="28"/>
      <c r="AIP553" s="28"/>
      <c r="AIQ553" s="28"/>
      <c r="AIR553" s="28"/>
      <c r="AIS553" s="28"/>
      <c r="AIT553" s="28"/>
      <c r="AIU553" s="28"/>
      <c r="AIV553" s="28"/>
      <c r="AIW553" s="28"/>
      <c r="AIX553" s="28"/>
      <c r="AIY553" s="28"/>
      <c r="AIZ553" s="28"/>
      <c r="AJA553" s="28"/>
      <c r="AJB553" s="28"/>
      <c r="AJC553" s="28"/>
      <c r="AJD553" s="28"/>
      <c r="AJE553" s="28"/>
      <c r="AJF553" s="28"/>
      <c r="AJG553" s="28"/>
      <c r="AJH553" s="28"/>
      <c r="AJI553" s="28"/>
      <c r="AJJ553" s="28"/>
      <c r="AJK553" s="28"/>
      <c r="AJL553" s="28"/>
      <c r="AJM553" s="28"/>
      <c r="AJN553" s="28"/>
      <c r="AJO553" s="28"/>
      <c r="AJP553" s="28"/>
      <c r="AJQ553" s="28"/>
      <c r="AJR553" s="28"/>
      <c r="AJS553" s="28"/>
      <c r="AJT553" s="28"/>
      <c r="AJU553" s="28"/>
      <c r="AJV553" s="28"/>
      <c r="AJW553" s="28"/>
      <c r="AJX553" s="28"/>
      <c r="AJY553" s="28"/>
      <c r="AJZ553" s="28"/>
      <c r="AKA553" s="28"/>
      <c r="AKB553" s="28"/>
      <c r="AKC553" s="28"/>
      <c r="AKD553" s="28"/>
      <c r="AKE553" s="28"/>
      <c r="AKF553" s="28"/>
      <c r="AKG553" s="28"/>
      <c r="AKH553" s="28"/>
      <c r="AKI553" s="28"/>
      <c r="AKJ553" s="28"/>
      <c r="AKK553" s="28"/>
      <c r="AKL553" s="28"/>
      <c r="AKM553" s="28"/>
      <c r="AKN553" s="28"/>
      <c r="AKO553" s="28"/>
      <c r="AKP553" s="28"/>
      <c r="AKQ553" s="28"/>
      <c r="AKR553" s="28"/>
      <c r="AKS553" s="28"/>
      <c r="AKT553" s="28"/>
      <c r="AKU553" s="28"/>
      <c r="AKV553" s="28"/>
      <c r="AKW553" s="28"/>
      <c r="AKX553" s="28"/>
      <c r="AKY553" s="28"/>
      <c r="AKZ553" s="28"/>
      <c r="ALA553" s="28"/>
      <c r="ALB553" s="28"/>
      <c r="ALC553" s="28"/>
      <c r="ALD553" s="28"/>
      <c r="ALE553" s="28"/>
      <c r="ALF553" s="28"/>
      <c r="ALG553" s="28"/>
      <c r="ALH553" s="28"/>
      <c r="ALI553" s="28"/>
      <c r="ALJ553" s="28"/>
      <c r="ALK553" s="28"/>
      <c r="ALL553" s="28"/>
      <c r="ALM553" s="28"/>
      <c r="ALN553" s="28"/>
      <c r="ALO553" s="28"/>
      <c r="ALP553" s="28"/>
      <c r="ALQ553" s="28"/>
      <c r="ALR553" s="28"/>
      <c r="ALS553" s="28"/>
      <c r="ALT553" s="28"/>
      <c r="ALU553" s="28"/>
      <c r="ALV553" s="28"/>
      <c r="ALW553" s="28"/>
      <c r="ALX553" s="28"/>
      <c r="ALY553" s="28"/>
      <c r="ALZ553" s="28"/>
      <c r="AMA553" s="28"/>
      <c r="AMB553" s="28"/>
      <c r="AMC553" s="28"/>
      <c r="AMD553" s="28"/>
      <c r="AME553" s="28"/>
      <c r="AMF553" s="28"/>
      <c r="AMG553" s="28"/>
      <c r="AMH553" s="28"/>
      <c r="AMI553" s="28"/>
      <c r="AMJ553" s="28"/>
      <c r="AMK553" s="28"/>
      <c r="AML553" s="28"/>
      <c r="AMM553" s="28"/>
      <c r="AMN553" s="28"/>
      <c r="AMO553" s="28"/>
      <c r="AMP553" s="28"/>
      <c r="AMQ553" s="28"/>
      <c r="AMR553" s="28"/>
      <c r="AMS553" s="28"/>
      <c r="AMT553" s="28"/>
      <c r="AMU553" s="28"/>
      <c r="AMV553" s="28"/>
      <c r="AMW553" s="28"/>
      <c r="AMX553" s="28"/>
      <c r="AMY553" s="28"/>
      <c r="AMZ553" s="28"/>
      <c r="ANA553" s="28"/>
      <c r="ANB553" s="28"/>
    </row>
    <row r="554" spans="3:1042" s="6" customFormat="1" ht="15" customHeight="1" x14ac:dyDescent="0.25">
      <c r="C554" s="6" t="str">
        <f t="shared" si="302"/>
        <v>State</v>
      </c>
      <c r="D554" s="6" t="str">
        <f t="shared" si="303"/>
        <v>EP6 80 DHPT 102  (80 gal)</v>
      </c>
      <c r="E554" s="6">
        <f t="shared" si="341"/>
        <v>2300112</v>
      </c>
      <c r="F554" s="55">
        <f t="shared" si="255"/>
        <v>80</v>
      </c>
      <c r="G554" s="6" t="str">
        <f t="shared" si="304"/>
        <v>AOSmithPHPT80</v>
      </c>
      <c r="H554" s="116">
        <f t="shared" si="301"/>
        <v>0</v>
      </c>
      <c r="I554" s="154" t="str">
        <f t="shared" si="342"/>
        <v>StateEP680DHPT</v>
      </c>
      <c r="J554" s="91" t="s">
        <v>188</v>
      </c>
      <c r="K554" s="32">
        <v>1</v>
      </c>
      <c r="L554" s="75">
        <f t="shared" si="338"/>
        <v>23</v>
      </c>
      <c r="M554" s="9" t="s">
        <v>39</v>
      </c>
      <c r="N554" s="109">
        <v>1</v>
      </c>
      <c r="O554" s="169">
        <f t="shared" si="350"/>
        <v>2300112</v>
      </c>
      <c r="P554" s="59" t="str">
        <f t="shared" si="437"/>
        <v>EP6 80 DHPT 102  (80 gal)</v>
      </c>
      <c r="Q554" s="153">
        <f t="shared" si="434"/>
        <v>1</v>
      </c>
      <c r="R554" s="10" t="s">
        <v>70</v>
      </c>
      <c r="S554" s="11">
        <v>80</v>
      </c>
      <c r="T554" s="30" t="s">
        <v>87</v>
      </c>
      <c r="U554" s="80" t="s">
        <v>105</v>
      </c>
      <c r="V554" s="85" t="str">
        <f t="shared" si="352"/>
        <v>AOSmithPHPT80</v>
      </c>
      <c r="W554" s="115">
        <v>0</v>
      </c>
      <c r="X554" s="42" t="s">
        <v>13</v>
      </c>
      <c r="Y554" s="43">
        <v>40857</v>
      </c>
      <c r="Z554" s="44" t="s">
        <v>80</v>
      </c>
      <c r="AA554" s="126" t="str">
        <f t="shared" si="335"/>
        <v>2,     2300112,   "EP6 80 DHPT 102  (80 gal)"</v>
      </c>
      <c r="AB554" s="127" t="str">
        <f>M554</f>
        <v>State</v>
      </c>
      <c r="AC554" s="78" t="s">
        <v>660</v>
      </c>
      <c r="AD554" s="173">
        <f t="shared" si="435"/>
        <v>1</v>
      </c>
      <c r="AE554" s="126" t="str">
        <f t="shared" si="336"/>
        <v xml:space="preserve">          case  EP6 80 DHPT 102  (80 gal)   :   "StateEP680DHPT"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3:1042" s="6" customFormat="1" ht="15" customHeight="1" x14ac:dyDescent="0.25">
      <c r="C555" s="6" t="str">
        <f t="shared" si="302"/>
        <v>State</v>
      </c>
      <c r="D555" s="6" t="str">
        <f t="shared" si="303"/>
        <v>EPX 60 DHPT  (60 gal)</v>
      </c>
      <c r="E555" s="6">
        <f t="shared" si="341"/>
        <v>2300211</v>
      </c>
      <c r="F555" s="55">
        <f t="shared" si="255"/>
        <v>60</v>
      </c>
      <c r="G555" s="6" t="str">
        <f t="shared" si="304"/>
        <v>AOSmithPHPT60</v>
      </c>
      <c r="H555" s="116">
        <f t="shared" si="301"/>
        <v>0</v>
      </c>
      <c r="I555" s="154" t="str">
        <f t="shared" si="342"/>
        <v>StateEPX60DHPT</v>
      </c>
      <c r="J555" s="91" t="s">
        <v>188</v>
      </c>
      <c r="K555" s="33">
        <v>1</v>
      </c>
      <c r="L555" s="75">
        <f t="shared" si="338"/>
        <v>23</v>
      </c>
      <c r="M555" s="18" t="s">
        <v>39</v>
      </c>
      <c r="N555" s="62">
        <f t="shared" ref="N555:N567" si="438">N554+1</f>
        <v>2</v>
      </c>
      <c r="O555" s="169">
        <f t="shared" si="350"/>
        <v>2300211</v>
      </c>
      <c r="P555" s="59" t="str">
        <f t="shared" si="437"/>
        <v>EPX 60 DHPT  (60 gal)</v>
      </c>
      <c r="Q555" s="153">
        <f t="shared" si="434"/>
        <v>1</v>
      </c>
      <c r="R555" s="19" t="s">
        <v>109</v>
      </c>
      <c r="S555" s="20">
        <v>60</v>
      </c>
      <c r="T555" s="31" t="s">
        <v>104</v>
      </c>
      <c r="U555" s="80" t="s">
        <v>104</v>
      </c>
      <c r="V555" s="85" t="str">
        <f t="shared" si="352"/>
        <v>AOSmithPHPT60</v>
      </c>
      <c r="W555" s="115">
        <v>0</v>
      </c>
      <c r="X555" s="45"/>
      <c r="Y555" s="45"/>
      <c r="Z555" s="44"/>
      <c r="AA555" s="126" t="str">
        <f t="shared" si="335"/>
        <v>2,     2300211,   "EPX 60 DHPT  (60 gal)"</v>
      </c>
      <c r="AB555" s="128" t="str">
        <f t="shared" si="345"/>
        <v>State</v>
      </c>
      <c r="AC555" s="78" t="s">
        <v>661</v>
      </c>
      <c r="AD555" s="173">
        <f t="shared" si="435"/>
        <v>1</v>
      </c>
      <c r="AE555" s="126" t="str">
        <f t="shared" si="336"/>
        <v xml:space="preserve">          case  EPX 60 DHPT  (60 gal)   :   "StateEPX60DHPT"</v>
      </c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  <c r="MJ555" s="28"/>
      <c r="MK555" s="28"/>
      <c r="ML555" s="28"/>
      <c r="MM555" s="28"/>
      <c r="MN555" s="28"/>
      <c r="MO555" s="28"/>
      <c r="MP555" s="28"/>
      <c r="MQ555" s="28"/>
      <c r="MR555" s="28"/>
      <c r="MS555" s="28"/>
      <c r="MT555" s="28"/>
      <c r="MU555" s="28"/>
      <c r="MV555" s="28"/>
      <c r="MW555" s="28"/>
      <c r="MX555" s="28"/>
      <c r="MY555" s="28"/>
      <c r="MZ555" s="28"/>
      <c r="NA555" s="28"/>
      <c r="NB555" s="28"/>
      <c r="NC555" s="28"/>
      <c r="ND555" s="28"/>
      <c r="NE555" s="28"/>
      <c r="NF555" s="28"/>
      <c r="NG555" s="28"/>
      <c r="NH555" s="28"/>
      <c r="NI555" s="28"/>
      <c r="NJ555" s="28"/>
      <c r="NK555" s="28"/>
      <c r="NL555" s="28"/>
      <c r="NM555" s="28"/>
      <c r="NN555" s="28"/>
      <c r="NO555" s="28"/>
      <c r="NP555" s="28"/>
      <c r="NQ555" s="28"/>
      <c r="NR555" s="28"/>
      <c r="NS555" s="28"/>
      <c r="NT555" s="28"/>
      <c r="NU555" s="28"/>
      <c r="NV555" s="28"/>
      <c r="NW555" s="28"/>
      <c r="NX555" s="28"/>
      <c r="NY555" s="28"/>
      <c r="NZ555" s="28"/>
      <c r="OA555" s="28"/>
      <c r="OB555" s="28"/>
      <c r="OC555" s="28"/>
      <c r="OD555" s="28"/>
      <c r="OE555" s="28"/>
      <c r="OF555" s="28"/>
      <c r="OG555" s="28"/>
      <c r="OH555" s="28"/>
      <c r="OI555" s="28"/>
      <c r="OJ555" s="28"/>
      <c r="OK555" s="28"/>
      <c r="OL555" s="28"/>
      <c r="OM555" s="28"/>
      <c r="ON555" s="28"/>
      <c r="OO555" s="28"/>
      <c r="OP555" s="28"/>
      <c r="OQ555" s="28"/>
      <c r="OR555" s="28"/>
      <c r="OS555" s="28"/>
      <c r="OT555" s="28"/>
      <c r="OU555" s="28"/>
      <c r="OV555" s="28"/>
      <c r="OW555" s="28"/>
      <c r="OX555" s="28"/>
      <c r="OY555" s="28"/>
      <c r="OZ555" s="28"/>
      <c r="PA555" s="28"/>
      <c r="PB555" s="28"/>
      <c r="PC555" s="28"/>
      <c r="PD555" s="28"/>
      <c r="PE555" s="28"/>
      <c r="PF555" s="28"/>
      <c r="PG555" s="28"/>
      <c r="PH555" s="28"/>
      <c r="PI555" s="28"/>
      <c r="PJ555" s="28"/>
      <c r="PK555" s="28"/>
      <c r="PL555" s="28"/>
      <c r="PM555" s="28"/>
      <c r="PN555" s="28"/>
      <c r="PO555" s="28"/>
      <c r="PP555" s="28"/>
      <c r="PQ555" s="28"/>
      <c r="PR555" s="28"/>
      <c r="PS555" s="28"/>
      <c r="PT555" s="28"/>
      <c r="PU555" s="28"/>
      <c r="PV555" s="28"/>
      <c r="PW555" s="28"/>
      <c r="PX555" s="28"/>
      <c r="PY555" s="28"/>
      <c r="PZ555" s="28"/>
      <c r="QA555" s="28"/>
      <c r="QB555" s="28"/>
      <c r="QC555" s="28"/>
      <c r="QD555" s="28"/>
      <c r="QE555" s="28"/>
      <c r="QF555" s="28"/>
      <c r="QG555" s="28"/>
      <c r="QH555" s="28"/>
      <c r="QI555" s="28"/>
      <c r="QJ555" s="28"/>
      <c r="QK555" s="28"/>
      <c r="QL555" s="28"/>
      <c r="QM555" s="28"/>
      <c r="QN555" s="28"/>
      <c r="QO555" s="28"/>
      <c r="QP555" s="28"/>
      <c r="QQ555" s="28"/>
      <c r="QR555" s="28"/>
      <c r="QS555" s="28"/>
      <c r="QT555" s="28"/>
      <c r="QU555" s="28"/>
      <c r="QV555" s="28"/>
      <c r="QW555" s="28"/>
      <c r="QX555" s="28"/>
      <c r="QY555" s="28"/>
      <c r="QZ555" s="28"/>
      <c r="RA555" s="28"/>
      <c r="RB555" s="28"/>
      <c r="RC555" s="28"/>
      <c r="RD555" s="28"/>
      <c r="RE555" s="28"/>
      <c r="RF555" s="28"/>
      <c r="RG555" s="28"/>
      <c r="RH555" s="28"/>
      <c r="RI555" s="28"/>
      <c r="RJ555" s="28"/>
      <c r="RK555" s="28"/>
      <c r="RL555" s="28"/>
      <c r="RM555" s="28"/>
      <c r="RN555" s="28"/>
      <c r="RO555" s="28"/>
      <c r="RP555" s="28"/>
      <c r="RQ555" s="28"/>
      <c r="RR555" s="28"/>
      <c r="RS555" s="28"/>
      <c r="RT555" s="28"/>
      <c r="RU555" s="28"/>
      <c r="RV555" s="28"/>
      <c r="RW555" s="28"/>
      <c r="RX555" s="28"/>
      <c r="RY555" s="28"/>
      <c r="RZ555" s="28"/>
      <c r="SA555" s="28"/>
      <c r="SB555" s="28"/>
      <c r="SC555" s="28"/>
      <c r="SD555" s="28"/>
      <c r="SE555" s="28"/>
      <c r="SF555" s="28"/>
      <c r="SG555" s="28"/>
      <c r="SH555" s="28"/>
      <c r="SI555" s="28"/>
      <c r="SJ555" s="28"/>
      <c r="SK555" s="28"/>
      <c r="SL555" s="28"/>
      <c r="SM555" s="28"/>
      <c r="SN555" s="28"/>
      <c r="SO555" s="28"/>
      <c r="SP555" s="28"/>
      <c r="SQ555" s="28"/>
      <c r="SR555" s="28"/>
      <c r="SS555" s="28"/>
      <c r="ST555" s="28"/>
      <c r="SU555" s="28"/>
      <c r="SV555" s="28"/>
      <c r="SW555" s="28"/>
      <c r="SX555" s="28"/>
      <c r="SY555" s="28"/>
      <c r="SZ555" s="28"/>
      <c r="TA555" s="28"/>
      <c r="TB555" s="28"/>
      <c r="TC555" s="28"/>
      <c r="TD555" s="28"/>
      <c r="TE555" s="28"/>
      <c r="TF555" s="28"/>
      <c r="TG555" s="28"/>
      <c r="TH555" s="28"/>
      <c r="TI555" s="28"/>
      <c r="TJ555" s="28"/>
      <c r="TK555" s="28"/>
      <c r="TL555" s="28"/>
      <c r="TM555" s="28"/>
      <c r="TN555" s="28"/>
      <c r="TO555" s="28"/>
      <c r="TP555" s="28"/>
      <c r="TQ555" s="28"/>
      <c r="TR555" s="28"/>
      <c r="TS555" s="28"/>
      <c r="TT555" s="28"/>
      <c r="TU555" s="28"/>
      <c r="TV555" s="28"/>
      <c r="TW555" s="28"/>
      <c r="TX555" s="28"/>
      <c r="TY555" s="28"/>
      <c r="TZ555" s="28"/>
      <c r="UA555" s="28"/>
      <c r="UB555" s="28"/>
      <c r="UC555" s="28"/>
      <c r="UD555" s="28"/>
      <c r="UE555" s="28"/>
      <c r="UF555" s="28"/>
      <c r="UG555" s="28"/>
      <c r="UH555" s="28"/>
      <c r="UI555" s="28"/>
      <c r="UJ555" s="28"/>
      <c r="UK555" s="28"/>
      <c r="UL555" s="28"/>
      <c r="UM555" s="28"/>
      <c r="UN555" s="28"/>
      <c r="UO555" s="28"/>
      <c r="UP555" s="28"/>
      <c r="UQ555" s="28"/>
      <c r="UR555" s="28"/>
      <c r="US555" s="28"/>
      <c r="UT555" s="28"/>
      <c r="UU555" s="28"/>
      <c r="UV555" s="28"/>
      <c r="UW555" s="28"/>
      <c r="UX555" s="28"/>
      <c r="UY555" s="28"/>
      <c r="UZ555" s="28"/>
      <c r="VA555" s="28"/>
      <c r="VB555" s="28"/>
      <c r="VC555" s="28"/>
      <c r="VD555" s="28"/>
      <c r="VE555" s="28"/>
      <c r="VF555" s="28"/>
      <c r="VG555" s="28"/>
      <c r="VH555" s="28"/>
      <c r="VI555" s="28"/>
      <c r="VJ555" s="28"/>
      <c r="VK555" s="28"/>
      <c r="VL555" s="28"/>
      <c r="VM555" s="28"/>
      <c r="VN555" s="28"/>
      <c r="VO555" s="28"/>
      <c r="VP555" s="28"/>
      <c r="VQ555" s="28"/>
      <c r="VR555" s="28"/>
      <c r="VS555" s="28"/>
      <c r="VT555" s="28"/>
      <c r="VU555" s="28"/>
      <c r="VV555" s="28"/>
      <c r="VW555" s="28"/>
      <c r="VX555" s="28"/>
      <c r="VY555" s="28"/>
      <c r="VZ555" s="28"/>
      <c r="WA555" s="28"/>
      <c r="WB555" s="28"/>
      <c r="WC555" s="28"/>
      <c r="WD555" s="28"/>
      <c r="WE555" s="28"/>
      <c r="WF555" s="28"/>
      <c r="WG555" s="28"/>
      <c r="WH555" s="28"/>
      <c r="WI555" s="28"/>
      <c r="WJ555" s="28"/>
      <c r="WK555" s="28"/>
      <c r="WL555" s="28"/>
      <c r="WM555" s="28"/>
      <c r="WN555" s="28"/>
      <c r="WO555" s="28"/>
      <c r="WP555" s="28"/>
      <c r="WQ555" s="28"/>
      <c r="WR555" s="28"/>
      <c r="WS555" s="28"/>
      <c r="WT555" s="28"/>
      <c r="WU555" s="28"/>
      <c r="WV555" s="28"/>
      <c r="WW555" s="28"/>
      <c r="WX555" s="28"/>
      <c r="WY555" s="28"/>
      <c r="WZ555" s="28"/>
      <c r="XA555" s="28"/>
      <c r="XB555" s="28"/>
      <c r="XC555" s="28"/>
      <c r="XD555" s="28"/>
      <c r="XE555" s="28"/>
      <c r="XF555" s="28"/>
      <c r="XG555" s="28"/>
      <c r="XH555" s="28"/>
      <c r="XI555" s="28"/>
      <c r="XJ555" s="28"/>
      <c r="XK555" s="28"/>
      <c r="XL555" s="28"/>
      <c r="XM555" s="28"/>
      <c r="XN555" s="28"/>
      <c r="XO555" s="28"/>
      <c r="XP555" s="28"/>
      <c r="XQ555" s="28"/>
      <c r="XR555" s="28"/>
      <c r="XS555" s="28"/>
      <c r="XT555" s="28"/>
      <c r="XU555" s="28"/>
      <c r="XV555" s="28"/>
      <c r="XW555" s="28"/>
      <c r="XX555" s="28"/>
      <c r="XY555" s="28"/>
      <c r="XZ555" s="28"/>
      <c r="YA555" s="28"/>
      <c r="YB555" s="28"/>
      <c r="YC555" s="28"/>
      <c r="YD555" s="28"/>
      <c r="YE555" s="28"/>
      <c r="YF555" s="28"/>
      <c r="YG555" s="28"/>
      <c r="YH555" s="28"/>
      <c r="YI555" s="28"/>
      <c r="YJ555" s="28"/>
      <c r="YK555" s="28"/>
      <c r="YL555" s="28"/>
      <c r="YM555" s="28"/>
      <c r="YN555" s="28"/>
      <c r="YO555" s="28"/>
      <c r="YP555" s="28"/>
      <c r="YQ555" s="28"/>
      <c r="YR555" s="28"/>
      <c r="YS555" s="28"/>
      <c r="YT555" s="28"/>
      <c r="YU555" s="28"/>
      <c r="YV555" s="28"/>
      <c r="YW555" s="28"/>
      <c r="YX555" s="28"/>
      <c r="YY555" s="28"/>
      <c r="YZ555" s="28"/>
      <c r="ZA555" s="28"/>
      <c r="ZB555" s="28"/>
      <c r="ZC555" s="28"/>
      <c r="ZD555" s="28"/>
      <c r="ZE555" s="28"/>
      <c r="ZF555" s="28"/>
      <c r="ZG555" s="28"/>
      <c r="ZH555" s="28"/>
      <c r="ZI555" s="28"/>
      <c r="ZJ555" s="28"/>
      <c r="ZK555" s="28"/>
      <c r="ZL555" s="28"/>
      <c r="ZM555" s="28"/>
      <c r="ZN555" s="28"/>
      <c r="ZO555" s="28"/>
      <c r="ZP555" s="28"/>
      <c r="ZQ555" s="28"/>
      <c r="ZR555" s="28"/>
      <c r="ZS555" s="28"/>
      <c r="ZT555" s="28"/>
      <c r="ZU555" s="28"/>
      <c r="ZV555" s="28"/>
      <c r="ZW555" s="28"/>
      <c r="ZX555" s="28"/>
      <c r="ZY555" s="28"/>
      <c r="ZZ555" s="28"/>
      <c r="AAA555" s="28"/>
      <c r="AAB555" s="28"/>
      <c r="AAC555" s="28"/>
      <c r="AAD555" s="28"/>
      <c r="AAE555" s="28"/>
      <c r="AAF555" s="28"/>
      <c r="AAG555" s="28"/>
      <c r="AAH555" s="28"/>
      <c r="AAI555" s="28"/>
      <c r="AAJ555" s="28"/>
      <c r="AAK555" s="28"/>
      <c r="AAL555" s="28"/>
      <c r="AAM555" s="28"/>
      <c r="AAN555" s="28"/>
      <c r="AAO555" s="28"/>
      <c r="AAP555" s="28"/>
      <c r="AAQ555" s="28"/>
      <c r="AAR555" s="28"/>
      <c r="AAS555" s="28"/>
      <c r="AAT555" s="28"/>
      <c r="AAU555" s="28"/>
      <c r="AAV555" s="28"/>
      <c r="AAW555" s="28"/>
      <c r="AAX555" s="28"/>
      <c r="AAY555" s="28"/>
      <c r="AAZ555" s="28"/>
      <c r="ABA555" s="28"/>
      <c r="ABB555" s="28"/>
      <c r="ABC555" s="28"/>
      <c r="ABD555" s="28"/>
      <c r="ABE555" s="28"/>
      <c r="ABF555" s="28"/>
      <c r="ABG555" s="28"/>
      <c r="ABH555" s="28"/>
      <c r="ABI555" s="28"/>
      <c r="ABJ555" s="28"/>
      <c r="ABK555" s="28"/>
      <c r="ABL555" s="28"/>
      <c r="ABM555" s="28"/>
      <c r="ABN555" s="28"/>
      <c r="ABO555" s="28"/>
      <c r="ABP555" s="28"/>
      <c r="ABQ555" s="28"/>
      <c r="ABR555" s="28"/>
      <c r="ABS555" s="28"/>
      <c r="ABT555" s="28"/>
      <c r="ABU555" s="28"/>
      <c r="ABV555" s="28"/>
      <c r="ABW555" s="28"/>
      <c r="ABX555" s="28"/>
      <c r="ABY555" s="28"/>
      <c r="ABZ555" s="28"/>
      <c r="ACA555" s="28"/>
      <c r="ACB555" s="28"/>
      <c r="ACC555" s="28"/>
      <c r="ACD555" s="28"/>
      <c r="ACE555" s="28"/>
      <c r="ACF555" s="28"/>
      <c r="ACG555" s="28"/>
      <c r="ACH555" s="28"/>
      <c r="ACI555" s="28"/>
      <c r="ACJ555" s="28"/>
      <c r="ACK555" s="28"/>
      <c r="ACL555" s="28"/>
      <c r="ACM555" s="28"/>
      <c r="ACN555" s="28"/>
      <c r="ACO555" s="28"/>
      <c r="ACP555" s="28"/>
      <c r="ACQ555" s="28"/>
      <c r="ACR555" s="28"/>
      <c r="ACS555" s="28"/>
      <c r="ACT555" s="28"/>
      <c r="ACU555" s="28"/>
      <c r="ACV555" s="28"/>
      <c r="ACW555" s="28"/>
      <c r="ACX555" s="28"/>
      <c r="ACY555" s="28"/>
      <c r="ACZ555" s="28"/>
      <c r="ADA555" s="28"/>
      <c r="ADB555" s="28"/>
      <c r="ADC555" s="28"/>
      <c r="ADD555" s="28"/>
      <c r="ADE555" s="28"/>
      <c r="ADF555" s="28"/>
      <c r="ADG555" s="28"/>
      <c r="ADH555" s="28"/>
      <c r="ADI555" s="28"/>
      <c r="ADJ555" s="28"/>
      <c r="ADK555" s="28"/>
      <c r="ADL555" s="28"/>
      <c r="ADM555" s="28"/>
      <c r="ADN555" s="28"/>
      <c r="ADO555" s="28"/>
      <c r="ADP555" s="28"/>
      <c r="ADQ555" s="28"/>
      <c r="ADR555" s="28"/>
      <c r="ADS555" s="28"/>
      <c r="ADT555" s="28"/>
      <c r="ADU555" s="28"/>
      <c r="ADV555" s="28"/>
      <c r="ADW555" s="28"/>
      <c r="ADX555" s="28"/>
      <c r="ADY555" s="28"/>
      <c r="ADZ555" s="28"/>
      <c r="AEA555" s="28"/>
      <c r="AEB555" s="28"/>
      <c r="AEC555" s="28"/>
      <c r="AED555" s="28"/>
      <c r="AEE555" s="28"/>
      <c r="AEF555" s="28"/>
      <c r="AEG555" s="28"/>
      <c r="AEH555" s="28"/>
      <c r="AEI555" s="28"/>
      <c r="AEJ555" s="28"/>
      <c r="AEK555" s="28"/>
      <c r="AEL555" s="28"/>
      <c r="AEM555" s="28"/>
      <c r="AEN555" s="28"/>
      <c r="AEO555" s="28"/>
      <c r="AEP555" s="28"/>
      <c r="AEQ555" s="28"/>
      <c r="AER555" s="28"/>
      <c r="AES555" s="28"/>
      <c r="AET555" s="28"/>
      <c r="AEU555" s="28"/>
      <c r="AEV555" s="28"/>
      <c r="AEW555" s="28"/>
      <c r="AEX555" s="28"/>
      <c r="AEY555" s="28"/>
      <c r="AEZ555" s="28"/>
      <c r="AFA555" s="28"/>
      <c r="AFB555" s="28"/>
      <c r="AFC555" s="28"/>
      <c r="AFD555" s="28"/>
      <c r="AFE555" s="28"/>
      <c r="AFF555" s="28"/>
      <c r="AFG555" s="28"/>
      <c r="AFH555" s="28"/>
      <c r="AFI555" s="28"/>
      <c r="AFJ555" s="28"/>
      <c r="AFK555" s="28"/>
      <c r="AFL555" s="28"/>
      <c r="AFM555" s="28"/>
      <c r="AFN555" s="28"/>
      <c r="AFO555" s="28"/>
      <c r="AFP555" s="28"/>
      <c r="AFQ555" s="28"/>
      <c r="AFR555" s="28"/>
      <c r="AFS555" s="28"/>
      <c r="AFT555" s="28"/>
      <c r="AFU555" s="28"/>
      <c r="AFV555" s="28"/>
      <c r="AFW555" s="28"/>
      <c r="AFX555" s="28"/>
      <c r="AFY555" s="28"/>
      <c r="AFZ555" s="28"/>
      <c r="AGA555" s="28"/>
      <c r="AGB555" s="28"/>
      <c r="AGC555" s="28"/>
      <c r="AGD555" s="28"/>
      <c r="AGE555" s="28"/>
      <c r="AGF555" s="28"/>
      <c r="AGG555" s="28"/>
      <c r="AGH555" s="28"/>
      <c r="AGI555" s="28"/>
      <c r="AGJ555" s="28"/>
      <c r="AGK555" s="28"/>
      <c r="AGL555" s="28"/>
      <c r="AGM555" s="28"/>
      <c r="AGN555" s="28"/>
      <c r="AGO555" s="28"/>
      <c r="AGP555" s="28"/>
      <c r="AGQ555" s="28"/>
      <c r="AGR555" s="28"/>
      <c r="AGS555" s="28"/>
      <c r="AGT555" s="28"/>
      <c r="AGU555" s="28"/>
      <c r="AGV555" s="28"/>
      <c r="AGW555" s="28"/>
      <c r="AGX555" s="28"/>
      <c r="AGY555" s="28"/>
      <c r="AGZ555" s="28"/>
      <c r="AHA555" s="28"/>
      <c r="AHB555" s="28"/>
      <c r="AHC555" s="28"/>
      <c r="AHD555" s="28"/>
      <c r="AHE555" s="28"/>
      <c r="AHF555" s="28"/>
      <c r="AHG555" s="28"/>
      <c r="AHH555" s="28"/>
      <c r="AHI555" s="28"/>
      <c r="AHJ555" s="28"/>
      <c r="AHK555" s="28"/>
      <c r="AHL555" s="28"/>
      <c r="AHM555" s="28"/>
      <c r="AHN555" s="28"/>
      <c r="AHO555" s="28"/>
      <c r="AHP555" s="28"/>
      <c r="AHQ555" s="28"/>
      <c r="AHR555" s="28"/>
      <c r="AHS555" s="28"/>
      <c r="AHT555" s="28"/>
      <c r="AHU555" s="28"/>
      <c r="AHV555" s="28"/>
      <c r="AHW555" s="28"/>
      <c r="AHX555" s="28"/>
      <c r="AHY555" s="28"/>
      <c r="AHZ555" s="28"/>
      <c r="AIA555" s="28"/>
      <c r="AIB555" s="28"/>
      <c r="AIC555" s="28"/>
      <c r="AID555" s="28"/>
      <c r="AIE555" s="28"/>
      <c r="AIF555" s="28"/>
      <c r="AIG555" s="28"/>
      <c r="AIH555" s="28"/>
      <c r="AII555" s="28"/>
      <c r="AIJ555" s="28"/>
      <c r="AIK555" s="28"/>
      <c r="AIL555" s="28"/>
      <c r="AIM555" s="28"/>
      <c r="AIN555" s="28"/>
      <c r="AIO555" s="28"/>
      <c r="AIP555" s="28"/>
      <c r="AIQ555" s="28"/>
      <c r="AIR555" s="28"/>
      <c r="AIS555" s="28"/>
      <c r="AIT555" s="28"/>
      <c r="AIU555" s="28"/>
      <c r="AIV555" s="28"/>
      <c r="AIW555" s="28"/>
      <c r="AIX555" s="28"/>
      <c r="AIY555" s="28"/>
      <c r="AIZ555" s="28"/>
      <c r="AJA555" s="28"/>
      <c r="AJB555" s="28"/>
      <c r="AJC555" s="28"/>
      <c r="AJD555" s="28"/>
      <c r="AJE555" s="28"/>
      <c r="AJF555" s="28"/>
      <c r="AJG555" s="28"/>
      <c r="AJH555" s="28"/>
      <c r="AJI555" s="28"/>
      <c r="AJJ555" s="28"/>
      <c r="AJK555" s="28"/>
      <c r="AJL555" s="28"/>
      <c r="AJM555" s="28"/>
      <c r="AJN555" s="28"/>
      <c r="AJO555" s="28"/>
      <c r="AJP555" s="28"/>
      <c r="AJQ555" s="28"/>
      <c r="AJR555" s="28"/>
      <c r="AJS555" s="28"/>
      <c r="AJT555" s="28"/>
      <c r="AJU555" s="28"/>
      <c r="AJV555" s="28"/>
      <c r="AJW555" s="28"/>
      <c r="AJX555" s="28"/>
      <c r="AJY555" s="28"/>
      <c r="AJZ555" s="28"/>
      <c r="AKA555" s="28"/>
      <c r="AKB555" s="28"/>
      <c r="AKC555" s="28"/>
      <c r="AKD555" s="28"/>
      <c r="AKE555" s="28"/>
      <c r="AKF555" s="28"/>
      <c r="AKG555" s="28"/>
      <c r="AKH555" s="28"/>
      <c r="AKI555" s="28"/>
      <c r="AKJ555" s="28"/>
      <c r="AKK555" s="28"/>
      <c r="AKL555" s="28"/>
      <c r="AKM555" s="28"/>
      <c r="AKN555" s="28"/>
      <c r="AKO555" s="28"/>
      <c r="AKP555" s="28"/>
      <c r="AKQ555" s="28"/>
      <c r="AKR555" s="28"/>
      <c r="AKS555" s="28"/>
      <c r="AKT555" s="28"/>
      <c r="AKU555" s="28"/>
      <c r="AKV555" s="28"/>
      <c r="AKW555" s="28"/>
      <c r="AKX555" s="28"/>
      <c r="AKY555" s="28"/>
      <c r="AKZ555" s="28"/>
      <c r="ALA555" s="28"/>
      <c r="ALB555" s="28"/>
      <c r="ALC555" s="28"/>
      <c r="ALD555" s="28"/>
      <c r="ALE555" s="28"/>
      <c r="ALF555" s="28"/>
      <c r="ALG555" s="28"/>
      <c r="ALH555" s="28"/>
      <c r="ALI555" s="28"/>
      <c r="ALJ555" s="28"/>
      <c r="ALK555" s="28"/>
      <c r="ALL555" s="28"/>
      <c r="ALM555" s="28"/>
      <c r="ALN555" s="28"/>
      <c r="ALO555" s="28"/>
      <c r="ALP555" s="28"/>
      <c r="ALQ555" s="28"/>
      <c r="ALR555" s="28"/>
      <c r="ALS555" s="28"/>
      <c r="ALT555" s="28"/>
      <c r="ALU555" s="28"/>
      <c r="ALV555" s="28"/>
      <c r="ALW555" s="28"/>
      <c r="ALX555" s="28"/>
      <c r="ALY555" s="28"/>
      <c r="ALZ555" s="28"/>
      <c r="AMA555" s="28"/>
      <c r="AMB555" s="28"/>
      <c r="AMC555" s="28"/>
      <c r="AMD555" s="28"/>
      <c r="AME555" s="28"/>
      <c r="AMF555" s="28"/>
      <c r="AMG555" s="28"/>
      <c r="AMH555" s="28"/>
      <c r="AMI555" s="28"/>
      <c r="AMJ555" s="28"/>
      <c r="AMK555" s="28"/>
      <c r="AML555" s="28"/>
      <c r="AMM555" s="28"/>
      <c r="AMN555" s="28"/>
      <c r="AMO555" s="28"/>
      <c r="AMP555" s="28"/>
      <c r="AMQ555" s="28"/>
      <c r="AMR555" s="28"/>
      <c r="AMS555" s="28"/>
      <c r="AMT555" s="28"/>
      <c r="AMU555" s="28"/>
      <c r="AMV555" s="28"/>
      <c r="AMW555" s="28"/>
      <c r="AMX555" s="28"/>
      <c r="AMY555" s="28"/>
      <c r="AMZ555" s="28"/>
      <c r="ANA555" s="28"/>
      <c r="ANB555" s="28"/>
    </row>
    <row r="556" spans="3:1042" s="6" customFormat="1" ht="15" customHeight="1" x14ac:dyDescent="0.25">
      <c r="C556" s="6" t="str">
        <f t="shared" si="302"/>
        <v>State</v>
      </c>
      <c r="D556" s="6" t="str">
        <f t="shared" si="303"/>
        <v>EPX 80 DHPT  (80 gal)</v>
      </c>
      <c r="E556" s="6">
        <f t="shared" si="341"/>
        <v>2300312</v>
      </c>
      <c r="F556" s="55">
        <f t="shared" si="25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red" si="342"/>
        <v>StateEPX80DHPT</v>
      </c>
      <c r="J556" s="91" t="s">
        <v>188</v>
      </c>
      <c r="K556" s="33">
        <v>1</v>
      </c>
      <c r="L556" s="75">
        <f t="shared" si="338"/>
        <v>23</v>
      </c>
      <c r="M556" s="18" t="s">
        <v>39</v>
      </c>
      <c r="N556" s="62">
        <f t="shared" si="438"/>
        <v>3</v>
      </c>
      <c r="O556" s="169">
        <f t="shared" si="350"/>
        <v>2300312</v>
      </c>
      <c r="P556" s="59" t="str">
        <f t="shared" si="437"/>
        <v>EPX 80 DHPT  (80 gal)</v>
      </c>
      <c r="Q556" s="153">
        <f t="shared" si="434"/>
        <v>1</v>
      </c>
      <c r="R556" s="19" t="s">
        <v>113</v>
      </c>
      <c r="S556" s="20">
        <v>80</v>
      </c>
      <c r="T556" s="31" t="s">
        <v>105</v>
      </c>
      <c r="U556" s="80" t="s">
        <v>105</v>
      </c>
      <c r="V556" s="85" t="str">
        <f t="shared" si="352"/>
        <v>AOSmithPHPT80</v>
      </c>
      <c r="W556" s="115">
        <v>0</v>
      </c>
      <c r="X556" s="45"/>
      <c r="Y556" s="45"/>
      <c r="Z556" s="44"/>
      <c r="AA556" s="126" t="str">
        <f t="shared" si="335"/>
        <v>2,     2300312,   "EPX 80 DHPT  (80 gal)"</v>
      </c>
      <c r="AB556" s="128" t="str">
        <f t="shared" si="345"/>
        <v>State</v>
      </c>
      <c r="AC556" s="78" t="s">
        <v>662</v>
      </c>
      <c r="AD556" s="173">
        <f t="shared" si="435"/>
        <v>1</v>
      </c>
      <c r="AE556" s="126" t="str">
        <f t="shared" si="336"/>
        <v xml:space="preserve">          case  EPX 80 DHPT  (80 gal)   :   "StateEPX80DHPT"</v>
      </c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  <c r="MJ556" s="28"/>
      <c r="MK556" s="28"/>
      <c r="ML556" s="28"/>
      <c r="MM556" s="28"/>
      <c r="MN556" s="28"/>
      <c r="MO556" s="28"/>
      <c r="MP556" s="28"/>
      <c r="MQ556" s="28"/>
      <c r="MR556" s="28"/>
      <c r="MS556" s="28"/>
      <c r="MT556" s="28"/>
      <c r="MU556" s="28"/>
      <c r="MV556" s="28"/>
      <c r="MW556" s="28"/>
      <c r="MX556" s="28"/>
      <c r="MY556" s="28"/>
      <c r="MZ556" s="28"/>
      <c r="NA556" s="28"/>
      <c r="NB556" s="28"/>
      <c r="NC556" s="28"/>
      <c r="ND556" s="28"/>
      <c r="NE556" s="28"/>
      <c r="NF556" s="28"/>
      <c r="NG556" s="28"/>
      <c r="NH556" s="28"/>
      <c r="NI556" s="28"/>
      <c r="NJ556" s="28"/>
      <c r="NK556" s="28"/>
      <c r="NL556" s="28"/>
      <c r="NM556" s="28"/>
      <c r="NN556" s="28"/>
      <c r="NO556" s="28"/>
      <c r="NP556" s="28"/>
      <c r="NQ556" s="28"/>
      <c r="NR556" s="28"/>
      <c r="NS556" s="28"/>
      <c r="NT556" s="28"/>
      <c r="NU556" s="28"/>
      <c r="NV556" s="28"/>
      <c r="NW556" s="28"/>
      <c r="NX556" s="28"/>
      <c r="NY556" s="28"/>
      <c r="NZ556" s="28"/>
      <c r="OA556" s="28"/>
      <c r="OB556" s="28"/>
      <c r="OC556" s="28"/>
      <c r="OD556" s="28"/>
      <c r="OE556" s="28"/>
      <c r="OF556" s="28"/>
      <c r="OG556" s="28"/>
      <c r="OH556" s="28"/>
      <c r="OI556" s="28"/>
      <c r="OJ556" s="28"/>
      <c r="OK556" s="28"/>
      <c r="OL556" s="28"/>
      <c r="OM556" s="28"/>
      <c r="ON556" s="28"/>
      <c r="OO556" s="28"/>
      <c r="OP556" s="28"/>
      <c r="OQ556" s="28"/>
      <c r="OR556" s="28"/>
      <c r="OS556" s="28"/>
      <c r="OT556" s="28"/>
      <c r="OU556" s="28"/>
      <c r="OV556" s="28"/>
      <c r="OW556" s="28"/>
      <c r="OX556" s="28"/>
      <c r="OY556" s="28"/>
      <c r="OZ556" s="28"/>
      <c r="PA556" s="28"/>
      <c r="PB556" s="28"/>
      <c r="PC556" s="28"/>
      <c r="PD556" s="28"/>
      <c r="PE556" s="28"/>
      <c r="PF556" s="28"/>
      <c r="PG556" s="28"/>
      <c r="PH556" s="28"/>
      <c r="PI556" s="28"/>
      <c r="PJ556" s="28"/>
      <c r="PK556" s="28"/>
      <c r="PL556" s="28"/>
      <c r="PM556" s="28"/>
      <c r="PN556" s="28"/>
      <c r="PO556" s="28"/>
      <c r="PP556" s="28"/>
      <c r="PQ556" s="28"/>
      <c r="PR556" s="28"/>
      <c r="PS556" s="28"/>
      <c r="PT556" s="28"/>
      <c r="PU556" s="28"/>
      <c r="PV556" s="28"/>
      <c r="PW556" s="28"/>
      <c r="PX556" s="28"/>
      <c r="PY556" s="28"/>
      <c r="PZ556" s="28"/>
      <c r="QA556" s="28"/>
      <c r="QB556" s="28"/>
      <c r="QC556" s="28"/>
      <c r="QD556" s="28"/>
      <c r="QE556" s="28"/>
      <c r="QF556" s="28"/>
      <c r="QG556" s="28"/>
      <c r="QH556" s="28"/>
      <c r="QI556" s="28"/>
      <c r="QJ556" s="28"/>
      <c r="QK556" s="28"/>
      <c r="QL556" s="28"/>
      <c r="QM556" s="28"/>
      <c r="QN556" s="28"/>
      <c r="QO556" s="28"/>
      <c r="QP556" s="28"/>
      <c r="QQ556" s="28"/>
      <c r="QR556" s="28"/>
      <c r="QS556" s="28"/>
      <c r="QT556" s="28"/>
      <c r="QU556" s="28"/>
      <c r="QV556" s="28"/>
      <c r="QW556" s="28"/>
      <c r="QX556" s="28"/>
      <c r="QY556" s="28"/>
      <c r="QZ556" s="28"/>
      <c r="RA556" s="28"/>
      <c r="RB556" s="28"/>
      <c r="RC556" s="28"/>
      <c r="RD556" s="28"/>
      <c r="RE556" s="28"/>
      <c r="RF556" s="28"/>
      <c r="RG556" s="28"/>
      <c r="RH556" s="28"/>
      <c r="RI556" s="28"/>
      <c r="RJ556" s="28"/>
      <c r="RK556" s="28"/>
      <c r="RL556" s="28"/>
      <c r="RM556" s="28"/>
      <c r="RN556" s="28"/>
      <c r="RO556" s="28"/>
      <c r="RP556" s="28"/>
      <c r="RQ556" s="28"/>
      <c r="RR556" s="28"/>
      <c r="RS556" s="28"/>
      <c r="RT556" s="28"/>
      <c r="RU556" s="28"/>
      <c r="RV556" s="28"/>
      <c r="RW556" s="28"/>
      <c r="RX556" s="28"/>
      <c r="RY556" s="28"/>
      <c r="RZ556" s="28"/>
      <c r="SA556" s="28"/>
      <c r="SB556" s="28"/>
      <c r="SC556" s="28"/>
      <c r="SD556" s="28"/>
      <c r="SE556" s="28"/>
      <c r="SF556" s="28"/>
      <c r="SG556" s="28"/>
      <c r="SH556" s="28"/>
      <c r="SI556" s="28"/>
      <c r="SJ556" s="28"/>
      <c r="SK556" s="28"/>
      <c r="SL556" s="28"/>
      <c r="SM556" s="28"/>
      <c r="SN556" s="28"/>
      <c r="SO556" s="28"/>
      <c r="SP556" s="28"/>
      <c r="SQ556" s="28"/>
      <c r="SR556" s="28"/>
      <c r="SS556" s="28"/>
      <c r="ST556" s="28"/>
      <c r="SU556" s="28"/>
      <c r="SV556" s="28"/>
      <c r="SW556" s="28"/>
      <c r="SX556" s="28"/>
      <c r="SY556" s="28"/>
      <c r="SZ556" s="28"/>
      <c r="TA556" s="28"/>
      <c r="TB556" s="28"/>
      <c r="TC556" s="28"/>
      <c r="TD556" s="28"/>
      <c r="TE556" s="28"/>
      <c r="TF556" s="28"/>
      <c r="TG556" s="28"/>
      <c r="TH556" s="28"/>
      <c r="TI556" s="28"/>
      <c r="TJ556" s="28"/>
      <c r="TK556" s="28"/>
      <c r="TL556" s="28"/>
      <c r="TM556" s="28"/>
      <c r="TN556" s="28"/>
      <c r="TO556" s="28"/>
      <c r="TP556" s="28"/>
      <c r="TQ556" s="28"/>
      <c r="TR556" s="28"/>
      <c r="TS556" s="28"/>
      <c r="TT556" s="28"/>
      <c r="TU556" s="28"/>
      <c r="TV556" s="28"/>
      <c r="TW556" s="28"/>
      <c r="TX556" s="28"/>
      <c r="TY556" s="28"/>
      <c r="TZ556" s="28"/>
      <c r="UA556" s="28"/>
      <c r="UB556" s="28"/>
      <c r="UC556" s="28"/>
      <c r="UD556" s="28"/>
      <c r="UE556" s="28"/>
      <c r="UF556" s="28"/>
      <c r="UG556" s="28"/>
      <c r="UH556" s="28"/>
      <c r="UI556" s="28"/>
      <c r="UJ556" s="28"/>
      <c r="UK556" s="28"/>
      <c r="UL556" s="28"/>
      <c r="UM556" s="28"/>
      <c r="UN556" s="28"/>
      <c r="UO556" s="28"/>
      <c r="UP556" s="28"/>
      <c r="UQ556" s="28"/>
      <c r="UR556" s="28"/>
      <c r="US556" s="28"/>
      <c r="UT556" s="28"/>
      <c r="UU556" s="28"/>
      <c r="UV556" s="28"/>
      <c r="UW556" s="28"/>
      <c r="UX556" s="28"/>
      <c r="UY556" s="28"/>
      <c r="UZ556" s="28"/>
      <c r="VA556" s="28"/>
      <c r="VB556" s="28"/>
      <c r="VC556" s="28"/>
      <c r="VD556" s="28"/>
      <c r="VE556" s="28"/>
      <c r="VF556" s="28"/>
      <c r="VG556" s="28"/>
      <c r="VH556" s="28"/>
      <c r="VI556" s="28"/>
      <c r="VJ556" s="28"/>
      <c r="VK556" s="28"/>
      <c r="VL556" s="28"/>
      <c r="VM556" s="28"/>
      <c r="VN556" s="28"/>
      <c r="VO556" s="28"/>
      <c r="VP556" s="28"/>
      <c r="VQ556" s="28"/>
      <c r="VR556" s="28"/>
      <c r="VS556" s="28"/>
      <c r="VT556" s="28"/>
      <c r="VU556" s="28"/>
      <c r="VV556" s="28"/>
      <c r="VW556" s="28"/>
      <c r="VX556" s="28"/>
      <c r="VY556" s="28"/>
      <c r="VZ556" s="28"/>
      <c r="WA556" s="28"/>
      <c r="WB556" s="28"/>
      <c r="WC556" s="28"/>
      <c r="WD556" s="28"/>
      <c r="WE556" s="28"/>
      <c r="WF556" s="28"/>
      <c r="WG556" s="28"/>
      <c r="WH556" s="28"/>
      <c r="WI556" s="28"/>
      <c r="WJ556" s="28"/>
      <c r="WK556" s="28"/>
      <c r="WL556" s="28"/>
      <c r="WM556" s="28"/>
      <c r="WN556" s="28"/>
      <c r="WO556" s="28"/>
      <c r="WP556" s="28"/>
      <c r="WQ556" s="28"/>
      <c r="WR556" s="28"/>
      <c r="WS556" s="28"/>
      <c r="WT556" s="28"/>
      <c r="WU556" s="28"/>
      <c r="WV556" s="28"/>
      <c r="WW556" s="28"/>
      <c r="WX556" s="28"/>
      <c r="WY556" s="28"/>
      <c r="WZ556" s="28"/>
      <c r="XA556" s="28"/>
      <c r="XB556" s="28"/>
      <c r="XC556" s="28"/>
      <c r="XD556" s="28"/>
      <c r="XE556" s="28"/>
      <c r="XF556" s="28"/>
      <c r="XG556" s="28"/>
      <c r="XH556" s="28"/>
      <c r="XI556" s="28"/>
      <c r="XJ556" s="28"/>
      <c r="XK556" s="28"/>
      <c r="XL556" s="28"/>
      <c r="XM556" s="28"/>
      <c r="XN556" s="28"/>
      <c r="XO556" s="28"/>
      <c r="XP556" s="28"/>
      <c r="XQ556" s="28"/>
      <c r="XR556" s="28"/>
      <c r="XS556" s="28"/>
      <c r="XT556" s="28"/>
      <c r="XU556" s="28"/>
      <c r="XV556" s="28"/>
      <c r="XW556" s="28"/>
      <c r="XX556" s="28"/>
      <c r="XY556" s="28"/>
      <c r="XZ556" s="28"/>
      <c r="YA556" s="28"/>
      <c r="YB556" s="28"/>
      <c r="YC556" s="28"/>
      <c r="YD556" s="28"/>
      <c r="YE556" s="28"/>
      <c r="YF556" s="28"/>
      <c r="YG556" s="28"/>
      <c r="YH556" s="28"/>
      <c r="YI556" s="28"/>
      <c r="YJ556" s="28"/>
      <c r="YK556" s="28"/>
      <c r="YL556" s="28"/>
      <c r="YM556" s="28"/>
      <c r="YN556" s="28"/>
      <c r="YO556" s="28"/>
      <c r="YP556" s="28"/>
      <c r="YQ556" s="28"/>
      <c r="YR556" s="28"/>
      <c r="YS556" s="28"/>
      <c r="YT556" s="28"/>
      <c r="YU556" s="28"/>
      <c r="YV556" s="28"/>
      <c r="YW556" s="28"/>
      <c r="YX556" s="28"/>
      <c r="YY556" s="28"/>
      <c r="YZ556" s="28"/>
      <c r="ZA556" s="28"/>
      <c r="ZB556" s="28"/>
      <c r="ZC556" s="28"/>
      <c r="ZD556" s="28"/>
      <c r="ZE556" s="28"/>
      <c r="ZF556" s="28"/>
      <c r="ZG556" s="28"/>
      <c r="ZH556" s="28"/>
      <c r="ZI556" s="28"/>
      <c r="ZJ556" s="28"/>
      <c r="ZK556" s="28"/>
      <c r="ZL556" s="28"/>
      <c r="ZM556" s="28"/>
      <c r="ZN556" s="28"/>
      <c r="ZO556" s="28"/>
      <c r="ZP556" s="28"/>
      <c r="ZQ556" s="28"/>
      <c r="ZR556" s="28"/>
      <c r="ZS556" s="28"/>
      <c r="ZT556" s="28"/>
      <c r="ZU556" s="28"/>
      <c r="ZV556" s="28"/>
      <c r="ZW556" s="28"/>
      <c r="ZX556" s="28"/>
      <c r="ZY556" s="28"/>
      <c r="ZZ556" s="28"/>
      <c r="AAA556" s="28"/>
      <c r="AAB556" s="28"/>
      <c r="AAC556" s="28"/>
      <c r="AAD556" s="28"/>
      <c r="AAE556" s="28"/>
      <c r="AAF556" s="28"/>
      <c r="AAG556" s="28"/>
      <c r="AAH556" s="28"/>
      <c r="AAI556" s="28"/>
      <c r="AAJ556" s="28"/>
      <c r="AAK556" s="28"/>
      <c r="AAL556" s="28"/>
      <c r="AAM556" s="28"/>
      <c r="AAN556" s="28"/>
      <c r="AAO556" s="28"/>
      <c r="AAP556" s="28"/>
      <c r="AAQ556" s="28"/>
      <c r="AAR556" s="28"/>
      <c r="AAS556" s="28"/>
      <c r="AAT556" s="28"/>
      <c r="AAU556" s="28"/>
      <c r="AAV556" s="28"/>
      <c r="AAW556" s="28"/>
      <c r="AAX556" s="28"/>
      <c r="AAY556" s="28"/>
      <c r="AAZ556" s="28"/>
      <c r="ABA556" s="28"/>
      <c r="ABB556" s="28"/>
      <c r="ABC556" s="28"/>
      <c r="ABD556" s="28"/>
      <c r="ABE556" s="28"/>
      <c r="ABF556" s="28"/>
      <c r="ABG556" s="28"/>
      <c r="ABH556" s="28"/>
      <c r="ABI556" s="28"/>
      <c r="ABJ556" s="28"/>
      <c r="ABK556" s="28"/>
      <c r="ABL556" s="28"/>
      <c r="ABM556" s="28"/>
      <c r="ABN556" s="28"/>
      <c r="ABO556" s="28"/>
      <c r="ABP556" s="28"/>
      <c r="ABQ556" s="28"/>
      <c r="ABR556" s="28"/>
      <c r="ABS556" s="28"/>
      <c r="ABT556" s="28"/>
      <c r="ABU556" s="28"/>
      <c r="ABV556" s="28"/>
      <c r="ABW556" s="28"/>
      <c r="ABX556" s="28"/>
      <c r="ABY556" s="28"/>
      <c r="ABZ556" s="28"/>
      <c r="ACA556" s="28"/>
      <c r="ACB556" s="28"/>
      <c r="ACC556" s="28"/>
      <c r="ACD556" s="28"/>
      <c r="ACE556" s="28"/>
      <c r="ACF556" s="28"/>
      <c r="ACG556" s="28"/>
      <c r="ACH556" s="28"/>
      <c r="ACI556" s="28"/>
      <c r="ACJ556" s="28"/>
      <c r="ACK556" s="28"/>
      <c r="ACL556" s="28"/>
      <c r="ACM556" s="28"/>
      <c r="ACN556" s="28"/>
      <c r="ACO556" s="28"/>
      <c r="ACP556" s="28"/>
      <c r="ACQ556" s="28"/>
      <c r="ACR556" s="28"/>
      <c r="ACS556" s="28"/>
      <c r="ACT556" s="28"/>
      <c r="ACU556" s="28"/>
      <c r="ACV556" s="28"/>
      <c r="ACW556" s="28"/>
      <c r="ACX556" s="28"/>
      <c r="ACY556" s="28"/>
      <c r="ACZ556" s="28"/>
      <c r="ADA556" s="28"/>
      <c r="ADB556" s="28"/>
      <c r="ADC556" s="28"/>
      <c r="ADD556" s="28"/>
      <c r="ADE556" s="28"/>
      <c r="ADF556" s="28"/>
      <c r="ADG556" s="28"/>
      <c r="ADH556" s="28"/>
      <c r="ADI556" s="28"/>
      <c r="ADJ556" s="28"/>
      <c r="ADK556" s="28"/>
      <c r="ADL556" s="28"/>
      <c r="ADM556" s="28"/>
      <c r="ADN556" s="28"/>
      <c r="ADO556" s="28"/>
      <c r="ADP556" s="28"/>
      <c r="ADQ556" s="28"/>
      <c r="ADR556" s="28"/>
      <c r="ADS556" s="28"/>
      <c r="ADT556" s="28"/>
      <c r="ADU556" s="28"/>
      <c r="ADV556" s="28"/>
      <c r="ADW556" s="28"/>
      <c r="ADX556" s="28"/>
      <c r="ADY556" s="28"/>
      <c r="ADZ556" s="28"/>
      <c r="AEA556" s="28"/>
      <c r="AEB556" s="28"/>
      <c r="AEC556" s="28"/>
      <c r="AED556" s="28"/>
      <c r="AEE556" s="28"/>
      <c r="AEF556" s="28"/>
      <c r="AEG556" s="28"/>
      <c r="AEH556" s="28"/>
      <c r="AEI556" s="28"/>
      <c r="AEJ556" s="28"/>
      <c r="AEK556" s="28"/>
      <c r="AEL556" s="28"/>
      <c r="AEM556" s="28"/>
      <c r="AEN556" s="28"/>
      <c r="AEO556" s="28"/>
      <c r="AEP556" s="28"/>
      <c r="AEQ556" s="28"/>
      <c r="AER556" s="28"/>
      <c r="AES556" s="28"/>
      <c r="AET556" s="28"/>
      <c r="AEU556" s="28"/>
      <c r="AEV556" s="28"/>
      <c r="AEW556" s="28"/>
      <c r="AEX556" s="28"/>
      <c r="AEY556" s="28"/>
      <c r="AEZ556" s="28"/>
      <c r="AFA556" s="28"/>
      <c r="AFB556" s="28"/>
      <c r="AFC556" s="28"/>
      <c r="AFD556" s="28"/>
      <c r="AFE556" s="28"/>
      <c r="AFF556" s="28"/>
      <c r="AFG556" s="28"/>
      <c r="AFH556" s="28"/>
      <c r="AFI556" s="28"/>
      <c r="AFJ556" s="28"/>
      <c r="AFK556" s="28"/>
      <c r="AFL556" s="28"/>
      <c r="AFM556" s="28"/>
      <c r="AFN556" s="28"/>
      <c r="AFO556" s="28"/>
      <c r="AFP556" s="28"/>
      <c r="AFQ556" s="28"/>
      <c r="AFR556" s="28"/>
      <c r="AFS556" s="28"/>
      <c r="AFT556" s="28"/>
      <c r="AFU556" s="28"/>
      <c r="AFV556" s="28"/>
      <c r="AFW556" s="28"/>
      <c r="AFX556" s="28"/>
      <c r="AFY556" s="28"/>
      <c r="AFZ556" s="28"/>
      <c r="AGA556" s="28"/>
      <c r="AGB556" s="28"/>
      <c r="AGC556" s="28"/>
      <c r="AGD556" s="28"/>
      <c r="AGE556" s="28"/>
      <c r="AGF556" s="28"/>
      <c r="AGG556" s="28"/>
      <c r="AGH556" s="28"/>
      <c r="AGI556" s="28"/>
      <c r="AGJ556" s="28"/>
      <c r="AGK556" s="28"/>
      <c r="AGL556" s="28"/>
      <c r="AGM556" s="28"/>
      <c r="AGN556" s="28"/>
      <c r="AGO556" s="28"/>
      <c r="AGP556" s="28"/>
      <c r="AGQ556" s="28"/>
      <c r="AGR556" s="28"/>
      <c r="AGS556" s="28"/>
      <c r="AGT556" s="28"/>
      <c r="AGU556" s="28"/>
      <c r="AGV556" s="28"/>
      <c r="AGW556" s="28"/>
      <c r="AGX556" s="28"/>
      <c r="AGY556" s="28"/>
      <c r="AGZ556" s="28"/>
      <c r="AHA556" s="28"/>
      <c r="AHB556" s="28"/>
      <c r="AHC556" s="28"/>
      <c r="AHD556" s="28"/>
      <c r="AHE556" s="28"/>
      <c r="AHF556" s="28"/>
      <c r="AHG556" s="28"/>
      <c r="AHH556" s="28"/>
      <c r="AHI556" s="28"/>
      <c r="AHJ556" s="28"/>
      <c r="AHK556" s="28"/>
      <c r="AHL556" s="28"/>
      <c r="AHM556" s="28"/>
      <c r="AHN556" s="28"/>
      <c r="AHO556" s="28"/>
      <c r="AHP556" s="28"/>
      <c r="AHQ556" s="28"/>
      <c r="AHR556" s="28"/>
      <c r="AHS556" s="28"/>
      <c r="AHT556" s="28"/>
      <c r="AHU556" s="28"/>
      <c r="AHV556" s="28"/>
      <c r="AHW556" s="28"/>
      <c r="AHX556" s="28"/>
      <c r="AHY556" s="28"/>
      <c r="AHZ556" s="28"/>
      <c r="AIA556" s="28"/>
      <c r="AIB556" s="28"/>
      <c r="AIC556" s="28"/>
      <c r="AID556" s="28"/>
      <c r="AIE556" s="28"/>
      <c r="AIF556" s="28"/>
      <c r="AIG556" s="28"/>
      <c r="AIH556" s="28"/>
      <c r="AII556" s="28"/>
      <c r="AIJ556" s="28"/>
      <c r="AIK556" s="28"/>
      <c r="AIL556" s="28"/>
      <c r="AIM556" s="28"/>
      <c r="AIN556" s="28"/>
      <c r="AIO556" s="28"/>
      <c r="AIP556" s="28"/>
      <c r="AIQ556" s="28"/>
      <c r="AIR556" s="28"/>
      <c r="AIS556" s="28"/>
      <c r="AIT556" s="28"/>
      <c r="AIU556" s="28"/>
      <c r="AIV556" s="28"/>
      <c r="AIW556" s="28"/>
      <c r="AIX556" s="28"/>
      <c r="AIY556" s="28"/>
      <c r="AIZ556" s="28"/>
      <c r="AJA556" s="28"/>
      <c r="AJB556" s="28"/>
      <c r="AJC556" s="28"/>
      <c r="AJD556" s="28"/>
      <c r="AJE556" s="28"/>
      <c r="AJF556" s="28"/>
      <c r="AJG556" s="28"/>
      <c r="AJH556" s="28"/>
      <c r="AJI556" s="28"/>
      <c r="AJJ556" s="28"/>
      <c r="AJK556" s="28"/>
      <c r="AJL556" s="28"/>
      <c r="AJM556" s="28"/>
      <c r="AJN556" s="28"/>
      <c r="AJO556" s="28"/>
      <c r="AJP556" s="28"/>
      <c r="AJQ556" s="28"/>
      <c r="AJR556" s="28"/>
      <c r="AJS556" s="28"/>
      <c r="AJT556" s="28"/>
      <c r="AJU556" s="28"/>
      <c r="AJV556" s="28"/>
      <c r="AJW556" s="28"/>
      <c r="AJX556" s="28"/>
      <c r="AJY556" s="28"/>
      <c r="AJZ556" s="28"/>
      <c r="AKA556" s="28"/>
      <c r="AKB556" s="28"/>
      <c r="AKC556" s="28"/>
      <c r="AKD556" s="28"/>
      <c r="AKE556" s="28"/>
      <c r="AKF556" s="28"/>
      <c r="AKG556" s="28"/>
      <c r="AKH556" s="28"/>
      <c r="AKI556" s="28"/>
      <c r="AKJ556" s="28"/>
      <c r="AKK556" s="28"/>
      <c r="AKL556" s="28"/>
      <c r="AKM556" s="28"/>
      <c r="AKN556" s="28"/>
      <c r="AKO556" s="28"/>
      <c r="AKP556" s="28"/>
      <c r="AKQ556" s="28"/>
      <c r="AKR556" s="28"/>
      <c r="AKS556" s="28"/>
      <c r="AKT556" s="28"/>
      <c r="AKU556" s="28"/>
      <c r="AKV556" s="28"/>
      <c r="AKW556" s="28"/>
      <c r="AKX556" s="28"/>
      <c r="AKY556" s="28"/>
      <c r="AKZ556" s="28"/>
      <c r="ALA556" s="28"/>
      <c r="ALB556" s="28"/>
      <c r="ALC556" s="28"/>
      <c r="ALD556" s="28"/>
      <c r="ALE556" s="28"/>
      <c r="ALF556" s="28"/>
      <c r="ALG556" s="28"/>
      <c r="ALH556" s="28"/>
      <c r="ALI556" s="28"/>
      <c r="ALJ556" s="28"/>
      <c r="ALK556" s="28"/>
      <c r="ALL556" s="28"/>
      <c r="ALM556" s="28"/>
      <c r="ALN556" s="28"/>
      <c r="ALO556" s="28"/>
      <c r="ALP556" s="28"/>
      <c r="ALQ556" s="28"/>
      <c r="ALR556" s="28"/>
      <c r="ALS556" s="28"/>
      <c r="ALT556" s="28"/>
      <c r="ALU556" s="28"/>
      <c r="ALV556" s="28"/>
      <c r="ALW556" s="28"/>
      <c r="ALX556" s="28"/>
      <c r="ALY556" s="28"/>
      <c r="ALZ556" s="28"/>
      <c r="AMA556" s="28"/>
      <c r="AMB556" s="28"/>
      <c r="AMC556" s="28"/>
      <c r="AMD556" s="28"/>
      <c r="AME556" s="28"/>
      <c r="AMF556" s="28"/>
      <c r="AMG556" s="28"/>
      <c r="AMH556" s="28"/>
      <c r="AMI556" s="28"/>
      <c r="AMJ556" s="28"/>
      <c r="AMK556" s="28"/>
      <c r="AML556" s="28"/>
      <c r="AMM556" s="28"/>
      <c r="AMN556" s="28"/>
      <c r="AMO556" s="28"/>
      <c r="AMP556" s="28"/>
      <c r="AMQ556" s="28"/>
      <c r="AMR556" s="28"/>
      <c r="AMS556" s="28"/>
      <c r="AMT556" s="28"/>
      <c r="AMU556" s="28"/>
      <c r="AMV556" s="28"/>
      <c r="AMW556" s="28"/>
      <c r="AMX556" s="28"/>
      <c r="AMY556" s="28"/>
      <c r="AMZ556" s="28"/>
      <c r="ANA556" s="28"/>
      <c r="ANB556" s="28"/>
    </row>
    <row r="557" spans="3:1042" s="6" customFormat="1" ht="15" customHeight="1" x14ac:dyDescent="0.25">
      <c r="C557" s="6" t="str">
        <f t="shared" si="302"/>
        <v>State</v>
      </c>
      <c r="D557" s="6" t="str">
        <f t="shared" si="303"/>
        <v>HP6 50 DHPT 120  (50 gal)</v>
      </c>
      <c r="E557" s="6">
        <f t="shared" si="341"/>
        <v>2300413</v>
      </c>
      <c r="F557" s="55">
        <f t="shared" si="255"/>
        <v>50</v>
      </c>
      <c r="G557" s="6" t="str">
        <f t="shared" si="304"/>
        <v>AOSmithHPTU50</v>
      </c>
      <c r="H557" s="116">
        <f t="shared" si="301"/>
        <v>0</v>
      </c>
      <c r="I557" s="154" t="str">
        <f t="shared" si="342"/>
        <v>StateHP650DHPT</v>
      </c>
      <c r="J557" s="91" t="s">
        <v>188</v>
      </c>
      <c r="K557" s="32">
        <v>1</v>
      </c>
      <c r="L557" s="75">
        <f t="shared" si="338"/>
        <v>23</v>
      </c>
      <c r="M557" s="9" t="s">
        <v>39</v>
      </c>
      <c r="N557" s="62">
        <f t="shared" si="438"/>
        <v>4</v>
      </c>
      <c r="O557" s="169">
        <f t="shared" si="350"/>
        <v>2300413</v>
      </c>
      <c r="P557" s="59" t="str">
        <f t="shared" si="437"/>
        <v>HP6 50 DHPT 120  (50 gal)</v>
      </c>
      <c r="Q557" s="153">
        <f t="shared" si="434"/>
        <v>1</v>
      </c>
      <c r="R557" s="10" t="s">
        <v>71</v>
      </c>
      <c r="S557" s="11">
        <v>50</v>
      </c>
      <c r="T557" s="30" t="s">
        <v>81</v>
      </c>
      <c r="U557" s="80" t="s">
        <v>106</v>
      </c>
      <c r="V557" s="85" t="str">
        <f t="shared" si="352"/>
        <v>AOSmithHPTU50</v>
      </c>
      <c r="W557" s="115">
        <v>0</v>
      </c>
      <c r="X557" s="42" t="s">
        <v>8</v>
      </c>
      <c r="Y557" s="43">
        <v>42591</v>
      </c>
      <c r="Z557" s="44" t="s">
        <v>80</v>
      </c>
      <c r="AA557" s="126" t="str">
        <f t="shared" si="335"/>
        <v>2,     2300413,   "HP6 50 DHPT 120  (50 gal)"</v>
      </c>
      <c r="AB557" s="128" t="str">
        <f t="shared" si="345"/>
        <v>State</v>
      </c>
      <c r="AC557" s="129" t="s">
        <v>663</v>
      </c>
      <c r="AD557" s="173">
        <f t="shared" si="435"/>
        <v>1</v>
      </c>
      <c r="AE557" s="126" t="str">
        <f t="shared" si="336"/>
        <v xml:space="preserve">          case  HP6 50 DHPT 120  (50 gal)   :   "StateHP650DHPT"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3:1042" s="6" customFormat="1" ht="15" customHeight="1" x14ac:dyDescent="0.25">
      <c r="C558" s="6" t="str">
        <f t="shared" si="302"/>
        <v>State</v>
      </c>
      <c r="D558" s="6" t="str">
        <f t="shared" si="303"/>
        <v>HP6 66 DHPT 120  (66 gal)</v>
      </c>
      <c r="E558" s="6">
        <f t="shared" si="341"/>
        <v>2300514</v>
      </c>
      <c r="F558" s="55">
        <f t="shared" si="255"/>
        <v>66</v>
      </c>
      <c r="G558" s="6" t="str">
        <f t="shared" si="304"/>
        <v>AOSmithHPTU66</v>
      </c>
      <c r="H558" s="116">
        <f t="shared" si="301"/>
        <v>0</v>
      </c>
      <c r="I558" s="154" t="str">
        <f t="shared" si="342"/>
        <v>StateHP666DHPT</v>
      </c>
      <c r="J558" s="91" t="s">
        <v>188</v>
      </c>
      <c r="K558" s="32">
        <v>1</v>
      </c>
      <c r="L558" s="75">
        <f t="shared" si="338"/>
        <v>23</v>
      </c>
      <c r="M558" s="9" t="s">
        <v>39</v>
      </c>
      <c r="N558" s="62">
        <f t="shared" si="438"/>
        <v>5</v>
      </c>
      <c r="O558" s="169">
        <f t="shared" si="350"/>
        <v>2300514</v>
      </c>
      <c r="P558" s="59" t="str">
        <f t="shared" si="437"/>
        <v>HP6 66 DHPT 120  (66 gal)</v>
      </c>
      <c r="Q558" s="153">
        <f t="shared" si="434"/>
        <v>1</v>
      </c>
      <c r="R558" s="10" t="s">
        <v>72</v>
      </c>
      <c r="S558" s="11">
        <v>66</v>
      </c>
      <c r="T558" s="30" t="s">
        <v>82</v>
      </c>
      <c r="U558" s="80" t="s">
        <v>102</v>
      </c>
      <c r="V558" s="85" t="str">
        <f t="shared" si="352"/>
        <v>AOSmithHPTU66</v>
      </c>
      <c r="W558" s="115">
        <v>0</v>
      </c>
      <c r="X558" s="42">
        <v>3</v>
      </c>
      <c r="Y558" s="43">
        <v>42591</v>
      </c>
      <c r="Z558" s="44" t="s">
        <v>80</v>
      </c>
      <c r="AA558" s="126" t="str">
        <f t="shared" si="335"/>
        <v>2,     2300514,   "HP6 66 DHPT 120  (66 gal)"</v>
      </c>
      <c r="AB558" s="128" t="str">
        <f t="shared" si="345"/>
        <v>State</v>
      </c>
      <c r="AC558" s="129" t="s">
        <v>664</v>
      </c>
      <c r="AD558" s="173">
        <f t="shared" si="435"/>
        <v>1</v>
      </c>
      <c r="AE558" s="126" t="str">
        <f t="shared" si="336"/>
        <v xml:space="preserve">          case  HP6 66 DHPT 120  (66 gal)   :   "StateHP666DHPT"</v>
      </c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3:1042" s="6" customFormat="1" ht="15" customHeight="1" x14ac:dyDescent="0.25">
      <c r="C559" s="6" t="str">
        <f t="shared" si="302"/>
        <v>State</v>
      </c>
      <c r="D559" s="6" t="str">
        <f t="shared" si="303"/>
        <v>HP6 80 DHPT 120  (80 gal)</v>
      </c>
      <c r="E559" s="6">
        <f t="shared" si="341"/>
        <v>2300615</v>
      </c>
      <c r="F559" s="55">
        <f t="shared" si="255"/>
        <v>80</v>
      </c>
      <c r="G559" s="6" t="str">
        <f t="shared" si="304"/>
        <v>AOSmithHPTU80</v>
      </c>
      <c r="H559" s="116">
        <f t="shared" si="301"/>
        <v>0</v>
      </c>
      <c r="I559" s="154" t="str">
        <f t="shared" si="342"/>
        <v>StateHP680DHPT</v>
      </c>
      <c r="J559" s="91" t="s">
        <v>188</v>
      </c>
      <c r="K559" s="32">
        <v>1</v>
      </c>
      <c r="L559" s="75">
        <f t="shared" si="338"/>
        <v>23</v>
      </c>
      <c r="M559" s="9" t="s">
        <v>39</v>
      </c>
      <c r="N559" s="62">
        <f t="shared" si="438"/>
        <v>6</v>
      </c>
      <c r="O559" s="169">
        <f t="shared" si="350"/>
        <v>2300615</v>
      </c>
      <c r="P559" s="59" t="str">
        <f t="shared" si="437"/>
        <v>HP6 80 DHPT 120  (80 gal)</v>
      </c>
      <c r="Q559" s="153">
        <f t="shared" si="434"/>
        <v>1</v>
      </c>
      <c r="R559" s="10" t="s">
        <v>73</v>
      </c>
      <c r="S559" s="11">
        <v>80</v>
      </c>
      <c r="T559" s="30" t="s">
        <v>83</v>
      </c>
      <c r="U559" s="80" t="s">
        <v>103</v>
      </c>
      <c r="V559" s="85" t="str">
        <f t="shared" si="352"/>
        <v>AOSmithHPTU80</v>
      </c>
      <c r="W559" s="115">
        <v>0</v>
      </c>
      <c r="X559" s="42" t="s">
        <v>13</v>
      </c>
      <c r="Y559" s="43">
        <v>42591</v>
      </c>
      <c r="Z559" s="44" t="s">
        <v>80</v>
      </c>
      <c r="AA559" s="126" t="str">
        <f t="shared" si="335"/>
        <v>2,     2300615,   "HP6 80 DHPT 120  (80 gal)"</v>
      </c>
      <c r="AB559" s="128" t="str">
        <f t="shared" si="345"/>
        <v>State</v>
      </c>
      <c r="AC559" s="129" t="s">
        <v>665</v>
      </c>
      <c r="AD559" s="173">
        <f t="shared" si="435"/>
        <v>1</v>
      </c>
      <c r="AE559" s="126" t="str">
        <f t="shared" si="336"/>
        <v xml:space="preserve">          case  HP6 80 DHPT 120  (80 gal)   :   "StateHP680DHPT"</v>
      </c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3:1042" s="6" customFormat="1" ht="15" customHeight="1" x14ac:dyDescent="0.25">
      <c r="C560" s="6" t="str">
        <f t="shared" ref="C560:C602" si="439">M560</f>
        <v>State</v>
      </c>
      <c r="D560" s="6" t="str">
        <f t="shared" ref="D560:D602" si="440">P560</f>
        <v>HPX 50 DHPT 120  (50 gal)</v>
      </c>
      <c r="E560" s="6">
        <f t="shared" si="341"/>
        <v>2300713</v>
      </c>
      <c r="F560" s="55">
        <f t="shared" si="255"/>
        <v>50</v>
      </c>
      <c r="G560" s="6" t="str">
        <f t="shared" ref="G560:G603" si="441">V560</f>
        <v>AOSmithHPTU50</v>
      </c>
      <c r="H560" s="116">
        <f t="shared" si="301"/>
        <v>0</v>
      </c>
      <c r="I560" s="154" t="str">
        <f t="shared" si="342"/>
        <v>StateHPX50DHPT</v>
      </c>
      <c r="J560" s="91" t="s">
        <v>188</v>
      </c>
      <c r="K560" s="32">
        <v>3</v>
      </c>
      <c r="L560" s="75">
        <f t="shared" si="338"/>
        <v>23</v>
      </c>
      <c r="M560" s="9" t="s">
        <v>39</v>
      </c>
      <c r="N560" s="62">
        <f t="shared" si="438"/>
        <v>7</v>
      </c>
      <c r="O560" s="169">
        <f t="shared" si="350"/>
        <v>2300713</v>
      </c>
      <c r="P560" s="59" t="str">
        <f t="shared" si="437"/>
        <v>HPX 50 DHPT 120  (50 gal)</v>
      </c>
      <c r="Q560" s="153">
        <f t="shared" si="434"/>
        <v>1</v>
      </c>
      <c r="R560" s="10" t="s">
        <v>40</v>
      </c>
      <c r="S560" s="11">
        <v>50</v>
      </c>
      <c r="T560" s="30" t="s">
        <v>81</v>
      </c>
      <c r="U560" s="80" t="s">
        <v>106</v>
      </c>
      <c r="V560" s="85" t="str">
        <f t="shared" si="352"/>
        <v>AOSmithHPTU50</v>
      </c>
      <c r="W560" s="115">
        <v>0</v>
      </c>
      <c r="X560" s="42" t="s">
        <v>8</v>
      </c>
      <c r="Y560" s="43">
        <v>42545</v>
      </c>
      <c r="Z560" s="44" t="s">
        <v>80</v>
      </c>
      <c r="AA560" s="126" t="str">
        <f t="shared" si="335"/>
        <v>2,     2300713,   "HPX 50 DHPT 120  (50 gal)"</v>
      </c>
      <c r="AB560" s="128" t="str">
        <f t="shared" si="345"/>
        <v>State</v>
      </c>
      <c r="AC560" s="129" t="s">
        <v>666</v>
      </c>
      <c r="AD560" s="173">
        <f t="shared" si="435"/>
        <v>1</v>
      </c>
      <c r="AE560" s="126" t="str">
        <f t="shared" si="336"/>
        <v xml:space="preserve">          case  HPX 50 DHPT 120  (50 gal)   :   "StateHPX50DHPT"</v>
      </c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  <c r="PI560"/>
      <c r="PJ560"/>
      <c r="PK560"/>
      <c r="PL560"/>
      <c r="PM560"/>
      <c r="PN560"/>
      <c r="PO560"/>
      <c r="PP560"/>
      <c r="PQ560"/>
      <c r="PR560"/>
      <c r="PS560"/>
      <c r="PT560"/>
      <c r="PU560"/>
      <c r="PV560"/>
      <c r="PW560"/>
      <c r="PX560"/>
      <c r="PY560"/>
      <c r="PZ560"/>
      <c r="QA560"/>
      <c r="QB560"/>
      <c r="QC560"/>
      <c r="QD560"/>
      <c r="QE560"/>
      <c r="QF560"/>
      <c r="QG560"/>
      <c r="QH560"/>
      <c r="QI560"/>
      <c r="QJ560"/>
      <c r="QK560"/>
      <c r="QL560"/>
      <c r="QM560"/>
      <c r="QN560"/>
      <c r="QO560"/>
      <c r="QP560"/>
      <c r="QQ560"/>
      <c r="QR560"/>
      <c r="QS560"/>
      <c r="QT560"/>
      <c r="QU560"/>
      <c r="QV560"/>
      <c r="QW560"/>
      <c r="QX560"/>
      <c r="QY560"/>
      <c r="QZ560"/>
      <c r="RA560"/>
      <c r="RB560"/>
      <c r="RC560"/>
      <c r="RD560"/>
      <c r="RE560"/>
      <c r="RF560"/>
      <c r="RG560"/>
      <c r="RH560"/>
      <c r="RI560"/>
      <c r="RJ560"/>
      <c r="RK560"/>
      <c r="RL560"/>
      <c r="RM560"/>
      <c r="RN560"/>
      <c r="RO560"/>
      <c r="RP560"/>
      <c r="RQ560"/>
      <c r="RR560"/>
      <c r="RS560"/>
      <c r="RT560"/>
      <c r="RU560"/>
      <c r="RV560"/>
      <c r="RW560"/>
      <c r="RX560"/>
      <c r="RY560"/>
      <c r="RZ560"/>
      <c r="SA560"/>
      <c r="SB560"/>
      <c r="SC560"/>
      <c r="SD560"/>
      <c r="SE560"/>
      <c r="SF560"/>
      <c r="SG560"/>
      <c r="SH560"/>
      <c r="SI560"/>
      <c r="SJ560"/>
      <c r="SK560"/>
      <c r="SL560"/>
      <c r="SM560"/>
      <c r="SN560"/>
      <c r="SO560"/>
      <c r="SP560"/>
      <c r="SQ560"/>
      <c r="SR560"/>
      <c r="SS560"/>
      <c r="ST560"/>
      <c r="SU560"/>
      <c r="SV560"/>
      <c r="SW560"/>
      <c r="SX560"/>
      <c r="SY560"/>
      <c r="SZ560"/>
      <c r="TA560"/>
      <c r="TB560"/>
      <c r="TC560"/>
      <c r="TD560"/>
      <c r="TE560"/>
      <c r="TF560"/>
      <c r="TG560"/>
      <c r="TH560"/>
      <c r="TI560"/>
      <c r="TJ560"/>
      <c r="TK560"/>
      <c r="TL560"/>
      <c r="TM560"/>
      <c r="TN560"/>
      <c r="TO560"/>
      <c r="TP560"/>
      <c r="TQ560"/>
      <c r="TR560"/>
      <c r="TS560"/>
      <c r="TT560"/>
      <c r="TU560"/>
      <c r="TV560"/>
      <c r="TW560"/>
      <c r="TX560"/>
      <c r="TY560"/>
      <c r="TZ560"/>
      <c r="UA560"/>
      <c r="UB560"/>
      <c r="UC560"/>
      <c r="UD560"/>
      <c r="UE560"/>
      <c r="UF560"/>
      <c r="UG560"/>
      <c r="UH560"/>
      <c r="UI560"/>
      <c r="UJ560"/>
      <c r="UK560"/>
      <c r="UL560"/>
      <c r="UM560"/>
      <c r="UN560"/>
      <c r="UO560"/>
      <c r="UP560"/>
      <c r="UQ560"/>
      <c r="UR560"/>
      <c r="US560"/>
      <c r="UT560"/>
      <c r="UU560"/>
      <c r="UV560"/>
      <c r="UW560"/>
      <c r="UX560"/>
      <c r="UY560"/>
      <c r="UZ560"/>
      <c r="VA560"/>
      <c r="VB560"/>
      <c r="VC560"/>
      <c r="VD560"/>
      <c r="VE560"/>
      <c r="VF560"/>
      <c r="VG560"/>
      <c r="VH560"/>
      <c r="VI560"/>
      <c r="VJ560"/>
      <c r="VK560"/>
      <c r="VL560"/>
      <c r="VM560"/>
      <c r="VN560"/>
      <c r="VO560"/>
      <c r="VP560"/>
      <c r="VQ560"/>
      <c r="VR560"/>
      <c r="VS560"/>
      <c r="VT560"/>
      <c r="VU560"/>
      <c r="VV560"/>
      <c r="VW560"/>
      <c r="VX560"/>
      <c r="VY560"/>
      <c r="VZ560"/>
      <c r="WA560"/>
      <c r="WB560"/>
      <c r="WC560"/>
      <c r="WD560"/>
      <c r="WE560"/>
      <c r="WF560"/>
      <c r="WG560"/>
      <c r="WH560"/>
      <c r="WI560"/>
      <c r="WJ560"/>
      <c r="WK560"/>
      <c r="WL560"/>
      <c r="WM560"/>
      <c r="WN560"/>
      <c r="WO560"/>
      <c r="WP560"/>
      <c r="WQ560"/>
      <c r="WR560"/>
      <c r="WS560"/>
      <c r="WT560"/>
      <c r="WU560"/>
      <c r="WV560"/>
      <c r="WW560"/>
      <c r="WX560"/>
      <c r="WY560"/>
      <c r="WZ560"/>
      <c r="XA560"/>
      <c r="XB560"/>
      <c r="XC560"/>
      <c r="XD560"/>
      <c r="XE560"/>
      <c r="XF560"/>
      <c r="XG560"/>
      <c r="XH560"/>
      <c r="XI560"/>
      <c r="XJ560"/>
      <c r="XK560"/>
      <c r="XL560"/>
      <c r="XM560"/>
      <c r="XN560"/>
      <c r="XO560"/>
      <c r="XP560"/>
      <c r="XQ560"/>
      <c r="XR560"/>
      <c r="XS560"/>
      <c r="XT560"/>
      <c r="XU560"/>
      <c r="XV560"/>
      <c r="XW560"/>
      <c r="XX560"/>
      <c r="XY560"/>
      <c r="XZ560"/>
      <c r="YA560"/>
      <c r="YB560"/>
      <c r="YC560"/>
      <c r="YD560"/>
      <c r="YE560"/>
      <c r="YF560"/>
      <c r="YG560"/>
      <c r="YH560"/>
      <c r="YI560"/>
      <c r="YJ560"/>
      <c r="YK560"/>
      <c r="YL560"/>
      <c r="YM560"/>
      <c r="YN560"/>
      <c r="YO560"/>
      <c r="YP560"/>
      <c r="YQ560"/>
      <c r="YR560"/>
      <c r="YS560"/>
      <c r="YT560"/>
      <c r="YU560"/>
      <c r="YV560"/>
      <c r="YW560"/>
      <c r="YX560"/>
      <c r="YY560"/>
      <c r="YZ560"/>
      <c r="ZA560"/>
      <c r="ZB560"/>
      <c r="ZC560"/>
      <c r="ZD560"/>
      <c r="ZE560"/>
      <c r="ZF560"/>
      <c r="ZG560"/>
      <c r="ZH560"/>
      <c r="ZI560"/>
      <c r="ZJ560"/>
      <c r="ZK560"/>
      <c r="ZL560"/>
      <c r="ZM560"/>
      <c r="ZN560"/>
      <c r="ZO560"/>
      <c r="ZP560"/>
      <c r="ZQ560"/>
      <c r="ZR560"/>
      <c r="ZS560"/>
      <c r="ZT560"/>
      <c r="ZU560"/>
      <c r="ZV560"/>
      <c r="ZW560"/>
      <c r="ZX560"/>
      <c r="ZY560"/>
      <c r="ZZ560"/>
      <c r="AAA560"/>
      <c r="AAB560"/>
      <c r="AAC560"/>
      <c r="AAD560"/>
      <c r="AAE560"/>
      <c r="AAF560"/>
      <c r="AAG560"/>
      <c r="AAH560"/>
      <c r="AAI560"/>
      <c r="AAJ560"/>
      <c r="AAK560"/>
      <c r="AAL560"/>
      <c r="AAM560"/>
      <c r="AAN560"/>
      <c r="AAO560"/>
      <c r="AAP560"/>
      <c r="AAQ560"/>
      <c r="AAR560"/>
      <c r="AAS560"/>
      <c r="AAT560"/>
      <c r="AAU560"/>
      <c r="AAV560"/>
      <c r="AAW560"/>
      <c r="AAX560"/>
      <c r="AAY560"/>
      <c r="AAZ560"/>
      <c r="ABA560"/>
      <c r="ABB560"/>
      <c r="ABC560"/>
      <c r="ABD560"/>
      <c r="ABE560"/>
      <c r="ABF560"/>
      <c r="ABG560"/>
      <c r="ABH560"/>
      <c r="ABI560"/>
      <c r="ABJ560"/>
      <c r="ABK560"/>
      <c r="ABL560"/>
      <c r="ABM560"/>
      <c r="ABN560"/>
      <c r="ABO560"/>
      <c r="ABP560"/>
      <c r="ABQ560"/>
      <c r="ABR560"/>
      <c r="ABS560"/>
      <c r="ABT560"/>
      <c r="ABU560"/>
      <c r="ABV560"/>
      <c r="ABW560"/>
      <c r="ABX560"/>
      <c r="ABY560"/>
      <c r="ABZ560"/>
      <c r="ACA560"/>
      <c r="ACB560"/>
      <c r="ACC560"/>
      <c r="ACD560"/>
      <c r="ACE560"/>
      <c r="ACF560"/>
      <c r="ACG560"/>
      <c r="ACH560"/>
      <c r="ACI560"/>
      <c r="ACJ560"/>
      <c r="ACK560"/>
      <c r="ACL560"/>
      <c r="ACM560"/>
      <c r="ACN560"/>
      <c r="ACO560"/>
      <c r="ACP560"/>
      <c r="ACQ560"/>
      <c r="ACR560"/>
      <c r="ACS560"/>
      <c r="ACT560"/>
      <c r="ACU560"/>
      <c r="ACV560"/>
      <c r="ACW560"/>
      <c r="ACX560"/>
      <c r="ACY560"/>
      <c r="ACZ560"/>
      <c r="ADA560"/>
      <c r="ADB560"/>
      <c r="ADC560"/>
      <c r="ADD560"/>
      <c r="ADE560"/>
      <c r="ADF560"/>
      <c r="ADG560"/>
      <c r="ADH560"/>
      <c r="ADI560"/>
      <c r="ADJ560"/>
      <c r="ADK560"/>
      <c r="ADL560"/>
      <c r="ADM560"/>
      <c r="ADN560"/>
      <c r="ADO560"/>
      <c r="ADP560"/>
      <c r="ADQ560"/>
      <c r="ADR560"/>
      <c r="ADS560"/>
      <c r="ADT560"/>
      <c r="ADU560"/>
      <c r="ADV560"/>
      <c r="ADW560"/>
      <c r="ADX560"/>
      <c r="ADY560"/>
      <c r="ADZ560"/>
      <c r="AEA560"/>
      <c r="AEB560"/>
      <c r="AEC560"/>
      <c r="AED560"/>
      <c r="AEE560"/>
      <c r="AEF560"/>
      <c r="AEG560"/>
      <c r="AEH560"/>
      <c r="AEI560"/>
      <c r="AEJ560"/>
      <c r="AEK560"/>
      <c r="AEL560"/>
      <c r="AEM560"/>
      <c r="AEN560"/>
      <c r="AEO560"/>
      <c r="AEP560"/>
      <c r="AEQ560"/>
      <c r="AER560"/>
      <c r="AES560"/>
      <c r="AET560"/>
      <c r="AEU560"/>
      <c r="AEV560"/>
      <c r="AEW560"/>
      <c r="AEX560"/>
      <c r="AEY560"/>
      <c r="AEZ560"/>
      <c r="AFA560"/>
      <c r="AFB560"/>
      <c r="AFC560"/>
      <c r="AFD560"/>
      <c r="AFE560"/>
      <c r="AFF560"/>
      <c r="AFG560"/>
      <c r="AFH560"/>
      <c r="AFI560"/>
      <c r="AFJ560"/>
      <c r="AFK560"/>
      <c r="AFL560"/>
      <c r="AFM560"/>
      <c r="AFN560"/>
      <c r="AFO560"/>
      <c r="AFP560"/>
      <c r="AFQ560"/>
      <c r="AFR560"/>
      <c r="AFS560"/>
      <c r="AFT560"/>
      <c r="AFU560"/>
      <c r="AFV560"/>
      <c r="AFW560"/>
      <c r="AFX560"/>
      <c r="AFY560"/>
      <c r="AFZ560"/>
      <c r="AGA560"/>
      <c r="AGB560"/>
      <c r="AGC560"/>
      <c r="AGD560"/>
      <c r="AGE560"/>
      <c r="AGF560"/>
      <c r="AGG560"/>
      <c r="AGH560"/>
      <c r="AGI560"/>
      <c r="AGJ560"/>
      <c r="AGK560"/>
      <c r="AGL560"/>
      <c r="AGM560"/>
      <c r="AGN560"/>
      <c r="AGO560"/>
      <c r="AGP560"/>
      <c r="AGQ560"/>
      <c r="AGR560"/>
      <c r="AGS560"/>
      <c r="AGT560"/>
      <c r="AGU560"/>
      <c r="AGV560"/>
      <c r="AGW560"/>
      <c r="AGX560"/>
      <c r="AGY560"/>
      <c r="AGZ560"/>
      <c r="AHA560"/>
      <c r="AHB560"/>
      <c r="AHC560"/>
      <c r="AHD560"/>
      <c r="AHE560"/>
      <c r="AHF560"/>
      <c r="AHG560"/>
      <c r="AHH560"/>
      <c r="AHI560"/>
      <c r="AHJ560"/>
      <c r="AHK560"/>
      <c r="AHL560"/>
      <c r="AHM560"/>
      <c r="AHN560"/>
      <c r="AHO560"/>
      <c r="AHP560"/>
      <c r="AHQ560"/>
      <c r="AHR560"/>
      <c r="AHS560"/>
      <c r="AHT560"/>
      <c r="AHU560"/>
      <c r="AHV560"/>
      <c r="AHW560"/>
      <c r="AHX560"/>
      <c r="AHY560"/>
      <c r="AHZ560"/>
      <c r="AIA560"/>
      <c r="AIB560"/>
      <c r="AIC560"/>
      <c r="AID560"/>
      <c r="AIE560"/>
      <c r="AIF560"/>
      <c r="AIG560"/>
      <c r="AIH560"/>
      <c r="AII560"/>
      <c r="AIJ560"/>
      <c r="AIK560"/>
      <c r="AIL560"/>
      <c r="AIM560"/>
      <c r="AIN560"/>
      <c r="AIO560"/>
      <c r="AIP560"/>
      <c r="AIQ560"/>
      <c r="AIR560"/>
      <c r="AIS560"/>
      <c r="AIT560"/>
      <c r="AIU560"/>
      <c r="AIV560"/>
      <c r="AIW560"/>
      <c r="AIX560"/>
      <c r="AIY560"/>
      <c r="AIZ560"/>
      <c r="AJA560"/>
      <c r="AJB560"/>
      <c r="AJC560"/>
      <c r="AJD560"/>
      <c r="AJE560"/>
      <c r="AJF560"/>
      <c r="AJG560"/>
      <c r="AJH560"/>
      <c r="AJI560"/>
      <c r="AJJ560"/>
      <c r="AJK560"/>
      <c r="AJL560"/>
      <c r="AJM560"/>
      <c r="AJN560"/>
      <c r="AJO560"/>
      <c r="AJP560"/>
      <c r="AJQ560"/>
      <c r="AJR560"/>
      <c r="AJS560"/>
      <c r="AJT560"/>
      <c r="AJU560"/>
      <c r="AJV560"/>
      <c r="AJW560"/>
      <c r="AJX560"/>
      <c r="AJY560"/>
      <c r="AJZ560"/>
      <c r="AKA560"/>
      <c r="AKB560"/>
      <c r="AKC560"/>
      <c r="AKD560"/>
      <c r="AKE560"/>
      <c r="AKF560"/>
      <c r="AKG560"/>
      <c r="AKH560"/>
      <c r="AKI560"/>
      <c r="AKJ560"/>
      <c r="AKK560"/>
      <c r="AKL560"/>
      <c r="AKM560"/>
      <c r="AKN560"/>
      <c r="AKO560"/>
      <c r="AKP560"/>
      <c r="AKQ560"/>
      <c r="AKR560"/>
      <c r="AKS560"/>
      <c r="AKT560"/>
      <c r="AKU560"/>
      <c r="AKV560"/>
      <c r="AKW560"/>
      <c r="AKX560"/>
      <c r="AKY560"/>
      <c r="AKZ560"/>
      <c r="ALA560"/>
      <c r="ALB560"/>
      <c r="ALC560"/>
      <c r="ALD560"/>
      <c r="ALE560"/>
      <c r="ALF560"/>
      <c r="ALG560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  <c r="AMC560"/>
      <c r="AMD560"/>
      <c r="AME560"/>
      <c r="AMF560"/>
      <c r="AMG560"/>
      <c r="AMH560"/>
      <c r="AMI560"/>
      <c r="AMJ560"/>
      <c r="AMK560"/>
      <c r="AML560"/>
      <c r="AMM560"/>
      <c r="AMN560"/>
      <c r="AMO560"/>
      <c r="AMP560"/>
      <c r="AMQ560"/>
      <c r="AMR560"/>
      <c r="AMS560"/>
      <c r="AMT560"/>
      <c r="AMU560"/>
      <c r="AMV560"/>
      <c r="AMW560"/>
      <c r="AMX560"/>
      <c r="AMY560"/>
    </row>
    <row r="561" spans="3:1042" s="6" customFormat="1" ht="15" customHeight="1" x14ac:dyDescent="0.25">
      <c r="C561" s="6" t="str">
        <f t="shared" si="439"/>
        <v>State</v>
      </c>
      <c r="D561" s="6" t="str">
        <f t="shared" si="440"/>
        <v>HPX 50 DHPTNE 120  (50 gal)</v>
      </c>
      <c r="E561" s="6">
        <f t="shared" si="341"/>
        <v>2300813</v>
      </c>
      <c r="F561" s="55">
        <f t="shared" si="255"/>
        <v>50</v>
      </c>
      <c r="G561" s="6" t="str">
        <f t="shared" si="441"/>
        <v>AOSmithHPTU50</v>
      </c>
      <c r="H561" s="116">
        <f t="shared" si="301"/>
        <v>0</v>
      </c>
      <c r="I561" s="154" t="str">
        <f t="shared" si="342"/>
        <v>StateHPX50DHPTNE</v>
      </c>
      <c r="J561" s="91" t="s">
        <v>188</v>
      </c>
      <c r="K561" s="32">
        <v>3</v>
      </c>
      <c r="L561" s="75">
        <f t="shared" si="338"/>
        <v>23</v>
      </c>
      <c r="M561" s="9" t="s">
        <v>39</v>
      </c>
      <c r="N561" s="62">
        <f t="shared" si="438"/>
        <v>8</v>
      </c>
      <c r="O561" s="169">
        <f t="shared" si="350"/>
        <v>2300813</v>
      </c>
      <c r="P561" s="59" t="str">
        <f t="shared" si="437"/>
        <v>HPX 50 DHPTNE 120  (50 gal)</v>
      </c>
      <c r="Q561" s="153">
        <f t="shared" si="434"/>
        <v>1</v>
      </c>
      <c r="R561" s="10" t="s">
        <v>41</v>
      </c>
      <c r="S561" s="11">
        <v>50</v>
      </c>
      <c r="T561" s="30" t="s">
        <v>81</v>
      </c>
      <c r="U561" s="80" t="s">
        <v>106</v>
      </c>
      <c r="V561" s="85" t="str">
        <f t="shared" si="352"/>
        <v>AOSmithHPTU50</v>
      </c>
      <c r="W561" s="115">
        <v>0</v>
      </c>
      <c r="X561" s="42" t="s">
        <v>8</v>
      </c>
      <c r="Y561" s="43">
        <v>42545</v>
      </c>
      <c r="Z561" s="44" t="s">
        <v>80</v>
      </c>
      <c r="AA561" s="126" t="str">
        <f t="shared" si="335"/>
        <v>2,     2300813,   "HPX 50 DHPTNE 120  (50 gal)"</v>
      </c>
      <c r="AB561" s="128" t="str">
        <f t="shared" si="345"/>
        <v>State</v>
      </c>
      <c r="AC561" s="129" t="s">
        <v>667</v>
      </c>
      <c r="AD561" s="173">
        <f t="shared" si="435"/>
        <v>1</v>
      </c>
      <c r="AE561" s="126" t="str">
        <f t="shared" si="336"/>
        <v xml:space="preserve">          case  HPX 50 DHPTNE 120  (50 gal)   :   "StateHPX50DHPTNE"</v>
      </c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  <c r="PI561"/>
      <c r="PJ561"/>
      <c r="PK561"/>
      <c r="PL561"/>
      <c r="PM561"/>
      <c r="PN561"/>
      <c r="PO561"/>
      <c r="PP561"/>
      <c r="PQ561"/>
      <c r="PR561"/>
      <c r="PS561"/>
      <c r="PT561"/>
      <c r="PU561"/>
      <c r="PV561"/>
      <c r="PW561"/>
      <c r="PX561"/>
      <c r="PY561"/>
      <c r="PZ561"/>
      <c r="QA561"/>
      <c r="QB561"/>
      <c r="QC561"/>
      <c r="QD561"/>
      <c r="QE561"/>
      <c r="QF561"/>
      <c r="QG561"/>
      <c r="QH561"/>
      <c r="QI561"/>
      <c r="QJ561"/>
      <c r="QK561"/>
      <c r="QL561"/>
      <c r="QM561"/>
      <c r="QN561"/>
      <c r="QO561"/>
      <c r="QP561"/>
      <c r="QQ561"/>
      <c r="QR561"/>
      <c r="QS561"/>
      <c r="QT561"/>
      <c r="QU561"/>
      <c r="QV561"/>
      <c r="QW561"/>
      <c r="QX561"/>
      <c r="QY561"/>
      <c r="QZ561"/>
      <c r="RA561"/>
      <c r="RB561"/>
      <c r="RC561"/>
      <c r="RD561"/>
      <c r="RE561"/>
      <c r="RF561"/>
      <c r="RG561"/>
      <c r="RH561"/>
      <c r="RI561"/>
      <c r="RJ561"/>
      <c r="RK561"/>
      <c r="RL561"/>
      <c r="RM561"/>
      <c r="RN561"/>
      <c r="RO561"/>
      <c r="RP561"/>
      <c r="RQ561"/>
      <c r="RR561"/>
      <c r="RS561"/>
      <c r="RT561"/>
      <c r="RU561"/>
      <c r="RV561"/>
      <c r="RW561"/>
      <c r="RX561"/>
      <c r="RY561"/>
      <c r="RZ561"/>
      <c r="SA561"/>
      <c r="SB561"/>
      <c r="SC561"/>
      <c r="SD561"/>
      <c r="SE561"/>
      <c r="SF561"/>
      <c r="SG561"/>
      <c r="SH561"/>
      <c r="SI561"/>
      <c r="SJ561"/>
      <c r="SK561"/>
      <c r="SL561"/>
      <c r="SM561"/>
      <c r="SN561"/>
      <c r="SO561"/>
      <c r="SP561"/>
      <c r="SQ561"/>
      <c r="SR561"/>
      <c r="SS561"/>
      <c r="ST561"/>
      <c r="SU561"/>
      <c r="SV561"/>
      <c r="SW561"/>
      <c r="SX561"/>
      <c r="SY561"/>
      <c r="SZ561"/>
      <c r="TA561"/>
      <c r="TB561"/>
      <c r="TC561"/>
      <c r="TD561"/>
      <c r="TE561"/>
      <c r="TF561"/>
      <c r="TG561"/>
      <c r="TH561"/>
      <c r="TI561"/>
      <c r="TJ561"/>
      <c r="TK561"/>
      <c r="TL561"/>
      <c r="TM561"/>
      <c r="TN561"/>
      <c r="TO561"/>
      <c r="TP561"/>
      <c r="TQ561"/>
      <c r="TR561"/>
      <c r="TS561"/>
      <c r="TT561"/>
      <c r="TU561"/>
      <c r="TV561"/>
      <c r="TW561"/>
      <c r="TX561"/>
      <c r="TY561"/>
      <c r="TZ561"/>
      <c r="UA561"/>
      <c r="UB561"/>
      <c r="UC561"/>
      <c r="UD561"/>
      <c r="UE561"/>
      <c r="UF561"/>
      <c r="UG561"/>
      <c r="UH561"/>
      <c r="UI561"/>
      <c r="UJ561"/>
      <c r="UK561"/>
      <c r="UL561"/>
      <c r="UM561"/>
      <c r="UN561"/>
      <c r="UO561"/>
      <c r="UP561"/>
      <c r="UQ561"/>
      <c r="UR561"/>
      <c r="US561"/>
      <c r="UT561"/>
      <c r="UU561"/>
      <c r="UV561"/>
      <c r="UW561"/>
      <c r="UX561"/>
      <c r="UY561"/>
      <c r="UZ561"/>
      <c r="VA561"/>
      <c r="VB561"/>
      <c r="VC561"/>
      <c r="VD561"/>
      <c r="VE561"/>
      <c r="VF561"/>
      <c r="VG561"/>
      <c r="VH561"/>
      <c r="VI561"/>
      <c r="VJ561"/>
      <c r="VK561"/>
      <c r="VL561"/>
      <c r="VM561"/>
      <c r="VN561"/>
      <c r="VO561"/>
      <c r="VP561"/>
      <c r="VQ561"/>
      <c r="VR561"/>
      <c r="VS561"/>
      <c r="VT561"/>
      <c r="VU561"/>
      <c r="VV561"/>
      <c r="VW561"/>
      <c r="VX561"/>
      <c r="VY561"/>
      <c r="VZ561"/>
      <c r="WA561"/>
      <c r="WB561"/>
      <c r="WC561"/>
      <c r="WD561"/>
      <c r="WE561"/>
      <c r="WF561"/>
      <c r="WG561"/>
      <c r="WH561"/>
      <c r="WI561"/>
      <c r="WJ561"/>
      <c r="WK561"/>
      <c r="WL561"/>
      <c r="WM561"/>
      <c r="WN561"/>
      <c r="WO561"/>
      <c r="WP561"/>
      <c r="WQ561"/>
      <c r="WR561"/>
      <c r="WS561"/>
      <c r="WT561"/>
      <c r="WU561"/>
      <c r="WV561"/>
      <c r="WW561"/>
      <c r="WX561"/>
      <c r="WY561"/>
      <c r="WZ561"/>
      <c r="XA561"/>
      <c r="XB561"/>
      <c r="XC561"/>
      <c r="XD561"/>
      <c r="XE561"/>
      <c r="XF561"/>
      <c r="XG561"/>
      <c r="XH561"/>
      <c r="XI561"/>
      <c r="XJ561"/>
      <c r="XK561"/>
      <c r="XL561"/>
      <c r="XM561"/>
      <c r="XN561"/>
      <c r="XO561"/>
      <c r="XP561"/>
      <c r="XQ561"/>
      <c r="XR561"/>
      <c r="XS561"/>
      <c r="XT561"/>
      <c r="XU561"/>
      <c r="XV561"/>
      <c r="XW561"/>
      <c r="XX561"/>
      <c r="XY561"/>
      <c r="XZ561"/>
      <c r="YA561"/>
      <c r="YB561"/>
      <c r="YC561"/>
      <c r="YD561"/>
      <c r="YE561"/>
      <c r="YF561"/>
      <c r="YG561"/>
      <c r="YH561"/>
      <c r="YI561"/>
      <c r="YJ561"/>
      <c r="YK561"/>
      <c r="YL561"/>
      <c r="YM561"/>
      <c r="YN561"/>
      <c r="YO561"/>
      <c r="YP561"/>
      <c r="YQ561"/>
      <c r="YR561"/>
      <c r="YS561"/>
      <c r="YT561"/>
      <c r="YU561"/>
      <c r="YV561"/>
      <c r="YW561"/>
      <c r="YX561"/>
      <c r="YY561"/>
      <c r="YZ561"/>
      <c r="ZA561"/>
      <c r="ZB561"/>
      <c r="ZC561"/>
      <c r="ZD561"/>
      <c r="ZE561"/>
      <c r="ZF561"/>
      <c r="ZG561"/>
      <c r="ZH561"/>
      <c r="ZI561"/>
      <c r="ZJ561"/>
      <c r="ZK561"/>
      <c r="ZL561"/>
      <c r="ZM561"/>
      <c r="ZN561"/>
      <c r="ZO561"/>
      <c r="ZP561"/>
      <c r="ZQ561"/>
      <c r="ZR561"/>
      <c r="ZS561"/>
      <c r="ZT561"/>
      <c r="ZU561"/>
      <c r="ZV561"/>
      <c r="ZW561"/>
      <c r="ZX561"/>
      <c r="ZY561"/>
      <c r="ZZ561"/>
      <c r="AAA561"/>
      <c r="AAB561"/>
      <c r="AAC561"/>
      <c r="AAD561"/>
      <c r="AAE561"/>
      <c r="AAF561"/>
      <c r="AAG561"/>
      <c r="AAH561"/>
      <c r="AAI561"/>
      <c r="AAJ561"/>
      <c r="AAK561"/>
      <c r="AAL561"/>
      <c r="AAM561"/>
      <c r="AAN561"/>
      <c r="AAO561"/>
      <c r="AAP561"/>
      <c r="AAQ561"/>
      <c r="AAR561"/>
      <c r="AAS561"/>
      <c r="AAT561"/>
      <c r="AAU561"/>
      <c r="AAV561"/>
      <c r="AAW561"/>
      <c r="AAX561"/>
      <c r="AAY561"/>
      <c r="AAZ561"/>
      <c r="ABA561"/>
      <c r="ABB561"/>
      <c r="ABC561"/>
      <c r="ABD561"/>
      <c r="ABE561"/>
      <c r="ABF561"/>
      <c r="ABG561"/>
      <c r="ABH561"/>
      <c r="ABI561"/>
      <c r="ABJ561"/>
      <c r="ABK561"/>
      <c r="ABL561"/>
      <c r="ABM561"/>
      <c r="ABN561"/>
      <c r="ABO561"/>
      <c r="ABP561"/>
      <c r="ABQ561"/>
      <c r="ABR561"/>
      <c r="ABS561"/>
      <c r="ABT561"/>
      <c r="ABU561"/>
      <c r="ABV561"/>
      <c r="ABW561"/>
      <c r="ABX561"/>
      <c r="ABY561"/>
      <c r="ABZ561"/>
      <c r="ACA561"/>
      <c r="ACB561"/>
      <c r="ACC561"/>
      <c r="ACD561"/>
      <c r="ACE561"/>
      <c r="ACF561"/>
      <c r="ACG561"/>
      <c r="ACH561"/>
      <c r="ACI561"/>
      <c r="ACJ561"/>
      <c r="ACK561"/>
      <c r="ACL561"/>
      <c r="ACM561"/>
      <c r="ACN561"/>
      <c r="ACO561"/>
      <c r="ACP561"/>
      <c r="ACQ561"/>
      <c r="ACR561"/>
      <c r="ACS561"/>
      <c r="ACT561"/>
      <c r="ACU561"/>
      <c r="ACV561"/>
      <c r="ACW561"/>
      <c r="ACX561"/>
      <c r="ACY561"/>
      <c r="ACZ561"/>
      <c r="ADA561"/>
      <c r="ADB561"/>
      <c r="ADC561"/>
      <c r="ADD561"/>
      <c r="ADE561"/>
      <c r="ADF561"/>
      <c r="ADG561"/>
      <c r="ADH561"/>
      <c r="ADI561"/>
      <c r="ADJ561"/>
      <c r="ADK561"/>
      <c r="ADL561"/>
      <c r="ADM561"/>
      <c r="ADN561"/>
      <c r="ADO561"/>
      <c r="ADP561"/>
      <c r="ADQ561"/>
      <c r="ADR561"/>
      <c r="ADS561"/>
      <c r="ADT561"/>
      <c r="ADU561"/>
      <c r="ADV561"/>
      <c r="ADW561"/>
      <c r="ADX561"/>
      <c r="ADY561"/>
      <c r="ADZ561"/>
      <c r="AEA561"/>
      <c r="AEB561"/>
      <c r="AEC561"/>
      <c r="AED561"/>
      <c r="AEE561"/>
      <c r="AEF561"/>
      <c r="AEG561"/>
      <c r="AEH561"/>
      <c r="AEI561"/>
      <c r="AEJ561"/>
      <c r="AEK561"/>
      <c r="AEL561"/>
      <c r="AEM561"/>
      <c r="AEN561"/>
      <c r="AEO561"/>
      <c r="AEP561"/>
      <c r="AEQ561"/>
      <c r="AER561"/>
      <c r="AES561"/>
      <c r="AET561"/>
      <c r="AEU561"/>
      <c r="AEV561"/>
      <c r="AEW561"/>
      <c r="AEX561"/>
      <c r="AEY561"/>
      <c r="AEZ561"/>
      <c r="AFA561"/>
      <c r="AFB561"/>
      <c r="AFC561"/>
      <c r="AFD561"/>
      <c r="AFE561"/>
      <c r="AFF561"/>
      <c r="AFG561"/>
      <c r="AFH561"/>
      <c r="AFI561"/>
      <c r="AFJ561"/>
      <c r="AFK561"/>
      <c r="AFL561"/>
      <c r="AFM561"/>
      <c r="AFN561"/>
      <c r="AFO561"/>
      <c r="AFP561"/>
      <c r="AFQ561"/>
      <c r="AFR561"/>
      <c r="AFS561"/>
      <c r="AFT561"/>
      <c r="AFU561"/>
      <c r="AFV561"/>
      <c r="AFW561"/>
      <c r="AFX561"/>
      <c r="AFY561"/>
      <c r="AFZ561"/>
      <c r="AGA561"/>
      <c r="AGB561"/>
      <c r="AGC561"/>
      <c r="AGD561"/>
      <c r="AGE561"/>
      <c r="AGF561"/>
      <c r="AGG561"/>
      <c r="AGH561"/>
      <c r="AGI561"/>
      <c r="AGJ561"/>
      <c r="AGK561"/>
      <c r="AGL561"/>
      <c r="AGM561"/>
      <c r="AGN561"/>
      <c r="AGO561"/>
      <c r="AGP561"/>
      <c r="AGQ561"/>
      <c r="AGR561"/>
      <c r="AGS561"/>
      <c r="AGT561"/>
      <c r="AGU561"/>
      <c r="AGV561"/>
      <c r="AGW561"/>
      <c r="AGX561"/>
      <c r="AGY561"/>
      <c r="AGZ561"/>
      <c r="AHA561"/>
      <c r="AHB561"/>
      <c r="AHC561"/>
      <c r="AHD561"/>
      <c r="AHE561"/>
      <c r="AHF561"/>
      <c r="AHG561"/>
      <c r="AHH561"/>
      <c r="AHI561"/>
      <c r="AHJ561"/>
      <c r="AHK561"/>
      <c r="AHL561"/>
      <c r="AHM561"/>
      <c r="AHN561"/>
      <c r="AHO561"/>
      <c r="AHP561"/>
      <c r="AHQ561"/>
      <c r="AHR561"/>
      <c r="AHS561"/>
      <c r="AHT561"/>
      <c r="AHU561"/>
      <c r="AHV561"/>
      <c r="AHW561"/>
      <c r="AHX561"/>
      <c r="AHY561"/>
      <c r="AHZ561"/>
      <c r="AIA561"/>
      <c r="AIB561"/>
      <c r="AIC561"/>
      <c r="AID561"/>
      <c r="AIE561"/>
      <c r="AIF561"/>
      <c r="AIG561"/>
      <c r="AIH561"/>
      <c r="AII561"/>
      <c r="AIJ561"/>
      <c r="AIK561"/>
      <c r="AIL561"/>
      <c r="AIM561"/>
      <c r="AIN561"/>
      <c r="AIO561"/>
      <c r="AIP561"/>
      <c r="AIQ561"/>
      <c r="AIR561"/>
      <c r="AIS561"/>
      <c r="AIT561"/>
      <c r="AIU561"/>
      <c r="AIV561"/>
      <c r="AIW561"/>
      <c r="AIX561"/>
      <c r="AIY561"/>
      <c r="AIZ561"/>
      <c r="AJA561"/>
      <c r="AJB561"/>
      <c r="AJC561"/>
      <c r="AJD561"/>
      <c r="AJE561"/>
      <c r="AJF561"/>
      <c r="AJG561"/>
      <c r="AJH561"/>
      <c r="AJI561"/>
      <c r="AJJ561"/>
      <c r="AJK561"/>
      <c r="AJL561"/>
      <c r="AJM561"/>
      <c r="AJN561"/>
      <c r="AJO561"/>
      <c r="AJP561"/>
      <c r="AJQ561"/>
      <c r="AJR561"/>
      <c r="AJS561"/>
      <c r="AJT561"/>
      <c r="AJU561"/>
      <c r="AJV561"/>
      <c r="AJW561"/>
      <c r="AJX561"/>
      <c r="AJY561"/>
      <c r="AJZ561"/>
      <c r="AKA561"/>
      <c r="AKB561"/>
      <c r="AKC561"/>
      <c r="AKD561"/>
      <c r="AKE561"/>
      <c r="AKF561"/>
      <c r="AKG561"/>
      <c r="AKH561"/>
      <c r="AKI561"/>
      <c r="AKJ561"/>
      <c r="AKK561"/>
      <c r="AKL561"/>
      <c r="AKM561"/>
      <c r="AKN561"/>
      <c r="AKO561"/>
      <c r="AKP561"/>
      <c r="AKQ561"/>
      <c r="AKR561"/>
      <c r="AKS561"/>
      <c r="AKT561"/>
      <c r="AKU561"/>
      <c r="AKV561"/>
      <c r="AKW561"/>
      <c r="AKX561"/>
      <c r="AKY561"/>
      <c r="AKZ561"/>
      <c r="ALA561"/>
      <c r="ALB561"/>
      <c r="ALC561"/>
      <c r="ALD561"/>
      <c r="ALE561"/>
      <c r="ALF561"/>
      <c r="ALG56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  <c r="AMC561"/>
      <c r="AMD561"/>
      <c r="AME561"/>
      <c r="AMF561"/>
      <c r="AMG561"/>
      <c r="AMH561"/>
      <c r="AMI561"/>
      <c r="AMJ561"/>
      <c r="AMK561"/>
      <c r="AML561"/>
      <c r="AMM561"/>
      <c r="AMN561"/>
      <c r="AMO561"/>
      <c r="AMP561"/>
      <c r="AMQ561"/>
      <c r="AMR561"/>
      <c r="AMS561"/>
      <c r="AMT561"/>
      <c r="AMU561"/>
      <c r="AMV561"/>
      <c r="AMW561"/>
      <c r="AMX561"/>
      <c r="AMY561"/>
    </row>
    <row r="562" spans="3:1042" s="6" customFormat="1" ht="15" customHeight="1" x14ac:dyDescent="0.25">
      <c r="C562" s="120" t="str">
        <f t="shared" si="439"/>
        <v>State</v>
      </c>
      <c r="D562" s="120" t="str">
        <f t="shared" si="440"/>
        <v>HPX-50-DHPTDR 130  (50 gal)</v>
      </c>
      <c r="E562" s="120">
        <f t="shared" si="341"/>
        <v>2301313</v>
      </c>
      <c r="F562" s="55">
        <f t="shared" ref="F562" si="442">S562</f>
        <v>50</v>
      </c>
      <c r="G562" s="6" t="str">
        <f t="shared" si="441"/>
        <v>AOSmithHPTU50</v>
      </c>
      <c r="H562" s="116">
        <f t="shared" ref="H562" si="443">W562</f>
        <v>1</v>
      </c>
      <c r="I562" s="154" t="str">
        <f t="shared" si="342"/>
        <v>StateHPX50DHPTDR</v>
      </c>
      <c r="J562" s="91" t="s">
        <v>188</v>
      </c>
      <c r="K562" s="32">
        <v>3</v>
      </c>
      <c r="L562" s="75">
        <f t="shared" ref="L562:L602" si="444">VLOOKUP( M562, $M$2:$N$24, 2, FALSE )</f>
        <v>23</v>
      </c>
      <c r="M562" s="9" t="s">
        <v>39</v>
      </c>
      <c r="N562" s="121">
        <v>13</v>
      </c>
      <c r="O562" s="169">
        <f t="shared" si="350"/>
        <v>2301313</v>
      </c>
      <c r="P562" s="59" t="str">
        <f t="shared" si="437"/>
        <v>HPX-50-DHPTDR 130  (50 gal)</v>
      </c>
      <c r="Q562" s="153">
        <f t="shared" si="434"/>
        <v>1</v>
      </c>
      <c r="R562" s="10" t="s">
        <v>362</v>
      </c>
      <c r="S562" s="11">
        <v>50</v>
      </c>
      <c r="T562" s="30" t="s">
        <v>81</v>
      </c>
      <c r="U562" s="80" t="s">
        <v>106</v>
      </c>
      <c r="V562" s="85" t="str">
        <f t="shared" si="352"/>
        <v>AOSmithHPTU50</v>
      </c>
      <c r="W562" s="117">
        <v>1</v>
      </c>
      <c r="X562" s="42" t="s">
        <v>8</v>
      </c>
      <c r="Y562" s="43">
        <v>44118</v>
      </c>
      <c r="Z562" s="44" t="s">
        <v>80</v>
      </c>
      <c r="AA562" s="126" t="str">
        <f t="shared" si="335"/>
        <v>2,     2301313,   "HPX-50-DHPTDR 130  (50 gal)"</v>
      </c>
      <c r="AB562" s="128" t="str">
        <f t="shared" si="345"/>
        <v>State</v>
      </c>
      <c r="AC562" s="130" t="s">
        <v>672</v>
      </c>
      <c r="AD562" s="173">
        <f t="shared" si="435"/>
        <v>1</v>
      </c>
      <c r="AE562" s="126" t="str">
        <f t="shared" si="336"/>
        <v xml:space="preserve">          case  HPX-50-DHPTDR 130  (50 gal)   :   "StateHPX50DHPTDR"</v>
      </c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  <c r="PI562"/>
      <c r="PJ562"/>
      <c r="PK562"/>
      <c r="PL562"/>
      <c r="PM562"/>
      <c r="PN562"/>
      <c r="PO562"/>
      <c r="PP562"/>
      <c r="PQ562"/>
      <c r="PR562"/>
      <c r="PS562"/>
      <c r="PT562"/>
      <c r="PU562"/>
      <c r="PV562"/>
      <c r="PW562"/>
      <c r="PX562"/>
      <c r="PY562"/>
      <c r="PZ562"/>
      <c r="QA562"/>
      <c r="QB562"/>
      <c r="QC562"/>
      <c r="QD562"/>
      <c r="QE562"/>
      <c r="QF562"/>
      <c r="QG562"/>
      <c r="QH562"/>
      <c r="QI562"/>
      <c r="QJ562"/>
      <c r="QK562"/>
      <c r="QL562"/>
      <c r="QM562"/>
      <c r="QN562"/>
      <c r="QO562"/>
      <c r="QP562"/>
      <c r="QQ562"/>
      <c r="QR562"/>
      <c r="QS562"/>
      <c r="QT562"/>
      <c r="QU562"/>
      <c r="QV562"/>
      <c r="QW562"/>
      <c r="QX562"/>
      <c r="QY562"/>
      <c r="QZ562"/>
      <c r="RA562"/>
      <c r="RB562"/>
      <c r="RC562"/>
      <c r="RD562"/>
      <c r="RE562"/>
      <c r="RF562"/>
      <c r="RG562"/>
      <c r="RH562"/>
      <c r="RI562"/>
      <c r="RJ562"/>
      <c r="RK562"/>
      <c r="RL562"/>
      <c r="RM562"/>
      <c r="RN562"/>
      <c r="RO562"/>
      <c r="RP562"/>
      <c r="RQ562"/>
      <c r="RR562"/>
      <c r="RS562"/>
      <c r="RT562"/>
      <c r="RU562"/>
      <c r="RV562"/>
      <c r="RW562"/>
      <c r="RX562"/>
      <c r="RY562"/>
      <c r="RZ562"/>
      <c r="SA562"/>
      <c r="SB562"/>
      <c r="SC562"/>
      <c r="SD562"/>
      <c r="SE562"/>
      <c r="SF562"/>
      <c r="SG562"/>
      <c r="SH562"/>
      <c r="SI562"/>
      <c r="SJ562"/>
      <c r="SK562"/>
      <c r="SL562"/>
      <c r="SM562"/>
      <c r="SN562"/>
      <c r="SO562"/>
      <c r="SP562"/>
      <c r="SQ562"/>
      <c r="SR562"/>
      <c r="SS562"/>
      <c r="ST562"/>
      <c r="SU562"/>
      <c r="SV562"/>
      <c r="SW562"/>
      <c r="SX562"/>
      <c r="SY562"/>
      <c r="SZ562"/>
      <c r="TA562"/>
      <c r="TB562"/>
      <c r="TC562"/>
      <c r="TD562"/>
      <c r="TE562"/>
      <c r="TF562"/>
      <c r="TG562"/>
      <c r="TH562"/>
      <c r="TI562"/>
      <c r="TJ562"/>
      <c r="TK562"/>
      <c r="TL562"/>
      <c r="TM562"/>
      <c r="TN562"/>
      <c r="TO562"/>
      <c r="TP562"/>
      <c r="TQ562"/>
      <c r="TR562"/>
      <c r="TS562"/>
      <c r="TT562"/>
      <c r="TU562"/>
      <c r="TV562"/>
      <c r="TW562"/>
      <c r="TX562"/>
      <c r="TY562"/>
      <c r="TZ562"/>
      <c r="UA562"/>
      <c r="UB562"/>
      <c r="UC562"/>
      <c r="UD562"/>
      <c r="UE562"/>
      <c r="UF562"/>
      <c r="UG562"/>
      <c r="UH562"/>
      <c r="UI562"/>
      <c r="UJ562"/>
      <c r="UK562"/>
      <c r="UL562"/>
      <c r="UM562"/>
      <c r="UN562"/>
      <c r="UO562"/>
      <c r="UP562"/>
      <c r="UQ562"/>
      <c r="UR562"/>
      <c r="US562"/>
      <c r="UT562"/>
      <c r="UU562"/>
      <c r="UV562"/>
      <c r="UW562"/>
      <c r="UX562"/>
      <c r="UY562"/>
      <c r="UZ562"/>
      <c r="VA562"/>
      <c r="VB562"/>
      <c r="VC562"/>
      <c r="VD562"/>
      <c r="VE562"/>
      <c r="VF562"/>
      <c r="VG562"/>
      <c r="VH562"/>
      <c r="VI562"/>
      <c r="VJ562"/>
      <c r="VK562"/>
      <c r="VL562"/>
      <c r="VM562"/>
      <c r="VN562"/>
      <c r="VO562"/>
      <c r="VP562"/>
      <c r="VQ562"/>
      <c r="VR562"/>
      <c r="VS562"/>
      <c r="VT562"/>
      <c r="VU562"/>
      <c r="VV562"/>
      <c r="VW562"/>
      <c r="VX562"/>
      <c r="VY562"/>
      <c r="VZ562"/>
      <c r="WA562"/>
      <c r="WB562"/>
      <c r="WC562"/>
      <c r="WD562"/>
      <c r="WE562"/>
      <c r="WF562"/>
      <c r="WG562"/>
      <c r="WH562"/>
      <c r="WI562"/>
      <c r="WJ562"/>
      <c r="WK562"/>
      <c r="WL562"/>
      <c r="WM562"/>
      <c r="WN562"/>
      <c r="WO562"/>
      <c r="WP562"/>
      <c r="WQ562"/>
      <c r="WR562"/>
      <c r="WS562"/>
      <c r="WT562"/>
      <c r="WU562"/>
      <c r="WV562"/>
      <c r="WW562"/>
      <c r="WX562"/>
      <c r="WY562"/>
      <c r="WZ562"/>
      <c r="XA562"/>
      <c r="XB562"/>
      <c r="XC562"/>
      <c r="XD562"/>
      <c r="XE562"/>
      <c r="XF562"/>
      <c r="XG562"/>
      <c r="XH562"/>
      <c r="XI562"/>
      <c r="XJ562"/>
      <c r="XK562"/>
      <c r="XL562"/>
      <c r="XM562"/>
      <c r="XN562"/>
      <c r="XO562"/>
      <c r="XP562"/>
      <c r="XQ562"/>
      <c r="XR562"/>
      <c r="XS562"/>
      <c r="XT562"/>
      <c r="XU562"/>
      <c r="XV562"/>
      <c r="XW562"/>
      <c r="XX562"/>
      <c r="XY562"/>
      <c r="XZ562"/>
      <c r="YA562"/>
      <c r="YB562"/>
      <c r="YC562"/>
      <c r="YD562"/>
      <c r="YE562"/>
      <c r="YF562"/>
      <c r="YG562"/>
      <c r="YH562"/>
      <c r="YI562"/>
      <c r="YJ562"/>
      <c r="YK562"/>
      <c r="YL562"/>
      <c r="YM562"/>
      <c r="YN562"/>
      <c r="YO562"/>
      <c r="YP562"/>
      <c r="YQ562"/>
      <c r="YR562"/>
      <c r="YS562"/>
      <c r="YT562"/>
      <c r="YU562"/>
      <c r="YV562"/>
      <c r="YW562"/>
      <c r="YX562"/>
      <c r="YY562"/>
      <c r="YZ562"/>
      <c r="ZA562"/>
      <c r="ZB562"/>
      <c r="ZC562"/>
      <c r="ZD562"/>
      <c r="ZE562"/>
      <c r="ZF562"/>
      <c r="ZG562"/>
      <c r="ZH562"/>
      <c r="ZI562"/>
      <c r="ZJ562"/>
      <c r="ZK562"/>
      <c r="ZL562"/>
      <c r="ZM562"/>
      <c r="ZN562"/>
      <c r="ZO562"/>
      <c r="ZP562"/>
      <c r="ZQ562"/>
      <c r="ZR562"/>
      <c r="ZS562"/>
      <c r="ZT562"/>
      <c r="ZU562"/>
      <c r="ZV562"/>
      <c r="ZW562"/>
      <c r="ZX562"/>
      <c r="ZY562"/>
      <c r="ZZ562"/>
      <c r="AAA562"/>
      <c r="AAB562"/>
      <c r="AAC562"/>
      <c r="AAD562"/>
      <c r="AAE562"/>
      <c r="AAF562"/>
      <c r="AAG562"/>
      <c r="AAH562"/>
      <c r="AAI562"/>
      <c r="AAJ562"/>
      <c r="AAK562"/>
      <c r="AAL562"/>
      <c r="AAM562"/>
      <c r="AAN562"/>
      <c r="AAO562"/>
      <c r="AAP562"/>
      <c r="AAQ562"/>
      <c r="AAR562"/>
      <c r="AAS562"/>
      <c r="AAT562"/>
      <c r="AAU562"/>
      <c r="AAV562"/>
      <c r="AAW562"/>
      <c r="AAX562"/>
      <c r="AAY562"/>
      <c r="AAZ562"/>
      <c r="ABA562"/>
      <c r="ABB562"/>
      <c r="ABC562"/>
      <c r="ABD562"/>
      <c r="ABE562"/>
      <c r="ABF562"/>
      <c r="ABG562"/>
      <c r="ABH562"/>
      <c r="ABI562"/>
      <c r="ABJ562"/>
      <c r="ABK562"/>
      <c r="ABL562"/>
      <c r="ABM562"/>
      <c r="ABN562"/>
      <c r="ABO562"/>
      <c r="ABP562"/>
      <c r="ABQ562"/>
      <c r="ABR562"/>
      <c r="ABS562"/>
      <c r="ABT562"/>
      <c r="ABU562"/>
      <c r="ABV562"/>
      <c r="ABW562"/>
      <c r="ABX562"/>
      <c r="ABY562"/>
      <c r="ABZ562"/>
      <c r="ACA562"/>
      <c r="ACB562"/>
      <c r="ACC562"/>
      <c r="ACD562"/>
      <c r="ACE562"/>
      <c r="ACF562"/>
      <c r="ACG562"/>
      <c r="ACH562"/>
      <c r="ACI562"/>
      <c r="ACJ562"/>
      <c r="ACK562"/>
      <c r="ACL562"/>
      <c r="ACM562"/>
      <c r="ACN562"/>
      <c r="ACO562"/>
      <c r="ACP562"/>
      <c r="ACQ562"/>
      <c r="ACR562"/>
      <c r="ACS562"/>
      <c r="ACT562"/>
      <c r="ACU562"/>
      <c r="ACV562"/>
      <c r="ACW562"/>
      <c r="ACX562"/>
      <c r="ACY562"/>
      <c r="ACZ562"/>
      <c r="ADA562"/>
      <c r="ADB562"/>
      <c r="ADC562"/>
      <c r="ADD562"/>
      <c r="ADE562"/>
      <c r="ADF562"/>
      <c r="ADG562"/>
      <c r="ADH562"/>
      <c r="ADI562"/>
      <c r="ADJ562"/>
      <c r="ADK562"/>
      <c r="ADL562"/>
      <c r="ADM562"/>
      <c r="ADN562"/>
      <c r="ADO562"/>
      <c r="ADP562"/>
      <c r="ADQ562"/>
      <c r="ADR562"/>
      <c r="ADS562"/>
      <c r="ADT562"/>
      <c r="ADU562"/>
      <c r="ADV562"/>
      <c r="ADW562"/>
      <c r="ADX562"/>
      <c r="ADY562"/>
      <c r="ADZ562"/>
      <c r="AEA562"/>
      <c r="AEB562"/>
      <c r="AEC562"/>
      <c r="AED562"/>
      <c r="AEE562"/>
      <c r="AEF562"/>
      <c r="AEG562"/>
      <c r="AEH562"/>
      <c r="AEI562"/>
      <c r="AEJ562"/>
      <c r="AEK562"/>
      <c r="AEL562"/>
      <c r="AEM562"/>
      <c r="AEN562"/>
      <c r="AEO562"/>
      <c r="AEP562"/>
      <c r="AEQ562"/>
      <c r="AER562"/>
      <c r="AES562"/>
      <c r="AET562"/>
      <c r="AEU562"/>
      <c r="AEV562"/>
      <c r="AEW562"/>
      <c r="AEX562"/>
      <c r="AEY562"/>
      <c r="AEZ562"/>
      <c r="AFA562"/>
      <c r="AFB562"/>
      <c r="AFC562"/>
      <c r="AFD562"/>
      <c r="AFE562"/>
      <c r="AFF562"/>
      <c r="AFG562"/>
      <c r="AFH562"/>
      <c r="AFI562"/>
      <c r="AFJ562"/>
      <c r="AFK562"/>
      <c r="AFL562"/>
      <c r="AFM562"/>
      <c r="AFN562"/>
      <c r="AFO562"/>
      <c r="AFP562"/>
      <c r="AFQ562"/>
      <c r="AFR562"/>
      <c r="AFS562"/>
      <c r="AFT562"/>
      <c r="AFU562"/>
      <c r="AFV562"/>
      <c r="AFW562"/>
      <c r="AFX562"/>
      <c r="AFY562"/>
      <c r="AFZ562"/>
      <c r="AGA562"/>
      <c r="AGB562"/>
      <c r="AGC562"/>
      <c r="AGD562"/>
      <c r="AGE562"/>
      <c r="AGF562"/>
      <c r="AGG562"/>
      <c r="AGH562"/>
      <c r="AGI562"/>
      <c r="AGJ562"/>
      <c r="AGK562"/>
      <c r="AGL562"/>
      <c r="AGM562"/>
      <c r="AGN562"/>
      <c r="AGO562"/>
      <c r="AGP562"/>
      <c r="AGQ562"/>
      <c r="AGR562"/>
      <c r="AGS562"/>
      <c r="AGT562"/>
      <c r="AGU562"/>
      <c r="AGV562"/>
      <c r="AGW562"/>
      <c r="AGX562"/>
      <c r="AGY562"/>
      <c r="AGZ562"/>
      <c r="AHA562"/>
      <c r="AHB562"/>
      <c r="AHC562"/>
      <c r="AHD562"/>
      <c r="AHE562"/>
      <c r="AHF562"/>
      <c r="AHG562"/>
      <c r="AHH562"/>
      <c r="AHI562"/>
      <c r="AHJ562"/>
      <c r="AHK562"/>
      <c r="AHL562"/>
      <c r="AHM562"/>
      <c r="AHN562"/>
      <c r="AHO562"/>
      <c r="AHP562"/>
      <c r="AHQ562"/>
      <c r="AHR562"/>
      <c r="AHS562"/>
      <c r="AHT562"/>
      <c r="AHU562"/>
      <c r="AHV562"/>
      <c r="AHW562"/>
      <c r="AHX562"/>
      <c r="AHY562"/>
      <c r="AHZ562"/>
      <c r="AIA562"/>
      <c r="AIB562"/>
      <c r="AIC562"/>
      <c r="AID562"/>
      <c r="AIE562"/>
      <c r="AIF562"/>
      <c r="AIG562"/>
      <c r="AIH562"/>
      <c r="AII562"/>
      <c r="AIJ562"/>
      <c r="AIK562"/>
      <c r="AIL562"/>
      <c r="AIM562"/>
      <c r="AIN562"/>
      <c r="AIO562"/>
      <c r="AIP562"/>
      <c r="AIQ562"/>
      <c r="AIR562"/>
      <c r="AIS562"/>
      <c r="AIT562"/>
      <c r="AIU562"/>
      <c r="AIV562"/>
      <c r="AIW562"/>
      <c r="AIX562"/>
      <c r="AIY562"/>
      <c r="AIZ562"/>
      <c r="AJA562"/>
      <c r="AJB562"/>
      <c r="AJC562"/>
      <c r="AJD562"/>
      <c r="AJE562"/>
      <c r="AJF562"/>
      <c r="AJG562"/>
      <c r="AJH562"/>
      <c r="AJI562"/>
      <c r="AJJ562"/>
      <c r="AJK562"/>
      <c r="AJL562"/>
      <c r="AJM562"/>
      <c r="AJN562"/>
      <c r="AJO562"/>
      <c r="AJP562"/>
      <c r="AJQ562"/>
      <c r="AJR562"/>
      <c r="AJS562"/>
      <c r="AJT562"/>
      <c r="AJU562"/>
      <c r="AJV562"/>
      <c r="AJW562"/>
      <c r="AJX562"/>
      <c r="AJY562"/>
      <c r="AJZ562"/>
      <c r="AKA562"/>
      <c r="AKB562"/>
      <c r="AKC562"/>
      <c r="AKD562"/>
      <c r="AKE562"/>
      <c r="AKF562"/>
      <c r="AKG562"/>
      <c r="AKH562"/>
      <c r="AKI562"/>
      <c r="AKJ562"/>
      <c r="AKK562"/>
      <c r="AKL562"/>
      <c r="AKM562"/>
      <c r="AKN562"/>
      <c r="AKO562"/>
      <c r="AKP562"/>
      <c r="AKQ562"/>
      <c r="AKR562"/>
      <c r="AKS562"/>
      <c r="AKT562"/>
      <c r="AKU562"/>
      <c r="AKV562"/>
      <c r="AKW562"/>
      <c r="AKX562"/>
      <c r="AKY562"/>
      <c r="AKZ562"/>
      <c r="ALA562"/>
      <c r="ALB562"/>
      <c r="ALC562"/>
      <c r="ALD562"/>
      <c r="ALE562"/>
      <c r="ALF562"/>
      <c r="ALG562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  <c r="AMC562"/>
      <c r="AMD562"/>
      <c r="AME562"/>
      <c r="AMF562"/>
      <c r="AMG562"/>
      <c r="AMH562"/>
      <c r="AMI562"/>
      <c r="AMJ562"/>
      <c r="AMK562"/>
      <c r="AML562"/>
      <c r="AMM562"/>
      <c r="AMN562"/>
      <c r="AMO562"/>
      <c r="AMP562"/>
      <c r="AMQ562"/>
      <c r="AMR562"/>
      <c r="AMS562"/>
      <c r="AMT562"/>
      <c r="AMU562"/>
      <c r="AMV562"/>
      <c r="AMW562"/>
      <c r="AMX562"/>
      <c r="AMY562"/>
    </row>
    <row r="563" spans="3:1042" s="6" customFormat="1" ht="15" customHeight="1" x14ac:dyDescent="0.25">
      <c r="C563" s="6" t="str">
        <f t="shared" si="439"/>
        <v>State</v>
      </c>
      <c r="D563" s="6" t="str">
        <f t="shared" si="440"/>
        <v>HPX 66 DHPT 120  (66 gal)</v>
      </c>
      <c r="E563" s="6">
        <f t="shared" si="341"/>
        <v>2300914</v>
      </c>
      <c r="F563" s="55">
        <f t="shared" si="255"/>
        <v>66</v>
      </c>
      <c r="G563" s="6" t="str">
        <f t="shared" si="441"/>
        <v>AOSmithHPTU66</v>
      </c>
      <c r="H563" s="116">
        <f t="shared" si="301"/>
        <v>0</v>
      </c>
      <c r="I563" s="154" t="str">
        <f t="shared" si="342"/>
        <v>StateHPX66DHPT</v>
      </c>
      <c r="J563" s="91" t="s">
        <v>188</v>
      </c>
      <c r="K563" s="32">
        <v>3</v>
      </c>
      <c r="L563" s="75">
        <f t="shared" si="444"/>
        <v>23</v>
      </c>
      <c r="M563" s="9" t="s">
        <v>39</v>
      </c>
      <c r="N563" s="122">
        <f>N561+1</f>
        <v>9</v>
      </c>
      <c r="O563" s="169">
        <f t="shared" si="350"/>
        <v>2300914</v>
      </c>
      <c r="P563" s="59" t="str">
        <f t="shared" si="437"/>
        <v>HPX 66 DHPT 120  (66 gal)</v>
      </c>
      <c r="Q563" s="153">
        <f t="shared" si="434"/>
        <v>1</v>
      </c>
      <c r="R563" s="10" t="s">
        <v>42</v>
      </c>
      <c r="S563" s="11">
        <v>66</v>
      </c>
      <c r="T563" s="30" t="s">
        <v>82</v>
      </c>
      <c r="U563" s="80" t="s">
        <v>102</v>
      </c>
      <c r="V563" s="85" t="str">
        <f t="shared" si="352"/>
        <v>AOSmithHPTU66</v>
      </c>
      <c r="W563" s="115">
        <v>0</v>
      </c>
      <c r="X563" s="42">
        <v>3</v>
      </c>
      <c r="Y563" s="43">
        <v>42545</v>
      </c>
      <c r="Z563" s="44" t="s">
        <v>80</v>
      </c>
      <c r="AA563" s="126" t="str">
        <f t="shared" si="335"/>
        <v>2,     2300914,   "HPX 66 DHPT 120  (66 gal)"</v>
      </c>
      <c r="AB563" s="128" t="str">
        <f t="shared" si="345"/>
        <v>State</v>
      </c>
      <c r="AC563" s="129" t="s">
        <v>668</v>
      </c>
      <c r="AD563" s="173">
        <f t="shared" si="435"/>
        <v>1</v>
      </c>
      <c r="AE563" s="126" t="str">
        <f t="shared" si="336"/>
        <v xml:space="preserve">          case  HPX 66 DHPT 120  (66 gal)   :   "StateHPX66DHPT"</v>
      </c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  <c r="PI563"/>
      <c r="PJ563"/>
      <c r="PK563"/>
      <c r="PL563"/>
      <c r="PM563"/>
      <c r="PN563"/>
      <c r="PO563"/>
      <c r="PP563"/>
      <c r="PQ563"/>
      <c r="PR563"/>
      <c r="PS563"/>
      <c r="PT563"/>
      <c r="PU563"/>
      <c r="PV563"/>
      <c r="PW563"/>
      <c r="PX563"/>
      <c r="PY563"/>
      <c r="PZ563"/>
      <c r="QA563"/>
      <c r="QB563"/>
      <c r="QC563"/>
      <c r="QD563"/>
      <c r="QE563"/>
      <c r="QF563"/>
      <c r="QG563"/>
      <c r="QH563"/>
      <c r="QI563"/>
      <c r="QJ563"/>
      <c r="QK563"/>
      <c r="QL563"/>
      <c r="QM563"/>
      <c r="QN563"/>
      <c r="QO563"/>
      <c r="QP563"/>
      <c r="QQ563"/>
      <c r="QR563"/>
      <c r="QS563"/>
      <c r="QT563"/>
      <c r="QU563"/>
      <c r="QV563"/>
      <c r="QW563"/>
      <c r="QX563"/>
      <c r="QY563"/>
      <c r="QZ563"/>
      <c r="RA563"/>
      <c r="RB563"/>
      <c r="RC563"/>
      <c r="RD563"/>
      <c r="RE563"/>
      <c r="RF563"/>
      <c r="RG563"/>
      <c r="RH563"/>
      <c r="RI563"/>
      <c r="RJ563"/>
      <c r="RK563"/>
      <c r="RL563"/>
      <c r="RM563"/>
      <c r="RN563"/>
      <c r="RO563"/>
      <c r="RP563"/>
      <c r="RQ563"/>
      <c r="RR563"/>
      <c r="RS563"/>
      <c r="RT563"/>
      <c r="RU563"/>
      <c r="RV563"/>
      <c r="RW563"/>
      <c r="RX563"/>
      <c r="RY563"/>
      <c r="RZ563"/>
      <c r="SA563"/>
      <c r="SB563"/>
      <c r="SC563"/>
      <c r="SD563"/>
      <c r="SE563"/>
      <c r="SF563"/>
      <c r="SG563"/>
      <c r="SH563"/>
      <c r="SI563"/>
      <c r="SJ563"/>
      <c r="SK563"/>
      <c r="SL563"/>
      <c r="SM563"/>
      <c r="SN563"/>
      <c r="SO563"/>
      <c r="SP563"/>
      <c r="SQ563"/>
      <c r="SR563"/>
      <c r="SS563"/>
      <c r="ST563"/>
      <c r="SU563"/>
      <c r="SV563"/>
      <c r="SW563"/>
      <c r="SX563"/>
      <c r="SY563"/>
      <c r="SZ563"/>
      <c r="TA563"/>
      <c r="TB563"/>
      <c r="TC563"/>
      <c r="TD563"/>
      <c r="TE563"/>
      <c r="TF563"/>
      <c r="TG563"/>
      <c r="TH563"/>
      <c r="TI563"/>
      <c r="TJ563"/>
      <c r="TK563"/>
      <c r="TL563"/>
      <c r="TM563"/>
      <c r="TN563"/>
      <c r="TO563"/>
      <c r="TP563"/>
      <c r="TQ563"/>
      <c r="TR563"/>
      <c r="TS563"/>
      <c r="TT563"/>
      <c r="TU563"/>
      <c r="TV563"/>
      <c r="TW563"/>
      <c r="TX563"/>
      <c r="TY563"/>
      <c r="TZ563"/>
      <c r="UA563"/>
      <c r="UB563"/>
      <c r="UC563"/>
      <c r="UD563"/>
      <c r="UE563"/>
      <c r="UF563"/>
      <c r="UG563"/>
      <c r="UH563"/>
      <c r="UI563"/>
      <c r="UJ563"/>
      <c r="UK563"/>
      <c r="UL563"/>
      <c r="UM563"/>
      <c r="UN563"/>
      <c r="UO563"/>
      <c r="UP563"/>
      <c r="UQ563"/>
      <c r="UR563"/>
      <c r="US563"/>
      <c r="UT563"/>
      <c r="UU563"/>
      <c r="UV563"/>
      <c r="UW563"/>
      <c r="UX563"/>
      <c r="UY563"/>
      <c r="UZ563"/>
      <c r="VA563"/>
      <c r="VB563"/>
      <c r="VC563"/>
      <c r="VD563"/>
      <c r="VE563"/>
      <c r="VF563"/>
      <c r="VG563"/>
      <c r="VH563"/>
      <c r="VI563"/>
      <c r="VJ563"/>
      <c r="VK563"/>
      <c r="VL563"/>
      <c r="VM563"/>
      <c r="VN563"/>
      <c r="VO563"/>
      <c r="VP563"/>
      <c r="VQ563"/>
      <c r="VR563"/>
      <c r="VS563"/>
      <c r="VT563"/>
      <c r="VU563"/>
      <c r="VV563"/>
      <c r="VW563"/>
      <c r="VX563"/>
      <c r="VY563"/>
      <c r="VZ563"/>
      <c r="WA563"/>
      <c r="WB563"/>
      <c r="WC563"/>
      <c r="WD563"/>
      <c r="WE563"/>
      <c r="WF563"/>
      <c r="WG563"/>
      <c r="WH563"/>
      <c r="WI563"/>
      <c r="WJ563"/>
      <c r="WK563"/>
      <c r="WL563"/>
      <c r="WM563"/>
      <c r="WN563"/>
      <c r="WO563"/>
      <c r="WP563"/>
      <c r="WQ563"/>
      <c r="WR563"/>
      <c r="WS563"/>
      <c r="WT563"/>
      <c r="WU563"/>
      <c r="WV563"/>
      <c r="WW563"/>
      <c r="WX563"/>
      <c r="WY563"/>
      <c r="WZ563"/>
      <c r="XA563"/>
      <c r="XB563"/>
      <c r="XC563"/>
      <c r="XD563"/>
      <c r="XE563"/>
      <c r="XF563"/>
      <c r="XG563"/>
      <c r="XH563"/>
      <c r="XI563"/>
      <c r="XJ563"/>
      <c r="XK563"/>
      <c r="XL563"/>
      <c r="XM563"/>
      <c r="XN563"/>
      <c r="XO563"/>
      <c r="XP563"/>
      <c r="XQ563"/>
      <c r="XR563"/>
      <c r="XS563"/>
      <c r="XT563"/>
      <c r="XU563"/>
      <c r="XV563"/>
      <c r="XW563"/>
      <c r="XX563"/>
      <c r="XY563"/>
      <c r="XZ563"/>
      <c r="YA563"/>
      <c r="YB563"/>
      <c r="YC563"/>
      <c r="YD563"/>
      <c r="YE563"/>
      <c r="YF563"/>
      <c r="YG563"/>
      <c r="YH563"/>
      <c r="YI563"/>
      <c r="YJ563"/>
      <c r="YK563"/>
      <c r="YL563"/>
      <c r="YM563"/>
      <c r="YN563"/>
      <c r="YO563"/>
      <c r="YP563"/>
      <c r="YQ563"/>
      <c r="YR563"/>
      <c r="YS563"/>
      <c r="YT563"/>
      <c r="YU563"/>
      <c r="YV563"/>
      <c r="YW563"/>
      <c r="YX563"/>
      <c r="YY563"/>
      <c r="YZ563"/>
      <c r="ZA563"/>
      <c r="ZB563"/>
      <c r="ZC563"/>
      <c r="ZD563"/>
      <c r="ZE563"/>
      <c r="ZF563"/>
      <c r="ZG563"/>
      <c r="ZH563"/>
      <c r="ZI563"/>
      <c r="ZJ563"/>
      <c r="ZK563"/>
      <c r="ZL563"/>
      <c r="ZM563"/>
      <c r="ZN563"/>
      <c r="ZO563"/>
      <c r="ZP563"/>
      <c r="ZQ563"/>
      <c r="ZR563"/>
      <c r="ZS563"/>
      <c r="ZT563"/>
      <c r="ZU563"/>
      <c r="ZV563"/>
      <c r="ZW563"/>
      <c r="ZX563"/>
      <c r="ZY563"/>
      <c r="ZZ563"/>
      <c r="AAA563"/>
      <c r="AAB563"/>
      <c r="AAC563"/>
      <c r="AAD563"/>
      <c r="AAE563"/>
      <c r="AAF563"/>
      <c r="AAG563"/>
      <c r="AAH563"/>
      <c r="AAI563"/>
      <c r="AAJ563"/>
      <c r="AAK563"/>
      <c r="AAL563"/>
      <c r="AAM563"/>
      <c r="AAN563"/>
      <c r="AAO563"/>
      <c r="AAP563"/>
      <c r="AAQ563"/>
      <c r="AAR563"/>
      <c r="AAS563"/>
      <c r="AAT563"/>
      <c r="AAU563"/>
      <c r="AAV563"/>
      <c r="AAW563"/>
      <c r="AAX563"/>
      <c r="AAY563"/>
      <c r="AAZ563"/>
      <c r="ABA563"/>
      <c r="ABB563"/>
      <c r="ABC563"/>
      <c r="ABD563"/>
      <c r="ABE563"/>
      <c r="ABF563"/>
      <c r="ABG563"/>
      <c r="ABH563"/>
      <c r="ABI563"/>
      <c r="ABJ563"/>
      <c r="ABK563"/>
      <c r="ABL563"/>
      <c r="ABM563"/>
      <c r="ABN563"/>
      <c r="ABO563"/>
      <c r="ABP563"/>
      <c r="ABQ563"/>
      <c r="ABR563"/>
      <c r="ABS563"/>
      <c r="ABT563"/>
      <c r="ABU563"/>
      <c r="ABV563"/>
      <c r="ABW563"/>
      <c r="ABX563"/>
      <c r="ABY563"/>
      <c r="ABZ563"/>
      <c r="ACA563"/>
      <c r="ACB563"/>
      <c r="ACC563"/>
      <c r="ACD563"/>
      <c r="ACE563"/>
      <c r="ACF563"/>
      <c r="ACG563"/>
      <c r="ACH563"/>
      <c r="ACI563"/>
      <c r="ACJ563"/>
      <c r="ACK563"/>
      <c r="ACL563"/>
      <c r="ACM563"/>
      <c r="ACN563"/>
      <c r="ACO563"/>
      <c r="ACP563"/>
      <c r="ACQ563"/>
      <c r="ACR563"/>
      <c r="ACS563"/>
      <c r="ACT563"/>
      <c r="ACU563"/>
      <c r="ACV563"/>
      <c r="ACW563"/>
      <c r="ACX563"/>
      <c r="ACY563"/>
      <c r="ACZ563"/>
      <c r="ADA563"/>
      <c r="ADB563"/>
      <c r="ADC563"/>
      <c r="ADD563"/>
      <c r="ADE563"/>
      <c r="ADF563"/>
      <c r="ADG563"/>
      <c r="ADH563"/>
      <c r="ADI563"/>
      <c r="ADJ563"/>
      <c r="ADK563"/>
      <c r="ADL563"/>
      <c r="ADM563"/>
      <c r="ADN563"/>
      <c r="ADO563"/>
      <c r="ADP563"/>
      <c r="ADQ563"/>
      <c r="ADR563"/>
      <c r="ADS563"/>
      <c r="ADT563"/>
      <c r="ADU563"/>
      <c r="ADV563"/>
      <c r="ADW563"/>
      <c r="ADX563"/>
      <c r="ADY563"/>
      <c r="ADZ563"/>
      <c r="AEA563"/>
      <c r="AEB563"/>
      <c r="AEC563"/>
      <c r="AED563"/>
      <c r="AEE563"/>
      <c r="AEF563"/>
      <c r="AEG563"/>
      <c r="AEH563"/>
      <c r="AEI563"/>
      <c r="AEJ563"/>
      <c r="AEK563"/>
      <c r="AEL563"/>
      <c r="AEM563"/>
      <c r="AEN563"/>
      <c r="AEO563"/>
      <c r="AEP563"/>
      <c r="AEQ563"/>
      <c r="AER563"/>
      <c r="AES563"/>
      <c r="AET563"/>
      <c r="AEU563"/>
      <c r="AEV563"/>
      <c r="AEW563"/>
      <c r="AEX563"/>
      <c r="AEY563"/>
      <c r="AEZ563"/>
      <c r="AFA563"/>
      <c r="AFB563"/>
      <c r="AFC563"/>
      <c r="AFD563"/>
      <c r="AFE563"/>
      <c r="AFF563"/>
      <c r="AFG563"/>
      <c r="AFH563"/>
      <c r="AFI563"/>
      <c r="AFJ563"/>
      <c r="AFK563"/>
      <c r="AFL563"/>
      <c r="AFM563"/>
      <c r="AFN563"/>
      <c r="AFO563"/>
      <c r="AFP563"/>
      <c r="AFQ563"/>
      <c r="AFR563"/>
      <c r="AFS563"/>
      <c r="AFT563"/>
      <c r="AFU563"/>
      <c r="AFV563"/>
      <c r="AFW563"/>
      <c r="AFX563"/>
      <c r="AFY563"/>
      <c r="AFZ563"/>
      <c r="AGA563"/>
      <c r="AGB563"/>
      <c r="AGC563"/>
      <c r="AGD563"/>
      <c r="AGE563"/>
      <c r="AGF563"/>
      <c r="AGG563"/>
      <c r="AGH563"/>
      <c r="AGI563"/>
      <c r="AGJ563"/>
      <c r="AGK563"/>
      <c r="AGL563"/>
      <c r="AGM563"/>
      <c r="AGN563"/>
      <c r="AGO563"/>
      <c r="AGP563"/>
      <c r="AGQ563"/>
      <c r="AGR563"/>
      <c r="AGS563"/>
      <c r="AGT563"/>
      <c r="AGU563"/>
      <c r="AGV563"/>
      <c r="AGW563"/>
      <c r="AGX563"/>
      <c r="AGY563"/>
      <c r="AGZ563"/>
      <c r="AHA563"/>
      <c r="AHB563"/>
      <c r="AHC563"/>
      <c r="AHD563"/>
      <c r="AHE563"/>
      <c r="AHF563"/>
      <c r="AHG563"/>
      <c r="AHH563"/>
      <c r="AHI563"/>
      <c r="AHJ563"/>
      <c r="AHK563"/>
      <c r="AHL563"/>
      <c r="AHM563"/>
      <c r="AHN563"/>
      <c r="AHO563"/>
      <c r="AHP563"/>
      <c r="AHQ563"/>
      <c r="AHR563"/>
      <c r="AHS563"/>
      <c r="AHT563"/>
      <c r="AHU563"/>
      <c r="AHV563"/>
      <c r="AHW563"/>
      <c r="AHX563"/>
      <c r="AHY563"/>
      <c r="AHZ563"/>
      <c r="AIA563"/>
      <c r="AIB563"/>
      <c r="AIC563"/>
      <c r="AID563"/>
      <c r="AIE563"/>
      <c r="AIF563"/>
      <c r="AIG563"/>
      <c r="AIH563"/>
      <c r="AII563"/>
      <c r="AIJ563"/>
      <c r="AIK563"/>
      <c r="AIL563"/>
      <c r="AIM563"/>
      <c r="AIN563"/>
      <c r="AIO563"/>
      <c r="AIP563"/>
      <c r="AIQ563"/>
      <c r="AIR563"/>
      <c r="AIS563"/>
      <c r="AIT563"/>
      <c r="AIU563"/>
      <c r="AIV563"/>
      <c r="AIW563"/>
      <c r="AIX563"/>
      <c r="AIY563"/>
      <c r="AIZ563"/>
      <c r="AJA563"/>
      <c r="AJB563"/>
      <c r="AJC563"/>
      <c r="AJD563"/>
      <c r="AJE563"/>
      <c r="AJF563"/>
      <c r="AJG563"/>
      <c r="AJH563"/>
      <c r="AJI563"/>
      <c r="AJJ563"/>
      <c r="AJK563"/>
      <c r="AJL563"/>
      <c r="AJM563"/>
      <c r="AJN563"/>
      <c r="AJO563"/>
      <c r="AJP563"/>
      <c r="AJQ563"/>
      <c r="AJR563"/>
      <c r="AJS563"/>
      <c r="AJT563"/>
      <c r="AJU563"/>
      <c r="AJV563"/>
      <c r="AJW563"/>
      <c r="AJX563"/>
      <c r="AJY563"/>
      <c r="AJZ563"/>
      <c r="AKA563"/>
      <c r="AKB563"/>
      <c r="AKC563"/>
      <c r="AKD563"/>
      <c r="AKE563"/>
      <c r="AKF563"/>
      <c r="AKG563"/>
      <c r="AKH563"/>
      <c r="AKI563"/>
      <c r="AKJ563"/>
      <c r="AKK563"/>
      <c r="AKL563"/>
      <c r="AKM563"/>
      <c r="AKN563"/>
      <c r="AKO563"/>
      <c r="AKP563"/>
      <c r="AKQ563"/>
      <c r="AKR563"/>
      <c r="AKS563"/>
      <c r="AKT563"/>
      <c r="AKU563"/>
      <c r="AKV563"/>
      <c r="AKW563"/>
      <c r="AKX563"/>
      <c r="AKY563"/>
      <c r="AKZ563"/>
      <c r="ALA563"/>
      <c r="ALB563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  <c r="AMK563"/>
      <c r="AML563"/>
      <c r="AMM563"/>
      <c r="AMN563"/>
      <c r="AMO563"/>
      <c r="AMP563"/>
      <c r="AMQ563"/>
      <c r="AMR563"/>
      <c r="AMS563"/>
      <c r="AMT563"/>
      <c r="AMU563"/>
      <c r="AMV563"/>
      <c r="AMW563"/>
      <c r="AMX563"/>
      <c r="AMY563"/>
    </row>
    <row r="564" spans="3:1042" s="6" customFormat="1" ht="15" customHeight="1" x14ac:dyDescent="0.25">
      <c r="C564" s="6" t="str">
        <f t="shared" si="439"/>
        <v>State</v>
      </c>
      <c r="D564" s="6" t="str">
        <f t="shared" si="440"/>
        <v>HPX 66 DHPTNE 120  (66 gal)</v>
      </c>
      <c r="E564" s="6">
        <f t="shared" si="341"/>
        <v>2301014</v>
      </c>
      <c r="F564" s="55">
        <f t="shared" si="255"/>
        <v>66</v>
      </c>
      <c r="G564" s="6" t="str">
        <f t="shared" si="441"/>
        <v>AOSmithHPTU66</v>
      </c>
      <c r="H564" s="116">
        <f t="shared" si="301"/>
        <v>0</v>
      </c>
      <c r="I564" s="154" t="str">
        <f t="shared" si="342"/>
        <v>StateHPX66DHPTNE</v>
      </c>
      <c r="J564" s="91" t="s">
        <v>188</v>
      </c>
      <c r="K564" s="32">
        <v>3</v>
      </c>
      <c r="L564" s="75">
        <f t="shared" si="444"/>
        <v>23</v>
      </c>
      <c r="M564" s="9" t="s">
        <v>39</v>
      </c>
      <c r="N564" s="62">
        <f t="shared" si="438"/>
        <v>10</v>
      </c>
      <c r="O564" s="169">
        <f t="shared" si="350"/>
        <v>2301014</v>
      </c>
      <c r="P564" s="59" t="str">
        <f t="shared" si="437"/>
        <v>HPX 66 DHPTNE 120  (66 gal)</v>
      </c>
      <c r="Q564" s="153">
        <f t="shared" si="434"/>
        <v>1</v>
      </c>
      <c r="R564" s="10" t="s">
        <v>43</v>
      </c>
      <c r="S564" s="11">
        <v>66</v>
      </c>
      <c r="T564" s="30" t="s">
        <v>82</v>
      </c>
      <c r="U564" s="80" t="s">
        <v>102</v>
      </c>
      <c r="V564" s="85" t="str">
        <f t="shared" si="352"/>
        <v>AOSmithHPTU66</v>
      </c>
      <c r="W564" s="115">
        <v>0</v>
      </c>
      <c r="X564" s="42">
        <v>3</v>
      </c>
      <c r="Y564" s="43">
        <v>42545</v>
      </c>
      <c r="Z564" s="44" t="s">
        <v>80</v>
      </c>
      <c r="AA564" s="126" t="str">
        <f t="shared" si="335"/>
        <v>2,     2301014,   "HPX 66 DHPTNE 120  (66 gal)"</v>
      </c>
      <c r="AB564" s="128" t="str">
        <f t="shared" si="345"/>
        <v>State</v>
      </c>
      <c r="AC564" s="129" t="s">
        <v>669</v>
      </c>
      <c r="AD564" s="173">
        <f t="shared" si="435"/>
        <v>1</v>
      </c>
      <c r="AE564" s="126" t="str">
        <f t="shared" si="336"/>
        <v xml:space="preserve">          case  HPX 66 DHPTNE 120  (66 gal)   :   "StateHPX66DHPTNE"</v>
      </c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  <c r="PI564"/>
      <c r="PJ564"/>
      <c r="PK564"/>
      <c r="PL564"/>
      <c r="PM564"/>
      <c r="PN564"/>
      <c r="PO564"/>
      <c r="PP564"/>
      <c r="PQ564"/>
      <c r="PR564"/>
      <c r="PS564"/>
      <c r="PT564"/>
      <c r="PU564"/>
      <c r="PV564"/>
      <c r="PW564"/>
      <c r="PX564"/>
      <c r="PY564"/>
      <c r="PZ564"/>
      <c r="QA564"/>
      <c r="QB564"/>
      <c r="QC564"/>
      <c r="QD564"/>
      <c r="QE564"/>
      <c r="QF564"/>
      <c r="QG564"/>
      <c r="QH564"/>
      <c r="QI564"/>
      <c r="QJ564"/>
      <c r="QK564"/>
      <c r="QL564"/>
      <c r="QM564"/>
      <c r="QN564"/>
      <c r="QO564"/>
      <c r="QP564"/>
      <c r="QQ564"/>
      <c r="QR564"/>
      <c r="QS564"/>
      <c r="QT564"/>
      <c r="QU564"/>
      <c r="QV564"/>
      <c r="QW564"/>
      <c r="QX564"/>
      <c r="QY564"/>
      <c r="QZ564"/>
      <c r="RA564"/>
      <c r="RB564"/>
      <c r="RC564"/>
      <c r="RD564"/>
      <c r="RE564"/>
      <c r="RF564"/>
      <c r="RG564"/>
      <c r="RH564"/>
      <c r="RI564"/>
      <c r="RJ564"/>
      <c r="RK564"/>
      <c r="RL564"/>
      <c r="RM564"/>
      <c r="RN564"/>
      <c r="RO564"/>
      <c r="RP564"/>
      <c r="RQ564"/>
      <c r="RR564"/>
      <c r="RS564"/>
      <c r="RT564"/>
      <c r="RU564"/>
      <c r="RV564"/>
      <c r="RW564"/>
      <c r="RX564"/>
      <c r="RY564"/>
      <c r="RZ564"/>
      <c r="SA564"/>
      <c r="SB564"/>
      <c r="SC564"/>
      <c r="SD564"/>
      <c r="SE564"/>
      <c r="SF564"/>
      <c r="SG564"/>
      <c r="SH564"/>
      <c r="SI564"/>
      <c r="SJ564"/>
      <c r="SK564"/>
      <c r="SL564"/>
      <c r="SM564"/>
      <c r="SN564"/>
      <c r="SO564"/>
      <c r="SP564"/>
      <c r="SQ564"/>
      <c r="SR564"/>
      <c r="SS564"/>
      <c r="ST564"/>
      <c r="SU564"/>
      <c r="SV564"/>
      <c r="SW564"/>
      <c r="SX564"/>
      <c r="SY564"/>
      <c r="SZ564"/>
      <c r="TA564"/>
      <c r="TB564"/>
      <c r="TC564"/>
      <c r="TD564"/>
      <c r="TE564"/>
      <c r="TF564"/>
      <c r="TG564"/>
      <c r="TH564"/>
      <c r="TI564"/>
      <c r="TJ564"/>
      <c r="TK564"/>
      <c r="TL564"/>
      <c r="TM564"/>
      <c r="TN564"/>
      <c r="TO564"/>
      <c r="TP564"/>
      <c r="TQ564"/>
      <c r="TR564"/>
      <c r="TS564"/>
      <c r="TT564"/>
      <c r="TU564"/>
      <c r="TV564"/>
      <c r="TW564"/>
      <c r="TX564"/>
      <c r="TY564"/>
      <c r="TZ564"/>
      <c r="UA564"/>
      <c r="UB564"/>
      <c r="UC564"/>
      <c r="UD564"/>
      <c r="UE564"/>
      <c r="UF564"/>
      <c r="UG564"/>
      <c r="UH564"/>
      <c r="UI564"/>
      <c r="UJ564"/>
      <c r="UK564"/>
      <c r="UL564"/>
      <c r="UM564"/>
      <c r="UN564"/>
      <c r="UO564"/>
      <c r="UP564"/>
      <c r="UQ564"/>
      <c r="UR564"/>
      <c r="US564"/>
      <c r="UT564"/>
      <c r="UU564"/>
      <c r="UV564"/>
      <c r="UW564"/>
      <c r="UX564"/>
      <c r="UY564"/>
      <c r="UZ564"/>
      <c r="VA564"/>
      <c r="VB564"/>
      <c r="VC564"/>
      <c r="VD564"/>
      <c r="VE564"/>
      <c r="VF564"/>
      <c r="VG564"/>
      <c r="VH564"/>
      <c r="VI564"/>
      <c r="VJ564"/>
      <c r="VK564"/>
      <c r="VL564"/>
      <c r="VM564"/>
      <c r="VN564"/>
      <c r="VO564"/>
      <c r="VP564"/>
      <c r="VQ564"/>
      <c r="VR564"/>
      <c r="VS564"/>
      <c r="VT564"/>
      <c r="VU564"/>
      <c r="VV564"/>
      <c r="VW564"/>
      <c r="VX564"/>
      <c r="VY564"/>
      <c r="VZ564"/>
      <c r="WA564"/>
      <c r="WB564"/>
      <c r="WC564"/>
      <c r="WD564"/>
      <c r="WE564"/>
      <c r="WF564"/>
      <c r="WG564"/>
      <c r="WH564"/>
      <c r="WI564"/>
      <c r="WJ564"/>
      <c r="WK564"/>
      <c r="WL564"/>
      <c r="WM564"/>
      <c r="WN564"/>
      <c r="WO564"/>
      <c r="WP564"/>
      <c r="WQ564"/>
      <c r="WR564"/>
      <c r="WS564"/>
      <c r="WT564"/>
      <c r="WU564"/>
      <c r="WV564"/>
      <c r="WW564"/>
      <c r="WX564"/>
      <c r="WY564"/>
      <c r="WZ564"/>
      <c r="XA564"/>
      <c r="XB564"/>
      <c r="XC564"/>
      <c r="XD564"/>
      <c r="XE564"/>
      <c r="XF564"/>
      <c r="XG564"/>
      <c r="XH564"/>
      <c r="XI564"/>
      <c r="XJ564"/>
      <c r="XK564"/>
      <c r="XL564"/>
      <c r="XM564"/>
      <c r="XN564"/>
      <c r="XO564"/>
      <c r="XP564"/>
      <c r="XQ564"/>
      <c r="XR564"/>
      <c r="XS564"/>
      <c r="XT564"/>
      <c r="XU564"/>
      <c r="XV564"/>
      <c r="XW564"/>
      <c r="XX564"/>
      <c r="XY564"/>
      <c r="XZ564"/>
      <c r="YA564"/>
      <c r="YB564"/>
      <c r="YC564"/>
      <c r="YD564"/>
      <c r="YE564"/>
      <c r="YF564"/>
      <c r="YG564"/>
      <c r="YH564"/>
      <c r="YI564"/>
      <c r="YJ564"/>
      <c r="YK564"/>
      <c r="YL564"/>
      <c r="YM564"/>
      <c r="YN564"/>
      <c r="YO564"/>
      <c r="YP564"/>
      <c r="YQ564"/>
      <c r="YR564"/>
      <c r="YS564"/>
      <c r="YT564"/>
      <c r="YU564"/>
      <c r="YV564"/>
      <c r="YW564"/>
      <c r="YX564"/>
      <c r="YY564"/>
      <c r="YZ564"/>
      <c r="ZA564"/>
      <c r="ZB564"/>
      <c r="ZC564"/>
      <c r="ZD564"/>
      <c r="ZE564"/>
      <c r="ZF564"/>
      <c r="ZG564"/>
      <c r="ZH564"/>
      <c r="ZI564"/>
      <c r="ZJ564"/>
      <c r="ZK564"/>
      <c r="ZL564"/>
      <c r="ZM564"/>
      <c r="ZN564"/>
      <c r="ZO564"/>
      <c r="ZP564"/>
      <c r="ZQ564"/>
      <c r="ZR564"/>
      <c r="ZS564"/>
      <c r="ZT564"/>
      <c r="ZU564"/>
      <c r="ZV564"/>
      <c r="ZW564"/>
      <c r="ZX564"/>
      <c r="ZY564"/>
      <c r="ZZ564"/>
      <c r="AAA564"/>
      <c r="AAB564"/>
      <c r="AAC564"/>
      <c r="AAD564"/>
      <c r="AAE564"/>
      <c r="AAF564"/>
      <c r="AAG564"/>
      <c r="AAH564"/>
      <c r="AAI564"/>
      <c r="AAJ564"/>
      <c r="AAK564"/>
      <c r="AAL564"/>
      <c r="AAM564"/>
      <c r="AAN564"/>
      <c r="AAO564"/>
      <c r="AAP564"/>
      <c r="AAQ564"/>
      <c r="AAR564"/>
      <c r="AAS564"/>
      <c r="AAT564"/>
      <c r="AAU564"/>
      <c r="AAV564"/>
      <c r="AAW564"/>
      <c r="AAX564"/>
      <c r="AAY564"/>
      <c r="AAZ564"/>
      <c r="ABA564"/>
      <c r="ABB564"/>
      <c r="ABC564"/>
      <c r="ABD564"/>
      <c r="ABE564"/>
      <c r="ABF564"/>
      <c r="ABG564"/>
      <c r="ABH564"/>
      <c r="ABI564"/>
      <c r="ABJ564"/>
      <c r="ABK564"/>
      <c r="ABL564"/>
      <c r="ABM564"/>
      <c r="ABN564"/>
      <c r="ABO564"/>
      <c r="ABP564"/>
      <c r="ABQ564"/>
      <c r="ABR564"/>
      <c r="ABS564"/>
      <c r="ABT564"/>
      <c r="ABU564"/>
      <c r="ABV564"/>
      <c r="ABW564"/>
      <c r="ABX564"/>
      <c r="ABY564"/>
      <c r="ABZ564"/>
      <c r="ACA564"/>
      <c r="ACB564"/>
      <c r="ACC564"/>
      <c r="ACD564"/>
      <c r="ACE564"/>
      <c r="ACF564"/>
      <c r="ACG564"/>
      <c r="ACH564"/>
      <c r="ACI564"/>
      <c r="ACJ564"/>
      <c r="ACK564"/>
      <c r="ACL564"/>
      <c r="ACM564"/>
      <c r="ACN564"/>
      <c r="ACO564"/>
      <c r="ACP564"/>
      <c r="ACQ564"/>
      <c r="ACR564"/>
      <c r="ACS564"/>
      <c r="ACT564"/>
      <c r="ACU564"/>
      <c r="ACV564"/>
      <c r="ACW564"/>
      <c r="ACX564"/>
      <c r="ACY564"/>
      <c r="ACZ564"/>
      <c r="ADA564"/>
      <c r="ADB564"/>
      <c r="ADC564"/>
      <c r="ADD564"/>
      <c r="ADE564"/>
      <c r="ADF564"/>
      <c r="ADG564"/>
      <c r="ADH564"/>
      <c r="ADI564"/>
      <c r="ADJ564"/>
      <c r="ADK564"/>
      <c r="ADL564"/>
      <c r="ADM564"/>
      <c r="ADN564"/>
      <c r="ADO564"/>
      <c r="ADP564"/>
      <c r="ADQ564"/>
      <c r="ADR564"/>
      <c r="ADS564"/>
      <c r="ADT564"/>
      <c r="ADU564"/>
      <c r="ADV564"/>
      <c r="ADW564"/>
      <c r="ADX564"/>
      <c r="ADY564"/>
      <c r="ADZ564"/>
      <c r="AEA564"/>
      <c r="AEB564"/>
      <c r="AEC564"/>
      <c r="AED564"/>
      <c r="AEE564"/>
      <c r="AEF564"/>
      <c r="AEG564"/>
      <c r="AEH564"/>
      <c r="AEI564"/>
      <c r="AEJ564"/>
      <c r="AEK564"/>
      <c r="AEL564"/>
      <c r="AEM564"/>
      <c r="AEN564"/>
      <c r="AEO564"/>
      <c r="AEP564"/>
      <c r="AEQ564"/>
      <c r="AER564"/>
      <c r="AES564"/>
      <c r="AET564"/>
      <c r="AEU564"/>
      <c r="AEV564"/>
      <c r="AEW564"/>
      <c r="AEX564"/>
      <c r="AEY564"/>
      <c r="AEZ564"/>
      <c r="AFA564"/>
      <c r="AFB564"/>
      <c r="AFC564"/>
      <c r="AFD564"/>
      <c r="AFE564"/>
      <c r="AFF564"/>
      <c r="AFG564"/>
      <c r="AFH564"/>
      <c r="AFI564"/>
      <c r="AFJ564"/>
      <c r="AFK564"/>
      <c r="AFL564"/>
      <c r="AFM564"/>
      <c r="AFN564"/>
      <c r="AFO564"/>
      <c r="AFP564"/>
      <c r="AFQ564"/>
      <c r="AFR564"/>
      <c r="AFS564"/>
      <c r="AFT564"/>
      <c r="AFU564"/>
      <c r="AFV564"/>
      <c r="AFW564"/>
      <c r="AFX564"/>
      <c r="AFY564"/>
      <c r="AFZ564"/>
      <c r="AGA564"/>
      <c r="AGB564"/>
      <c r="AGC564"/>
      <c r="AGD564"/>
      <c r="AGE564"/>
      <c r="AGF564"/>
      <c r="AGG564"/>
      <c r="AGH564"/>
      <c r="AGI564"/>
      <c r="AGJ564"/>
      <c r="AGK564"/>
      <c r="AGL564"/>
      <c r="AGM564"/>
      <c r="AGN564"/>
      <c r="AGO564"/>
      <c r="AGP564"/>
      <c r="AGQ564"/>
      <c r="AGR564"/>
      <c r="AGS564"/>
      <c r="AGT564"/>
      <c r="AGU564"/>
      <c r="AGV564"/>
      <c r="AGW564"/>
      <c r="AGX564"/>
      <c r="AGY564"/>
      <c r="AGZ564"/>
      <c r="AHA564"/>
      <c r="AHB564"/>
      <c r="AHC564"/>
      <c r="AHD564"/>
      <c r="AHE564"/>
      <c r="AHF564"/>
      <c r="AHG564"/>
      <c r="AHH564"/>
      <c r="AHI564"/>
      <c r="AHJ564"/>
      <c r="AHK564"/>
      <c r="AHL564"/>
      <c r="AHM564"/>
      <c r="AHN564"/>
      <c r="AHO564"/>
      <c r="AHP564"/>
      <c r="AHQ564"/>
      <c r="AHR564"/>
      <c r="AHS564"/>
      <c r="AHT564"/>
      <c r="AHU564"/>
      <c r="AHV564"/>
      <c r="AHW564"/>
      <c r="AHX564"/>
      <c r="AHY564"/>
      <c r="AHZ564"/>
      <c r="AIA564"/>
      <c r="AIB564"/>
      <c r="AIC564"/>
      <c r="AID564"/>
      <c r="AIE564"/>
      <c r="AIF564"/>
      <c r="AIG564"/>
      <c r="AIH564"/>
      <c r="AII564"/>
      <c r="AIJ564"/>
      <c r="AIK564"/>
      <c r="AIL564"/>
      <c r="AIM564"/>
      <c r="AIN564"/>
      <c r="AIO564"/>
      <c r="AIP564"/>
      <c r="AIQ564"/>
      <c r="AIR564"/>
      <c r="AIS564"/>
      <c r="AIT564"/>
      <c r="AIU564"/>
      <c r="AIV564"/>
      <c r="AIW564"/>
      <c r="AIX564"/>
      <c r="AIY564"/>
      <c r="AIZ564"/>
      <c r="AJA564"/>
      <c r="AJB564"/>
      <c r="AJC564"/>
      <c r="AJD564"/>
      <c r="AJE564"/>
      <c r="AJF564"/>
      <c r="AJG564"/>
      <c r="AJH564"/>
      <c r="AJI564"/>
      <c r="AJJ564"/>
      <c r="AJK564"/>
      <c r="AJL564"/>
      <c r="AJM564"/>
      <c r="AJN564"/>
      <c r="AJO564"/>
      <c r="AJP564"/>
      <c r="AJQ564"/>
      <c r="AJR564"/>
      <c r="AJS564"/>
      <c r="AJT564"/>
      <c r="AJU564"/>
      <c r="AJV564"/>
      <c r="AJW564"/>
      <c r="AJX564"/>
      <c r="AJY564"/>
      <c r="AJZ564"/>
      <c r="AKA564"/>
      <c r="AKB564"/>
      <c r="AKC564"/>
      <c r="AKD564"/>
      <c r="AKE564"/>
      <c r="AKF564"/>
      <c r="AKG564"/>
      <c r="AKH564"/>
      <c r="AKI564"/>
      <c r="AKJ564"/>
      <c r="AKK564"/>
      <c r="AKL564"/>
      <c r="AKM564"/>
      <c r="AKN564"/>
      <c r="AKO564"/>
      <c r="AKP564"/>
      <c r="AKQ564"/>
      <c r="AKR564"/>
      <c r="AKS564"/>
      <c r="AKT564"/>
      <c r="AKU564"/>
      <c r="AKV564"/>
      <c r="AKW564"/>
      <c r="AKX564"/>
      <c r="AKY564"/>
      <c r="AKZ564"/>
      <c r="ALA564"/>
      <c r="ALB564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  <c r="AMK564"/>
      <c r="AML564"/>
      <c r="AMM564"/>
      <c r="AMN564"/>
      <c r="AMO564"/>
      <c r="AMP564"/>
      <c r="AMQ564"/>
      <c r="AMR564"/>
      <c r="AMS564"/>
      <c r="AMT564"/>
      <c r="AMU564"/>
      <c r="AMV564"/>
      <c r="AMW564"/>
      <c r="AMX564"/>
      <c r="AMY564"/>
    </row>
    <row r="565" spans="3:1042" s="6" customFormat="1" ht="15" customHeight="1" x14ac:dyDescent="0.25">
      <c r="C565" s="120" t="str">
        <f t="shared" si="439"/>
        <v>State</v>
      </c>
      <c r="D565" s="120" t="str">
        <f t="shared" si="440"/>
        <v>HPX-66-DHPTDR 130  (66 gal)</v>
      </c>
      <c r="E565" s="120">
        <f t="shared" si="341"/>
        <v>2301414</v>
      </c>
      <c r="F565" s="55">
        <f t="shared" ref="F565" si="445">S565</f>
        <v>66</v>
      </c>
      <c r="G565" s="6" t="str">
        <f t="shared" si="441"/>
        <v>AOSmithHPTU66</v>
      </c>
      <c r="H565" s="116">
        <f t="shared" ref="H565" si="446">W565</f>
        <v>1</v>
      </c>
      <c r="I565" s="154" t="str">
        <f t="shared" si="342"/>
        <v>StateHPX66DHPTDR</v>
      </c>
      <c r="J565" s="91" t="s">
        <v>188</v>
      </c>
      <c r="K565" s="32">
        <v>3</v>
      </c>
      <c r="L565" s="75">
        <f t="shared" si="444"/>
        <v>23</v>
      </c>
      <c r="M565" s="9" t="s">
        <v>39</v>
      </c>
      <c r="N565" s="121">
        <v>14</v>
      </c>
      <c r="O565" s="169">
        <f t="shared" si="350"/>
        <v>2301414</v>
      </c>
      <c r="P565" s="59" t="str">
        <f t="shared" si="437"/>
        <v>HPX-66-DHPTDR 130  (66 gal)</v>
      </c>
      <c r="Q565" s="153">
        <f t="shared" si="434"/>
        <v>1</v>
      </c>
      <c r="R565" s="10" t="s">
        <v>363</v>
      </c>
      <c r="S565" s="11">
        <v>66</v>
      </c>
      <c r="T565" s="30" t="s">
        <v>82</v>
      </c>
      <c r="U565" s="80" t="s">
        <v>102</v>
      </c>
      <c r="V565" s="85" t="str">
        <f t="shared" si="352"/>
        <v>AOSmithHPTU66</v>
      </c>
      <c r="W565" s="117">
        <v>1</v>
      </c>
      <c r="X565" s="42">
        <v>3</v>
      </c>
      <c r="Y565" s="43">
        <v>44118</v>
      </c>
      <c r="Z565" s="44" t="s">
        <v>80</v>
      </c>
      <c r="AA565" s="126" t="str">
        <f t="shared" ref="AA565:AA602" si="447">"2,     "&amp;E565&amp;",   """&amp;P565&amp;""""</f>
        <v>2,     2301414,   "HPX-66-DHPTDR 130  (66 gal)"</v>
      </c>
      <c r="AB565" s="128" t="str">
        <f t="shared" si="345"/>
        <v>State</v>
      </c>
      <c r="AC565" s="130" t="s">
        <v>673</v>
      </c>
      <c r="AD565" s="173">
        <f t="shared" si="435"/>
        <v>1</v>
      </c>
      <c r="AE565" s="126" t="str">
        <f t="shared" ref="AE565:AE602" si="448">"          case  "&amp;D565&amp;"   :   """&amp;AC565&amp;""""</f>
        <v xml:space="preserve">          case  HPX-66-DHPTDR 130  (66 gal)   :   "StateHPX66DHPTDR"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  <c r="PI565"/>
      <c r="PJ565"/>
      <c r="PK565"/>
      <c r="PL565"/>
      <c r="PM565"/>
      <c r="PN565"/>
      <c r="PO565"/>
      <c r="PP565"/>
      <c r="PQ565"/>
      <c r="PR565"/>
      <c r="PS565"/>
      <c r="PT565"/>
      <c r="PU565"/>
      <c r="PV565"/>
      <c r="PW565"/>
      <c r="PX565"/>
      <c r="PY565"/>
      <c r="PZ565"/>
      <c r="QA565"/>
      <c r="QB565"/>
      <c r="QC565"/>
      <c r="QD565"/>
      <c r="QE565"/>
      <c r="QF565"/>
      <c r="QG565"/>
      <c r="QH565"/>
      <c r="QI565"/>
      <c r="QJ565"/>
      <c r="QK565"/>
      <c r="QL565"/>
      <c r="QM565"/>
      <c r="QN565"/>
      <c r="QO565"/>
      <c r="QP565"/>
      <c r="QQ565"/>
      <c r="QR565"/>
      <c r="QS565"/>
      <c r="QT565"/>
      <c r="QU565"/>
      <c r="QV565"/>
      <c r="QW565"/>
      <c r="QX565"/>
      <c r="QY565"/>
      <c r="QZ565"/>
      <c r="RA565"/>
      <c r="RB565"/>
      <c r="RC565"/>
      <c r="RD565"/>
      <c r="RE565"/>
      <c r="RF565"/>
      <c r="RG565"/>
      <c r="RH565"/>
      <c r="RI565"/>
      <c r="RJ565"/>
      <c r="RK565"/>
      <c r="RL565"/>
      <c r="RM565"/>
      <c r="RN565"/>
      <c r="RO565"/>
      <c r="RP565"/>
      <c r="RQ565"/>
      <c r="RR565"/>
      <c r="RS565"/>
      <c r="RT565"/>
      <c r="RU565"/>
      <c r="RV565"/>
      <c r="RW565"/>
      <c r="RX565"/>
      <c r="RY565"/>
      <c r="RZ565"/>
      <c r="SA565"/>
      <c r="SB565"/>
      <c r="SC565"/>
      <c r="SD565"/>
      <c r="SE565"/>
      <c r="SF565"/>
      <c r="SG565"/>
      <c r="SH565"/>
      <c r="SI565"/>
      <c r="SJ565"/>
      <c r="SK565"/>
      <c r="SL565"/>
      <c r="SM565"/>
      <c r="SN565"/>
      <c r="SO565"/>
      <c r="SP565"/>
      <c r="SQ565"/>
      <c r="SR565"/>
      <c r="SS565"/>
      <c r="ST565"/>
      <c r="SU565"/>
      <c r="SV565"/>
      <c r="SW565"/>
      <c r="SX565"/>
      <c r="SY565"/>
      <c r="SZ565"/>
      <c r="TA565"/>
      <c r="TB565"/>
      <c r="TC565"/>
      <c r="TD565"/>
      <c r="TE565"/>
      <c r="TF565"/>
      <c r="TG565"/>
      <c r="TH565"/>
      <c r="TI565"/>
      <c r="TJ565"/>
      <c r="TK565"/>
      <c r="TL565"/>
      <c r="TM565"/>
      <c r="TN565"/>
      <c r="TO565"/>
      <c r="TP565"/>
      <c r="TQ565"/>
      <c r="TR565"/>
      <c r="TS565"/>
      <c r="TT565"/>
      <c r="TU565"/>
      <c r="TV565"/>
      <c r="TW565"/>
      <c r="TX565"/>
      <c r="TY565"/>
      <c r="TZ565"/>
      <c r="UA565"/>
      <c r="UB565"/>
      <c r="UC565"/>
      <c r="UD565"/>
      <c r="UE565"/>
      <c r="UF565"/>
      <c r="UG565"/>
      <c r="UH565"/>
      <c r="UI565"/>
      <c r="UJ565"/>
      <c r="UK565"/>
      <c r="UL565"/>
      <c r="UM565"/>
      <c r="UN565"/>
      <c r="UO565"/>
      <c r="UP565"/>
      <c r="UQ565"/>
      <c r="UR565"/>
      <c r="US565"/>
      <c r="UT565"/>
      <c r="UU565"/>
      <c r="UV565"/>
      <c r="UW565"/>
      <c r="UX565"/>
      <c r="UY565"/>
      <c r="UZ565"/>
      <c r="VA565"/>
      <c r="VB565"/>
      <c r="VC565"/>
      <c r="VD565"/>
      <c r="VE565"/>
      <c r="VF565"/>
      <c r="VG565"/>
      <c r="VH565"/>
      <c r="VI565"/>
      <c r="VJ565"/>
      <c r="VK565"/>
      <c r="VL565"/>
      <c r="VM565"/>
      <c r="VN565"/>
      <c r="VO565"/>
      <c r="VP565"/>
      <c r="VQ565"/>
      <c r="VR565"/>
      <c r="VS565"/>
      <c r="VT565"/>
      <c r="VU565"/>
      <c r="VV565"/>
      <c r="VW565"/>
      <c r="VX565"/>
      <c r="VY565"/>
      <c r="VZ565"/>
      <c r="WA565"/>
      <c r="WB565"/>
      <c r="WC565"/>
      <c r="WD565"/>
      <c r="WE565"/>
      <c r="WF565"/>
      <c r="WG565"/>
      <c r="WH565"/>
      <c r="WI565"/>
      <c r="WJ565"/>
      <c r="WK565"/>
      <c r="WL565"/>
      <c r="WM565"/>
      <c r="WN565"/>
      <c r="WO565"/>
      <c r="WP565"/>
      <c r="WQ565"/>
      <c r="WR565"/>
      <c r="WS565"/>
      <c r="WT565"/>
      <c r="WU565"/>
      <c r="WV565"/>
      <c r="WW565"/>
      <c r="WX565"/>
      <c r="WY565"/>
      <c r="WZ565"/>
      <c r="XA565"/>
      <c r="XB565"/>
      <c r="XC565"/>
      <c r="XD565"/>
      <c r="XE565"/>
      <c r="XF565"/>
      <c r="XG565"/>
      <c r="XH565"/>
      <c r="XI565"/>
      <c r="XJ565"/>
      <c r="XK565"/>
      <c r="XL565"/>
      <c r="XM565"/>
      <c r="XN565"/>
      <c r="XO565"/>
      <c r="XP565"/>
      <c r="XQ565"/>
      <c r="XR565"/>
      <c r="XS565"/>
      <c r="XT565"/>
      <c r="XU565"/>
      <c r="XV565"/>
      <c r="XW565"/>
      <c r="XX565"/>
      <c r="XY565"/>
      <c r="XZ565"/>
      <c r="YA565"/>
      <c r="YB565"/>
      <c r="YC565"/>
      <c r="YD565"/>
      <c r="YE565"/>
      <c r="YF565"/>
      <c r="YG565"/>
      <c r="YH565"/>
      <c r="YI565"/>
      <c r="YJ565"/>
      <c r="YK565"/>
      <c r="YL565"/>
      <c r="YM565"/>
      <c r="YN565"/>
      <c r="YO565"/>
      <c r="YP565"/>
      <c r="YQ565"/>
      <c r="YR565"/>
      <c r="YS565"/>
      <c r="YT565"/>
      <c r="YU565"/>
      <c r="YV565"/>
      <c r="YW565"/>
      <c r="YX565"/>
      <c r="YY565"/>
      <c r="YZ565"/>
      <c r="ZA565"/>
      <c r="ZB565"/>
      <c r="ZC565"/>
      <c r="ZD565"/>
      <c r="ZE565"/>
      <c r="ZF565"/>
      <c r="ZG565"/>
      <c r="ZH565"/>
      <c r="ZI565"/>
      <c r="ZJ565"/>
      <c r="ZK565"/>
      <c r="ZL565"/>
      <c r="ZM565"/>
      <c r="ZN565"/>
      <c r="ZO565"/>
      <c r="ZP565"/>
      <c r="ZQ565"/>
      <c r="ZR565"/>
      <c r="ZS565"/>
      <c r="ZT565"/>
      <c r="ZU565"/>
      <c r="ZV565"/>
      <c r="ZW565"/>
      <c r="ZX565"/>
      <c r="ZY565"/>
      <c r="ZZ565"/>
      <c r="AAA565"/>
      <c r="AAB565"/>
      <c r="AAC565"/>
      <c r="AAD565"/>
      <c r="AAE565"/>
      <c r="AAF565"/>
      <c r="AAG565"/>
      <c r="AAH565"/>
      <c r="AAI565"/>
      <c r="AAJ565"/>
      <c r="AAK565"/>
      <c r="AAL565"/>
      <c r="AAM565"/>
      <c r="AAN565"/>
      <c r="AAO565"/>
      <c r="AAP565"/>
      <c r="AAQ565"/>
      <c r="AAR565"/>
      <c r="AAS565"/>
      <c r="AAT565"/>
      <c r="AAU565"/>
      <c r="AAV565"/>
      <c r="AAW565"/>
      <c r="AAX565"/>
      <c r="AAY565"/>
      <c r="AAZ565"/>
      <c r="ABA565"/>
      <c r="ABB565"/>
      <c r="ABC565"/>
      <c r="ABD565"/>
      <c r="ABE565"/>
      <c r="ABF565"/>
      <c r="ABG565"/>
      <c r="ABH565"/>
      <c r="ABI565"/>
      <c r="ABJ565"/>
      <c r="ABK565"/>
      <c r="ABL565"/>
      <c r="ABM565"/>
      <c r="ABN565"/>
      <c r="ABO565"/>
      <c r="ABP565"/>
      <c r="ABQ565"/>
      <c r="ABR565"/>
      <c r="ABS565"/>
      <c r="ABT565"/>
      <c r="ABU565"/>
      <c r="ABV565"/>
      <c r="ABW565"/>
      <c r="ABX565"/>
      <c r="ABY565"/>
      <c r="ABZ565"/>
      <c r="ACA565"/>
      <c r="ACB565"/>
      <c r="ACC565"/>
      <c r="ACD565"/>
      <c r="ACE565"/>
      <c r="ACF565"/>
      <c r="ACG565"/>
      <c r="ACH565"/>
      <c r="ACI565"/>
      <c r="ACJ565"/>
      <c r="ACK565"/>
      <c r="ACL565"/>
      <c r="ACM565"/>
      <c r="ACN565"/>
      <c r="ACO565"/>
      <c r="ACP565"/>
      <c r="ACQ565"/>
      <c r="ACR565"/>
      <c r="ACS565"/>
      <c r="ACT565"/>
      <c r="ACU565"/>
      <c r="ACV565"/>
      <c r="ACW565"/>
      <c r="ACX565"/>
      <c r="ACY565"/>
      <c r="ACZ565"/>
      <c r="ADA565"/>
      <c r="ADB565"/>
      <c r="ADC565"/>
      <c r="ADD565"/>
      <c r="ADE565"/>
      <c r="ADF565"/>
      <c r="ADG565"/>
      <c r="ADH565"/>
      <c r="ADI565"/>
      <c r="ADJ565"/>
      <c r="ADK565"/>
      <c r="ADL565"/>
      <c r="ADM565"/>
      <c r="ADN565"/>
      <c r="ADO565"/>
      <c r="ADP565"/>
      <c r="ADQ565"/>
      <c r="ADR565"/>
      <c r="ADS565"/>
      <c r="ADT565"/>
      <c r="ADU565"/>
      <c r="ADV565"/>
      <c r="ADW565"/>
      <c r="ADX565"/>
      <c r="ADY565"/>
      <c r="ADZ565"/>
      <c r="AEA565"/>
      <c r="AEB565"/>
      <c r="AEC565"/>
      <c r="AED565"/>
      <c r="AEE565"/>
      <c r="AEF565"/>
      <c r="AEG565"/>
      <c r="AEH565"/>
      <c r="AEI565"/>
      <c r="AEJ565"/>
      <c r="AEK565"/>
      <c r="AEL565"/>
      <c r="AEM565"/>
      <c r="AEN565"/>
      <c r="AEO565"/>
      <c r="AEP565"/>
      <c r="AEQ565"/>
      <c r="AER565"/>
      <c r="AES565"/>
      <c r="AET565"/>
      <c r="AEU565"/>
      <c r="AEV565"/>
      <c r="AEW565"/>
      <c r="AEX565"/>
      <c r="AEY565"/>
      <c r="AEZ565"/>
      <c r="AFA565"/>
      <c r="AFB565"/>
      <c r="AFC565"/>
      <c r="AFD565"/>
      <c r="AFE565"/>
      <c r="AFF565"/>
      <c r="AFG565"/>
      <c r="AFH565"/>
      <c r="AFI565"/>
      <c r="AFJ565"/>
      <c r="AFK565"/>
      <c r="AFL565"/>
      <c r="AFM565"/>
      <c r="AFN565"/>
      <c r="AFO565"/>
      <c r="AFP565"/>
      <c r="AFQ565"/>
      <c r="AFR565"/>
      <c r="AFS565"/>
      <c r="AFT565"/>
      <c r="AFU565"/>
      <c r="AFV565"/>
      <c r="AFW565"/>
      <c r="AFX565"/>
      <c r="AFY565"/>
      <c r="AFZ565"/>
      <c r="AGA565"/>
      <c r="AGB565"/>
      <c r="AGC565"/>
      <c r="AGD565"/>
      <c r="AGE565"/>
      <c r="AGF565"/>
      <c r="AGG565"/>
      <c r="AGH565"/>
      <c r="AGI565"/>
      <c r="AGJ565"/>
      <c r="AGK565"/>
      <c r="AGL565"/>
      <c r="AGM565"/>
      <c r="AGN565"/>
      <c r="AGO565"/>
      <c r="AGP565"/>
      <c r="AGQ565"/>
      <c r="AGR565"/>
      <c r="AGS565"/>
      <c r="AGT565"/>
      <c r="AGU565"/>
      <c r="AGV565"/>
      <c r="AGW565"/>
      <c r="AGX565"/>
      <c r="AGY565"/>
      <c r="AGZ565"/>
      <c r="AHA565"/>
      <c r="AHB565"/>
      <c r="AHC565"/>
      <c r="AHD565"/>
      <c r="AHE565"/>
      <c r="AHF565"/>
      <c r="AHG565"/>
      <c r="AHH565"/>
      <c r="AHI565"/>
      <c r="AHJ565"/>
      <c r="AHK565"/>
      <c r="AHL565"/>
      <c r="AHM565"/>
      <c r="AHN565"/>
      <c r="AHO565"/>
      <c r="AHP565"/>
      <c r="AHQ565"/>
      <c r="AHR565"/>
      <c r="AHS565"/>
      <c r="AHT565"/>
      <c r="AHU565"/>
      <c r="AHV565"/>
      <c r="AHW565"/>
      <c r="AHX565"/>
      <c r="AHY565"/>
      <c r="AHZ565"/>
      <c r="AIA565"/>
      <c r="AIB565"/>
      <c r="AIC565"/>
      <c r="AID565"/>
      <c r="AIE565"/>
      <c r="AIF565"/>
      <c r="AIG565"/>
      <c r="AIH565"/>
      <c r="AII565"/>
      <c r="AIJ565"/>
      <c r="AIK565"/>
      <c r="AIL565"/>
      <c r="AIM565"/>
      <c r="AIN565"/>
      <c r="AIO565"/>
      <c r="AIP565"/>
      <c r="AIQ565"/>
      <c r="AIR565"/>
      <c r="AIS565"/>
      <c r="AIT565"/>
      <c r="AIU565"/>
      <c r="AIV565"/>
      <c r="AIW565"/>
      <c r="AIX565"/>
      <c r="AIY565"/>
      <c r="AIZ565"/>
      <c r="AJA565"/>
      <c r="AJB565"/>
      <c r="AJC565"/>
      <c r="AJD565"/>
      <c r="AJE565"/>
      <c r="AJF565"/>
      <c r="AJG565"/>
      <c r="AJH565"/>
      <c r="AJI565"/>
      <c r="AJJ565"/>
      <c r="AJK565"/>
      <c r="AJL565"/>
      <c r="AJM565"/>
      <c r="AJN565"/>
      <c r="AJO565"/>
      <c r="AJP565"/>
      <c r="AJQ565"/>
      <c r="AJR565"/>
      <c r="AJS565"/>
      <c r="AJT565"/>
      <c r="AJU565"/>
      <c r="AJV565"/>
      <c r="AJW565"/>
      <c r="AJX565"/>
      <c r="AJY565"/>
      <c r="AJZ565"/>
      <c r="AKA565"/>
      <c r="AKB565"/>
      <c r="AKC565"/>
      <c r="AKD565"/>
      <c r="AKE565"/>
      <c r="AKF565"/>
      <c r="AKG565"/>
      <c r="AKH565"/>
      <c r="AKI565"/>
      <c r="AKJ565"/>
      <c r="AKK565"/>
      <c r="AKL565"/>
      <c r="AKM565"/>
      <c r="AKN565"/>
      <c r="AKO565"/>
      <c r="AKP565"/>
      <c r="AKQ565"/>
      <c r="AKR565"/>
      <c r="AKS565"/>
      <c r="AKT565"/>
      <c r="AKU565"/>
      <c r="AKV565"/>
      <c r="AKW565"/>
      <c r="AKX565"/>
      <c r="AKY565"/>
      <c r="AKZ565"/>
      <c r="ALA565"/>
      <c r="ALB565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  <c r="AMK565"/>
      <c r="AML565"/>
      <c r="AMM565"/>
      <c r="AMN565"/>
      <c r="AMO565"/>
      <c r="AMP565"/>
      <c r="AMQ565"/>
      <c r="AMR565"/>
      <c r="AMS565"/>
      <c r="AMT565"/>
      <c r="AMU565"/>
      <c r="AMV565"/>
      <c r="AMW565"/>
      <c r="AMX565"/>
      <c r="AMY565"/>
    </row>
    <row r="566" spans="3:1042" s="6" customFormat="1" ht="15" customHeight="1" x14ac:dyDescent="0.25">
      <c r="C566" s="6" t="str">
        <f t="shared" si="439"/>
        <v>State</v>
      </c>
      <c r="D566" s="6" t="str">
        <f t="shared" si="440"/>
        <v>HPX 80 DHPT 120  (80 gal)</v>
      </c>
      <c r="E566" s="6">
        <f t="shared" si="341"/>
        <v>2301115</v>
      </c>
      <c r="F566" s="55">
        <f t="shared" si="255"/>
        <v>80</v>
      </c>
      <c r="G566" s="6" t="str">
        <f t="shared" si="441"/>
        <v>AOSmithHPTU80</v>
      </c>
      <c r="H566" s="116">
        <f t="shared" si="301"/>
        <v>0</v>
      </c>
      <c r="I566" s="154" t="str">
        <f t="shared" si="342"/>
        <v>StateHPX80DHPT</v>
      </c>
      <c r="J566" s="91" t="s">
        <v>188</v>
      </c>
      <c r="K566" s="32">
        <v>3</v>
      </c>
      <c r="L566" s="75">
        <f t="shared" si="444"/>
        <v>23</v>
      </c>
      <c r="M566" s="9" t="s">
        <v>39</v>
      </c>
      <c r="N566" s="122">
        <f>N564+1</f>
        <v>11</v>
      </c>
      <c r="O566" s="169">
        <f t="shared" si="350"/>
        <v>2301115</v>
      </c>
      <c r="P566" s="59" t="str">
        <f t="shared" si="437"/>
        <v>HPX 80 DHPT 120  (80 gal)</v>
      </c>
      <c r="Q566" s="153">
        <f t="shared" si="434"/>
        <v>1</v>
      </c>
      <c r="R566" s="10" t="s">
        <v>44</v>
      </c>
      <c r="S566" s="11">
        <v>80</v>
      </c>
      <c r="T566" s="30" t="s">
        <v>83</v>
      </c>
      <c r="U566" s="80" t="s">
        <v>103</v>
      </c>
      <c r="V566" s="85" t="str">
        <f t="shared" si="352"/>
        <v>AOSmithHPTU80</v>
      </c>
      <c r="W566" s="115">
        <v>0</v>
      </c>
      <c r="X566" s="42" t="s">
        <v>13</v>
      </c>
      <c r="Y566" s="43">
        <v>42545</v>
      </c>
      <c r="Z566" s="44" t="s">
        <v>80</v>
      </c>
      <c r="AA566" s="126" t="str">
        <f t="shared" si="447"/>
        <v>2,     2301115,   "HPX 80 DHPT 120  (80 gal)"</v>
      </c>
      <c r="AB566" s="128" t="str">
        <f t="shared" si="345"/>
        <v>State</v>
      </c>
      <c r="AC566" s="129" t="s">
        <v>670</v>
      </c>
      <c r="AD566" s="173">
        <f t="shared" si="435"/>
        <v>1</v>
      </c>
      <c r="AE566" s="126" t="str">
        <f t="shared" si="448"/>
        <v xml:space="preserve">          case  HPX 80 DHPT 120  (80 gal)   :   "StateHPX80DHPT"</v>
      </c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  <c r="PI566"/>
      <c r="PJ566"/>
      <c r="PK566"/>
      <c r="PL566"/>
      <c r="PM566"/>
      <c r="PN566"/>
      <c r="PO566"/>
      <c r="PP566"/>
      <c r="PQ566"/>
      <c r="PR566"/>
      <c r="PS566"/>
      <c r="PT566"/>
      <c r="PU566"/>
      <c r="PV566"/>
      <c r="PW566"/>
      <c r="PX566"/>
      <c r="PY566"/>
      <c r="PZ566"/>
      <c r="QA566"/>
      <c r="QB566"/>
      <c r="QC566"/>
      <c r="QD566"/>
      <c r="QE566"/>
      <c r="QF566"/>
      <c r="QG566"/>
      <c r="QH566"/>
      <c r="QI566"/>
      <c r="QJ566"/>
      <c r="QK566"/>
      <c r="QL566"/>
      <c r="QM566"/>
      <c r="QN566"/>
      <c r="QO566"/>
      <c r="QP566"/>
      <c r="QQ566"/>
      <c r="QR566"/>
      <c r="QS566"/>
      <c r="QT566"/>
      <c r="QU566"/>
      <c r="QV566"/>
      <c r="QW566"/>
      <c r="QX566"/>
      <c r="QY566"/>
      <c r="QZ566"/>
      <c r="RA566"/>
      <c r="RB566"/>
      <c r="RC566"/>
      <c r="RD566"/>
      <c r="RE566"/>
      <c r="RF566"/>
      <c r="RG566"/>
      <c r="RH566"/>
      <c r="RI566"/>
      <c r="RJ566"/>
      <c r="RK566"/>
      <c r="RL566"/>
      <c r="RM566"/>
      <c r="RN566"/>
      <c r="RO566"/>
      <c r="RP566"/>
      <c r="RQ566"/>
      <c r="RR566"/>
      <c r="RS566"/>
      <c r="RT566"/>
      <c r="RU566"/>
      <c r="RV566"/>
      <c r="RW566"/>
      <c r="RX566"/>
      <c r="RY566"/>
      <c r="RZ566"/>
      <c r="SA566"/>
      <c r="SB566"/>
      <c r="SC566"/>
      <c r="SD566"/>
      <c r="SE566"/>
      <c r="SF566"/>
      <c r="SG566"/>
      <c r="SH566"/>
      <c r="SI566"/>
      <c r="SJ566"/>
      <c r="SK566"/>
      <c r="SL566"/>
      <c r="SM566"/>
      <c r="SN566"/>
      <c r="SO566"/>
      <c r="SP566"/>
      <c r="SQ566"/>
      <c r="SR566"/>
      <c r="SS566"/>
      <c r="ST566"/>
      <c r="SU566"/>
      <c r="SV566"/>
      <c r="SW566"/>
      <c r="SX566"/>
      <c r="SY566"/>
      <c r="SZ566"/>
      <c r="TA566"/>
      <c r="TB566"/>
      <c r="TC566"/>
      <c r="TD566"/>
      <c r="TE566"/>
      <c r="TF566"/>
      <c r="TG566"/>
      <c r="TH566"/>
      <c r="TI566"/>
      <c r="TJ566"/>
      <c r="TK566"/>
      <c r="TL566"/>
      <c r="TM566"/>
      <c r="TN566"/>
      <c r="TO566"/>
      <c r="TP566"/>
      <c r="TQ566"/>
      <c r="TR566"/>
      <c r="TS566"/>
      <c r="TT566"/>
      <c r="TU566"/>
      <c r="TV566"/>
      <c r="TW566"/>
      <c r="TX566"/>
      <c r="TY566"/>
      <c r="TZ566"/>
      <c r="UA566"/>
      <c r="UB566"/>
      <c r="UC566"/>
      <c r="UD566"/>
      <c r="UE566"/>
      <c r="UF566"/>
      <c r="UG566"/>
      <c r="UH566"/>
      <c r="UI566"/>
      <c r="UJ566"/>
      <c r="UK566"/>
      <c r="UL566"/>
      <c r="UM566"/>
      <c r="UN566"/>
      <c r="UO566"/>
      <c r="UP566"/>
      <c r="UQ566"/>
      <c r="UR566"/>
      <c r="US566"/>
      <c r="UT566"/>
      <c r="UU566"/>
      <c r="UV566"/>
      <c r="UW566"/>
      <c r="UX566"/>
      <c r="UY566"/>
      <c r="UZ566"/>
      <c r="VA566"/>
      <c r="VB566"/>
      <c r="VC566"/>
      <c r="VD566"/>
      <c r="VE566"/>
      <c r="VF566"/>
      <c r="VG566"/>
      <c r="VH566"/>
      <c r="VI566"/>
      <c r="VJ566"/>
      <c r="VK566"/>
      <c r="VL566"/>
      <c r="VM566"/>
      <c r="VN566"/>
      <c r="VO566"/>
      <c r="VP566"/>
      <c r="VQ566"/>
      <c r="VR566"/>
      <c r="VS566"/>
      <c r="VT566"/>
      <c r="VU566"/>
      <c r="VV566"/>
      <c r="VW566"/>
      <c r="VX566"/>
      <c r="VY566"/>
      <c r="VZ566"/>
      <c r="WA566"/>
      <c r="WB566"/>
      <c r="WC566"/>
      <c r="WD566"/>
      <c r="WE566"/>
      <c r="WF566"/>
      <c r="WG566"/>
      <c r="WH566"/>
      <c r="WI566"/>
      <c r="WJ566"/>
      <c r="WK566"/>
      <c r="WL566"/>
      <c r="WM566"/>
      <c r="WN566"/>
      <c r="WO566"/>
      <c r="WP566"/>
      <c r="WQ566"/>
      <c r="WR566"/>
      <c r="WS566"/>
      <c r="WT566"/>
      <c r="WU566"/>
      <c r="WV566"/>
      <c r="WW566"/>
      <c r="WX566"/>
      <c r="WY566"/>
      <c r="WZ566"/>
      <c r="XA566"/>
      <c r="XB566"/>
      <c r="XC566"/>
      <c r="XD566"/>
      <c r="XE566"/>
      <c r="XF566"/>
      <c r="XG566"/>
      <c r="XH566"/>
      <c r="XI566"/>
      <c r="XJ566"/>
      <c r="XK566"/>
      <c r="XL566"/>
      <c r="XM566"/>
      <c r="XN566"/>
      <c r="XO566"/>
      <c r="XP566"/>
      <c r="XQ566"/>
      <c r="XR566"/>
      <c r="XS566"/>
      <c r="XT566"/>
      <c r="XU566"/>
      <c r="XV566"/>
      <c r="XW566"/>
      <c r="XX566"/>
      <c r="XY566"/>
      <c r="XZ566"/>
      <c r="YA566"/>
      <c r="YB566"/>
      <c r="YC566"/>
      <c r="YD566"/>
      <c r="YE566"/>
      <c r="YF566"/>
      <c r="YG566"/>
      <c r="YH566"/>
      <c r="YI566"/>
      <c r="YJ566"/>
      <c r="YK566"/>
      <c r="YL566"/>
      <c r="YM566"/>
      <c r="YN566"/>
      <c r="YO566"/>
      <c r="YP566"/>
      <c r="YQ566"/>
      <c r="YR566"/>
      <c r="YS566"/>
      <c r="YT566"/>
      <c r="YU566"/>
      <c r="YV566"/>
      <c r="YW566"/>
      <c r="YX566"/>
      <c r="YY566"/>
      <c r="YZ566"/>
      <c r="ZA566"/>
      <c r="ZB566"/>
      <c r="ZC566"/>
      <c r="ZD566"/>
      <c r="ZE566"/>
      <c r="ZF566"/>
      <c r="ZG566"/>
      <c r="ZH566"/>
      <c r="ZI566"/>
      <c r="ZJ566"/>
      <c r="ZK566"/>
      <c r="ZL566"/>
      <c r="ZM566"/>
      <c r="ZN566"/>
      <c r="ZO566"/>
      <c r="ZP566"/>
      <c r="ZQ566"/>
      <c r="ZR566"/>
      <c r="ZS566"/>
      <c r="ZT566"/>
      <c r="ZU566"/>
      <c r="ZV566"/>
      <c r="ZW566"/>
      <c r="ZX566"/>
      <c r="ZY566"/>
      <c r="ZZ566"/>
      <c r="AAA566"/>
      <c r="AAB566"/>
      <c r="AAC566"/>
      <c r="AAD566"/>
      <c r="AAE566"/>
      <c r="AAF566"/>
      <c r="AAG566"/>
      <c r="AAH566"/>
      <c r="AAI566"/>
      <c r="AAJ566"/>
      <c r="AAK566"/>
      <c r="AAL566"/>
      <c r="AAM566"/>
      <c r="AAN566"/>
      <c r="AAO566"/>
      <c r="AAP566"/>
      <c r="AAQ566"/>
      <c r="AAR566"/>
      <c r="AAS566"/>
      <c r="AAT566"/>
      <c r="AAU566"/>
      <c r="AAV566"/>
      <c r="AAW566"/>
      <c r="AAX566"/>
      <c r="AAY566"/>
      <c r="AAZ566"/>
      <c r="ABA566"/>
      <c r="ABB566"/>
      <c r="ABC566"/>
      <c r="ABD566"/>
      <c r="ABE566"/>
      <c r="ABF566"/>
      <c r="ABG566"/>
      <c r="ABH566"/>
      <c r="ABI566"/>
      <c r="ABJ566"/>
      <c r="ABK566"/>
      <c r="ABL566"/>
      <c r="ABM566"/>
      <c r="ABN566"/>
      <c r="ABO566"/>
      <c r="ABP566"/>
      <c r="ABQ566"/>
      <c r="ABR566"/>
      <c r="ABS566"/>
      <c r="ABT566"/>
      <c r="ABU566"/>
      <c r="ABV566"/>
      <c r="ABW566"/>
      <c r="ABX566"/>
      <c r="ABY566"/>
      <c r="ABZ566"/>
      <c r="ACA566"/>
      <c r="ACB566"/>
      <c r="ACC566"/>
      <c r="ACD566"/>
      <c r="ACE566"/>
      <c r="ACF566"/>
      <c r="ACG566"/>
      <c r="ACH566"/>
      <c r="ACI566"/>
      <c r="ACJ566"/>
      <c r="ACK566"/>
      <c r="ACL566"/>
      <c r="ACM566"/>
      <c r="ACN566"/>
      <c r="ACO566"/>
      <c r="ACP566"/>
      <c r="ACQ566"/>
      <c r="ACR566"/>
      <c r="ACS566"/>
      <c r="ACT566"/>
      <c r="ACU566"/>
      <c r="ACV566"/>
      <c r="ACW566"/>
      <c r="ACX566"/>
      <c r="ACY566"/>
      <c r="ACZ566"/>
      <c r="ADA566"/>
      <c r="ADB566"/>
      <c r="ADC566"/>
      <c r="ADD566"/>
      <c r="ADE566"/>
      <c r="ADF566"/>
      <c r="ADG566"/>
      <c r="ADH566"/>
      <c r="ADI566"/>
      <c r="ADJ566"/>
      <c r="ADK566"/>
      <c r="ADL566"/>
      <c r="ADM566"/>
      <c r="ADN566"/>
      <c r="ADO566"/>
      <c r="ADP566"/>
      <c r="ADQ566"/>
      <c r="ADR566"/>
      <c r="ADS566"/>
      <c r="ADT566"/>
      <c r="ADU566"/>
      <c r="ADV566"/>
      <c r="ADW566"/>
      <c r="ADX566"/>
      <c r="ADY566"/>
      <c r="ADZ566"/>
      <c r="AEA566"/>
      <c r="AEB566"/>
      <c r="AEC566"/>
      <c r="AED566"/>
      <c r="AEE566"/>
      <c r="AEF566"/>
      <c r="AEG566"/>
      <c r="AEH566"/>
      <c r="AEI566"/>
      <c r="AEJ566"/>
      <c r="AEK566"/>
      <c r="AEL566"/>
      <c r="AEM566"/>
      <c r="AEN566"/>
      <c r="AEO566"/>
      <c r="AEP566"/>
      <c r="AEQ566"/>
      <c r="AER566"/>
      <c r="AES566"/>
      <c r="AET566"/>
      <c r="AEU566"/>
      <c r="AEV566"/>
      <c r="AEW566"/>
      <c r="AEX566"/>
      <c r="AEY566"/>
      <c r="AEZ566"/>
      <c r="AFA566"/>
      <c r="AFB566"/>
      <c r="AFC566"/>
      <c r="AFD566"/>
      <c r="AFE566"/>
      <c r="AFF566"/>
      <c r="AFG566"/>
      <c r="AFH566"/>
      <c r="AFI566"/>
      <c r="AFJ566"/>
      <c r="AFK566"/>
      <c r="AFL566"/>
      <c r="AFM566"/>
      <c r="AFN566"/>
      <c r="AFO566"/>
      <c r="AFP566"/>
      <c r="AFQ566"/>
      <c r="AFR566"/>
      <c r="AFS566"/>
      <c r="AFT566"/>
      <c r="AFU566"/>
      <c r="AFV566"/>
      <c r="AFW566"/>
      <c r="AFX566"/>
      <c r="AFY566"/>
      <c r="AFZ566"/>
      <c r="AGA566"/>
      <c r="AGB566"/>
      <c r="AGC566"/>
      <c r="AGD566"/>
      <c r="AGE566"/>
      <c r="AGF566"/>
      <c r="AGG566"/>
      <c r="AGH566"/>
      <c r="AGI566"/>
      <c r="AGJ566"/>
      <c r="AGK566"/>
      <c r="AGL566"/>
      <c r="AGM566"/>
      <c r="AGN566"/>
      <c r="AGO566"/>
      <c r="AGP566"/>
      <c r="AGQ566"/>
      <c r="AGR566"/>
      <c r="AGS566"/>
      <c r="AGT566"/>
      <c r="AGU566"/>
      <c r="AGV566"/>
      <c r="AGW566"/>
      <c r="AGX566"/>
      <c r="AGY566"/>
      <c r="AGZ566"/>
      <c r="AHA566"/>
      <c r="AHB566"/>
      <c r="AHC566"/>
      <c r="AHD566"/>
      <c r="AHE566"/>
      <c r="AHF566"/>
      <c r="AHG566"/>
      <c r="AHH566"/>
      <c r="AHI566"/>
      <c r="AHJ566"/>
      <c r="AHK566"/>
      <c r="AHL566"/>
      <c r="AHM566"/>
      <c r="AHN566"/>
      <c r="AHO566"/>
      <c r="AHP566"/>
      <c r="AHQ566"/>
      <c r="AHR566"/>
      <c r="AHS566"/>
      <c r="AHT566"/>
      <c r="AHU566"/>
      <c r="AHV566"/>
      <c r="AHW566"/>
      <c r="AHX566"/>
      <c r="AHY566"/>
      <c r="AHZ566"/>
      <c r="AIA566"/>
      <c r="AIB566"/>
      <c r="AIC566"/>
      <c r="AID566"/>
      <c r="AIE566"/>
      <c r="AIF566"/>
      <c r="AIG566"/>
      <c r="AIH566"/>
      <c r="AII566"/>
      <c r="AIJ566"/>
      <c r="AIK566"/>
      <c r="AIL566"/>
      <c r="AIM566"/>
      <c r="AIN566"/>
      <c r="AIO566"/>
      <c r="AIP566"/>
      <c r="AIQ566"/>
      <c r="AIR566"/>
      <c r="AIS566"/>
      <c r="AIT566"/>
      <c r="AIU566"/>
      <c r="AIV566"/>
      <c r="AIW566"/>
      <c r="AIX566"/>
      <c r="AIY566"/>
      <c r="AIZ566"/>
      <c r="AJA566"/>
      <c r="AJB566"/>
      <c r="AJC566"/>
      <c r="AJD566"/>
      <c r="AJE566"/>
      <c r="AJF566"/>
      <c r="AJG566"/>
      <c r="AJH566"/>
      <c r="AJI566"/>
      <c r="AJJ566"/>
      <c r="AJK566"/>
      <c r="AJL566"/>
      <c r="AJM566"/>
      <c r="AJN566"/>
      <c r="AJO566"/>
      <c r="AJP566"/>
      <c r="AJQ566"/>
      <c r="AJR566"/>
      <c r="AJS566"/>
      <c r="AJT566"/>
      <c r="AJU566"/>
      <c r="AJV566"/>
      <c r="AJW566"/>
      <c r="AJX566"/>
      <c r="AJY566"/>
      <c r="AJZ566"/>
      <c r="AKA566"/>
      <c r="AKB566"/>
      <c r="AKC566"/>
      <c r="AKD566"/>
      <c r="AKE566"/>
      <c r="AKF566"/>
      <c r="AKG566"/>
      <c r="AKH566"/>
      <c r="AKI566"/>
      <c r="AKJ566"/>
      <c r="AKK566"/>
      <c r="AKL566"/>
      <c r="AKM566"/>
      <c r="AKN566"/>
      <c r="AKO566"/>
      <c r="AKP566"/>
      <c r="AKQ566"/>
      <c r="AKR566"/>
      <c r="AKS566"/>
      <c r="AKT566"/>
      <c r="AKU566"/>
      <c r="AKV566"/>
      <c r="AKW566"/>
      <c r="AKX566"/>
      <c r="AKY566"/>
      <c r="AKZ566"/>
      <c r="ALA566"/>
      <c r="ALB566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  <c r="AMK566"/>
      <c r="AML566"/>
      <c r="AMM566"/>
      <c r="AMN566"/>
      <c r="AMO566"/>
      <c r="AMP566"/>
      <c r="AMQ566"/>
      <c r="AMR566"/>
      <c r="AMS566"/>
      <c r="AMT566"/>
      <c r="AMU566"/>
      <c r="AMV566"/>
      <c r="AMW566"/>
      <c r="AMX566"/>
      <c r="AMY566"/>
    </row>
    <row r="567" spans="3:1042" s="6" customFormat="1" ht="15" customHeight="1" x14ac:dyDescent="0.25">
      <c r="C567" s="6" t="str">
        <f t="shared" si="439"/>
        <v>State</v>
      </c>
      <c r="D567" s="6" t="str">
        <f t="shared" si="440"/>
        <v>HPX 80 DHPTNE 120  (80 gal)</v>
      </c>
      <c r="E567" s="6">
        <f t="shared" si="341"/>
        <v>2301215</v>
      </c>
      <c r="F567" s="55">
        <f t="shared" si="255"/>
        <v>80</v>
      </c>
      <c r="G567" s="6" t="str">
        <f t="shared" si="441"/>
        <v>AOSmithHPTU80</v>
      </c>
      <c r="H567" s="116">
        <f t="shared" si="301"/>
        <v>0</v>
      </c>
      <c r="I567" s="154" t="str">
        <f t="shared" si="342"/>
        <v>StateHPX80DHPTNE</v>
      </c>
      <c r="J567" s="91" t="s">
        <v>188</v>
      </c>
      <c r="K567" s="32">
        <v>3</v>
      </c>
      <c r="L567" s="75">
        <f t="shared" si="444"/>
        <v>23</v>
      </c>
      <c r="M567" s="9" t="s">
        <v>39</v>
      </c>
      <c r="N567" s="62">
        <f t="shared" si="438"/>
        <v>12</v>
      </c>
      <c r="O567" s="169">
        <f t="shared" si="350"/>
        <v>2301215</v>
      </c>
      <c r="P567" s="59" t="str">
        <f t="shared" si="437"/>
        <v>HPX 80 DHPTNE 120  (80 gal)</v>
      </c>
      <c r="Q567" s="153">
        <f t="shared" si="434"/>
        <v>1</v>
      </c>
      <c r="R567" s="10" t="s">
        <v>45</v>
      </c>
      <c r="S567" s="11">
        <v>80</v>
      </c>
      <c r="T567" s="30" t="s">
        <v>83</v>
      </c>
      <c r="U567" s="80" t="s">
        <v>103</v>
      </c>
      <c r="V567" s="85" t="str">
        <f t="shared" si="352"/>
        <v>AOSmithHPTU80</v>
      </c>
      <c r="W567" s="115">
        <v>0</v>
      </c>
      <c r="X567" s="42" t="s">
        <v>13</v>
      </c>
      <c r="Y567" s="43">
        <v>42545</v>
      </c>
      <c r="Z567" s="44" t="s">
        <v>80</v>
      </c>
      <c r="AA567" s="126" t="str">
        <f t="shared" si="447"/>
        <v>2,     2301215,   "HPX 80 DHPTNE 120  (80 gal)"</v>
      </c>
      <c r="AB567" s="128" t="str">
        <f t="shared" si="345"/>
        <v>State</v>
      </c>
      <c r="AC567" s="129" t="s">
        <v>671</v>
      </c>
      <c r="AD567" s="173">
        <f t="shared" si="435"/>
        <v>1</v>
      </c>
      <c r="AE567" s="126" t="str">
        <f t="shared" si="448"/>
        <v xml:space="preserve">          case  HPX 80 DHPTNE 120  (80 gal)   :   "StateHPX80DHPTNE"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  <c r="PI567"/>
      <c r="PJ567"/>
      <c r="PK567"/>
      <c r="PL567"/>
      <c r="PM567"/>
      <c r="PN567"/>
      <c r="PO567"/>
      <c r="PP567"/>
      <c r="PQ567"/>
      <c r="PR567"/>
      <c r="PS567"/>
      <c r="PT567"/>
      <c r="PU567"/>
      <c r="PV567"/>
      <c r="PW567"/>
      <c r="PX567"/>
      <c r="PY567"/>
      <c r="PZ567"/>
      <c r="QA567"/>
      <c r="QB567"/>
      <c r="QC567"/>
      <c r="QD567"/>
      <c r="QE567"/>
      <c r="QF567"/>
      <c r="QG567"/>
      <c r="QH567"/>
      <c r="QI567"/>
      <c r="QJ567"/>
      <c r="QK567"/>
      <c r="QL567"/>
      <c r="QM567"/>
      <c r="QN567"/>
      <c r="QO567"/>
      <c r="QP567"/>
      <c r="QQ567"/>
      <c r="QR567"/>
      <c r="QS567"/>
      <c r="QT567"/>
      <c r="QU567"/>
      <c r="QV567"/>
      <c r="QW567"/>
      <c r="QX567"/>
      <c r="QY567"/>
      <c r="QZ567"/>
      <c r="RA567"/>
      <c r="RB567"/>
      <c r="RC567"/>
      <c r="RD567"/>
      <c r="RE567"/>
      <c r="RF567"/>
      <c r="RG567"/>
      <c r="RH567"/>
      <c r="RI567"/>
      <c r="RJ567"/>
      <c r="RK567"/>
      <c r="RL567"/>
      <c r="RM567"/>
      <c r="RN567"/>
      <c r="RO567"/>
      <c r="RP567"/>
      <c r="RQ567"/>
      <c r="RR567"/>
      <c r="RS567"/>
      <c r="RT567"/>
      <c r="RU567"/>
      <c r="RV567"/>
      <c r="RW567"/>
      <c r="RX567"/>
      <c r="RY567"/>
      <c r="RZ567"/>
      <c r="SA567"/>
      <c r="SB567"/>
      <c r="SC567"/>
      <c r="SD567"/>
      <c r="SE567"/>
      <c r="SF567"/>
      <c r="SG567"/>
      <c r="SH567"/>
      <c r="SI567"/>
      <c r="SJ567"/>
      <c r="SK567"/>
      <c r="SL567"/>
      <c r="SM567"/>
      <c r="SN567"/>
      <c r="SO567"/>
      <c r="SP567"/>
      <c r="SQ567"/>
      <c r="SR567"/>
      <c r="SS567"/>
      <c r="ST567"/>
      <c r="SU567"/>
      <c r="SV567"/>
      <c r="SW567"/>
      <c r="SX567"/>
      <c r="SY567"/>
      <c r="SZ567"/>
      <c r="TA567"/>
      <c r="TB567"/>
      <c r="TC567"/>
      <c r="TD567"/>
      <c r="TE567"/>
      <c r="TF567"/>
      <c r="TG567"/>
      <c r="TH567"/>
      <c r="TI567"/>
      <c r="TJ567"/>
      <c r="TK567"/>
      <c r="TL567"/>
      <c r="TM567"/>
      <c r="TN567"/>
      <c r="TO567"/>
      <c r="TP567"/>
      <c r="TQ567"/>
      <c r="TR567"/>
      <c r="TS567"/>
      <c r="TT567"/>
      <c r="TU567"/>
      <c r="TV567"/>
      <c r="TW567"/>
      <c r="TX567"/>
      <c r="TY567"/>
      <c r="TZ567"/>
      <c r="UA567"/>
      <c r="UB567"/>
      <c r="UC567"/>
      <c r="UD567"/>
      <c r="UE567"/>
      <c r="UF567"/>
      <c r="UG567"/>
      <c r="UH567"/>
      <c r="UI567"/>
      <c r="UJ567"/>
      <c r="UK567"/>
      <c r="UL567"/>
      <c r="UM567"/>
      <c r="UN567"/>
      <c r="UO567"/>
      <c r="UP567"/>
      <c r="UQ567"/>
      <c r="UR567"/>
      <c r="US567"/>
      <c r="UT567"/>
      <c r="UU567"/>
      <c r="UV567"/>
      <c r="UW567"/>
      <c r="UX567"/>
      <c r="UY567"/>
      <c r="UZ567"/>
      <c r="VA567"/>
      <c r="VB567"/>
      <c r="VC567"/>
      <c r="VD567"/>
      <c r="VE567"/>
      <c r="VF567"/>
      <c r="VG567"/>
      <c r="VH567"/>
      <c r="VI567"/>
      <c r="VJ567"/>
      <c r="VK567"/>
      <c r="VL567"/>
      <c r="VM567"/>
      <c r="VN567"/>
      <c r="VO567"/>
      <c r="VP567"/>
      <c r="VQ567"/>
      <c r="VR567"/>
      <c r="VS567"/>
      <c r="VT567"/>
      <c r="VU567"/>
      <c r="VV567"/>
      <c r="VW567"/>
      <c r="VX567"/>
      <c r="VY567"/>
      <c r="VZ567"/>
      <c r="WA567"/>
      <c r="WB567"/>
      <c r="WC567"/>
      <c r="WD567"/>
      <c r="WE567"/>
      <c r="WF567"/>
      <c r="WG567"/>
      <c r="WH567"/>
      <c r="WI567"/>
      <c r="WJ567"/>
      <c r="WK567"/>
      <c r="WL567"/>
      <c r="WM567"/>
      <c r="WN567"/>
      <c r="WO567"/>
      <c r="WP567"/>
      <c r="WQ567"/>
      <c r="WR567"/>
      <c r="WS567"/>
      <c r="WT567"/>
      <c r="WU567"/>
      <c r="WV567"/>
      <c r="WW567"/>
      <c r="WX567"/>
      <c r="WY567"/>
      <c r="WZ567"/>
      <c r="XA567"/>
      <c r="XB567"/>
      <c r="XC567"/>
      <c r="XD567"/>
      <c r="XE567"/>
      <c r="XF567"/>
      <c r="XG567"/>
      <c r="XH567"/>
      <c r="XI567"/>
      <c r="XJ567"/>
      <c r="XK567"/>
      <c r="XL567"/>
      <c r="XM567"/>
      <c r="XN567"/>
      <c r="XO567"/>
      <c r="XP567"/>
      <c r="XQ567"/>
      <c r="XR567"/>
      <c r="XS567"/>
      <c r="XT567"/>
      <c r="XU567"/>
      <c r="XV567"/>
      <c r="XW567"/>
      <c r="XX567"/>
      <c r="XY567"/>
      <c r="XZ567"/>
      <c r="YA567"/>
      <c r="YB567"/>
      <c r="YC567"/>
      <c r="YD567"/>
      <c r="YE567"/>
      <c r="YF567"/>
      <c r="YG567"/>
      <c r="YH567"/>
      <c r="YI567"/>
      <c r="YJ567"/>
      <c r="YK567"/>
      <c r="YL567"/>
      <c r="YM567"/>
      <c r="YN567"/>
      <c r="YO567"/>
      <c r="YP567"/>
      <c r="YQ567"/>
      <c r="YR567"/>
      <c r="YS567"/>
      <c r="YT567"/>
      <c r="YU567"/>
      <c r="YV567"/>
      <c r="YW567"/>
      <c r="YX567"/>
      <c r="YY567"/>
      <c r="YZ567"/>
      <c r="ZA567"/>
      <c r="ZB567"/>
      <c r="ZC567"/>
      <c r="ZD567"/>
      <c r="ZE567"/>
      <c r="ZF567"/>
      <c r="ZG567"/>
      <c r="ZH567"/>
      <c r="ZI567"/>
      <c r="ZJ567"/>
      <c r="ZK567"/>
      <c r="ZL567"/>
      <c r="ZM567"/>
      <c r="ZN567"/>
      <c r="ZO567"/>
      <c r="ZP567"/>
      <c r="ZQ567"/>
      <c r="ZR567"/>
      <c r="ZS567"/>
      <c r="ZT567"/>
      <c r="ZU567"/>
      <c r="ZV567"/>
      <c r="ZW567"/>
      <c r="ZX567"/>
      <c r="ZY567"/>
      <c r="ZZ567"/>
      <c r="AAA567"/>
      <c r="AAB567"/>
      <c r="AAC567"/>
      <c r="AAD567"/>
      <c r="AAE567"/>
      <c r="AAF567"/>
      <c r="AAG567"/>
      <c r="AAH567"/>
      <c r="AAI567"/>
      <c r="AAJ567"/>
      <c r="AAK567"/>
      <c r="AAL567"/>
      <c r="AAM567"/>
      <c r="AAN567"/>
      <c r="AAO567"/>
      <c r="AAP567"/>
      <c r="AAQ567"/>
      <c r="AAR567"/>
      <c r="AAS567"/>
      <c r="AAT567"/>
      <c r="AAU567"/>
      <c r="AAV567"/>
      <c r="AAW567"/>
      <c r="AAX567"/>
      <c r="AAY567"/>
      <c r="AAZ567"/>
      <c r="ABA567"/>
      <c r="ABB567"/>
      <c r="ABC567"/>
      <c r="ABD567"/>
      <c r="ABE567"/>
      <c r="ABF567"/>
      <c r="ABG567"/>
      <c r="ABH567"/>
      <c r="ABI567"/>
      <c r="ABJ567"/>
      <c r="ABK567"/>
      <c r="ABL567"/>
      <c r="ABM567"/>
      <c r="ABN567"/>
      <c r="ABO567"/>
      <c r="ABP567"/>
      <c r="ABQ567"/>
      <c r="ABR567"/>
      <c r="ABS567"/>
      <c r="ABT567"/>
      <c r="ABU567"/>
      <c r="ABV567"/>
      <c r="ABW567"/>
      <c r="ABX567"/>
      <c r="ABY567"/>
      <c r="ABZ567"/>
      <c r="ACA567"/>
      <c r="ACB567"/>
      <c r="ACC567"/>
      <c r="ACD567"/>
      <c r="ACE567"/>
      <c r="ACF567"/>
      <c r="ACG567"/>
      <c r="ACH567"/>
      <c r="ACI567"/>
      <c r="ACJ567"/>
      <c r="ACK567"/>
      <c r="ACL567"/>
      <c r="ACM567"/>
      <c r="ACN567"/>
      <c r="ACO567"/>
      <c r="ACP567"/>
      <c r="ACQ567"/>
      <c r="ACR567"/>
      <c r="ACS567"/>
      <c r="ACT567"/>
      <c r="ACU567"/>
      <c r="ACV567"/>
      <c r="ACW567"/>
      <c r="ACX567"/>
      <c r="ACY567"/>
      <c r="ACZ567"/>
      <c r="ADA567"/>
      <c r="ADB567"/>
      <c r="ADC567"/>
      <c r="ADD567"/>
      <c r="ADE567"/>
      <c r="ADF567"/>
      <c r="ADG567"/>
      <c r="ADH567"/>
      <c r="ADI567"/>
      <c r="ADJ567"/>
      <c r="ADK567"/>
      <c r="ADL567"/>
      <c r="ADM567"/>
      <c r="ADN567"/>
      <c r="ADO567"/>
      <c r="ADP567"/>
      <c r="ADQ567"/>
      <c r="ADR567"/>
      <c r="ADS567"/>
      <c r="ADT567"/>
      <c r="ADU567"/>
      <c r="ADV567"/>
      <c r="ADW567"/>
      <c r="ADX567"/>
      <c r="ADY567"/>
      <c r="ADZ567"/>
      <c r="AEA567"/>
      <c r="AEB567"/>
      <c r="AEC567"/>
      <c r="AED567"/>
      <c r="AEE567"/>
      <c r="AEF567"/>
      <c r="AEG567"/>
      <c r="AEH567"/>
      <c r="AEI567"/>
      <c r="AEJ567"/>
      <c r="AEK567"/>
      <c r="AEL567"/>
      <c r="AEM567"/>
      <c r="AEN567"/>
      <c r="AEO567"/>
      <c r="AEP567"/>
      <c r="AEQ567"/>
      <c r="AER567"/>
      <c r="AES567"/>
      <c r="AET567"/>
      <c r="AEU567"/>
      <c r="AEV567"/>
      <c r="AEW567"/>
      <c r="AEX567"/>
      <c r="AEY567"/>
      <c r="AEZ567"/>
      <c r="AFA567"/>
      <c r="AFB567"/>
      <c r="AFC567"/>
      <c r="AFD567"/>
      <c r="AFE567"/>
      <c r="AFF567"/>
      <c r="AFG567"/>
      <c r="AFH567"/>
      <c r="AFI567"/>
      <c r="AFJ567"/>
      <c r="AFK567"/>
      <c r="AFL567"/>
      <c r="AFM567"/>
      <c r="AFN567"/>
      <c r="AFO567"/>
      <c r="AFP567"/>
      <c r="AFQ567"/>
      <c r="AFR567"/>
      <c r="AFS567"/>
      <c r="AFT567"/>
      <c r="AFU567"/>
      <c r="AFV567"/>
      <c r="AFW567"/>
      <c r="AFX567"/>
      <c r="AFY567"/>
      <c r="AFZ567"/>
      <c r="AGA567"/>
      <c r="AGB567"/>
      <c r="AGC567"/>
      <c r="AGD567"/>
      <c r="AGE567"/>
      <c r="AGF567"/>
      <c r="AGG567"/>
      <c r="AGH567"/>
      <c r="AGI567"/>
      <c r="AGJ567"/>
      <c r="AGK567"/>
      <c r="AGL567"/>
      <c r="AGM567"/>
      <c r="AGN567"/>
      <c r="AGO567"/>
      <c r="AGP567"/>
      <c r="AGQ567"/>
      <c r="AGR567"/>
      <c r="AGS567"/>
      <c r="AGT567"/>
      <c r="AGU567"/>
      <c r="AGV567"/>
      <c r="AGW567"/>
      <c r="AGX567"/>
      <c r="AGY567"/>
      <c r="AGZ567"/>
      <c r="AHA567"/>
      <c r="AHB567"/>
      <c r="AHC567"/>
      <c r="AHD567"/>
      <c r="AHE567"/>
      <c r="AHF567"/>
      <c r="AHG567"/>
      <c r="AHH567"/>
      <c r="AHI567"/>
      <c r="AHJ567"/>
      <c r="AHK567"/>
      <c r="AHL567"/>
      <c r="AHM567"/>
      <c r="AHN567"/>
      <c r="AHO567"/>
      <c r="AHP567"/>
      <c r="AHQ567"/>
      <c r="AHR567"/>
      <c r="AHS567"/>
      <c r="AHT567"/>
      <c r="AHU567"/>
      <c r="AHV567"/>
      <c r="AHW567"/>
      <c r="AHX567"/>
      <c r="AHY567"/>
      <c r="AHZ567"/>
      <c r="AIA567"/>
      <c r="AIB567"/>
      <c r="AIC567"/>
      <c r="AID567"/>
      <c r="AIE567"/>
      <c r="AIF567"/>
      <c r="AIG567"/>
      <c r="AIH567"/>
      <c r="AII567"/>
      <c r="AIJ567"/>
      <c r="AIK567"/>
      <c r="AIL567"/>
      <c r="AIM567"/>
      <c r="AIN567"/>
      <c r="AIO567"/>
      <c r="AIP567"/>
      <c r="AIQ567"/>
      <c r="AIR567"/>
      <c r="AIS567"/>
      <c r="AIT567"/>
      <c r="AIU567"/>
      <c r="AIV567"/>
      <c r="AIW567"/>
      <c r="AIX567"/>
      <c r="AIY567"/>
      <c r="AIZ567"/>
      <c r="AJA567"/>
      <c r="AJB567"/>
      <c r="AJC567"/>
      <c r="AJD567"/>
      <c r="AJE567"/>
      <c r="AJF567"/>
      <c r="AJG567"/>
      <c r="AJH567"/>
      <c r="AJI567"/>
      <c r="AJJ567"/>
      <c r="AJK567"/>
      <c r="AJL567"/>
      <c r="AJM567"/>
      <c r="AJN567"/>
      <c r="AJO567"/>
      <c r="AJP567"/>
      <c r="AJQ567"/>
      <c r="AJR567"/>
      <c r="AJS567"/>
      <c r="AJT567"/>
      <c r="AJU567"/>
      <c r="AJV567"/>
      <c r="AJW567"/>
      <c r="AJX567"/>
      <c r="AJY567"/>
      <c r="AJZ567"/>
      <c r="AKA567"/>
      <c r="AKB567"/>
      <c r="AKC567"/>
      <c r="AKD567"/>
      <c r="AKE567"/>
      <c r="AKF567"/>
      <c r="AKG567"/>
      <c r="AKH567"/>
      <c r="AKI567"/>
      <c r="AKJ567"/>
      <c r="AKK567"/>
      <c r="AKL567"/>
      <c r="AKM567"/>
      <c r="AKN567"/>
      <c r="AKO567"/>
      <c r="AKP567"/>
      <c r="AKQ567"/>
      <c r="AKR567"/>
      <c r="AKS567"/>
      <c r="AKT567"/>
      <c r="AKU567"/>
      <c r="AKV567"/>
      <c r="AKW567"/>
      <c r="AKX567"/>
      <c r="AKY567"/>
      <c r="AKZ567"/>
      <c r="ALA567"/>
      <c r="ALB567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  <c r="AMK567"/>
      <c r="AML567"/>
      <c r="AMM567"/>
      <c r="AMN567"/>
      <c r="AMO567"/>
      <c r="AMP567"/>
      <c r="AMQ567"/>
      <c r="AMR567"/>
      <c r="AMS567"/>
      <c r="AMT567"/>
      <c r="AMU567"/>
      <c r="AMV567"/>
      <c r="AMW567"/>
      <c r="AMX567"/>
      <c r="AMY567"/>
    </row>
    <row r="568" spans="3:1042" s="6" customFormat="1" ht="15" customHeight="1" x14ac:dyDescent="0.25">
      <c r="C568" s="120" t="str">
        <f t="shared" si="439"/>
        <v>State</v>
      </c>
      <c r="D568" s="120" t="str">
        <f t="shared" si="440"/>
        <v>HPX-80-DHPTDR 130  (80 gal)</v>
      </c>
      <c r="E568" s="120">
        <f t="shared" si="341"/>
        <v>2301515</v>
      </c>
      <c r="F568" s="55">
        <f t="shared" ref="F568" si="449">S568</f>
        <v>80</v>
      </c>
      <c r="G568" s="6" t="str">
        <f t="shared" si="441"/>
        <v>AOSmithHPTU80</v>
      </c>
      <c r="H568" s="116">
        <f t="shared" ref="H568" si="450">W568</f>
        <v>1</v>
      </c>
      <c r="I568" s="154" t="str">
        <f t="shared" si="342"/>
        <v>StateHPX80DHPTDR</v>
      </c>
      <c r="J568" s="91" t="s">
        <v>188</v>
      </c>
      <c r="K568" s="32">
        <v>3</v>
      </c>
      <c r="L568" s="75">
        <f t="shared" si="444"/>
        <v>23</v>
      </c>
      <c r="M568" s="9" t="s">
        <v>39</v>
      </c>
      <c r="N568" s="121">
        <v>15</v>
      </c>
      <c r="O568" s="169">
        <f t="shared" si="350"/>
        <v>2301515</v>
      </c>
      <c r="P568" s="59" t="str">
        <f t="shared" si="437"/>
        <v>HPX-80-DHPTDR 130  (80 gal)</v>
      </c>
      <c r="Q568" s="153">
        <f t="shared" si="434"/>
        <v>1</v>
      </c>
      <c r="R568" s="10" t="s">
        <v>364</v>
      </c>
      <c r="S568" s="11">
        <v>80</v>
      </c>
      <c r="T568" s="30" t="s">
        <v>83</v>
      </c>
      <c r="U568" s="80" t="s">
        <v>103</v>
      </c>
      <c r="V568" s="85" t="str">
        <f t="shared" si="352"/>
        <v>AOSmithHPTU80</v>
      </c>
      <c r="W568" s="117">
        <v>1</v>
      </c>
      <c r="X568" s="42" t="s">
        <v>13</v>
      </c>
      <c r="Y568" s="43">
        <v>44118</v>
      </c>
      <c r="Z568" s="44" t="s">
        <v>80</v>
      </c>
      <c r="AA568" s="126" t="str">
        <f t="shared" si="447"/>
        <v>2,     2301515,   "HPX-80-DHPTDR 130  (80 gal)"</v>
      </c>
      <c r="AB568" s="128" t="str">
        <f t="shared" si="345"/>
        <v>State</v>
      </c>
      <c r="AC568" s="130" t="s">
        <v>674</v>
      </c>
      <c r="AD568" s="173">
        <f t="shared" si="435"/>
        <v>1</v>
      </c>
      <c r="AE568" s="126" t="str">
        <f t="shared" si="448"/>
        <v xml:space="preserve">          case  HPX-80-DHPTDR 130  (80 gal)   :   "StateHPX80DHPTDR"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  <c r="PI568"/>
      <c r="PJ568"/>
      <c r="PK568"/>
      <c r="PL568"/>
      <c r="PM568"/>
      <c r="PN568"/>
      <c r="PO568"/>
      <c r="PP568"/>
      <c r="PQ568"/>
      <c r="PR568"/>
      <c r="PS568"/>
      <c r="PT568"/>
      <c r="PU568"/>
      <c r="PV568"/>
      <c r="PW568"/>
      <c r="PX568"/>
      <c r="PY568"/>
      <c r="PZ568"/>
      <c r="QA568"/>
      <c r="QB568"/>
      <c r="QC568"/>
      <c r="QD568"/>
      <c r="QE568"/>
      <c r="QF568"/>
      <c r="QG568"/>
      <c r="QH568"/>
      <c r="QI568"/>
      <c r="QJ568"/>
      <c r="QK568"/>
      <c r="QL568"/>
      <c r="QM568"/>
      <c r="QN568"/>
      <c r="QO568"/>
      <c r="QP568"/>
      <c r="QQ568"/>
      <c r="QR568"/>
      <c r="QS568"/>
      <c r="QT568"/>
      <c r="QU568"/>
      <c r="QV568"/>
      <c r="QW568"/>
      <c r="QX568"/>
      <c r="QY568"/>
      <c r="QZ568"/>
      <c r="RA568"/>
      <c r="RB568"/>
      <c r="RC568"/>
      <c r="RD568"/>
      <c r="RE568"/>
      <c r="RF568"/>
      <c r="RG568"/>
      <c r="RH568"/>
      <c r="RI568"/>
      <c r="RJ568"/>
      <c r="RK568"/>
      <c r="RL568"/>
      <c r="RM568"/>
      <c r="RN568"/>
      <c r="RO568"/>
      <c r="RP568"/>
      <c r="RQ568"/>
      <c r="RR568"/>
      <c r="RS568"/>
      <c r="RT568"/>
      <c r="RU568"/>
      <c r="RV568"/>
      <c r="RW568"/>
      <c r="RX568"/>
      <c r="RY568"/>
      <c r="RZ568"/>
      <c r="SA568"/>
      <c r="SB568"/>
      <c r="SC568"/>
      <c r="SD568"/>
      <c r="SE568"/>
      <c r="SF568"/>
      <c r="SG568"/>
      <c r="SH568"/>
      <c r="SI568"/>
      <c r="SJ568"/>
      <c r="SK568"/>
      <c r="SL568"/>
      <c r="SM568"/>
      <c r="SN568"/>
      <c r="SO568"/>
      <c r="SP568"/>
      <c r="SQ568"/>
      <c r="SR568"/>
      <c r="SS568"/>
      <c r="ST568"/>
      <c r="SU568"/>
      <c r="SV568"/>
      <c r="SW568"/>
      <c r="SX568"/>
      <c r="SY568"/>
      <c r="SZ568"/>
      <c r="TA568"/>
      <c r="TB568"/>
      <c r="TC568"/>
      <c r="TD568"/>
      <c r="TE568"/>
      <c r="TF568"/>
      <c r="TG568"/>
      <c r="TH568"/>
      <c r="TI568"/>
      <c r="TJ568"/>
      <c r="TK568"/>
      <c r="TL568"/>
      <c r="TM568"/>
      <c r="TN568"/>
      <c r="TO568"/>
      <c r="TP568"/>
      <c r="TQ568"/>
      <c r="TR568"/>
      <c r="TS568"/>
      <c r="TT568"/>
      <c r="TU568"/>
      <c r="TV568"/>
      <c r="TW568"/>
      <c r="TX568"/>
      <c r="TY568"/>
      <c r="TZ568"/>
      <c r="UA568"/>
      <c r="UB568"/>
      <c r="UC568"/>
      <c r="UD568"/>
      <c r="UE568"/>
      <c r="UF568"/>
      <c r="UG568"/>
      <c r="UH568"/>
      <c r="UI568"/>
      <c r="UJ568"/>
      <c r="UK568"/>
      <c r="UL568"/>
      <c r="UM568"/>
      <c r="UN568"/>
      <c r="UO568"/>
      <c r="UP568"/>
      <c r="UQ568"/>
      <c r="UR568"/>
      <c r="US568"/>
      <c r="UT568"/>
      <c r="UU568"/>
      <c r="UV568"/>
      <c r="UW568"/>
      <c r="UX568"/>
      <c r="UY568"/>
      <c r="UZ568"/>
      <c r="VA568"/>
      <c r="VB568"/>
      <c r="VC568"/>
      <c r="VD568"/>
      <c r="VE568"/>
      <c r="VF568"/>
      <c r="VG568"/>
      <c r="VH568"/>
      <c r="VI568"/>
      <c r="VJ568"/>
      <c r="VK568"/>
      <c r="VL568"/>
      <c r="VM568"/>
      <c r="VN568"/>
      <c r="VO568"/>
      <c r="VP568"/>
      <c r="VQ568"/>
      <c r="VR568"/>
      <c r="VS568"/>
      <c r="VT568"/>
      <c r="VU568"/>
      <c r="VV568"/>
      <c r="VW568"/>
      <c r="VX568"/>
      <c r="VY568"/>
      <c r="VZ568"/>
      <c r="WA568"/>
      <c r="WB568"/>
      <c r="WC568"/>
      <c r="WD568"/>
      <c r="WE568"/>
      <c r="WF568"/>
      <c r="WG568"/>
      <c r="WH568"/>
      <c r="WI568"/>
      <c r="WJ568"/>
      <c r="WK568"/>
      <c r="WL568"/>
      <c r="WM568"/>
      <c r="WN568"/>
      <c r="WO568"/>
      <c r="WP568"/>
      <c r="WQ568"/>
      <c r="WR568"/>
      <c r="WS568"/>
      <c r="WT568"/>
      <c r="WU568"/>
      <c r="WV568"/>
      <c r="WW568"/>
      <c r="WX568"/>
      <c r="WY568"/>
      <c r="WZ568"/>
      <c r="XA568"/>
      <c r="XB568"/>
      <c r="XC568"/>
      <c r="XD568"/>
      <c r="XE568"/>
      <c r="XF568"/>
      <c r="XG568"/>
      <c r="XH568"/>
      <c r="XI568"/>
      <c r="XJ568"/>
      <c r="XK568"/>
      <c r="XL568"/>
      <c r="XM568"/>
      <c r="XN568"/>
      <c r="XO568"/>
      <c r="XP568"/>
      <c r="XQ568"/>
      <c r="XR568"/>
      <c r="XS568"/>
      <c r="XT568"/>
      <c r="XU568"/>
      <c r="XV568"/>
      <c r="XW568"/>
      <c r="XX568"/>
      <c r="XY568"/>
      <c r="XZ568"/>
      <c r="YA568"/>
      <c r="YB568"/>
      <c r="YC568"/>
      <c r="YD568"/>
      <c r="YE568"/>
      <c r="YF568"/>
      <c r="YG568"/>
      <c r="YH568"/>
      <c r="YI568"/>
      <c r="YJ568"/>
      <c r="YK568"/>
      <c r="YL568"/>
      <c r="YM568"/>
      <c r="YN568"/>
      <c r="YO568"/>
      <c r="YP568"/>
      <c r="YQ568"/>
      <c r="YR568"/>
      <c r="YS568"/>
      <c r="YT568"/>
      <c r="YU568"/>
      <c r="YV568"/>
      <c r="YW568"/>
      <c r="YX568"/>
      <c r="YY568"/>
      <c r="YZ568"/>
      <c r="ZA568"/>
      <c r="ZB568"/>
      <c r="ZC568"/>
      <c r="ZD568"/>
      <c r="ZE568"/>
      <c r="ZF568"/>
      <c r="ZG568"/>
      <c r="ZH568"/>
      <c r="ZI568"/>
      <c r="ZJ568"/>
      <c r="ZK568"/>
      <c r="ZL568"/>
      <c r="ZM568"/>
      <c r="ZN568"/>
      <c r="ZO568"/>
      <c r="ZP568"/>
      <c r="ZQ568"/>
      <c r="ZR568"/>
      <c r="ZS568"/>
      <c r="ZT568"/>
      <c r="ZU568"/>
      <c r="ZV568"/>
      <c r="ZW568"/>
      <c r="ZX568"/>
      <c r="ZY568"/>
      <c r="ZZ568"/>
      <c r="AAA568"/>
      <c r="AAB568"/>
      <c r="AAC568"/>
      <c r="AAD568"/>
      <c r="AAE568"/>
      <c r="AAF568"/>
      <c r="AAG568"/>
      <c r="AAH568"/>
      <c r="AAI568"/>
      <c r="AAJ568"/>
      <c r="AAK568"/>
      <c r="AAL568"/>
      <c r="AAM568"/>
      <c r="AAN568"/>
      <c r="AAO568"/>
      <c r="AAP568"/>
      <c r="AAQ568"/>
      <c r="AAR568"/>
      <c r="AAS568"/>
      <c r="AAT568"/>
      <c r="AAU568"/>
      <c r="AAV568"/>
      <c r="AAW568"/>
      <c r="AAX568"/>
      <c r="AAY568"/>
      <c r="AAZ568"/>
      <c r="ABA568"/>
      <c r="ABB568"/>
      <c r="ABC568"/>
      <c r="ABD568"/>
      <c r="ABE568"/>
      <c r="ABF568"/>
      <c r="ABG568"/>
      <c r="ABH568"/>
      <c r="ABI568"/>
      <c r="ABJ568"/>
      <c r="ABK568"/>
      <c r="ABL568"/>
      <c r="ABM568"/>
      <c r="ABN568"/>
      <c r="ABO568"/>
      <c r="ABP568"/>
      <c r="ABQ568"/>
      <c r="ABR568"/>
      <c r="ABS568"/>
      <c r="ABT568"/>
      <c r="ABU568"/>
      <c r="ABV568"/>
      <c r="ABW568"/>
      <c r="ABX568"/>
      <c r="ABY568"/>
      <c r="ABZ568"/>
      <c r="ACA568"/>
      <c r="ACB568"/>
      <c r="ACC568"/>
      <c r="ACD568"/>
      <c r="ACE568"/>
      <c r="ACF568"/>
      <c r="ACG568"/>
      <c r="ACH568"/>
      <c r="ACI568"/>
      <c r="ACJ568"/>
      <c r="ACK568"/>
      <c r="ACL568"/>
      <c r="ACM568"/>
      <c r="ACN568"/>
      <c r="ACO568"/>
      <c r="ACP568"/>
      <c r="ACQ568"/>
      <c r="ACR568"/>
      <c r="ACS568"/>
      <c r="ACT568"/>
      <c r="ACU568"/>
      <c r="ACV568"/>
      <c r="ACW568"/>
      <c r="ACX568"/>
      <c r="ACY568"/>
      <c r="ACZ568"/>
      <c r="ADA568"/>
      <c r="ADB568"/>
      <c r="ADC568"/>
      <c r="ADD568"/>
      <c r="ADE568"/>
      <c r="ADF568"/>
      <c r="ADG568"/>
      <c r="ADH568"/>
      <c r="ADI568"/>
      <c r="ADJ568"/>
      <c r="ADK568"/>
      <c r="ADL568"/>
      <c r="ADM568"/>
      <c r="ADN568"/>
      <c r="ADO568"/>
      <c r="ADP568"/>
      <c r="ADQ568"/>
      <c r="ADR568"/>
      <c r="ADS568"/>
      <c r="ADT568"/>
      <c r="ADU568"/>
      <c r="ADV568"/>
      <c r="ADW568"/>
      <c r="ADX568"/>
      <c r="ADY568"/>
      <c r="ADZ568"/>
      <c r="AEA568"/>
      <c r="AEB568"/>
      <c r="AEC568"/>
      <c r="AED568"/>
      <c r="AEE568"/>
      <c r="AEF568"/>
      <c r="AEG568"/>
      <c r="AEH568"/>
      <c r="AEI568"/>
      <c r="AEJ568"/>
      <c r="AEK568"/>
      <c r="AEL568"/>
      <c r="AEM568"/>
      <c r="AEN568"/>
      <c r="AEO568"/>
      <c r="AEP568"/>
      <c r="AEQ568"/>
      <c r="AER568"/>
      <c r="AES568"/>
      <c r="AET568"/>
      <c r="AEU568"/>
      <c r="AEV568"/>
      <c r="AEW568"/>
      <c r="AEX568"/>
      <c r="AEY568"/>
      <c r="AEZ568"/>
      <c r="AFA568"/>
      <c r="AFB568"/>
      <c r="AFC568"/>
      <c r="AFD568"/>
      <c r="AFE568"/>
      <c r="AFF568"/>
      <c r="AFG568"/>
      <c r="AFH568"/>
      <c r="AFI568"/>
      <c r="AFJ568"/>
      <c r="AFK568"/>
      <c r="AFL568"/>
      <c r="AFM568"/>
      <c r="AFN568"/>
      <c r="AFO568"/>
      <c r="AFP568"/>
      <c r="AFQ568"/>
      <c r="AFR568"/>
      <c r="AFS568"/>
      <c r="AFT568"/>
      <c r="AFU568"/>
      <c r="AFV568"/>
      <c r="AFW568"/>
      <c r="AFX568"/>
      <c r="AFY568"/>
      <c r="AFZ568"/>
      <c r="AGA568"/>
      <c r="AGB568"/>
      <c r="AGC568"/>
      <c r="AGD568"/>
      <c r="AGE568"/>
      <c r="AGF568"/>
      <c r="AGG568"/>
      <c r="AGH568"/>
      <c r="AGI568"/>
      <c r="AGJ568"/>
      <c r="AGK568"/>
      <c r="AGL568"/>
      <c r="AGM568"/>
      <c r="AGN568"/>
      <c r="AGO568"/>
      <c r="AGP568"/>
      <c r="AGQ568"/>
      <c r="AGR568"/>
      <c r="AGS568"/>
      <c r="AGT568"/>
      <c r="AGU568"/>
      <c r="AGV568"/>
      <c r="AGW568"/>
      <c r="AGX568"/>
      <c r="AGY568"/>
      <c r="AGZ568"/>
      <c r="AHA568"/>
      <c r="AHB568"/>
      <c r="AHC568"/>
      <c r="AHD568"/>
      <c r="AHE568"/>
      <c r="AHF568"/>
      <c r="AHG568"/>
      <c r="AHH568"/>
      <c r="AHI568"/>
      <c r="AHJ568"/>
      <c r="AHK568"/>
      <c r="AHL568"/>
      <c r="AHM568"/>
      <c r="AHN568"/>
      <c r="AHO568"/>
      <c r="AHP568"/>
      <c r="AHQ568"/>
      <c r="AHR568"/>
      <c r="AHS568"/>
      <c r="AHT568"/>
      <c r="AHU568"/>
      <c r="AHV568"/>
      <c r="AHW568"/>
      <c r="AHX568"/>
      <c r="AHY568"/>
      <c r="AHZ568"/>
      <c r="AIA568"/>
      <c r="AIB568"/>
      <c r="AIC568"/>
      <c r="AID568"/>
      <c r="AIE568"/>
      <c r="AIF568"/>
      <c r="AIG568"/>
      <c r="AIH568"/>
      <c r="AII568"/>
      <c r="AIJ568"/>
      <c r="AIK568"/>
      <c r="AIL568"/>
      <c r="AIM568"/>
      <c r="AIN568"/>
      <c r="AIO568"/>
      <c r="AIP568"/>
      <c r="AIQ568"/>
      <c r="AIR568"/>
      <c r="AIS568"/>
      <c r="AIT568"/>
      <c r="AIU568"/>
      <c r="AIV568"/>
      <c r="AIW568"/>
      <c r="AIX568"/>
      <c r="AIY568"/>
      <c r="AIZ568"/>
      <c r="AJA568"/>
      <c r="AJB568"/>
      <c r="AJC568"/>
      <c r="AJD568"/>
      <c r="AJE568"/>
      <c r="AJF568"/>
      <c r="AJG568"/>
      <c r="AJH568"/>
      <c r="AJI568"/>
      <c r="AJJ568"/>
      <c r="AJK568"/>
      <c r="AJL568"/>
      <c r="AJM568"/>
      <c r="AJN568"/>
      <c r="AJO568"/>
      <c r="AJP568"/>
      <c r="AJQ568"/>
      <c r="AJR568"/>
      <c r="AJS568"/>
      <c r="AJT568"/>
      <c r="AJU568"/>
      <c r="AJV568"/>
      <c r="AJW568"/>
      <c r="AJX568"/>
      <c r="AJY568"/>
      <c r="AJZ568"/>
      <c r="AKA568"/>
      <c r="AKB568"/>
      <c r="AKC568"/>
      <c r="AKD568"/>
      <c r="AKE568"/>
      <c r="AKF568"/>
      <c r="AKG568"/>
      <c r="AKH568"/>
      <c r="AKI568"/>
      <c r="AKJ568"/>
      <c r="AKK568"/>
      <c r="AKL568"/>
      <c r="AKM568"/>
      <c r="AKN568"/>
      <c r="AKO568"/>
      <c r="AKP568"/>
      <c r="AKQ568"/>
      <c r="AKR568"/>
      <c r="AKS568"/>
      <c r="AKT568"/>
      <c r="AKU568"/>
      <c r="AKV568"/>
      <c r="AKW568"/>
      <c r="AKX568"/>
      <c r="AKY568"/>
      <c r="AKZ568"/>
      <c r="ALA568"/>
      <c r="ALB568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  <c r="AMK568"/>
      <c r="AML568"/>
      <c r="AMM568"/>
      <c r="AMN568"/>
      <c r="AMO568"/>
      <c r="AMP568"/>
      <c r="AMQ568"/>
      <c r="AMR568"/>
      <c r="AMS568"/>
      <c r="AMT568"/>
      <c r="AMU568"/>
      <c r="AMV568"/>
      <c r="AMW568"/>
      <c r="AMX568"/>
      <c r="AMY568"/>
    </row>
    <row r="569" spans="3:1042" s="6" customFormat="1" ht="15" customHeight="1" x14ac:dyDescent="0.25">
      <c r="C569" s="6" t="str">
        <f t="shared" si="439"/>
        <v>Stiebel Eltron</v>
      </c>
      <c r="D569" s="6" t="str">
        <f t="shared" si="440"/>
        <v>Accelera 220 E  (58 gal)</v>
      </c>
      <c r="E569" s="6">
        <f t="shared" si="341"/>
        <v>2400122</v>
      </c>
      <c r="F569" s="55">
        <f t="shared" si="255"/>
        <v>58</v>
      </c>
      <c r="G569" s="6" t="str">
        <f t="shared" si="441"/>
        <v>Stiebel220E</v>
      </c>
      <c r="H569" s="116">
        <f t="shared" si="301"/>
        <v>0</v>
      </c>
      <c r="I569" s="154" t="str">
        <f t="shared" si="342"/>
        <v>Stiebel58A220E</v>
      </c>
      <c r="J569" s="91" t="s">
        <v>188</v>
      </c>
      <c r="K569" s="32">
        <v>1</v>
      </c>
      <c r="L569" s="75">
        <f t="shared" si="444"/>
        <v>24</v>
      </c>
      <c r="M569" s="156" t="s">
        <v>89</v>
      </c>
      <c r="N569" s="61">
        <v>1</v>
      </c>
      <c r="O569" s="169">
        <f t="shared" si="350"/>
        <v>2400122</v>
      </c>
      <c r="P569" s="59" t="str">
        <f t="shared" si="437"/>
        <v>Accelera 220 E  (58 gal)</v>
      </c>
      <c r="Q569" s="153">
        <f t="shared" si="434"/>
        <v>1</v>
      </c>
      <c r="R569" s="13" t="s">
        <v>151</v>
      </c>
      <c r="S569" s="86">
        <v>58</v>
      </c>
      <c r="T569" s="30" t="s">
        <v>90</v>
      </c>
      <c r="U569" s="80" t="s">
        <v>90</v>
      </c>
      <c r="V569" s="85" t="str">
        <f t="shared" si="352"/>
        <v>Stiebel220E</v>
      </c>
      <c r="W569" s="115">
        <v>0</v>
      </c>
      <c r="X569" s="46" t="str">
        <f>[1]ESTAR_to_AWHS!I165</f>
        <v>4+</v>
      </c>
      <c r="Y569" s="47">
        <f>[1]ESTAR_to_AWHS!J165</f>
        <v>42591</v>
      </c>
      <c r="Z569" s="44" t="s">
        <v>89</v>
      </c>
      <c r="AA569" s="126" t="str">
        <f t="shared" si="447"/>
        <v>2,     2400122,   "Accelera 220 E  (58 gal)"</v>
      </c>
      <c r="AB569" s="127" t="s">
        <v>428</v>
      </c>
      <c r="AC569" s="129" t="s">
        <v>675</v>
      </c>
      <c r="AD569" s="173">
        <f t="shared" si="435"/>
        <v>1</v>
      </c>
      <c r="AE569" s="126" t="str">
        <f t="shared" si="448"/>
        <v xml:space="preserve">          case  Accelera 220 E  (58 gal)   :   "Stiebel58A220E"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3:1042" s="6" customFormat="1" ht="15" customHeight="1" x14ac:dyDescent="0.25">
      <c r="C570" s="6" t="str">
        <f t="shared" si="439"/>
        <v>Stiebel Eltron</v>
      </c>
      <c r="D570" s="6" t="str">
        <f t="shared" si="440"/>
        <v>Accelera 300/WHP 300  (80 gal)</v>
      </c>
      <c r="E570" s="6">
        <f t="shared" si="341"/>
        <v>2400212</v>
      </c>
      <c r="F570" s="55">
        <f t="shared" si="255"/>
        <v>80</v>
      </c>
      <c r="G570" s="6" t="str">
        <f t="shared" si="441"/>
        <v>AOSmithPHPT80</v>
      </c>
      <c r="H570" s="116">
        <f t="shared" ref="H570:H602" si="451">W570</f>
        <v>0</v>
      </c>
      <c r="I570" s="154" t="str">
        <f t="shared" si="342"/>
        <v>Stiebel80A300</v>
      </c>
      <c r="J570" s="91" t="s">
        <v>188</v>
      </c>
      <c r="K570" s="32">
        <v>1</v>
      </c>
      <c r="L570" s="75">
        <f t="shared" si="444"/>
        <v>24</v>
      </c>
      <c r="M570" s="12" t="s">
        <v>89</v>
      </c>
      <c r="N570" s="62">
        <f>N569+1</f>
        <v>2</v>
      </c>
      <c r="O570" s="169">
        <f t="shared" si="350"/>
        <v>2400212</v>
      </c>
      <c r="P570" s="59" t="str">
        <f t="shared" si="437"/>
        <v>Accelera 300/WHP 300  (80 gal)</v>
      </c>
      <c r="Q570" s="153">
        <f t="shared" si="434"/>
        <v>1</v>
      </c>
      <c r="R570" s="13" t="s">
        <v>152</v>
      </c>
      <c r="S570" s="14">
        <v>80</v>
      </c>
      <c r="T570" s="30" t="s">
        <v>87</v>
      </c>
      <c r="U570" s="80" t="s">
        <v>105</v>
      </c>
      <c r="V570" s="85" t="str">
        <f t="shared" si="352"/>
        <v>AOSmithPHPT80</v>
      </c>
      <c r="W570" s="115">
        <v>0</v>
      </c>
      <c r="X570" s="46" t="str">
        <f>[1]ESTAR_to_AWHS!I166</f>
        <v>2-3</v>
      </c>
      <c r="Y570" s="47">
        <f>[1]ESTAR_to_AWHS!J166</f>
        <v>41666</v>
      </c>
      <c r="Z570" s="44" t="s">
        <v>89</v>
      </c>
      <c r="AA570" s="126" t="str">
        <f t="shared" si="447"/>
        <v>2,     2400212,   "Accelera 300/WHP 300  (80 gal)"</v>
      </c>
      <c r="AB570" s="128" t="str">
        <f t="shared" si="345"/>
        <v>Stiebel</v>
      </c>
      <c r="AC570" s="129" t="s">
        <v>676</v>
      </c>
      <c r="AD570" s="173">
        <f t="shared" si="435"/>
        <v>1</v>
      </c>
      <c r="AE570" s="126" t="str">
        <f t="shared" si="448"/>
        <v xml:space="preserve">          case  Accelera 300/WHP 300  (80 gal)   :   "Stiebel80A300"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3:1042" s="6" customFormat="1" ht="15" customHeight="1" x14ac:dyDescent="0.25">
      <c r="C571" s="6" t="str">
        <f t="shared" si="439"/>
        <v>US Craftmaster</v>
      </c>
      <c r="D571" s="6" t="str">
        <f t="shared" si="440"/>
        <v>HPE2F80HD045VU 102  (80 gal)</v>
      </c>
      <c r="E571" s="6">
        <f t="shared" si="341"/>
        <v>2500112</v>
      </c>
      <c r="F571" s="55">
        <f t="shared" si="255"/>
        <v>80</v>
      </c>
      <c r="G571" s="6" t="str">
        <f t="shared" si="441"/>
        <v>AOSmithPHPT80</v>
      </c>
      <c r="H571" s="116">
        <f t="shared" si="451"/>
        <v>0</v>
      </c>
      <c r="I571" s="154" t="str">
        <f t="shared" si="342"/>
        <v>USCraftmasterHPE2F80U</v>
      </c>
      <c r="J571" s="91" t="s">
        <v>188</v>
      </c>
      <c r="K571" s="32">
        <v>1</v>
      </c>
      <c r="L571" s="75">
        <f t="shared" si="444"/>
        <v>25</v>
      </c>
      <c r="M571" s="157" t="s">
        <v>46</v>
      </c>
      <c r="N571" s="61">
        <v>1</v>
      </c>
      <c r="O571" s="169">
        <f t="shared" si="350"/>
        <v>2500112</v>
      </c>
      <c r="P571" s="59" t="str">
        <f t="shared" si="437"/>
        <v>HPE2F80HD045VU 102  (80 gal)</v>
      </c>
      <c r="Q571" s="153">
        <f t="shared" si="434"/>
        <v>1</v>
      </c>
      <c r="R571" s="10" t="s">
        <v>74</v>
      </c>
      <c r="S571" s="11">
        <v>80</v>
      </c>
      <c r="T571" s="30" t="s">
        <v>87</v>
      </c>
      <c r="U571" s="80" t="s">
        <v>105</v>
      </c>
      <c r="V571" s="85" t="str">
        <f t="shared" si="352"/>
        <v>AOSmithPHPT80</v>
      </c>
      <c r="W571" s="115">
        <v>0</v>
      </c>
      <c r="X571" s="42" t="s">
        <v>13</v>
      </c>
      <c r="Y571" s="43">
        <v>40857</v>
      </c>
      <c r="Z571" s="44" t="s">
        <v>80</v>
      </c>
      <c r="AA571" s="126" t="str">
        <f t="shared" si="447"/>
        <v>2,     2500112,   "HPE2F80HD045VU 102  (80 gal)"</v>
      </c>
      <c r="AB571" s="127" t="s">
        <v>427</v>
      </c>
      <c r="AC571" s="129" t="s">
        <v>678</v>
      </c>
      <c r="AD571" s="173">
        <f t="shared" si="435"/>
        <v>1</v>
      </c>
      <c r="AE571" s="126" t="str">
        <f t="shared" si="448"/>
        <v xml:space="preserve">          case  HPE2F80HD045VU 102  (80 gal)   :   "USCraftmasterHPE2F80U"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3:1042" s="6" customFormat="1" ht="15" customHeight="1" x14ac:dyDescent="0.25">
      <c r="C572" s="6" t="str">
        <f t="shared" si="439"/>
        <v>US Craftmaster</v>
      </c>
      <c r="D572" s="6" t="str">
        <f t="shared" si="440"/>
        <v>HPE2K60HD045V  (60 gal)</v>
      </c>
      <c r="E572" s="6">
        <f t="shared" si="341"/>
        <v>2500211</v>
      </c>
      <c r="F572" s="55">
        <f t="shared" si="255"/>
        <v>60</v>
      </c>
      <c r="G572" s="6" t="str">
        <f t="shared" si="441"/>
        <v>AOSmithPHPT60</v>
      </c>
      <c r="H572" s="116">
        <f t="shared" si="451"/>
        <v>0</v>
      </c>
      <c r="I572" s="154" t="str">
        <f t="shared" si="342"/>
        <v>USCraftmasterHPE2K60</v>
      </c>
      <c r="J572" s="91" t="s">
        <v>188</v>
      </c>
      <c r="K572" s="33">
        <v>1</v>
      </c>
      <c r="L572" s="75">
        <f t="shared" si="444"/>
        <v>25</v>
      </c>
      <c r="M572" s="18" t="s">
        <v>46</v>
      </c>
      <c r="N572" s="62">
        <f t="shared" ref="N572:N579" si="452">N571+1</f>
        <v>2</v>
      </c>
      <c r="O572" s="169">
        <f t="shared" si="350"/>
        <v>2500211</v>
      </c>
      <c r="P572" s="59" t="str">
        <f t="shared" si="437"/>
        <v>HPE2K60HD045V  (60 gal)</v>
      </c>
      <c r="Q572" s="153">
        <f t="shared" si="434"/>
        <v>2</v>
      </c>
      <c r="R572" s="19" t="s">
        <v>110</v>
      </c>
      <c r="S572" s="20">
        <v>60</v>
      </c>
      <c r="T572" s="31" t="s">
        <v>104</v>
      </c>
      <c r="U572" s="80" t="s">
        <v>104</v>
      </c>
      <c r="V572" s="85" t="str">
        <f t="shared" si="352"/>
        <v>AOSmithPHPT60</v>
      </c>
      <c r="W572" s="115">
        <v>0</v>
      </c>
      <c r="X572" s="45"/>
      <c r="Y572" s="45"/>
      <c r="Z572" s="44"/>
      <c r="AA572" s="126" t="str">
        <f t="shared" si="447"/>
        <v>2,     2500211,   "HPE2K60HD045V  (60 gal)"</v>
      </c>
      <c r="AB572" s="128" t="str">
        <f t="shared" si="345"/>
        <v>USCraftmaster</v>
      </c>
      <c r="AC572" s="129" t="s">
        <v>679</v>
      </c>
      <c r="AD572" s="173">
        <f t="shared" si="435"/>
        <v>1</v>
      </c>
      <c r="AE572" s="126" t="str">
        <f t="shared" si="448"/>
        <v xml:space="preserve">          case  HPE2K60HD045V  (60 gal)   :   "USCraftmasterHPE2K60"</v>
      </c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  <c r="IW572" s="28"/>
      <c r="IX572" s="28"/>
      <c r="IY572" s="28"/>
      <c r="IZ572" s="28"/>
      <c r="JA572" s="28"/>
      <c r="JB572" s="28"/>
      <c r="JC572" s="28"/>
      <c r="JD572" s="28"/>
      <c r="JE572" s="28"/>
      <c r="JF572" s="28"/>
      <c r="JG572" s="28"/>
      <c r="JH572" s="28"/>
      <c r="JI572" s="28"/>
      <c r="JJ572" s="28"/>
      <c r="JK572" s="28"/>
      <c r="JL572" s="28"/>
      <c r="JM572" s="28"/>
      <c r="JN572" s="28"/>
      <c r="JO572" s="28"/>
      <c r="JP572" s="28"/>
      <c r="JQ572" s="28"/>
      <c r="JR572" s="28"/>
      <c r="JS572" s="28"/>
      <c r="JT572" s="28"/>
      <c r="JU572" s="28"/>
      <c r="JV572" s="28"/>
      <c r="JW572" s="28"/>
      <c r="JX572" s="28"/>
      <c r="JY572" s="28"/>
      <c r="JZ572" s="28"/>
      <c r="KA572" s="28"/>
      <c r="KB572" s="28"/>
      <c r="KC572" s="28"/>
      <c r="KD572" s="28"/>
      <c r="KE572" s="28"/>
      <c r="KF572" s="28"/>
      <c r="KG572" s="28"/>
      <c r="KH572" s="28"/>
      <c r="KI572" s="28"/>
      <c r="KJ572" s="28"/>
      <c r="KK572" s="28"/>
      <c r="KL572" s="28"/>
      <c r="KM572" s="28"/>
      <c r="KN572" s="28"/>
      <c r="KO572" s="28"/>
      <c r="KP572" s="28"/>
      <c r="KQ572" s="28"/>
      <c r="KR572" s="28"/>
      <c r="KS572" s="28"/>
      <c r="KT572" s="28"/>
      <c r="KU572" s="28"/>
      <c r="KV572" s="28"/>
      <c r="KW572" s="28"/>
      <c r="KX572" s="28"/>
      <c r="KY572" s="28"/>
      <c r="KZ572" s="28"/>
      <c r="LA572" s="28"/>
      <c r="LB572" s="28"/>
      <c r="LC572" s="28"/>
      <c r="LD572" s="28"/>
      <c r="LE572" s="28"/>
      <c r="LF572" s="28"/>
      <c r="LG572" s="28"/>
      <c r="LH572" s="28"/>
      <c r="LI572" s="28"/>
      <c r="LJ572" s="28"/>
      <c r="LK572" s="28"/>
      <c r="LL572" s="28"/>
      <c r="LM572" s="28"/>
      <c r="LN572" s="28"/>
      <c r="LO572" s="28"/>
      <c r="LP572" s="28"/>
      <c r="LQ572" s="28"/>
      <c r="LR572" s="28"/>
      <c r="LS572" s="28"/>
      <c r="LT572" s="28"/>
      <c r="LU572" s="28"/>
      <c r="LV572" s="28"/>
      <c r="LW572" s="28"/>
      <c r="LX572" s="28"/>
      <c r="LY572" s="28"/>
      <c r="LZ572" s="28"/>
      <c r="MA572" s="28"/>
      <c r="MB572" s="28"/>
      <c r="MC572" s="28"/>
      <c r="MD572" s="28"/>
      <c r="ME572" s="28"/>
      <c r="MF572" s="28"/>
      <c r="MG572" s="28"/>
      <c r="MH572" s="28"/>
      <c r="MI572" s="28"/>
      <c r="MJ572" s="28"/>
      <c r="MK572" s="28"/>
      <c r="ML572" s="28"/>
      <c r="MM572" s="28"/>
      <c r="MN572" s="28"/>
      <c r="MO572" s="28"/>
      <c r="MP572" s="28"/>
      <c r="MQ572" s="28"/>
      <c r="MR572" s="28"/>
      <c r="MS572" s="28"/>
      <c r="MT572" s="28"/>
      <c r="MU572" s="28"/>
      <c r="MV572" s="28"/>
      <c r="MW572" s="28"/>
      <c r="MX572" s="28"/>
      <c r="MY572" s="28"/>
      <c r="MZ572" s="28"/>
      <c r="NA572" s="28"/>
      <c r="NB572" s="28"/>
      <c r="NC572" s="28"/>
      <c r="ND572" s="28"/>
      <c r="NE572" s="28"/>
      <c r="NF572" s="28"/>
      <c r="NG572" s="28"/>
      <c r="NH572" s="28"/>
      <c r="NI572" s="28"/>
      <c r="NJ572" s="28"/>
      <c r="NK572" s="28"/>
      <c r="NL572" s="28"/>
      <c r="NM572" s="28"/>
      <c r="NN572" s="28"/>
      <c r="NO572" s="28"/>
      <c r="NP572" s="28"/>
      <c r="NQ572" s="28"/>
      <c r="NR572" s="28"/>
      <c r="NS572" s="28"/>
      <c r="NT572" s="28"/>
      <c r="NU572" s="28"/>
      <c r="NV572" s="28"/>
      <c r="NW572" s="28"/>
      <c r="NX572" s="28"/>
      <c r="NY572" s="28"/>
      <c r="NZ572" s="28"/>
      <c r="OA572" s="28"/>
      <c r="OB572" s="28"/>
      <c r="OC572" s="28"/>
      <c r="OD572" s="28"/>
      <c r="OE572" s="28"/>
      <c r="OF572" s="28"/>
      <c r="OG572" s="28"/>
      <c r="OH572" s="28"/>
      <c r="OI572" s="28"/>
      <c r="OJ572" s="28"/>
      <c r="OK572" s="28"/>
      <c r="OL572" s="28"/>
      <c r="OM572" s="28"/>
      <c r="ON572" s="28"/>
      <c r="OO572" s="28"/>
      <c r="OP572" s="28"/>
      <c r="OQ572" s="28"/>
      <c r="OR572" s="28"/>
      <c r="OS572" s="28"/>
      <c r="OT572" s="28"/>
      <c r="OU572" s="28"/>
      <c r="OV572" s="28"/>
      <c r="OW572" s="28"/>
      <c r="OX572" s="28"/>
      <c r="OY572" s="28"/>
      <c r="OZ572" s="28"/>
      <c r="PA572" s="28"/>
      <c r="PB572" s="28"/>
      <c r="PC572" s="28"/>
      <c r="PD572" s="28"/>
      <c r="PE572" s="28"/>
      <c r="PF572" s="28"/>
      <c r="PG572" s="28"/>
      <c r="PH572" s="28"/>
      <c r="PI572" s="28"/>
      <c r="PJ572" s="28"/>
      <c r="PK572" s="28"/>
      <c r="PL572" s="28"/>
      <c r="PM572" s="28"/>
      <c r="PN572" s="28"/>
      <c r="PO572" s="28"/>
      <c r="PP572" s="28"/>
      <c r="PQ572" s="28"/>
      <c r="PR572" s="28"/>
      <c r="PS572" s="28"/>
      <c r="PT572" s="28"/>
      <c r="PU572" s="28"/>
      <c r="PV572" s="28"/>
      <c r="PW572" s="28"/>
      <c r="PX572" s="28"/>
      <c r="PY572" s="28"/>
      <c r="PZ572" s="28"/>
      <c r="QA572" s="28"/>
      <c r="QB572" s="28"/>
      <c r="QC572" s="28"/>
      <c r="QD572" s="28"/>
      <c r="QE572" s="28"/>
      <c r="QF572" s="28"/>
      <c r="QG572" s="28"/>
      <c r="QH572" s="28"/>
      <c r="QI572" s="28"/>
      <c r="QJ572" s="28"/>
      <c r="QK572" s="28"/>
      <c r="QL572" s="28"/>
      <c r="QM572" s="28"/>
      <c r="QN572" s="28"/>
      <c r="QO572" s="28"/>
      <c r="QP572" s="28"/>
      <c r="QQ572" s="28"/>
      <c r="QR572" s="28"/>
      <c r="QS572" s="28"/>
      <c r="QT572" s="28"/>
      <c r="QU572" s="28"/>
      <c r="QV572" s="28"/>
      <c r="QW572" s="28"/>
      <c r="QX572" s="28"/>
      <c r="QY572" s="28"/>
      <c r="QZ572" s="28"/>
      <c r="RA572" s="28"/>
      <c r="RB572" s="28"/>
      <c r="RC572" s="28"/>
      <c r="RD572" s="28"/>
      <c r="RE572" s="28"/>
      <c r="RF572" s="28"/>
      <c r="RG572" s="28"/>
      <c r="RH572" s="28"/>
      <c r="RI572" s="28"/>
      <c r="RJ572" s="28"/>
      <c r="RK572" s="28"/>
      <c r="RL572" s="28"/>
      <c r="RM572" s="28"/>
      <c r="RN572" s="28"/>
      <c r="RO572" s="28"/>
      <c r="RP572" s="28"/>
      <c r="RQ572" s="28"/>
      <c r="RR572" s="28"/>
      <c r="RS572" s="28"/>
      <c r="RT572" s="28"/>
      <c r="RU572" s="28"/>
      <c r="RV572" s="28"/>
      <c r="RW572" s="28"/>
      <c r="RX572" s="28"/>
      <c r="RY572" s="28"/>
      <c r="RZ572" s="28"/>
      <c r="SA572" s="28"/>
      <c r="SB572" s="28"/>
      <c r="SC572" s="28"/>
      <c r="SD572" s="28"/>
      <c r="SE572" s="28"/>
      <c r="SF572" s="28"/>
      <c r="SG572" s="28"/>
      <c r="SH572" s="28"/>
      <c r="SI572" s="28"/>
      <c r="SJ572" s="28"/>
      <c r="SK572" s="28"/>
      <c r="SL572" s="28"/>
      <c r="SM572" s="28"/>
      <c r="SN572" s="28"/>
      <c r="SO572" s="28"/>
      <c r="SP572" s="28"/>
      <c r="SQ572" s="28"/>
      <c r="SR572" s="28"/>
      <c r="SS572" s="28"/>
      <c r="ST572" s="28"/>
      <c r="SU572" s="28"/>
      <c r="SV572" s="28"/>
      <c r="SW572" s="28"/>
      <c r="SX572" s="28"/>
      <c r="SY572" s="28"/>
      <c r="SZ572" s="28"/>
      <c r="TA572" s="28"/>
      <c r="TB572" s="28"/>
      <c r="TC572" s="28"/>
      <c r="TD572" s="28"/>
      <c r="TE572" s="28"/>
      <c r="TF572" s="28"/>
      <c r="TG572" s="28"/>
      <c r="TH572" s="28"/>
      <c r="TI572" s="28"/>
      <c r="TJ572" s="28"/>
      <c r="TK572" s="28"/>
      <c r="TL572" s="28"/>
      <c r="TM572" s="28"/>
      <c r="TN572" s="28"/>
      <c r="TO572" s="28"/>
      <c r="TP572" s="28"/>
      <c r="TQ572" s="28"/>
      <c r="TR572" s="28"/>
      <c r="TS572" s="28"/>
      <c r="TT572" s="28"/>
      <c r="TU572" s="28"/>
      <c r="TV572" s="28"/>
      <c r="TW572" s="28"/>
      <c r="TX572" s="28"/>
      <c r="TY572" s="28"/>
      <c r="TZ572" s="28"/>
      <c r="UA572" s="28"/>
      <c r="UB572" s="28"/>
      <c r="UC572" s="28"/>
      <c r="UD572" s="28"/>
      <c r="UE572" s="28"/>
      <c r="UF572" s="28"/>
      <c r="UG572" s="28"/>
      <c r="UH572" s="28"/>
      <c r="UI572" s="28"/>
      <c r="UJ572" s="28"/>
      <c r="UK572" s="28"/>
      <c r="UL572" s="28"/>
      <c r="UM572" s="28"/>
      <c r="UN572" s="28"/>
      <c r="UO572" s="28"/>
      <c r="UP572" s="28"/>
      <c r="UQ572" s="28"/>
      <c r="UR572" s="28"/>
      <c r="US572" s="28"/>
      <c r="UT572" s="28"/>
      <c r="UU572" s="28"/>
      <c r="UV572" s="28"/>
      <c r="UW572" s="28"/>
      <c r="UX572" s="28"/>
      <c r="UY572" s="28"/>
      <c r="UZ572" s="28"/>
      <c r="VA572" s="28"/>
      <c r="VB572" s="28"/>
      <c r="VC572" s="28"/>
      <c r="VD572" s="28"/>
      <c r="VE572" s="28"/>
      <c r="VF572" s="28"/>
      <c r="VG572" s="28"/>
      <c r="VH572" s="28"/>
      <c r="VI572" s="28"/>
      <c r="VJ572" s="28"/>
      <c r="VK572" s="28"/>
      <c r="VL572" s="28"/>
      <c r="VM572" s="28"/>
      <c r="VN572" s="28"/>
      <c r="VO572" s="28"/>
      <c r="VP572" s="28"/>
      <c r="VQ572" s="28"/>
      <c r="VR572" s="28"/>
      <c r="VS572" s="28"/>
      <c r="VT572" s="28"/>
      <c r="VU572" s="28"/>
      <c r="VV572" s="28"/>
      <c r="VW572" s="28"/>
      <c r="VX572" s="28"/>
      <c r="VY572" s="28"/>
      <c r="VZ572" s="28"/>
      <c r="WA572" s="28"/>
      <c r="WB572" s="28"/>
      <c r="WC572" s="28"/>
      <c r="WD572" s="28"/>
      <c r="WE572" s="28"/>
      <c r="WF572" s="28"/>
      <c r="WG572" s="28"/>
      <c r="WH572" s="28"/>
      <c r="WI572" s="28"/>
      <c r="WJ572" s="28"/>
      <c r="WK572" s="28"/>
      <c r="WL572" s="28"/>
      <c r="WM572" s="28"/>
      <c r="WN572" s="28"/>
      <c r="WO572" s="28"/>
      <c r="WP572" s="28"/>
      <c r="WQ572" s="28"/>
      <c r="WR572" s="28"/>
      <c r="WS572" s="28"/>
      <c r="WT572" s="28"/>
      <c r="WU572" s="28"/>
      <c r="WV572" s="28"/>
      <c r="WW572" s="28"/>
      <c r="WX572" s="28"/>
      <c r="WY572" s="28"/>
      <c r="WZ572" s="28"/>
      <c r="XA572" s="28"/>
      <c r="XB572" s="28"/>
      <c r="XC572" s="28"/>
      <c r="XD572" s="28"/>
      <c r="XE572" s="28"/>
      <c r="XF572" s="28"/>
      <c r="XG572" s="28"/>
      <c r="XH572" s="28"/>
      <c r="XI572" s="28"/>
      <c r="XJ572" s="28"/>
      <c r="XK572" s="28"/>
      <c r="XL572" s="28"/>
      <c r="XM572" s="28"/>
      <c r="XN572" s="28"/>
      <c r="XO572" s="28"/>
      <c r="XP572" s="28"/>
      <c r="XQ572" s="28"/>
      <c r="XR572" s="28"/>
      <c r="XS572" s="28"/>
      <c r="XT572" s="28"/>
      <c r="XU572" s="28"/>
      <c r="XV572" s="28"/>
      <c r="XW572" s="28"/>
      <c r="XX572" s="28"/>
      <c r="XY572" s="28"/>
      <c r="XZ572" s="28"/>
      <c r="YA572" s="28"/>
      <c r="YB572" s="28"/>
      <c r="YC572" s="28"/>
      <c r="YD572" s="28"/>
      <c r="YE572" s="28"/>
      <c r="YF572" s="28"/>
      <c r="YG572" s="28"/>
      <c r="YH572" s="28"/>
      <c r="YI572" s="28"/>
      <c r="YJ572" s="28"/>
      <c r="YK572" s="28"/>
      <c r="YL572" s="28"/>
      <c r="YM572" s="28"/>
      <c r="YN572" s="28"/>
      <c r="YO572" s="28"/>
      <c r="YP572" s="28"/>
      <c r="YQ572" s="28"/>
      <c r="YR572" s="28"/>
      <c r="YS572" s="28"/>
      <c r="YT572" s="28"/>
      <c r="YU572" s="28"/>
      <c r="YV572" s="28"/>
      <c r="YW572" s="28"/>
      <c r="YX572" s="28"/>
      <c r="YY572" s="28"/>
      <c r="YZ572" s="28"/>
      <c r="ZA572" s="28"/>
      <c r="ZB572" s="28"/>
      <c r="ZC572" s="28"/>
      <c r="ZD572" s="28"/>
      <c r="ZE572" s="28"/>
      <c r="ZF572" s="28"/>
      <c r="ZG572" s="28"/>
      <c r="ZH572" s="28"/>
      <c r="ZI572" s="28"/>
      <c r="ZJ572" s="28"/>
      <c r="ZK572" s="28"/>
      <c r="ZL572" s="28"/>
      <c r="ZM572" s="28"/>
      <c r="ZN572" s="28"/>
      <c r="ZO572" s="28"/>
      <c r="ZP572" s="28"/>
      <c r="ZQ572" s="28"/>
      <c r="ZR572" s="28"/>
      <c r="ZS572" s="28"/>
      <c r="ZT572" s="28"/>
      <c r="ZU572" s="28"/>
      <c r="ZV572" s="28"/>
      <c r="ZW572" s="28"/>
      <c r="ZX572" s="28"/>
      <c r="ZY572" s="28"/>
      <c r="ZZ572" s="28"/>
      <c r="AAA572" s="28"/>
      <c r="AAB572" s="28"/>
      <c r="AAC572" s="28"/>
      <c r="AAD572" s="28"/>
      <c r="AAE572" s="28"/>
      <c r="AAF572" s="28"/>
      <c r="AAG572" s="28"/>
      <c r="AAH572" s="28"/>
      <c r="AAI572" s="28"/>
      <c r="AAJ572" s="28"/>
      <c r="AAK572" s="28"/>
      <c r="AAL572" s="28"/>
      <c r="AAM572" s="28"/>
      <c r="AAN572" s="28"/>
      <c r="AAO572" s="28"/>
      <c r="AAP572" s="28"/>
      <c r="AAQ572" s="28"/>
      <c r="AAR572" s="28"/>
      <c r="AAS572" s="28"/>
      <c r="AAT572" s="28"/>
      <c r="AAU572" s="28"/>
      <c r="AAV572" s="28"/>
      <c r="AAW572" s="28"/>
      <c r="AAX572" s="28"/>
      <c r="AAY572" s="28"/>
      <c r="AAZ572" s="28"/>
      <c r="ABA572" s="28"/>
      <c r="ABB572" s="28"/>
      <c r="ABC572" s="28"/>
      <c r="ABD572" s="28"/>
      <c r="ABE572" s="28"/>
      <c r="ABF572" s="28"/>
      <c r="ABG572" s="28"/>
      <c r="ABH572" s="28"/>
      <c r="ABI572" s="28"/>
      <c r="ABJ572" s="28"/>
      <c r="ABK572" s="28"/>
      <c r="ABL572" s="28"/>
      <c r="ABM572" s="28"/>
      <c r="ABN572" s="28"/>
      <c r="ABO572" s="28"/>
      <c r="ABP572" s="28"/>
      <c r="ABQ572" s="28"/>
      <c r="ABR572" s="28"/>
      <c r="ABS572" s="28"/>
      <c r="ABT572" s="28"/>
      <c r="ABU572" s="28"/>
      <c r="ABV572" s="28"/>
      <c r="ABW572" s="28"/>
      <c r="ABX572" s="28"/>
      <c r="ABY572" s="28"/>
      <c r="ABZ572" s="28"/>
      <c r="ACA572" s="28"/>
      <c r="ACB572" s="28"/>
      <c r="ACC572" s="28"/>
      <c r="ACD572" s="28"/>
      <c r="ACE572" s="28"/>
      <c r="ACF572" s="28"/>
      <c r="ACG572" s="28"/>
      <c r="ACH572" s="28"/>
      <c r="ACI572" s="28"/>
      <c r="ACJ572" s="28"/>
      <c r="ACK572" s="28"/>
      <c r="ACL572" s="28"/>
      <c r="ACM572" s="28"/>
      <c r="ACN572" s="28"/>
      <c r="ACO572" s="28"/>
      <c r="ACP572" s="28"/>
      <c r="ACQ572" s="28"/>
      <c r="ACR572" s="28"/>
      <c r="ACS572" s="28"/>
      <c r="ACT572" s="28"/>
      <c r="ACU572" s="28"/>
      <c r="ACV572" s="28"/>
      <c r="ACW572" s="28"/>
      <c r="ACX572" s="28"/>
      <c r="ACY572" s="28"/>
      <c r="ACZ572" s="28"/>
      <c r="ADA572" s="28"/>
      <c r="ADB572" s="28"/>
      <c r="ADC572" s="28"/>
      <c r="ADD572" s="28"/>
      <c r="ADE572" s="28"/>
      <c r="ADF572" s="28"/>
      <c r="ADG572" s="28"/>
      <c r="ADH572" s="28"/>
      <c r="ADI572" s="28"/>
      <c r="ADJ572" s="28"/>
      <c r="ADK572" s="28"/>
      <c r="ADL572" s="28"/>
      <c r="ADM572" s="28"/>
      <c r="ADN572" s="28"/>
      <c r="ADO572" s="28"/>
      <c r="ADP572" s="28"/>
      <c r="ADQ572" s="28"/>
      <c r="ADR572" s="28"/>
      <c r="ADS572" s="28"/>
      <c r="ADT572" s="28"/>
      <c r="ADU572" s="28"/>
      <c r="ADV572" s="28"/>
      <c r="ADW572" s="28"/>
      <c r="ADX572" s="28"/>
      <c r="ADY572" s="28"/>
      <c r="ADZ572" s="28"/>
      <c r="AEA572" s="28"/>
      <c r="AEB572" s="28"/>
      <c r="AEC572" s="28"/>
      <c r="AED572" s="28"/>
      <c r="AEE572" s="28"/>
      <c r="AEF572" s="28"/>
      <c r="AEG572" s="28"/>
      <c r="AEH572" s="28"/>
      <c r="AEI572" s="28"/>
      <c r="AEJ572" s="28"/>
      <c r="AEK572" s="28"/>
      <c r="AEL572" s="28"/>
      <c r="AEM572" s="28"/>
      <c r="AEN572" s="28"/>
      <c r="AEO572" s="28"/>
      <c r="AEP572" s="28"/>
      <c r="AEQ572" s="28"/>
      <c r="AER572" s="28"/>
      <c r="AES572" s="28"/>
      <c r="AET572" s="28"/>
      <c r="AEU572" s="28"/>
      <c r="AEV572" s="28"/>
      <c r="AEW572" s="28"/>
      <c r="AEX572" s="28"/>
      <c r="AEY572" s="28"/>
      <c r="AEZ572" s="28"/>
      <c r="AFA572" s="28"/>
      <c r="AFB572" s="28"/>
      <c r="AFC572" s="28"/>
      <c r="AFD572" s="28"/>
      <c r="AFE572" s="28"/>
      <c r="AFF572" s="28"/>
      <c r="AFG572" s="28"/>
      <c r="AFH572" s="28"/>
      <c r="AFI572" s="28"/>
      <c r="AFJ572" s="28"/>
      <c r="AFK572" s="28"/>
      <c r="AFL572" s="28"/>
      <c r="AFM572" s="28"/>
      <c r="AFN572" s="28"/>
      <c r="AFO572" s="28"/>
      <c r="AFP572" s="28"/>
      <c r="AFQ572" s="28"/>
      <c r="AFR572" s="28"/>
      <c r="AFS572" s="28"/>
      <c r="AFT572" s="28"/>
      <c r="AFU572" s="28"/>
      <c r="AFV572" s="28"/>
      <c r="AFW572" s="28"/>
      <c r="AFX572" s="28"/>
      <c r="AFY572" s="28"/>
      <c r="AFZ572" s="28"/>
      <c r="AGA572" s="28"/>
      <c r="AGB572" s="28"/>
      <c r="AGC572" s="28"/>
      <c r="AGD572" s="28"/>
      <c r="AGE572" s="28"/>
      <c r="AGF572" s="28"/>
      <c r="AGG572" s="28"/>
      <c r="AGH572" s="28"/>
      <c r="AGI572" s="28"/>
      <c r="AGJ572" s="28"/>
      <c r="AGK572" s="28"/>
      <c r="AGL572" s="28"/>
      <c r="AGM572" s="28"/>
      <c r="AGN572" s="28"/>
      <c r="AGO572" s="28"/>
      <c r="AGP572" s="28"/>
      <c r="AGQ572" s="28"/>
      <c r="AGR572" s="28"/>
      <c r="AGS572" s="28"/>
      <c r="AGT572" s="28"/>
      <c r="AGU572" s="28"/>
      <c r="AGV572" s="28"/>
      <c r="AGW572" s="28"/>
      <c r="AGX572" s="28"/>
      <c r="AGY572" s="28"/>
      <c r="AGZ572" s="28"/>
      <c r="AHA572" s="28"/>
      <c r="AHB572" s="28"/>
      <c r="AHC572" s="28"/>
      <c r="AHD572" s="28"/>
      <c r="AHE572" s="28"/>
      <c r="AHF572" s="28"/>
      <c r="AHG572" s="28"/>
      <c r="AHH572" s="28"/>
      <c r="AHI572" s="28"/>
      <c r="AHJ572" s="28"/>
      <c r="AHK572" s="28"/>
      <c r="AHL572" s="28"/>
      <c r="AHM572" s="28"/>
      <c r="AHN572" s="28"/>
      <c r="AHO572" s="28"/>
      <c r="AHP572" s="28"/>
      <c r="AHQ572" s="28"/>
      <c r="AHR572" s="28"/>
      <c r="AHS572" s="28"/>
      <c r="AHT572" s="28"/>
      <c r="AHU572" s="28"/>
      <c r="AHV572" s="28"/>
      <c r="AHW572" s="28"/>
      <c r="AHX572" s="28"/>
      <c r="AHY572" s="28"/>
      <c r="AHZ572" s="28"/>
      <c r="AIA572" s="28"/>
      <c r="AIB572" s="28"/>
      <c r="AIC572" s="28"/>
      <c r="AID572" s="28"/>
      <c r="AIE572" s="28"/>
      <c r="AIF572" s="28"/>
      <c r="AIG572" s="28"/>
      <c r="AIH572" s="28"/>
      <c r="AII572" s="28"/>
      <c r="AIJ572" s="28"/>
      <c r="AIK572" s="28"/>
      <c r="AIL572" s="28"/>
      <c r="AIM572" s="28"/>
      <c r="AIN572" s="28"/>
      <c r="AIO572" s="28"/>
      <c r="AIP572" s="28"/>
      <c r="AIQ572" s="28"/>
      <c r="AIR572" s="28"/>
      <c r="AIS572" s="28"/>
      <c r="AIT572" s="28"/>
      <c r="AIU572" s="28"/>
      <c r="AIV572" s="28"/>
      <c r="AIW572" s="28"/>
      <c r="AIX572" s="28"/>
      <c r="AIY572" s="28"/>
      <c r="AIZ572" s="28"/>
      <c r="AJA572" s="28"/>
      <c r="AJB572" s="28"/>
      <c r="AJC572" s="28"/>
      <c r="AJD572" s="28"/>
      <c r="AJE572" s="28"/>
      <c r="AJF572" s="28"/>
      <c r="AJG572" s="28"/>
      <c r="AJH572" s="28"/>
      <c r="AJI572" s="28"/>
      <c r="AJJ572" s="28"/>
      <c r="AJK572" s="28"/>
      <c r="AJL572" s="28"/>
      <c r="AJM572" s="28"/>
      <c r="AJN572" s="28"/>
      <c r="AJO572" s="28"/>
      <c r="AJP572" s="28"/>
      <c r="AJQ572" s="28"/>
      <c r="AJR572" s="28"/>
      <c r="AJS572" s="28"/>
      <c r="AJT572" s="28"/>
      <c r="AJU572" s="28"/>
      <c r="AJV572" s="28"/>
      <c r="AJW572" s="28"/>
      <c r="AJX572" s="28"/>
      <c r="AJY572" s="28"/>
      <c r="AJZ572" s="28"/>
      <c r="AKA572" s="28"/>
      <c r="AKB572" s="28"/>
      <c r="AKC572" s="28"/>
      <c r="AKD572" s="28"/>
      <c r="AKE572" s="28"/>
      <c r="AKF572" s="28"/>
      <c r="AKG572" s="28"/>
      <c r="AKH572" s="28"/>
      <c r="AKI572" s="28"/>
      <c r="AKJ572" s="28"/>
      <c r="AKK572" s="28"/>
      <c r="AKL572" s="28"/>
      <c r="AKM572" s="28"/>
      <c r="AKN572" s="28"/>
      <c r="AKO572" s="28"/>
      <c r="AKP572" s="28"/>
      <c r="AKQ572" s="28"/>
      <c r="AKR572" s="28"/>
      <c r="AKS572" s="28"/>
      <c r="AKT572" s="28"/>
      <c r="AKU572" s="28"/>
      <c r="AKV572" s="28"/>
      <c r="AKW572" s="28"/>
      <c r="AKX572" s="28"/>
      <c r="AKY572" s="28"/>
      <c r="AKZ572" s="28"/>
      <c r="ALA572" s="28"/>
      <c r="ALB572" s="28"/>
      <c r="ALC572" s="28"/>
      <c r="ALD572" s="28"/>
      <c r="ALE572" s="28"/>
      <c r="ALF572" s="28"/>
      <c r="ALG572" s="28"/>
      <c r="ALH572" s="28"/>
      <c r="ALI572" s="28"/>
      <c r="ALJ572" s="28"/>
      <c r="ALK572" s="28"/>
      <c r="ALL572" s="28"/>
      <c r="ALM572" s="28"/>
      <c r="ALN572" s="28"/>
      <c r="ALO572" s="28"/>
      <c r="ALP572" s="28"/>
      <c r="ALQ572" s="28"/>
      <c r="ALR572" s="28"/>
      <c r="ALS572" s="28"/>
      <c r="ALT572" s="28"/>
      <c r="ALU572" s="28"/>
      <c r="ALV572" s="28"/>
      <c r="ALW572" s="28"/>
      <c r="ALX572" s="28"/>
      <c r="ALY572" s="28"/>
      <c r="ALZ572" s="28"/>
      <c r="AMA572" s="28"/>
      <c r="AMB572" s="28"/>
      <c r="AMC572" s="28"/>
      <c r="AMD572" s="28"/>
      <c r="AME572" s="28"/>
      <c r="AMF572" s="28"/>
      <c r="AMG572" s="28"/>
      <c r="AMH572" s="28"/>
      <c r="AMI572" s="28"/>
      <c r="AMJ572" s="28"/>
      <c r="AMK572" s="28"/>
      <c r="AML572" s="28"/>
      <c r="AMM572" s="28"/>
      <c r="AMN572" s="28"/>
      <c r="AMO572" s="28"/>
      <c r="AMP572" s="28"/>
      <c r="AMQ572" s="28"/>
      <c r="AMR572" s="28"/>
      <c r="AMS572" s="28"/>
      <c r="AMT572" s="28"/>
      <c r="AMU572" s="28"/>
      <c r="AMV572" s="28"/>
      <c r="AMW572" s="28"/>
      <c r="AMX572" s="28"/>
      <c r="AMY572" s="28"/>
      <c r="AMZ572" s="28"/>
      <c r="ANA572" s="28"/>
      <c r="ANB572" s="28"/>
    </row>
    <row r="573" spans="3:1042" s="6" customFormat="1" ht="15" customHeight="1" x14ac:dyDescent="0.25">
      <c r="C573" s="6" t="str">
        <f t="shared" si="439"/>
        <v>US Craftmaster</v>
      </c>
      <c r="D573" s="6" t="str">
        <f t="shared" si="440"/>
        <v>HPE2K80HD045V  (80 gal)</v>
      </c>
      <c r="E573" s="6">
        <f t="shared" si="341"/>
        <v>2500312</v>
      </c>
      <c r="F573" s="55">
        <f t="shared" si="255"/>
        <v>80</v>
      </c>
      <c r="G573" s="6" t="str">
        <f t="shared" si="441"/>
        <v>AOSmithPHPT80</v>
      </c>
      <c r="H573" s="116">
        <f t="shared" si="451"/>
        <v>0</v>
      </c>
      <c r="I573" s="154" t="str">
        <f t="shared" si="342"/>
        <v>USCraftmasterHPE2K80</v>
      </c>
      <c r="J573" s="91" t="s">
        <v>188</v>
      </c>
      <c r="K573" s="33">
        <v>1</v>
      </c>
      <c r="L573" s="75">
        <f t="shared" si="444"/>
        <v>25</v>
      </c>
      <c r="M573" s="18" t="s">
        <v>46</v>
      </c>
      <c r="N573" s="62">
        <f t="shared" si="452"/>
        <v>3</v>
      </c>
      <c r="O573" s="169">
        <f t="shared" si="350"/>
        <v>2500312</v>
      </c>
      <c r="P573" s="59" t="str">
        <f t="shared" si="437"/>
        <v>HPE2K80HD045V  (80 gal)</v>
      </c>
      <c r="Q573" s="153">
        <f t="shared" si="434"/>
        <v>2</v>
      </c>
      <c r="R573" s="19" t="s">
        <v>114</v>
      </c>
      <c r="S573" s="20">
        <v>80</v>
      </c>
      <c r="T573" s="31" t="s">
        <v>105</v>
      </c>
      <c r="U573" s="80" t="s">
        <v>105</v>
      </c>
      <c r="V573" s="85" t="str">
        <f t="shared" si="352"/>
        <v>AOSmithPHPT80</v>
      </c>
      <c r="W573" s="115">
        <v>0</v>
      </c>
      <c r="X573" s="45"/>
      <c r="Y573" s="45"/>
      <c r="Z573" s="44"/>
      <c r="AA573" s="126" t="str">
        <f t="shared" si="447"/>
        <v>2,     2500312,   "HPE2K80HD045V  (80 gal)"</v>
      </c>
      <c r="AB573" s="128" t="str">
        <f t="shared" si="345"/>
        <v>USCraftmaster</v>
      </c>
      <c r="AC573" s="129" t="s">
        <v>680</v>
      </c>
      <c r="AD573" s="173">
        <f t="shared" si="435"/>
        <v>1</v>
      </c>
      <c r="AE573" s="126" t="str">
        <f t="shared" si="448"/>
        <v xml:space="preserve">          case  HPE2K80HD045V  (80 gal)   :   "USCraftmasterHPE2K80"</v>
      </c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  <c r="IW573" s="28"/>
      <c r="IX573" s="28"/>
      <c r="IY573" s="28"/>
      <c r="IZ573" s="28"/>
      <c r="JA573" s="28"/>
      <c r="JB573" s="28"/>
      <c r="JC573" s="28"/>
      <c r="JD573" s="28"/>
      <c r="JE573" s="28"/>
      <c r="JF573" s="28"/>
      <c r="JG573" s="28"/>
      <c r="JH573" s="28"/>
      <c r="JI573" s="28"/>
      <c r="JJ573" s="28"/>
      <c r="JK573" s="28"/>
      <c r="JL573" s="28"/>
      <c r="JM573" s="28"/>
      <c r="JN573" s="28"/>
      <c r="JO573" s="28"/>
      <c r="JP573" s="28"/>
      <c r="JQ573" s="28"/>
      <c r="JR573" s="28"/>
      <c r="JS573" s="28"/>
      <c r="JT573" s="28"/>
      <c r="JU573" s="28"/>
      <c r="JV573" s="28"/>
      <c r="JW573" s="28"/>
      <c r="JX573" s="28"/>
      <c r="JY573" s="28"/>
      <c r="JZ573" s="28"/>
      <c r="KA573" s="28"/>
      <c r="KB573" s="28"/>
      <c r="KC573" s="28"/>
      <c r="KD573" s="28"/>
      <c r="KE573" s="28"/>
      <c r="KF573" s="28"/>
      <c r="KG573" s="28"/>
      <c r="KH573" s="28"/>
      <c r="KI573" s="28"/>
      <c r="KJ573" s="28"/>
      <c r="KK573" s="28"/>
      <c r="KL573" s="28"/>
      <c r="KM573" s="28"/>
      <c r="KN573" s="28"/>
      <c r="KO573" s="28"/>
      <c r="KP573" s="28"/>
      <c r="KQ573" s="28"/>
      <c r="KR573" s="28"/>
      <c r="KS573" s="28"/>
      <c r="KT573" s="28"/>
      <c r="KU573" s="28"/>
      <c r="KV573" s="28"/>
      <c r="KW573" s="28"/>
      <c r="KX573" s="28"/>
      <c r="KY573" s="28"/>
      <c r="KZ573" s="28"/>
      <c r="LA573" s="28"/>
      <c r="LB573" s="28"/>
      <c r="LC573" s="28"/>
      <c r="LD573" s="28"/>
      <c r="LE573" s="28"/>
      <c r="LF573" s="28"/>
      <c r="LG573" s="28"/>
      <c r="LH573" s="28"/>
      <c r="LI573" s="28"/>
      <c r="LJ573" s="28"/>
      <c r="LK573" s="28"/>
      <c r="LL573" s="28"/>
      <c r="LM573" s="28"/>
      <c r="LN573" s="28"/>
      <c r="LO573" s="28"/>
      <c r="LP573" s="28"/>
      <c r="LQ573" s="28"/>
      <c r="LR573" s="28"/>
      <c r="LS573" s="28"/>
      <c r="LT573" s="28"/>
      <c r="LU573" s="28"/>
      <c r="LV573" s="28"/>
      <c r="LW573" s="28"/>
      <c r="LX573" s="28"/>
      <c r="LY573" s="28"/>
      <c r="LZ573" s="28"/>
      <c r="MA573" s="28"/>
      <c r="MB573" s="28"/>
      <c r="MC573" s="28"/>
      <c r="MD573" s="28"/>
      <c r="ME573" s="28"/>
      <c r="MF573" s="28"/>
      <c r="MG573" s="28"/>
      <c r="MH573" s="28"/>
      <c r="MI573" s="28"/>
      <c r="MJ573" s="28"/>
      <c r="MK573" s="28"/>
      <c r="ML573" s="28"/>
      <c r="MM573" s="28"/>
      <c r="MN573" s="28"/>
      <c r="MO573" s="28"/>
      <c r="MP573" s="28"/>
      <c r="MQ573" s="28"/>
      <c r="MR573" s="28"/>
      <c r="MS573" s="28"/>
      <c r="MT573" s="28"/>
      <c r="MU573" s="28"/>
      <c r="MV573" s="28"/>
      <c r="MW573" s="28"/>
      <c r="MX573" s="28"/>
      <c r="MY573" s="28"/>
      <c r="MZ573" s="28"/>
      <c r="NA573" s="28"/>
      <c r="NB573" s="28"/>
      <c r="NC573" s="28"/>
      <c r="ND573" s="28"/>
      <c r="NE573" s="28"/>
      <c r="NF573" s="28"/>
      <c r="NG573" s="28"/>
      <c r="NH573" s="28"/>
      <c r="NI573" s="28"/>
      <c r="NJ573" s="28"/>
      <c r="NK573" s="28"/>
      <c r="NL573" s="28"/>
      <c r="NM573" s="28"/>
      <c r="NN573" s="28"/>
      <c r="NO573" s="28"/>
      <c r="NP573" s="28"/>
      <c r="NQ573" s="28"/>
      <c r="NR573" s="28"/>
      <c r="NS573" s="28"/>
      <c r="NT573" s="28"/>
      <c r="NU573" s="28"/>
      <c r="NV573" s="28"/>
      <c r="NW573" s="28"/>
      <c r="NX573" s="28"/>
      <c r="NY573" s="28"/>
      <c r="NZ573" s="28"/>
      <c r="OA573" s="28"/>
      <c r="OB573" s="28"/>
      <c r="OC573" s="28"/>
      <c r="OD573" s="28"/>
      <c r="OE573" s="28"/>
      <c r="OF573" s="28"/>
      <c r="OG573" s="28"/>
      <c r="OH573" s="28"/>
      <c r="OI573" s="28"/>
      <c r="OJ573" s="28"/>
      <c r="OK573" s="28"/>
      <c r="OL573" s="28"/>
      <c r="OM573" s="28"/>
      <c r="ON573" s="28"/>
      <c r="OO573" s="28"/>
      <c r="OP573" s="28"/>
      <c r="OQ573" s="28"/>
      <c r="OR573" s="28"/>
      <c r="OS573" s="28"/>
      <c r="OT573" s="28"/>
      <c r="OU573" s="28"/>
      <c r="OV573" s="28"/>
      <c r="OW573" s="28"/>
      <c r="OX573" s="28"/>
      <c r="OY573" s="28"/>
      <c r="OZ573" s="28"/>
      <c r="PA573" s="28"/>
      <c r="PB573" s="28"/>
      <c r="PC573" s="28"/>
      <c r="PD573" s="28"/>
      <c r="PE573" s="28"/>
      <c r="PF573" s="28"/>
      <c r="PG573" s="28"/>
      <c r="PH573" s="28"/>
      <c r="PI573" s="28"/>
      <c r="PJ573" s="28"/>
      <c r="PK573" s="28"/>
      <c r="PL573" s="28"/>
      <c r="PM573" s="28"/>
      <c r="PN573" s="28"/>
      <c r="PO573" s="28"/>
      <c r="PP573" s="28"/>
      <c r="PQ573" s="28"/>
      <c r="PR573" s="28"/>
      <c r="PS573" s="28"/>
      <c r="PT573" s="28"/>
      <c r="PU573" s="28"/>
      <c r="PV573" s="28"/>
      <c r="PW573" s="28"/>
      <c r="PX573" s="28"/>
      <c r="PY573" s="28"/>
      <c r="PZ573" s="28"/>
      <c r="QA573" s="28"/>
      <c r="QB573" s="28"/>
      <c r="QC573" s="28"/>
      <c r="QD573" s="28"/>
      <c r="QE573" s="28"/>
      <c r="QF573" s="28"/>
      <c r="QG573" s="28"/>
      <c r="QH573" s="28"/>
      <c r="QI573" s="28"/>
      <c r="QJ573" s="28"/>
      <c r="QK573" s="28"/>
      <c r="QL573" s="28"/>
      <c r="QM573" s="28"/>
      <c r="QN573" s="28"/>
      <c r="QO573" s="28"/>
      <c r="QP573" s="28"/>
      <c r="QQ573" s="28"/>
      <c r="QR573" s="28"/>
      <c r="QS573" s="28"/>
      <c r="QT573" s="28"/>
      <c r="QU573" s="28"/>
      <c r="QV573" s="28"/>
      <c r="QW573" s="28"/>
      <c r="QX573" s="28"/>
      <c r="QY573" s="28"/>
      <c r="QZ573" s="28"/>
      <c r="RA573" s="28"/>
      <c r="RB573" s="28"/>
      <c r="RC573" s="28"/>
      <c r="RD573" s="28"/>
      <c r="RE573" s="28"/>
      <c r="RF573" s="28"/>
      <c r="RG573" s="28"/>
      <c r="RH573" s="28"/>
      <c r="RI573" s="28"/>
      <c r="RJ573" s="28"/>
      <c r="RK573" s="28"/>
      <c r="RL573" s="28"/>
      <c r="RM573" s="28"/>
      <c r="RN573" s="28"/>
      <c r="RO573" s="28"/>
      <c r="RP573" s="28"/>
      <c r="RQ573" s="28"/>
      <c r="RR573" s="28"/>
      <c r="RS573" s="28"/>
      <c r="RT573" s="28"/>
      <c r="RU573" s="28"/>
      <c r="RV573" s="28"/>
      <c r="RW573" s="28"/>
      <c r="RX573" s="28"/>
      <c r="RY573" s="28"/>
      <c r="RZ573" s="28"/>
      <c r="SA573" s="28"/>
      <c r="SB573" s="28"/>
      <c r="SC573" s="28"/>
      <c r="SD573" s="28"/>
      <c r="SE573" s="28"/>
      <c r="SF573" s="28"/>
      <c r="SG573" s="28"/>
      <c r="SH573" s="28"/>
      <c r="SI573" s="28"/>
      <c r="SJ573" s="28"/>
      <c r="SK573" s="28"/>
      <c r="SL573" s="28"/>
      <c r="SM573" s="28"/>
      <c r="SN573" s="28"/>
      <c r="SO573" s="28"/>
      <c r="SP573" s="28"/>
      <c r="SQ573" s="28"/>
      <c r="SR573" s="28"/>
      <c r="SS573" s="28"/>
      <c r="ST573" s="28"/>
      <c r="SU573" s="28"/>
      <c r="SV573" s="28"/>
      <c r="SW573" s="28"/>
      <c r="SX573" s="28"/>
      <c r="SY573" s="28"/>
      <c r="SZ573" s="28"/>
      <c r="TA573" s="28"/>
      <c r="TB573" s="28"/>
      <c r="TC573" s="28"/>
      <c r="TD573" s="28"/>
      <c r="TE573" s="28"/>
      <c r="TF573" s="28"/>
      <c r="TG573" s="28"/>
      <c r="TH573" s="28"/>
      <c r="TI573" s="28"/>
      <c r="TJ573" s="28"/>
      <c r="TK573" s="28"/>
      <c r="TL573" s="28"/>
      <c r="TM573" s="28"/>
      <c r="TN573" s="28"/>
      <c r="TO573" s="28"/>
      <c r="TP573" s="28"/>
      <c r="TQ573" s="28"/>
      <c r="TR573" s="28"/>
      <c r="TS573" s="28"/>
      <c r="TT573" s="28"/>
      <c r="TU573" s="28"/>
      <c r="TV573" s="28"/>
      <c r="TW573" s="28"/>
      <c r="TX573" s="28"/>
      <c r="TY573" s="28"/>
      <c r="TZ573" s="28"/>
      <c r="UA573" s="28"/>
      <c r="UB573" s="28"/>
      <c r="UC573" s="28"/>
      <c r="UD573" s="28"/>
      <c r="UE573" s="28"/>
      <c r="UF573" s="28"/>
      <c r="UG573" s="28"/>
      <c r="UH573" s="28"/>
      <c r="UI573" s="28"/>
      <c r="UJ573" s="28"/>
      <c r="UK573" s="28"/>
      <c r="UL573" s="28"/>
      <c r="UM573" s="28"/>
      <c r="UN573" s="28"/>
      <c r="UO573" s="28"/>
      <c r="UP573" s="28"/>
      <c r="UQ573" s="28"/>
      <c r="UR573" s="28"/>
      <c r="US573" s="28"/>
      <c r="UT573" s="28"/>
      <c r="UU573" s="28"/>
      <c r="UV573" s="28"/>
      <c r="UW573" s="28"/>
      <c r="UX573" s="28"/>
      <c r="UY573" s="28"/>
      <c r="UZ573" s="28"/>
      <c r="VA573" s="28"/>
      <c r="VB573" s="28"/>
      <c r="VC573" s="28"/>
      <c r="VD573" s="28"/>
      <c r="VE573" s="28"/>
      <c r="VF573" s="28"/>
      <c r="VG573" s="28"/>
      <c r="VH573" s="28"/>
      <c r="VI573" s="28"/>
      <c r="VJ573" s="28"/>
      <c r="VK573" s="28"/>
      <c r="VL573" s="28"/>
      <c r="VM573" s="28"/>
      <c r="VN573" s="28"/>
      <c r="VO573" s="28"/>
      <c r="VP573" s="28"/>
      <c r="VQ573" s="28"/>
      <c r="VR573" s="28"/>
      <c r="VS573" s="28"/>
      <c r="VT573" s="28"/>
      <c r="VU573" s="28"/>
      <c r="VV573" s="28"/>
      <c r="VW573" s="28"/>
      <c r="VX573" s="28"/>
      <c r="VY573" s="28"/>
      <c r="VZ573" s="28"/>
      <c r="WA573" s="28"/>
      <c r="WB573" s="28"/>
      <c r="WC573" s="28"/>
      <c r="WD573" s="28"/>
      <c r="WE573" s="28"/>
      <c r="WF573" s="28"/>
      <c r="WG573" s="28"/>
      <c r="WH573" s="28"/>
      <c r="WI573" s="28"/>
      <c r="WJ573" s="28"/>
      <c r="WK573" s="28"/>
      <c r="WL573" s="28"/>
      <c r="WM573" s="28"/>
      <c r="WN573" s="28"/>
      <c r="WO573" s="28"/>
      <c r="WP573" s="28"/>
      <c r="WQ573" s="28"/>
      <c r="WR573" s="28"/>
      <c r="WS573" s="28"/>
      <c r="WT573" s="28"/>
      <c r="WU573" s="28"/>
      <c r="WV573" s="28"/>
      <c r="WW573" s="28"/>
      <c r="WX573" s="28"/>
      <c r="WY573" s="28"/>
      <c r="WZ573" s="28"/>
      <c r="XA573" s="28"/>
      <c r="XB573" s="28"/>
      <c r="XC573" s="28"/>
      <c r="XD573" s="28"/>
      <c r="XE573" s="28"/>
      <c r="XF573" s="28"/>
      <c r="XG573" s="28"/>
      <c r="XH573" s="28"/>
      <c r="XI573" s="28"/>
      <c r="XJ573" s="28"/>
      <c r="XK573" s="28"/>
      <c r="XL573" s="28"/>
      <c r="XM573" s="28"/>
      <c r="XN573" s="28"/>
      <c r="XO573" s="28"/>
      <c r="XP573" s="28"/>
      <c r="XQ573" s="28"/>
      <c r="XR573" s="28"/>
      <c r="XS573" s="28"/>
      <c r="XT573" s="28"/>
      <c r="XU573" s="28"/>
      <c r="XV573" s="28"/>
      <c r="XW573" s="28"/>
      <c r="XX573" s="28"/>
      <c r="XY573" s="28"/>
      <c r="XZ573" s="28"/>
      <c r="YA573" s="28"/>
      <c r="YB573" s="28"/>
      <c r="YC573" s="28"/>
      <c r="YD573" s="28"/>
      <c r="YE573" s="28"/>
      <c r="YF573" s="28"/>
      <c r="YG573" s="28"/>
      <c r="YH573" s="28"/>
      <c r="YI573" s="28"/>
      <c r="YJ573" s="28"/>
      <c r="YK573" s="28"/>
      <c r="YL573" s="28"/>
      <c r="YM573" s="28"/>
      <c r="YN573" s="28"/>
      <c r="YO573" s="28"/>
      <c r="YP573" s="28"/>
      <c r="YQ573" s="28"/>
      <c r="YR573" s="28"/>
      <c r="YS573" s="28"/>
      <c r="YT573" s="28"/>
      <c r="YU573" s="28"/>
      <c r="YV573" s="28"/>
      <c r="YW573" s="28"/>
      <c r="YX573" s="28"/>
      <c r="YY573" s="28"/>
      <c r="YZ573" s="28"/>
      <c r="ZA573" s="28"/>
      <c r="ZB573" s="28"/>
      <c r="ZC573" s="28"/>
      <c r="ZD573" s="28"/>
      <c r="ZE573" s="28"/>
      <c r="ZF573" s="28"/>
      <c r="ZG573" s="28"/>
      <c r="ZH573" s="28"/>
      <c r="ZI573" s="28"/>
      <c r="ZJ573" s="28"/>
      <c r="ZK573" s="28"/>
      <c r="ZL573" s="28"/>
      <c r="ZM573" s="28"/>
      <c r="ZN573" s="28"/>
      <c r="ZO573" s="28"/>
      <c r="ZP573" s="28"/>
      <c r="ZQ573" s="28"/>
      <c r="ZR573" s="28"/>
      <c r="ZS573" s="28"/>
      <c r="ZT573" s="28"/>
      <c r="ZU573" s="28"/>
      <c r="ZV573" s="28"/>
      <c r="ZW573" s="28"/>
      <c r="ZX573" s="28"/>
      <c r="ZY573" s="28"/>
      <c r="ZZ573" s="28"/>
      <c r="AAA573" s="28"/>
      <c r="AAB573" s="28"/>
      <c r="AAC573" s="28"/>
      <c r="AAD573" s="28"/>
      <c r="AAE573" s="28"/>
      <c r="AAF573" s="28"/>
      <c r="AAG573" s="28"/>
      <c r="AAH573" s="28"/>
      <c r="AAI573" s="28"/>
      <c r="AAJ573" s="28"/>
      <c r="AAK573" s="28"/>
      <c r="AAL573" s="28"/>
      <c r="AAM573" s="28"/>
      <c r="AAN573" s="28"/>
      <c r="AAO573" s="28"/>
      <c r="AAP573" s="28"/>
      <c r="AAQ573" s="28"/>
      <c r="AAR573" s="28"/>
      <c r="AAS573" s="28"/>
      <c r="AAT573" s="28"/>
      <c r="AAU573" s="28"/>
      <c r="AAV573" s="28"/>
      <c r="AAW573" s="28"/>
      <c r="AAX573" s="28"/>
      <c r="AAY573" s="28"/>
      <c r="AAZ573" s="28"/>
      <c r="ABA573" s="28"/>
      <c r="ABB573" s="28"/>
      <c r="ABC573" s="28"/>
      <c r="ABD573" s="28"/>
      <c r="ABE573" s="28"/>
      <c r="ABF573" s="28"/>
      <c r="ABG573" s="28"/>
      <c r="ABH573" s="28"/>
      <c r="ABI573" s="28"/>
      <c r="ABJ573" s="28"/>
      <c r="ABK573" s="28"/>
      <c r="ABL573" s="28"/>
      <c r="ABM573" s="28"/>
      <c r="ABN573" s="28"/>
      <c r="ABO573" s="28"/>
      <c r="ABP573" s="28"/>
      <c r="ABQ573" s="28"/>
      <c r="ABR573" s="28"/>
      <c r="ABS573" s="28"/>
      <c r="ABT573" s="28"/>
      <c r="ABU573" s="28"/>
      <c r="ABV573" s="28"/>
      <c r="ABW573" s="28"/>
      <c r="ABX573" s="28"/>
      <c r="ABY573" s="28"/>
      <c r="ABZ573" s="28"/>
      <c r="ACA573" s="28"/>
      <c r="ACB573" s="28"/>
      <c r="ACC573" s="28"/>
      <c r="ACD573" s="28"/>
      <c r="ACE573" s="28"/>
      <c r="ACF573" s="28"/>
      <c r="ACG573" s="28"/>
      <c r="ACH573" s="28"/>
      <c r="ACI573" s="28"/>
      <c r="ACJ573" s="28"/>
      <c r="ACK573" s="28"/>
      <c r="ACL573" s="28"/>
      <c r="ACM573" s="28"/>
      <c r="ACN573" s="28"/>
      <c r="ACO573" s="28"/>
      <c r="ACP573" s="28"/>
      <c r="ACQ573" s="28"/>
      <c r="ACR573" s="28"/>
      <c r="ACS573" s="28"/>
      <c r="ACT573" s="28"/>
      <c r="ACU573" s="28"/>
      <c r="ACV573" s="28"/>
      <c r="ACW573" s="28"/>
      <c r="ACX573" s="28"/>
      <c r="ACY573" s="28"/>
      <c r="ACZ573" s="28"/>
      <c r="ADA573" s="28"/>
      <c r="ADB573" s="28"/>
      <c r="ADC573" s="28"/>
      <c r="ADD573" s="28"/>
      <c r="ADE573" s="28"/>
      <c r="ADF573" s="28"/>
      <c r="ADG573" s="28"/>
      <c r="ADH573" s="28"/>
      <c r="ADI573" s="28"/>
      <c r="ADJ573" s="28"/>
      <c r="ADK573" s="28"/>
      <c r="ADL573" s="28"/>
      <c r="ADM573" s="28"/>
      <c r="ADN573" s="28"/>
      <c r="ADO573" s="28"/>
      <c r="ADP573" s="28"/>
      <c r="ADQ573" s="28"/>
      <c r="ADR573" s="28"/>
      <c r="ADS573" s="28"/>
      <c r="ADT573" s="28"/>
      <c r="ADU573" s="28"/>
      <c r="ADV573" s="28"/>
      <c r="ADW573" s="28"/>
      <c r="ADX573" s="28"/>
      <c r="ADY573" s="28"/>
      <c r="ADZ573" s="28"/>
      <c r="AEA573" s="28"/>
      <c r="AEB573" s="28"/>
      <c r="AEC573" s="28"/>
      <c r="AED573" s="28"/>
      <c r="AEE573" s="28"/>
      <c r="AEF573" s="28"/>
      <c r="AEG573" s="28"/>
      <c r="AEH573" s="28"/>
      <c r="AEI573" s="28"/>
      <c r="AEJ573" s="28"/>
      <c r="AEK573" s="28"/>
      <c r="AEL573" s="28"/>
      <c r="AEM573" s="28"/>
      <c r="AEN573" s="28"/>
      <c r="AEO573" s="28"/>
      <c r="AEP573" s="28"/>
      <c r="AEQ573" s="28"/>
      <c r="AER573" s="28"/>
      <c r="AES573" s="28"/>
      <c r="AET573" s="28"/>
      <c r="AEU573" s="28"/>
      <c r="AEV573" s="28"/>
      <c r="AEW573" s="28"/>
      <c r="AEX573" s="28"/>
      <c r="AEY573" s="28"/>
      <c r="AEZ573" s="28"/>
      <c r="AFA573" s="28"/>
      <c r="AFB573" s="28"/>
      <c r="AFC573" s="28"/>
      <c r="AFD573" s="28"/>
      <c r="AFE573" s="28"/>
      <c r="AFF573" s="28"/>
      <c r="AFG573" s="28"/>
      <c r="AFH573" s="28"/>
      <c r="AFI573" s="28"/>
      <c r="AFJ573" s="28"/>
      <c r="AFK573" s="28"/>
      <c r="AFL573" s="28"/>
      <c r="AFM573" s="28"/>
      <c r="AFN573" s="28"/>
      <c r="AFO573" s="28"/>
      <c r="AFP573" s="28"/>
      <c r="AFQ573" s="28"/>
      <c r="AFR573" s="28"/>
      <c r="AFS573" s="28"/>
      <c r="AFT573" s="28"/>
      <c r="AFU573" s="28"/>
      <c r="AFV573" s="28"/>
      <c r="AFW573" s="28"/>
      <c r="AFX573" s="28"/>
      <c r="AFY573" s="28"/>
      <c r="AFZ573" s="28"/>
      <c r="AGA573" s="28"/>
      <c r="AGB573" s="28"/>
      <c r="AGC573" s="28"/>
      <c r="AGD573" s="28"/>
      <c r="AGE573" s="28"/>
      <c r="AGF573" s="28"/>
      <c r="AGG573" s="28"/>
      <c r="AGH573" s="28"/>
      <c r="AGI573" s="28"/>
      <c r="AGJ573" s="28"/>
      <c r="AGK573" s="28"/>
      <c r="AGL573" s="28"/>
      <c r="AGM573" s="28"/>
      <c r="AGN573" s="28"/>
      <c r="AGO573" s="28"/>
      <c r="AGP573" s="28"/>
      <c r="AGQ573" s="28"/>
      <c r="AGR573" s="28"/>
      <c r="AGS573" s="28"/>
      <c r="AGT573" s="28"/>
      <c r="AGU573" s="28"/>
      <c r="AGV573" s="28"/>
      <c r="AGW573" s="28"/>
      <c r="AGX573" s="28"/>
      <c r="AGY573" s="28"/>
      <c r="AGZ573" s="28"/>
      <c r="AHA573" s="28"/>
      <c r="AHB573" s="28"/>
      <c r="AHC573" s="28"/>
      <c r="AHD573" s="28"/>
      <c r="AHE573" s="28"/>
      <c r="AHF573" s="28"/>
      <c r="AHG573" s="28"/>
      <c r="AHH573" s="28"/>
      <c r="AHI573" s="28"/>
      <c r="AHJ573" s="28"/>
      <c r="AHK573" s="28"/>
      <c r="AHL573" s="28"/>
      <c r="AHM573" s="28"/>
      <c r="AHN573" s="28"/>
      <c r="AHO573" s="28"/>
      <c r="AHP573" s="28"/>
      <c r="AHQ573" s="28"/>
      <c r="AHR573" s="28"/>
      <c r="AHS573" s="28"/>
      <c r="AHT573" s="28"/>
      <c r="AHU573" s="28"/>
      <c r="AHV573" s="28"/>
      <c r="AHW573" s="28"/>
      <c r="AHX573" s="28"/>
      <c r="AHY573" s="28"/>
      <c r="AHZ573" s="28"/>
      <c r="AIA573" s="28"/>
      <c r="AIB573" s="28"/>
      <c r="AIC573" s="28"/>
      <c r="AID573" s="28"/>
      <c r="AIE573" s="28"/>
      <c r="AIF573" s="28"/>
      <c r="AIG573" s="28"/>
      <c r="AIH573" s="28"/>
      <c r="AII573" s="28"/>
      <c r="AIJ573" s="28"/>
      <c r="AIK573" s="28"/>
      <c r="AIL573" s="28"/>
      <c r="AIM573" s="28"/>
      <c r="AIN573" s="28"/>
      <c r="AIO573" s="28"/>
      <c r="AIP573" s="28"/>
      <c r="AIQ573" s="28"/>
      <c r="AIR573" s="28"/>
      <c r="AIS573" s="28"/>
      <c r="AIT573" s="28"/>
      <c r="AIU573" s="28"/>
      <c r="AIV573" s="28"/>
      <c r="AIW573" s="28"/>
      <c r="AIX573" s="28"/>
      <c r="AIY573" s="28"/>
      <c r="AIZ573" s="28"/>
      <c r="AJA573" s="28"/>
      <c r="AJB573" s="28"/>
      <c r="AJC573" s="28"/>
      <c r="AJD573" s="28"/>
      <c r="AJE573" s="28"/>
      <c r="AJF573" s="28"/>
      <c r="AJG573" s="28"/>
      <c r="AJH573" s="28"/>
      <c r="AJI573" s="28"/>
      <c r="AJJ573" s="28"/>
      <c r="AJK573" s="28"/>
      <c r="AJL573" s="28"/>
      <c r="AJM573" s="28"/>
      <c r="AJN573" s="28"/>
      <c r="AJO573" s="28"/>
      <c r="AJP573" s="28"/>
      <c r="AJQ573" s="28"/>
      <c r="AJR573" s="28"/>
      <c r="AJS573" s="28"/>
      <c r="AJT573" s="28"/>
      <c r="AJU573" s="28"/>
      <c r="AJV573" s="28"/>
      <c r="AJW573" s="28"/>
      <c r="AJX573" s="28"/>
      <c r="AJY573" s="28"/>
      <c r="AJZ573" s="28"/>
      <c r="AKA573" s="28"/>
      <c r="AKB573" s="28"/>
      <c r="AKC573" s="28"/>
      <c r="AKD573" s="28"/>
      <c r="AKE573" s="28"/>
      <c r="AKF573" s="28"/>
      <c r="AKG573" s="28"/>
      <c r="AKH573" s="28"/>
      <c r="AKI573" s="28"/>
      <c r="AKJ573" s="28"/>
      <c r="AKK573" s="28"/>
      <c r="AKL573" s="28"/>
      <c r="AKM573" s="28"/>
      <c r="AKN573" s="28"/>
      <c r="AKO573" s="28"/>
      <c r="AKP573" s="28"/>
      <c r="AKQ573" s="28"/>
      <c r="AKR573" s="28"/>
      <c r="AKS573" s="28"/>
      <c r="AKT573" s="28"/>
      <c r="AKU573" s="28"/>
      <c r="AKV573" s="28"/>
      <c r="AKW573" s="28"/>
      <c r="AKX573" s="28"/>
      <c r="AKY573" s="28"/>
      <c r="AKZ573" s="28"/>
      <c r="ALA573" s="28"/>
      <c r="ALB573" s="28"/>
      <c r="ALC573" s="28"/>
      <c r="ALD573" s="28"/>
      <c r="ALE573" s="28"/>
      <c r="ALF573" s="28"/>
      <c r="ALG573" s="28"/>
      <c r="ALH573" s="28"/>
      <c r="ALI573" s="28"/>
      <c r="ALJ573" s="28"/>
      <c r="ALK573" s="28"/>
      <c r="ALL573" s="28"/>
      <c r="ALM573" s="28"/>
      <c r="ALN573" s="28"/>
      <c r="ALO573" s="28"/>
      <c r="ALP573" s="28"/>
      <c r="ALQ573" s="28"/>
      <c r="ALR573" s="28"/>
      <c r="ALS573" s="28"/>
      <c r="ALT573" s="28"/>
      <c r="ALU573" s="28"/>
      <c r="ALV573" s="28"/>
      <c r="ALW573" s="28"/>
      <c r="ALX573" s="28"/>
      <c r="ALY573" s="28"/>
      <c r="ALZ573" s="28"/>
      <c r="AMA573" s="28"/>
      <c r="AMB573" s="28"/>
      <c r="AMC573" s="28"/>
      <c r="AMD573" s="28"/>
      <c r="AME573" s="28"/>
      <c r="AMF573" s="28"/>
      <c r="AMG573" s="28"/>
      <c r="AMH573" s="28"/>
      <c r="AMI573" s="28"/>
      <c r="AMJ573" s="28"/>
      <c r="AMK573" s="28"/>
      <c r="AML573" s="28"/>
      <c r="AMM573" s="28"/>
      <c r="AMN573" s="28"/>
      <c r="AMO573" s="28"/>
      <c r="AMP573" s="28"/>
      <c r="AMQ573" s="28"/>
      <c r="AMR573" s="28"/>
      <c r="AMS573" s="28"/>
      <c r="AMT573" s="28"/>
      <c r="AMU573" s="28"/>
      <c r="AMV573" s="28"/>
      <c r="AMW573" s="28"/>
      <c r="AMX573" s="28"/>
      <c r="AMY573" s="28"/>
      <c r="AMZ573" s="28"/>
      <c r="ANA573" s="28"/>
      <c r="ANB573" s="28"/>
    </row>
    <row r="574" spans="3:1042" s="6" customFormat="1" ht="15" customHeight="1" x14ac:dyDescent="0.25">
      <c r="C574" s="6" t="str">
        <f t="shared" si="439"/>
        <v>US Craftmaster</v>
      </c>
      <c r="D574" s="6" t="str">
        <f t="shared" si="440"/>
        <v>HPHE2F50HD045VU 120  (50 gal)</v>
      </c>
      <c r="E574" s="6">
        <f t="shared" si="341"/>
        <v>2500413</v>
      </c>
      <c r="F574" s="55">
        <f t="shared" si="255"/>
        <v>50</v>
      </c>
      <c r="G574" s="6" t="str">
        <f t="shared" si="441"/>
        <v>AOSmithHPTU50</v>
      </c>
      <c r="H574" s="116">
        <f t="shared" si="451"/>
        <v>0</v>
      </c>
      <c r="I574" s="154" t="str">
        <f t="shared" si="342"/>
        <v>USCraftmasterHPHE2F50U</v>
      </c>
      <c r="J574" s="91" t="s">
        <v>188</v>
      </c>
      <c r="K574" s="32">
        <v>1</v>
      </c>
      <c r="L574" s="75">
        <f t="shared" si="444"/>
        <v>25</v>
      </c>
      <c r="M574" s="9" t="s">
        <v>46</v>
      </c>
      <c r="N574" s="62">
        <f t="shared" si="452"/>
        <v>4</v>
      </c>
      <c r="O574" s="169">
        <f t="shared" si="350"/>
        <v>2500413</v>
      </c>
      <c r="P574" s="59" t="str">
        <f t="shared" si="437"/>
        <v>HPHE2F50HD045VU 120  (50 gal)</v>
      </c>
      <c r="Q574" s="153">
        <f t="shared" si="434"/>
        <v>1</v>
      </c>
      <c r="R574" s="10" t="s">
        <v>75</v>
      </c>
      <c r="S574" s="11">
        <v>50</v>
      </c>
      <c r="T574" s="30" t="s">
        <v>81</v>
      </c>
      <c r="U574" s="80" t="s">
        <v>106</v>
      </c>
      <c r="V574" s="85" t="str">
        <f t="shared" si="352"/>
        <v>AOSmithHPTU50</v>
      </c>
      <c r="W574" s="115">
        <v>0</v>
      </c>
      <c r="X574" s="42" t="s">
        <v>8</v>
      </c>
      <c r="Y574" s="43">
        <v>42591</v>
      </c>
      <c r="Z574" s="44" t="s">
        <v>80</v>
      </c>
      <c r="AA574" s="126" t="str">
        <f t="shared" si="447"/>
        <v>2,     2500413,   "HPHE2F50HD045VU 120  (50 gal)"</v>
      </c>
      <c r="AB574" s="128" t="str">
        <f t="shared" si="345"/>
        <v>USCraftmaster</v>
      </c>
      <c r="AC574" s="129" t="s">
        <v>681</v>
      </c>
      <c r="AD574" s="173">
        <f t="shared" si="435"/>
        <v>1</v>
      </c>
      <c r="AE574" s="126" t="str">
        <f t="shared" si="448"/>
        <v xml:space="preserve">          case  HPHE2F50HD045VU 120  (50 gal)   :   "USCraftmasterHPHE2F50U"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3:1042" s="6" customFormat="1" x14ac:dyDescent="0.25">
      <c r="C575" s="6" t="str">
        <f t="shared" si="439"/>
        <v>US Craftmaster</v>
      </c>
      <c r="D575" s="6" t="str">
        <f t="shared" si="440"/>
        <v>HPHE2F66HD045VU 120  (66 gal)</v>
      </c>
      <c r="E575" s="6">
        <f t="shared" si="341"/>
        <v>2500514</v>
      </c>
      <c r="F575" s="55">
        <f t="shared" si="255"/>
        <v>66</v>
      </c>
      <c r="G575" s="6" t="str">
        <f t="shared" si="441"/>
        <v>AOSmithHPTU66</v>
      </c>
      <c r="H575" s="116">
        <f t="shared" si="451"/>
        <v>0</v>
      </c>
      <c r="I575" s="154" t="str">
        <f t="shared" si="342"/>
        <v>USCraftmasterHPHE2F66U</v>
      </c>
      <c r="J575" s="91" t="s">
        <v>188</v>
      </c>
      <c r="K575" s="32">
        <v>1</v>
      </c>
      <c r="L575" s="75">
        <f t="shared" si="444"/>
        <v>25</v>
      </c>
      <c r="M575" s="9" t="s">
        <v>46</v>
      </c>
      <c r="N575" s="62">
        <f t="shared" si="452"/>
        <v>5</v>
      </c>
      <c r="O575" s="169">
        <f t="shared" si="350"/>
        <v>2500514</v>
      </c>
      <c r="P575" s="59" t="str">
        <f t="shared" si="437"/>
        <v>HPHE2F66HD045VU 120  (66 gal)</v>
      </c>
      <c r="Q575" s="153">
        <f t="shared" si="434"/>
        <v>1</v>
      </c>
      <c r="R575" s="10" t="s">
        <v>76</v>
      </c>
      <c r="S575" s="11">
        <v>66</v>
      </c>
      <c r="T575" s="30" t="s">
        <v>82</v>
      </c>
      <c r="U575" s="80" t="s">
        <v>102</v>
      </c>
      <c r="V575" s="85" t="str">
        <f t="shared" si="352"/>
        <v>AOSmithHPTU66</v>
      </c>
      <c r="W575" s="115">
        <v>0</v>
      </c>
      <c r="X575" s="42">
        <v>3</v>
      </c>
      <c r="Y575" s="43">
        <v>42591</v>
      </c>
      <c r="Z575" s="44" t="s">
        <v>80</v>
      </c>
      <c r="AA575" s="126" t="str">
        <f t="shared" si="447"/>
        <v>2,     2500514,   "HPHE2F66HD045VU 120  (66 gal)"</v>
      </c>
      <c r="AB575" s="128" t="str">
        <f t="shared" si="345"/>
        <v>USCraftmaster</v>
      </c>
      <c r="AC575" s="129" t="s">
        <v>682</v>
      </c>
      <c r="AD575" s="173">
        <f t="shared" si="435"/>
        <v>1</v>
      </c>
      <c r="AE575" s="126" t="str">
        <f t="shared" si="448"/>
        <v xml:space="preserve">          case  HPHE2F66HD045VU 120  (66 gal)   :   "USCraftmasterHPHE2F66U"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3:1042" s="29" customFormat="1" x14ac:dyDescent="0.25">
      <c r="C576" s="6" t="str">
        <f t="shared" si="439"/>
        <v>US Craftmaster</v>
      </c>
      <c r="D576" s="6" t="str">
        <f t="shared" si="440"/>
        <v>HPHE2F80HD045VU 120  (80 gal)</v>
      </c>
      <c r="E576" s="6">
        <f t="shared" si="341"/>
        <v>2500615</v>
      </c>
      <c r="F576" s="55">
        <f t="shared" si="255"/>
        <v>80</v>
      </c>
      <c r="G576" s="6" t="str">
        <f t="shared" si="441"/>
        <v>AOSmithHPTU80</v>
      </c>
      <c r="H576" s="116">
        <f t="shared" si="451"/>
        <v>0</v>
      </c>
      <c r="I576" s="154" t="str">
        <f t="shared" si="342"/>
        <v>USCraftmasterHPHE2F80U</v>
      </c>
      <c r="J576" s="91" t="s">
        <v>188</v>
      </c>
      <c r="K576" s="32">
        <v>1</v>
      </c>
      <c r="L576" s="75">
        <f t="shared" si="444"/>
        <v>25</v>
      </c>
      <c r="M576" s="9" t="s">
        <v>46</v>
      </c>
      <c r="N576" s="62">
        <f t="shared" si="452"/>
        <v>6</v>
      </c>
      <c r="O576" s="169">
        <f t="shared" si="350"/>
        <v>2500615</v>
      </c>
      <c r="P576" s="59" t="str">
        <f t="shared" si="437"/>
        <v>HPHE2F80HD045VU 120  (80 gal)</v>
      </c>
      <c r="Q576" s="153">
        <f t="shared" si="434"/>
        <v>1</v>
      </c>
      <c r="R576" s="10" t="s">
        <v>77</v>
      </c>
      <c r="S576" s="11">
        <v>80</v>
      </c>
      <c r="T576" s="30" t="s">
        <v>83</v>
      </c>
      <c r="U576" s="80" t="s">
        <v>103</v>
      </c>
      <c r="V576" s="85" t="str">
        <f t="shared" si="352"/>
        <v>AOSmithHPTU80</v>
      </c>
      <c r="W576" s="115">
        <v>0</v>
      </c>
      <c r="X576" s="42" t="s">
        <v>13</v>
      </c>
      <c r="Y576" s="43">
        <v>42591</v>
      </c>
      <c r="Z576" s="44" t="s">
        <v>80</v>
      </c>
      <c r="AA576" s="126" t="str">
        <f t="shared" si="447"/>
        <v>2,     2500615,   "HPHE2F80HD045VU 120  (80 gal)"</v>
      </c>
      <c r="AB576" s="128" t="str">
        <f t="shared" si="345"/>
        <v>USCraftmaster</v>
      </c>
      <c r="AC576" s="129" t="s">
        <v>683</v>
      </c>
      <c r="AD576" s="173">
        <f t="shared" si="435"/>
        <v>1</v>
      </c>
      <c r="AE576" s="126" t="str">
        <f t="shared" si="448"/>
        <v xml:space="preserve">          case  HPHE2F80HD045VU 120  (80 gal)   :   "USCraftmasterHPHE2F80U"</v>
      </c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  <c r="LA576" s="6"/>
      <c r="LB576" s="6"/>
      <c r="LC576" s="6"/>
      <c r="LD576" s="6"/>
      <c r="LE576" s="6"/>
      <c r="LF576" s="6"/>
      <c r="LG576" s="6"/>
      <c r="LH576" s="6"/>
      <c r="LI576" s="6"/>
      <c r="LJ576" s="6"/>
      <c r="LK576" s="6"/>
      <c r="LL576" s="6"/>
      <c r="LM576" s="6"/>
      <c r="LN576" s="6"/>
      <c r="LO576" s="6"/>
      <c r="LP576" s="6"/>
      <c r="LQ576" s="6"/>
      <c r="LR576" s="6"/>
      <c r="LS576" s="6"/>
      <c r="LT576" s="6"/>
      <c r="LU576" s="6"/>
      <c r="LV576" s="6"/>
      <c r="LW576" s="6"/>
      <c r="LX576" s="6"/>
      <c r="LY576" s="6"/>
      <c r="LZ576" s="6"/>
      <c r="MA576" s="6"/>
      <c r="MB576" s="6"/>
      <c r="MC576" s="6"/>
      <c r="MD576" s="6"/>
      <c r="ME576" s="6"/>
      <c r="MF576" s="6"/>
      <c r="MG576" s="6"/>
      <c r="MH576" s="6"/>
      <c r="MI576" s="6"/>
      <c r="MJ576" s="6"/>
      <c r="MK576" s="6"/>
      <c r="ML576" s="6"/>
      <c r="MM576" s="6"/>
      <c r="MN576" s="6"/>
      <c r="MO576" s="6"/>
      <c r="MP576" s="6"/>
      <c r="MQ576" s="6"/>
      <c r="MR576" s="6"/>
      <c r="MS576" s="6"/>
      <c r="MT576" s="6"/>
      <c r="MU576" s="6"/>
      <c r="MV576" s="6"/>
      <c r="MW576" s="6"/>
      <c r="MX576" s="6"/>
      <c r="MY576" s="6"/>
      <c r="MZ576" s="6"/>
      <c r="NA576" s="6"/>
      <c r="NB576" s="6"/>
      <c r="NC576" s="6"/>
      <c r="ND576" s="6"/>
      <c r="NE576" s="6"/>
      <c r="NF576" s="6"/>
      <c r="NG576" s="6"/>
      <c r="NH576" s="6"/>
      <c r="NI576" s="6"/>
      <c r="NJ576" s="6"/>
      <c r="NK576" s="6"/>
      <c r="NL576" s="6"/>
      <c r="NM576" s="6"/>
      <c r="NN576" s="6"/>
      <c r="NO576" s="6"/>
      <c r="NP576" s="6"/>
      <c r="NQ576" s="6"/>
      <c r="NR576" s="6"/>
      <c r="NS576" s="6"/>
      <c r="NT576" s="6"/>
      <c r="NU576" s="6"/>
      <c r="NV576" s="6"/>
      <c r="NW576" s="6"/>
      <c r="NX576" s="6"/>
      <c r="NY576" s="6"/>
      <c r="NZ576" s="6"/>
      <c r="OA576" s="6"/>
      <c r="OB576" s="6"/>
      <c r="OC576" s="6"/>
      <c r="OD576" s="6"/>
      <c r="OE576" s="6"/>
      <c r="OF576" s="6"/>
      <c r="OG576" s="6"/>
      <c r="OH576" s="6"/>
      <c r="OI576" s="6"/>
      <c r="OJ576" s="6"/>
      <c r="OK576" s="6"/>
      <c r="OL576" s="6"/>
      <c r="OM576" s="6"/>
      <c r="ON576" s="6"/>
      <c r="OO576" s="6"/>
      <c r="OP576" s="6"/>
      <c r="OQ576" s="6"/>
      <c r="OR576" s="6"/>
      <c r="OS576" s="6"/>
      <c r="OT576" s="6"/>
      <c r="OU576" s="6"/>
      <c r="OV576" s="6"/>
      <c r="OW576" s="6"/>
      <c r="OX576" s="6"/>
      <c r="OY576" s="6"/>
      <c r="OZ576" s="6"/>
      <c r="PA576" s="6"/>
      <c r="PB576" s="6"/>
      <c r="PC576" s="6"/>
      <c r="PD576" s="6"/>
      <c r="PE576" s="6"/>
      <c r="PF576" s="6"/>
      <c r="PG576" s="6"/>
      <c r="PH576" s="6"/>
      <c r="PI576" s="6"/>
      <c r="PJ576" s="6"/>
      <c r="PK576" s="6"/>
      <c r="PL576" s="6"/>
      <c r="PM576" s="6"/>
      <c r="PN576" s="6"/>
      <c r="PO576" s="6"/>
      <c r="PP576" s="6"/>
      <c r="PQ576" s="6"/>
      <c r="PR576" s="6"/>
      <c r="PS576" s="6"/>
      <c r="PT576" s="6"/>
      <c r="PU576" s="6"/>
      <c r="PV576" s="6"/>
      <c r="PW576" s="6"/>
      <c r="PX576" s="6"/>
      <c r="PY576" s="6"/>
      <c r="PZ576" s="6"/>
      <c r="QA576" s="6"/>
      <c r="QB576" s="6"/>
      <c r="QC576" s="6"/>
      <c r="QD576" s="6"/>
      <c r="QE576" s="6"/>
      <c r="QF576" s="6"/>
      <c r="QG576" s="6"/>
      <c r="QH576" s="6"/>
      <c r="QI576" s="6"/>
      <c r="QJ576" s="6"/>
      <c r="QK576" s="6"/>
      <c r="QL576" s="6"/>
      <c r="QM576" s="6"/>
      <c r="QN576" s="6"/>
      <c r="QO576" s="6"/>
      <c r="QP576" s="6"/>
      <c r="QQ576" s="6"/>
      <c r="QR576" s="6"/>
      <c r="QS576" s="6"/>
      <c r="QT576" s="6"/>
      <c r="QU576" s="6"/>
      <c r="QV576" s="6"/>
      <c r="QW576" s="6"/>
      <c r="QX576" s="6"/>
      <c r="QY576" s="6"/>
      <c r="QZ576" s="6"/>
      <c r="RA576" s="6"/>
      <c r="RB576" s="6"/>
      <c r="RC576" s="6"/>
      <c r="RD576" s="6"/>
      <c r="RE576" s="6"/>
      <c r="RF576" s="6"/>
      <c r="RG576" s="6"/>
      <c r="RH576" s="6"/>
      <c r="RI576" s="6"/>
      <c r="RJ576" s="6"/>
      <c r="RK576" s="6"/>
      <c r="RL576" s="6"/>
      <c r="RM576" s="6"/>
      <c r="RN576" s="6"/>
      <c r="RO576" s="6"/>
      <c r="RP576" s="6"/>
      <c r="RQ576" s="6"/>
      <c r="RR576" s="6"/>
      <c r="RS576" s="6"/>
      <c r="RT576" s="6"/>
      <c r="RU576" s="6"/>
      <c r="RV576" s="6"/>
      <c r="RW576" s="6"/>
      <c r="RX576" s="6"/>
      <c r="RY576" s="6"/>
      <c r="RZ576" s="6"/>
      <c r="SA576" s="6"/>
      <c r="SB576" s="6"/>
      <c r="SC576" s="6"/>
      <c r="SD576" s="6"/>
      <c r="SE576" s="6"/>
      <c r="SF576" s="6"/>
      <c r="SG576" s="6"/>
      <c r="SH576" s="6"/>
      <c r="SI576" s="6"/>
      <c r="SJ576" s="6"/>
      <c r="SK576" s="6"/>
      <c r="SL576" s="6"/>
      <c r="SM576" s="6"/>
      <c r="SN576" s="6"/>
      <c r="SO576" s="6"/>
      <c r="SP576" s="6"/>
      <c r="SQ576" s="6"/>
      <c r="SR576" s="6"/>
      <c r="SS576" s="6"/>
      <c r="ST576" s="6"/>
      <c r="SU576" s="6"/>
      <c r="SV576" s="6"/>
      <c r="SW576" s="6"/>
      <c r="SX576" s="6"/>
      <c r="SY576" s="6"/>
      <c r="SZ576" s="6"/>
      <c r="TA576" s="6"/>
      <c r="TB576" s="6"/>
      <c r="TC576" s="6"/>
      <c r="TD576" s="6"/>
      <c r="TE576" s="6"/>
      <c r="TF576" s="6"/>
      <c r="TG576" s="6"/>
      <c r="TH576" s="6"/>
      <c r="TI576" s="6"/>
      <c r="TJ576" s="6"/>
      <c r="TK576" s="6"/>
      <c r="TL576" s="6"/>
      <c r="TM576" s="6"/>
      <c r="TN576" s="6"/>
      <c r="TO576" s="6"/>
      <c r="TP576" s="6"/>
      <c r="TQ576" s="6"/>
      <c r="TR576" s="6"/>
      <c r="TS576" s="6"/>
      <c r="TT576" s="6"/>
      <c r="TU576" s="6"/>
      <c r="TV576" s="6"/>
      <c r="TW576" s="6"/>
      <c r="TX576" s="6"/>
      <c r="TY576" s="6"/>
      <c r="TZ576" s="6"/>
      <c r="UA576" s="6"/>
      <c r="UB576" s="6"/>
      <c r="UC576" s="6"/>
      <c r="UD576" s="6"/>
      <c r="UE576" s="6"/>
      <c r="UF576" s="6"/>
      <c r="UG576" s="6"/>
      <c r="UH576" s="6"/>
      <c r="UI576" s="6"/>
      <c r="UJ576" s="6"/>
      <c r="UK576" s="6"/>
      <c r="UL576" s="6"/>
      <c r="UM576" s="6"/>
      <c r="UN576" s="6"/>
      <c r="UO576" s="6"/>
      <c r="UP576" s="6"/>
      <c r="UQ576" s="6"/>
      <c r="UR576" s="6"/>
      <c r="US576" s="6"/>
      <c r="UT576" s="6"/>
      <c r="UU576" s="6"/>
      <c r="UV576" s="6"/>
      <c r="UW576" s="6"/>
      <c r="UX576" s="6"/>
      <c r="UY576" s="6"/>
      <c r="UZ576" s="6"/>
      <c r="VA576" s="6"/>
      <c r="VB576" s="6"/>
      <c r="VC576" s="6"/>
      <c r="VD576" s="6"/>
      <c r="VE576" s="6"/>
      <c r="VF576" s="6"/>
      <c r="VG576" s="6"/>
      <c r="VH576" s="6"/>
      <c r="VI576" s="6"/>
      <c r="VJ576" s="6"/>
      <c r="VK576" s="6"/>
      <c r="VL576" s="6"/>
      <c r="VM576" s="6"/>
      <c r="VN576" s="6"/>
      <c r="VO576" s="6"/>
      <c r="VP576" s="6"/>
      <c r="VQ576" s="6"/>
      <c r="VR576" s="6"/>
      <c r="VS576" s="6"/>
      <c r="VT576" s="6"/>
      <c r="VU576" s="6"/>
      <c r="VV576" s="6"/>
      <c r="VW576" s="6"/>
      <c r="VX576" s="6"/>
      <c r="VY576" s="6"/>
      <c r="VZ576" s="6"/>
      <c r="WA576" s="6"/>
      <c r="WB576" s="6"/>
      <c r="WC576" s="6"/>
      <c r="WD576" s="6"/>
      <c r="WE576" s="6"/>
      <c r="WF576" s="6"/>
      <c r="WG576" s="6"/>
      <c r="WH576" s="6"/>
      <c r="WI576" s="6"/>
      <c r="WJ576" s="6"/>
      <c r="WK576" s="6"/>
      <c r="WL576" s="6"/>
      <c r="WM576" s="6"/>
      <c r="WN576" s="6"/>
      <c r="WO576" s="6"/>
      <c r="WP576" s="6"/>
      <c r="WQ576" s="6"/>
      <c r="WR576" s="6"/>
      <c r="WS576" s="6"/>
      <c r="WT576" s="6"/>
      <c r="WU576" s="6"/>
      <c r="WV576" s="6"/>
      <c r="WW576" s="6"/>
      <c r="WX576" s="6"/>
      <c r="WY576" s="6"/>
      <c r="WZ576" s="6"/>
      <c r="XA576" s="6"/>
      <c r="XB576" s="6"/>
      <c r="XC576" s="6"/>
      <c r="XD576" s="6"/>
      <c r="XE576" s="6"/>
      <c r="XF576" s="6"/>
      <c r="XG576" s="6"/>
      <c r="XH576" s="6"/>
      <c r="XI576" s="6"/>
      <c r="XJ576" s="6"/>
      <c r="XK576" s="6"/>
      <c r="XL576" s="6"/>
      <c r="XM576" s="6"/>
      <c r="XN576" s="6"/>
      <c r="XO576" s="6"/>
      <c r="XP576" s="6"/>
      <c r="XQ576" s="6"/>
      <c r="XR576" s="6"/>
      <c r="XS576" s="6"/>
      <c r="XT576" s="6"/>
      <c r="XU576" s="6"/>
      <c r="XV576" s="6"/>
      <c r="XW576" s="6"/>
      <c r="XX576" s="6"/>
      <c r="XY576" s="6"/>
      <c r="XZ576" s="6"/>
      <c r="YA576" s="6"/>
      <c r="YB576" s="6"/>
      <c r="YC576" s="6"/>
      <c r="YD576" s="6"/>
      <c r="YE576" s="6"/>
      <c r="YF576" s="6"/>
      <c r="YG576" s="6"/>
      <c r="YH576" s="6"/>
      <c r="YI576" s="6"/>
      <c r="YJ576" s="6"/>
      <c r="YK576" s="6"/>
      <c r="YL576" s="6"/>
      <c r="YM576" s="6"/>
      <c r="YN576" s="6"/>
      <c r="YO576" s="6"/>
      <c r="YP576" s="6"/>
      <c r="YQ576" s="6"/>
      <c r="YR576" s="6"/>
      <c r="YS576" s="6"/>
      <c r="YT576" s="6"/>
      <c r="YU576" s="6"/>
      <c r="YV576" s="6"/>
      <c r="YW576" s="6"/>
      <c r="YX576" s="6"/>
      <c r="YY576" s="6"/>
      <c r="YZ576" s="6"/>
      <c r="ZA576" s="6"/>
      <c r="ZB576" s="6"/>
      <c r="ZC576" s="6"/>
      <c r="ZD576" s="6"/>
      <c r="ZE576" s="6"/>
      <c r="ZF576" s="6"/>
      <c r="ZG576" s="6"/>
      <c r="ZH576" s="6"/>
      <c r="ZI576" s="6"/>
      <c r="ZJ576" s="6"/>
      <c r="ZK576" s="6"/>
      <c r="ZL576" s="6"/>
      <c r="ZM576" s="6"/>
      <c r="ZN576" s="6"/>
      <c r="ZO576" s="6"/>
      <c r="ZP576" s="6"/>
      <c r="ZQ576" s="6"/>
      <c r="ZR576" s="6"/>
      <c r="ZS576" s="6"/>
      <c r="ZT576" s="6"/>
      <c r="ZU576" s="6"/>
      <c r="ZV576" s="6"/>
      <c r="ZW576" s="6"/>
      <c r="ZX576" s="6"/>
      <c r="ZY576" s="6"/>
      <c r="ZZ576" s="6"/>
      <c r="AAA576" s="6"/>
      <c r="AAB576" s="6"/>
      <c r="AAC576" s="6"/>
      <c r="AAD576" s="6"/>
      <c r="AAE576" s="6"/>
      <c r="AAF576" s="6"/>
      <c r="AAG576" s="6"/>
      <c r="AAH576" s="6"/>
      <c r="AAI576" s="6"/>
      <c r="AAJ576" s="6"/>
      <c r="AAK576" s="6"/>
      <c r="AAL576" s="6"/>
      <c r="AAM576" s="6"/>
      <c r="AAN576" s="6"/>
      <c r="AAO576" s="6"/>
      <c r="AAP576" s="6"/>
      <c r="AAQ576" s="6"/>
      <c r="AAR576" s="6"/>
      <c r="AAS576" s="6"/>
      <c r="AAT576" s="6"/>
      <c r="AAU576" s="6"/>
      <c r="AAV576" s="6"/>
      <c r="AAW576" s="6"/>
      <c r="AAX576" s="6"/>
      <c r="AAY576" s="6"/>
      <c r="AAZ576" s="6"/>
      <c r="ABA576" s="6"/>
      <c r="ABB576" s="6"/>
      <c r="ABC576" s="6"/>
      <c r="ABD576" s="6"/>
      <c r="ABE576" s="6"/>
      <c r="ABF576" s="6"/>
      <c r="ABG576" s="6"/>
      <c r="ABH576" s="6"/>
      <c r="ABI576" s="6"/>
      <c r="ABJ576" s="6"/>
      <c r="ABK576" s="6"/>
      <c r="ABL576" s="6"/>
      <c r="ABM576" s="6"/>
      <c r="ABN576" s="6"/>
      <c r="ABO576" s="6"/>
      <c r="ABP576" s="6"/>
      <c r="ABQ576" s="6"/>
      <c r="ABR576" s="6"/>
      <c r="ABS576" s="6"/>
      <c r="ABT576" s="6"/>
      <c r="ABU576" s="6"/>
      <c r="ABV576" s="6"/>
      <c r="ABW576" s="6"/>
      <c r="ABX576" s="6"/>
      <c r="ABY576" s="6"/>
      <c r="ABZ576" s="6"/>
      <c r="ACA576" s="6"/>
      <c r="ACB576" s="6"/>
      <c r="ACC576" s="6"/>
      <c r="ACD576" s="6"/>
      <c r="ACE576" s="6"/>
      <c r="ACF576" s="6"/>
      <c r="ACG576" s="6"/>
      <c r="ACH576" s="6"/>
      <c r="ACI576" s="6"/>
      <c r="ACJ576" s="6"/>
      <c r="ACK576" s="6"/>
      <c r="ACL576" s="6"/>
      <c r="ACM576" s="6"/>
      <c r="ACN576" s="6"/>
      <c r="ACO576" s="6"/>
      <c r="ACP576" s="6"/>
      <c r="ACQ576" s="6"/>
      <c r="ACR576" s="6"/>
      <c r="ACS576" s="6"/>
      <c r="ACT576" s="6"/>
      <c r="ACU576" s="6"/>
      <c r="ACV576" s="6"/>
      <c r="ACW576" s="6"/>
      <c r="ACX576" s="6"/>
      <c r="ACY576" s="6"/>
      <c r="ACZ576" s="6"/>
      <c r="ADA576" s="6"/>
      <c r="ADB576" s="6"/>
      <c r="ADC576" s="6"/>
      <c r="ADD576" s="6"/>
      <c r="ADE576" s="6"/>
      <c r="ADF576" s="6"/>
      <c r="ADG576" s="6"/>
      <c r="ADH576" s="6"/>
      <c r="ADI576" s="6"/>
      <c r="ADJ576" s="6"/>
      <c r="ADK576" s="6"/>
      <c r="ADL576" s="6"/>
      <c r="ADM576" s="6"/>
      <c r="ADN576" s="6"/>
      <c r="ADO576" s="6"/>
      <c r="ADP576" s="6"/>
      <c r="ADQ576" s="6"/>
      <c r="ADR576" s="6"/>
      <c r="ADS576" s="6"/>
      <c r="ADT576" s="6"/>
      <c r="ADU576" s="6"/>
      <c r="ADV576" s="6"/>
      <c r="ADW576" s="6"/>
      <c r="ADX576" s="6"/>
      <c r="ADY576" s="6"/>
      <c r="ADZ576" s="6"/>
      <c r="AEA576" s="6"/>
      <c r="AEB576" s="6"/>
      <c r="AEC576" s="6"/>
      <c r="AED576" s="6"/>
      <c r="AEE576" s="6"/>
      <c r="AEF576" s="6"/>
      <c r="AEG576" s="6"/>
      <c r="AEH576" s="6"/>
      <c r="AEI576" s="6"/>
      <c r="AEJ576" s="6"/>
      <c r="AEK576" s="6"/>
      <c r="AEL576" s="6"/>
      <c r="AEM576" s="6"/>
      <c r="AEN576" s="6"/>
      <c r="AEO576" s="6"/>
      <c r="AEP576" s="6"/>
      <c r="AEQ576" s="6"/>
      <c r="AER576" s="6"/>
      <c r="AES576" s="6"/>
      <c r="AET576" s="6"/>
      <c r="AEU576" s="6"/>
      <c r="AEV576" s="6"/>
      <c r="AEW576" s="6"/>
      <c r="AEX576" s="6"/>
      <c r="AEY576" s="6"/>
      <c r="AEZ576" s="6"/>
      <c r="AFA576" s="6"/>
      <c r="AFB576" s="6"/>
      <c r="AFC576" s="6"/>
      <c r="AFD576" s="6"/>
      <c r="AFE576" s="6"/>
      <c r="AFF576" s="6"/>
      <c r="AFG576" s="6"/>
      <c r="AFH576" s="6"/>
      <c r="AFI576" s="6"/>
      <c r="AFJ576" s="6"/>
      <c r="AFK576" s="6"/>
      <c r="AFL576" s="6"/>
      <c r="AFM576" s="6"/>
      <c r="AFN576" s="6"/>
      <c r="AFO576" s="6"/>
      <c r="AFP576" s="6"/>
      <c r="AFQ576" s="6"/>
      <c r="AFR576" s="6"/>
      <c r="AFS576" s="6"/>
      <c r="AFT576" s="6"/>
      <c r="AFU576" s="6"/>
      <c r="AFV576" s="6"/>
      <c r="AFW576" s="6"/>
      <c r="AFX576" s="6"/>
      <c r="AFY576" s="6"/>
      <c r="AFZ576" s="6"/>
      <c r="AGA576" s="6"/>
      <c r="AGB576" s="6"/>
      <c r="AGC576" s="6"/>
      <c r="AGD576" s="6"/>
      <c r="AGE576" s="6"/>
      <c r="AGF576" s="6"/>
      <c r="AGG576" s="6"/>
      <c r="AGH576" s="6"/>
      <c r="AGI576" s="6"/>
      <c r="AGJ576" s="6"/>
      <c r="AGK576" s="6"/>
      <c r="AGL576" s="6"/>
      <c r="AGM576" s="6"/>
      <c r="AGN576" s="6"/>
      <c r="AGO576" s="6"/>
      <c r="AGP576" s="6"/>
      <c r="AGQ576" s="6"/>
      <c r="AGR576" s="6"/>
      <c r="AGS576" s="6"/>
      <c r="AGT576" s="6"/>
      <c r="AGU576" s="6"/>
      <c r="AGV576" s="6"/>
      <c r="AGW576" s="6"/>
      <c r="AGX576" s="6"/>
      <c r="AGY576" s="6"/>
      <c r="AGZ576" s="6"/>
      <c r="AHA576" s="6"/>
      <c r="AHB576" s="6"/>
      <c r="AHC576" s="6"/>
      <c r="AHD576" s="6"/>
      <c r="AHE576" s="6"/>
      <c r="AHF576" s="6"/>
      <c r="AHG576" s="6"/>
      <c r="AHH576" s="6"/>
      <c r="AHI576" s="6"/>
      <c r="AHJ576" s="6"/>
      <c r="AHK576" s="6"/>
      <c r="AHL576" s="6"/>
      <c r="AHM576" s="6"/>
      <c r="AHN576" s="6"/>
      <c r="AHO576" s="6"/>
      <c r="AHP576" s="6"/>
      <c r="AHQ576" s="6"/>
      <c r="AHR576" s="6"/>
      <c r="AHS576" s="6"/>
      <c r="AHT576" s="6"/>
      <c r="AHU576" s="6"/>
      <c r="AHV576" s="6"/>
      <c r="AHW576" s="6"/>
      <c r="AHX576" s="6"/>
      <c r="AHY576" s="6"/>
      <c r="AHZ576" s="6"/>
      <c r="AIA576" s="6"/>
      <c r="AIB576" s="6"/>
      <c r="AIC576" s="6"/>
      <c r="AID576" s="6"/>
      <c r="AIE576" s="6"/>
      <c r="AIF576" s="6"/>
      <c r="AIG576" s="6"/>
      <c r="AIH576" s="6"/>
      <c r="AII576" s="6"/>
      <c r="AIJ576" s="6"/>
      <c r="AIK576" s="6"/>
      <c r="AIL576" s="6"/>
      <c r="AIM576" s="6"/>
      <c r="AIN576" s="6"/>
      <c r="AIO576" s="6"/>
      <c r="AIP576" s="6"/>
      <c r="AIQ576" s="6"/>
      <c r="AIR576" s="6"/>
      <c r="AIS576" s="6"/>
      <c r="AIT576" s="6"/>
      <c r="AIU576" s="6"/>
      <c r="AIV576" s="6"/>
      <c r="AIW576" s="6"/>
      <c r="AIX576" s="6"/>
      <c r="AIY576" s="6"/>
      <c r="AIZ576" s="6"/>
      <c r="AJA576" s="6"/>
      <c r="AJB576" s="6"/>
      <c r="AJC576" s="6"/>
      <c r="AJD576" s="6"/>
      <c r="AJE576" s="6"/>
      <c r="AJF576" s="6"/>
      <c r="AJG576" s="6"/>
      <c r="AJH576" s="6"/>
      <c r="AJI576" s="6"/>
      <c r="AJJ576" s="6"/>
      <c r="AJK576" s="6"/>
      <c r="AJL576" s="6"/>
      <c r="AJM576" s="6"/>
      <c r="AJN576" s="6"/>
      <c r="AJO576" s="6"/>
      <c r="AJP576" s="6"/>
      <c r="AJQ576" s="6"/>
      <c r="AJR576" s="6"/>
      <c r="AJS576" s="6"/>
      <c r="AJT576" s="6"/>
      <c r="AJU576" s="6"/>
      <c r="AJV576" s="6"/>
      <c r="AJW576" s="6"/>
      <c r="AJX576" s="6"/>
      <c r="AJY576" s="6"/>
      <c r="AJZ576" s="6"/>
      <c r="AKA576" s="6"/>
      <c r="AKB576" s="6"/>
      <c r="AKC576" s="6"/>
      <c r="AKD576" s="6"/>
      <c r="AKE576" s="6"/>
      <c r="AKF576" s="6"/>
      <c r="AKG576" s="6"/>
      <c r="AKH576" s="6"/>
      <c r="AKI576" s="6"/>
      <c r="AKJ576" s="6"/>
      <c r="AKK576" s="6"/>
      <c r="AKL576" s="6"/>
      <c r="AKM576" s="6"/>
      <c r="AKN576" s="6"/>
      <c r="AKO576" s="6"/>
      <c r="AKP576" s="6"/>
      <c r="AKQ576" s="6"/>
      <c r="AKR576" s="6"/>
      <c r="AKS576" s="6"/>
      <c r="AKT576" s="6"/>
      <c r="AKU576" s="6"/>
      <c r="AKV576" s="6"/>
      <c r="AKW576" s="6"/>
      <c r="AKX576" s="6"/>
      <c r="AKY576" s="6"/>
      <c r="AKZ576" s="6"/>
      <c r="ALA576" s="6"/>
      <c r="ALB576" s="6"/>
      <c r="ALC576" s="6"/>
      <c r="ALD576" s="6"/>
      <c r="ALE576" s="6"/>
      <c r="ALF576" s="6"/>
      <c r="ALG576" s="6"/>
      <c r="ALH576" s="6"/>
      <c r="ALI576" s="6"/>
      <c r="ALJ576" s="6"/>
      <c r="ALK576" s="6"/>
      <c r="ALL576" s="6"/>
      <c r="ALM576" s="6"/>
      <c r="ALN576" s="6"/>
      <c r="ALO576" s="6"/>
      <c r="ALP576" s="6"/>
      <c r="ALQ576" s="6"/>
      <c r="ALR576" s="6"/>
      <c r="ALS576" s="6"/>
      <c r="ALT576" s="6"/>
      <c r="ALU576" s="6"/>
      <c r="ALV576" s="6"/>
      <c r="ALW576" s="6"/>
      <c r="ALX576" s="6"/>
      <c r="ALY576" s="6"/>
      <c r="ALZ576" s="6"/>
      <c r="AMA576" s="6"/>
      <c r="AMB576" s="6"/>
      <c r="AMC576" s="6"/>
      <c r="AMD576" s="6"/>
      <c r="AME576" s="6"/>
      <c r="AMF576" s="6"/>
      <c r="AMG576" s="6"/>
      <c r="AMH576" s="6"/>
      <c r="AMI576" s="6"/>
      <c r="AMJ576" s="6"/>
      <c r="AMK576" s="6"/>
      <c r="AML576" s="6"/>
      <c r="AMM576" s="6"/>
      <c r="AMN576" s="6"/>
      <c r="AMO576" s="6"/>
      <c r="AMP576" s="6"/>
      <c r="AMQ576" s="6"/>
      <c r="AMR576" s="6"/>
      <c r="AMS576" s="6"/>
      <c r="AMT576" s="6"/>
      <c r="AMU576" s="6"/>
      <c r="AMV576" s="6"/>
      <c r="AMW576" s="6"/>
      <c r="AMX576" s="6"/>
      <c r="AMY576" s="6"/>
      <c r="AMZ576" s="6"/>
      <c r="ANA576" s="6"/>
      <c r="ANB576" s="6"/>
    </row>
    <row r="577" spans="3:1042" s="28" customFormat="1" x14ac:dyDescent="0.25">
      <c r="C577" s="6" t="str">
        <f t="shared" si="439"/>
        <v>US Craftmaster</v>
      </c>
      <c r="D577" s="6" t="str">
        <f t="shared" si="440"/>
        <v>HPHE2K50HD045VUN 120  (50 gal)</v>
      </c>
      <c r="E577" s="6">
        <f t="shared" si="341"/>
        <v>2500713</v>
      </c>
      <c r="F577" s="55">
        <f t="shared" si="255"/>
        <v>50</v>
      </c>
      <c r="G577" s="6" t="str">
        <f t="shared" si="441"/>
        <v>AOSmithHPTU50</v>
      </c>
      <c r="H577" s="116">
        <f t="shared" si="451"/>
        <v>0</v>
      </c>
      <c r="I577" s="154" t="str">
        <f t="shared" si="342"/>
        <v>USCraftmasterHPHE2K50UN</v>
      </c>
      <c r="J577" s="91" t="s">
        <v>188</v>
      </c>
      <c r="K577" s="32">
        <v>3</v>
      </c>
      <c r="L577" s="75">
        <f t="shared" si="444"/>
        <v>25</v>
      </c>
      <c r="M577" s="9" t="s">
        <v>46</v>
      </c>
      <c r="N577" s="62">
        <f t="shared" si="452"/>
        <v>7</v>
      </c>
      <c r="O577" s="169">
        <f t="shared" si="350"/>
        <v>2500713</v>
      </c>
      <c r="P577" s="59" t="str">
        <f t="shared" si="437"/>
        <v>HPHE2K50HD045VUN 120  (50 gal)</v>
      </c>
      <c r="Q577" s="153">
        <f t="shared" si="434"/>
        <v>1</v>
      </c>
      <c r="R577" s="10" t="s">
        <v>47</v>
      </c>
      <c r="S577" s="11">
        <v>50</v>
      </c>
      <c r="T577" s="30" t="s">
        <v>81</v>
      </c>
      <c r="U577" s="80" t="s">
        <v>106</v>
      </c>
      <c r="V577" s="85" t="str">
        <f t="shared" si="352"/>
        <v>AOSmithHPTU50</v>
      </c>
      <c r="W577" s="115">
        <v>0</v>
      </c>
      <c r="X577" s="42" t="s">
        <v>8</v>
      </c>
      <c r="Y577" s="43">
        <v>42545</v>
      </c>
      <c r="Z577" s="44" t="s">
        <v>80</v>
      </c>
      <c r="AA577" s="126" t="str">
        <f t="shared" si="447"/>
        <v>2,     2500713,   "HPHE2K50HD045VUN 120  (50 gal)"</v>
      </c>
      <c r="AB577" s="128" t="str">
        <f t="shared" si="345"/>
        <v>USCraftmaster</v>
      </c>
      <c r="AC577" s="129" t="s">
        <v>684</v>
      </c>
      <c r="AD577" s="173">
        <f t="shared" si="435"/>
        <v>1</v>
      </c>
      <c r="AE577" s="126" t="str">
        <f t="shared" si="448"/>
        <v xml:space="preserve">          case  HPHE2K50HD045VUN 120  (50 gal)   :   "USCraftmasterHPHE2K50UN"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  <c r="PI577"/>
      <c r="PJ577"/>
      <c r="PK577"/>
      <c r="PL577"/>
      <c r="PM577"/>
      <c r="PN577"/>
      <c r="PO577"/>
      <c r="PP577"/>
      <c r="PQ577"/>
      <c r="PR577"/>
      <c r="PS577"/>
      <c r="PT577"/>
      <c r="PU577"/>
      <c r="PV577"/>
      <c r="PW577"/>
      <c r="PX577"/>
      <c r="PY577"/>
      <c r="PZ577"/>
      <c r="QA577"/>
      <c r="QB577"/>
      <c r="QC577"/>
      <c r="QD577"/>
      <c r="QE577"/>
      <c r="QF577"/>
      <c r="QG577"/>
      <c r="QH577"/>
      <c r="QI577"/>
      <c r="QJ577"/>
      <c r="QK577"/>
      <c r="QL577"/>
      <c r="QM577"/>
      <c r="QN577"/>
      <c r="QO577"/>
      <c r="QP577"/>
      <c r="QQ577"/>
      <c r="QR577"/>
      <c r="QS577"/>
      <c r="QT577"/>
      <c r="QU577"/>
      <c r="QV577"/>
      <c r="QW577"/>
      <c r="QX577"/>
      <c r="QY577"/>
      <c r="QZ577"/>
      <c r="RA577"/>
      <c r="RB577"/>
      <c r="RC577"/>
      <c r="RD577"/>
      <c r="RE577"/>
      <c r="RF577"/>
      <c r="RG577"/>
      <c r="RH577"/>
      <c r="RI577"/>
      <c r="RJ577"/>
      <c r="RK577"/>
      <c r="RL577"/>
      <c r="RM577"/>
      <c r="RN577"/>
      <c r="RO577"/>
      <c r="RP577"/>
      <c r="RQ577"/>
      <c r="RR577"/>
      <c r="RS577"/>
      <c r="RT577"/>
      <c r="RU577"/>
      <c r="RV577"/>
      <c r="RW577"/>
      <c r="RX577"/>
      <c r="RY577"/>
      <c r="RZ577"/>
      <c r="SA577"/>
      <c r="SB577"/>
      <c r="SC577"/>
      <c r="SD577"/>
      <c r="SE577"/>
      <c r="SF577"/>
      <c r="SG577"/>
      <c r="SH577"/>
      <c r="SI577"/>
      <c r="SJ577"/>
      <c r="SK577"/>
      <c r="SL577"/>
      <c r="SM577"/>
      <c r="SN577"/>
      <c r="SO577"/>
      <c r="SP577"/>
      <c r="SQ577"/>
      <c r="SR577"/>
      <c r="SS577"/>
      <c r="ST577"/>
      <c r="SU577"/>
      <c r="SV577"/>
      <c r="SW577"/>
      <c r="SX577"/>
      <c r="SY577"/>
      <c r="SZ577"/>
      <c r="TA577"/>
      <c r="TB577"/>
      <c r="TC577"/>
      <c r="TD577"/>
      <c r="TE577"/>
      <c r="TF577"/>
      <c r="TG577"/>
      <c r="TH577"/>
      <c r="TI577"/>
      <c r="TJ577"/>
      <c r="TK577"/>
      <c r="TL577"/>
      <c r="TM577"/>
      <c r="TN577"/>
      <c r="TO577"/>
      <c r="TP577"/>
      <c r="TQ577"/>
      <c r="TR577"/>
      <c r="TS577"/>
      <c r="TT577"/>
      <c r="TU577"/>
      <c r="TV577"/>
      <c r="TW577"/>
      <c r="TX577"/>
      <c r="TY577"/>
      <c r="TZ577"/>
      <c r="UA577"/>
      <c r="UB577"/>
      <c r="UC577"/>
      <c r="UD577"/>
      <c r="UE577"/>
      <c r="UF577"/>
      <c r="UG577"/>
      <c r="UH577"/>
      <c r="UI577"/>
      <c r="UJ577"/>
      <c r="UK577"/>
      <c r="UL577"/>
      <c r="UM577"/>
      <c r="UN577"/>
      <c r="UO577"/>
      <c r="UP577"/>
      <c r="UQ577"/>
      <c r="UR577"/>
      <c r="US577"/>
      <c r="UT577"/>
      <c r="UU577"/>
      <c r="UV577"/>
      <c r="UW577"/>
      <c r="UX577"/>
      <c r="UY577"/>
      <c r="UZ577"/>
      <c r="VA577"/>
      <c r="VB577"/>
      <c r="VC577"/>
      <c r="VD577"/>
      <c r="VE577"/>
      <c r="VF577"/>
      <c r="VG577"/>
      <c r="VH577"/>
      <c r="VI577"/>
      <c r="VJ577"/>
      <c r="VK577"/>
      <c r="VL577"/>
      <c r="VM577"/>
      <c r="VN577"/>
      <c r="VO577"/>
      <c r="VP577"/>
      <c r="VQ577"/>
      <c r="VR577"/>
      <c r="VS577"/>
      <c r="VT577"/>
      <c r="VU577"/>
      <c r="VV577"/>
      <c r="VW577"/>
      <c r="VX577"/>
      <c r="VY577"/>
      <c r="VZ577"/>
      <c r="WA577"/>
      <c r="WB577"/>
      <c r="WC577"/>
      <c r="WD577"/>
      <c r="WE577"/>
      <c r="WF577"/>
      <c r="WG577"/>
      <c r="WH577"/>
      <c r="WI577"/>
      <c r="WJ577"/>
      <c r="WK577"/>
      <c r="WL577"/>
      <c r="WM577"/>
      <c r="WN577"/>
      <c r="WO577"/>
      <c r="WP577"/>
      <c r="WQ577"/>
      <c r="WR577"/>
      <c r="WS577"/>
      <c r="WT577"/>
      <c r="WU577"/>
      <c r="WV577"/>
      <c r="WW577"/>
      <c r="WX577"/>
      <c r="WY577"/>
      <c r="WZ577"/>
      <c r="XA577"/>
      <c r="XB577"/>
      <c r="XC577"/>
      <c r="XD577"/>
      <c r="XE577"/>
      <c r="XF577"/>
      <c r="XG577"/>
      <c r="XH577"/>
      <c r="XI577"/>
      <c r="XJ577"/>
      <c r="XK577"/>
      <c r="XL577"/>
      <c r="XM577"/>
      <c r="XN577"/>
      <c r="XO577"/>
      <c r="XP577"/>
      <c r="XQ577"/>
      <c r="XR577"/>
      <c r="XS577"/>
      <c r="XT577"/>
      <c r="XU577"/>
      <c r="XV577"/>
      <c r="XW577"/>
      <c r="XX577"/>
      <c r="XY577"/>
      <c r="XZ577"/>
      <c r="YA577"/>
      <c r="YB577"/>
      <c r="YC577"/>
      <c r="YD577"/>
      <c r="YE577"/>
      <c r="YF577"/>
      <c r="YG577"/>
      <c r="YH577"/>
      <c r="YI577"/>
      <c r="YJ577"/>
      <c r="YK577"/>
      <c r="YL577"/>
      <c r="YM577"/>
      <c r="YN577"/>
      <c r="YO577"/>
      <c r="YP577"/>
      <c r="YQ577"/>
      <c r="YR577"/>
      <c r="YS577"/>
      <c r="YT577"/>
      <c r="YU577"/>
      <c r="YV577"/>
      <c r="YW577"/>
      <c r="YX577"/>
      <c r="YY577"/>
      <c r="YZ577"/>
      <c r="ZA577"/>
      <c r="ZB577"/>
      <c r="ZC577"/>
      <c r="ZD577"/>
      <c r="ZE577"/>
      <c r="ZF577"/>
      <c r="ZG577"/>
      <c r="ZH577"/>
      <c r="ZI577"/>
      <c r="ZJ577"/>
      <c r="ZK577"/>
      <c r="ZL577"/>
      <c r="ZM577"/>
      <c r="ZN577"/>
      <c r="ZO577"/>
      <c r="ZP577"/>
      <c r="ZQ577"/>
      <c r="ZR577"/>
      <c r="ZS577"/>
      <c r="ZT577"/>
      <c r="ZU577"/>
      <c r="ZV577"/>
      <c r="ZW577"/>
      <c r="ZX577"/>
      <c r="ZY577"/>
      <c r="ZZ577"/>
      <c r="AAA577"/>
      <c r="AAB577"/>
      <c r="AAC577"/>
      <c r="AAD577"/>
      <c r="AAE577"/>
      <c r="AAF577"/>
      <c r="AAG577"/>
      <c r="AAH577"/>
      <c r="AAI577"/>
      <c r="AAJ577"/>
      <c r="AAK577"/>
      <c r="AAL577"/>
      <c r="AAM577"/>
      <c r="AAN577"/>
      <c r="AAO577"/>
      <c r="AAP577"/>
      <c r="AAQ577"/>
      <c r="AAR577"/>
      <c r="AAS577"/>
      <c r="AAT577"/>
      <c r="AAU577"/>
      <c r="AAV577"/>
      <c r="AAW577"/>
      <c r="AAX577"/>
      <c r="AAY577"/>
      <c r="AAZ577"/>
      <c r="ABA577"/>
      <c r="ABB577"/>
      <c r="ABC577"/>
      <c r="ABD577"/>
      <c r="ABE577"/>
      <c r="ABF577"/>
      <c r="ABG577"/>
      <c r="ABH577"/>
      <c r="ABI577"/>
      <c r="ABJ577"/>
      <c r="ABK577"/>
      <c r="ABL577"/>
      <c r="ABM577"/>
      <c r="ABN577"/>
      <c r="ABO577"/>
      <c r="ABP577"/>
      <c r="ABQ577"/>
      <c r="ABR577"/>
      <c r="ABS577"/>
      <c r="ABT577"/>
      <c r="ABU577"/>
      <c r="ABV577"/>
      <c r="ABW577"/>
      <c r="ABX577"/>
      <c r="ABY577"/>
      <c r="ABZ577"/>
      <c r="ACA577"/>
      <c r="ACB577"/>
      <c r="ACC577"/>
      <c r="ACD577"/>
      <c r="ACE577"/>
      <c r="ACF577"/>
      <c r="ACG577"/>
      <c r="ACH577"/>
      <c r="ACI577"/>
      <c r="ACJ577"/>
      <c r="ACK577"/>
      <c r="ACL577"/>
      <c r="ACM577"/>
      <c r="ACN577"/>
      <c r="ACO577"/>
      <c r="ACP577"/>
      <c r="ACQ577"/>
      <c r="ACR577"/>
      <c r="ACS577"/>
      <c r="ACT577"/>
      <c r="ACU577"/>
      <c r="ACV577"/>
      <c r="ACW577"/>
      <c r="ACX577"/>
      <c r="ACY577"/>
      <c r="ACZ577"/>
      <c r="ADA577"/>
      <c r="ADB577"/>
      <c r="ADC577"/>
      <c r="ADD577"/>
      <c r="ADE577"/>
      <c r="ADF577"/>
      <c r="ADG577"/>
      <c r="ADH577"/>
      <c r="ADI577"/>
      <c r="ADJ577"/>
      <c r="ADK577"/>
      <c r="ADL577"/>
      <c r="ADM577"/>
      <c r="ADN577"/>
      <c r="ADO577"/>
      <c r="ADP577"/>
      <c r="ADQ577"/>
      <c r="ADR577"/>
      <c r="ADS577"/>
      <c r="ADT577"/>
      <c r="ADU577"/>
      <c r="ADV577"/>
      <c r="ADW577"/>
      <c r="ADX577"/>
      <c r="ADY577"/>
      <c r="ADZ577"/>
      <c r="AEA577"/>
      <c r="AEB577"/>
      <c r="AEC577"/>
      <c r="AED577"/>
      <c r="AEE577"/>
      <c r="AEF577"/>
      <c r="AEG577"/>
      <c r="AEH577"/>
      <c r="AEI577"/>
      <c r="AEJ577"/>
      <c r="AEK577"/>
      <c r="AEL577"/>
      <c r="AEM577"/>
      <c r="AEN577"/>
      <c r="AEO577"/>
      <c r="AEP577"/>
      <c r="AEQ577"/>
      <c r="AER577"/>
      <c r="AES577"/>
      <c r="AET577"/>
      <c r="AEU577"/>
      <c r="AEV577"/>
      <c r="AEW577"/>
      <c r="AEX577"/>
      <c r="AEY577"/>
      <c r="AEZ577"/>
      <c r="AFA577"/>
      <c r="AFB577"/>
      <c r="AFC577"/>
      <c r="AFD577"/>
      <c r="AFE577"/>
      <c r="AFF577"/>
      <c r="AFG577"/>
      <c r="AFH577"/>
      <c r="AFI577"/>
      <c r="AFJ577"/>
      <c r="AFK577"/>
      <c r="AFL577"/>
      <c r="AFM577"/>
      <c r="AFN577"/>
      <c r="AFO577"/>
      <c r="AFP577"/>
      <c r="AFQ577"/>
      <c r="AFR577"/>
      <c r="AFS577"/>
      <c r="AFT577"/>
      <c r="AFU577"/>
      <c r="AFV577"/>
      <c r="AFW577"/>
      <c r="AFX577"/>
      <c r="AFY577"/>
      <c r="AFZ577"/>
      <c r="AGA577"/>
      <c r="AGB577"/>
      <c r="AGC577"/>
      <c r="AGD577"/>
      <c r="AGE577"/>
      <c r="AGF577"/>
      <c r="AGG577"/>
      <c r="AGH577"/>
      <c r="AGI577"/>
      <c r="AGJ577"/>
      <c r="AGK577"/>
      <c r="AGL577"/>
      <c r="AGM577"/>
      <c r="AGN577"/>
      <c r="AGO577"/>
      <c r="AGP577"/>
      <c r="AGQ577"/>
      <c r="AGR577"/>
      <c r="AGS577"/>
      <c r="AGT577"/>
      <c r="AGU577"/>
      <c r="AGV577"/>
      <c r="AGW577"/>
      <c r="AGX577"/>
      <c r="AGY577"/>
      <c r="AGZ577"/>
      <c r="AHA577"/>
      <c r="AHB577"/>
      <c r="AHC577"/>
      <c r="AHD577"/>
      <c r="AHE577"/>
      <c r="AHF577"/>
      <c r="AHG577"/>
      <c r="AHH577"/>
      <c r="AHI577"/>
      <c r="AHJ577"/>
      <c r="AHK577"/>
      <c r="AHL577"/>
      <c r="AHM577"/>
      <c r="AHN577"/>
      <c r="AHO577"/>
      <c r="AHP577"/>
      <c r="AHQ577"/>
      <c r="AHR577"/>
      <c r="AHS577"/>
      <c r="AHT577"/>
      <c r="AHU577"/>
      <c r="AHV577"/>
      <c r="AHW577"/>
      <c r="AHX577"/>
      <c r="AHY577"/>
      <c r="AHZ577"/>
      <c r="AIA577"/>
      <c r="AIB577"/>
      <c r="AIC577"/>
      <c r="AID577"/>
      <c r="AIE577"/>
      <c r="AIF577"/>
      <c r="AIG577"/>
      <c r="AIH577"/>
      <c r="AII577"/>
      <c r="AIJ577"/>
      <c r="AIK577"/>
      <c r="AIL577"/>
      <c r="AIM577"/>
      <c r="AIN577"/>
      <c r="AIO577"/>
      <c r="AIP577"/>
      <c r="AIQ577"/>
      <c r="AIR577"/>
      <c r="AIS577"/>
      <c r="AIT577"/>
      <c r="AIU577"/>
      <c r="AIV577"/>
      <c r="AIW577"/>
      <c r="AIX577"/>
      <c r="AIY577"/>
      <c r="AIZ577"/>
      <c r="AJA577"/>
      <c r="AJB577"/>
      <c r="AJC577"/>
      <c r="AJD577"/>
      <c r="AJE577"/>
      <c r="AJF577"/>
      <c r="AJG577"/>
      <c r="AJH577"/>
      <c r="AJI577"/>
      <c r="AJJ577"/>
      <c r="AJK577"/>
      <c r="AJL577"/>
      <c r="AJM577"/>
      <c r="AJN577"/>
      <c r="AJO577"/>
      <c r="AJP577"/>
      <c r="AJQ577"/>
      <c r="AJR577"/>
      <c r="AJS577"/>
      <c r="AJT577"/>
      <c r="AJU577"/>
      <c r="AJV577"/>
      <c r="AJW577"/>
      <c r="AJX577"/>
      <c r="AJY577"/>
      <c r="AJZ577"/>
      <c r="AKA577"/>
      <c r="AKB577"/>
      <c r="AKC577"/>
      <c r="AKD577"/>
      <c r="AKE577"/>
      <c r="AKF577"/>
      <c r="AKG577"/>
      <c r="AKH577"/>
      <c r="AKI577"/>
      <c r="AKJ577"/>
      <c r="AKK577"/>
      <c r="AKL577"/>
      <c r="AKM577"/>
      <c r="AKN577"/>
      <c r="AKO577"/>
      <c r="AKP577"/>
      <c r="AKQ577"/>
      <c r="AKR577"/>
      <c r="AKS577"/>
      <c r="AKT577"/>
      <c r="AKU577"/>
      <c r="AKV577"/>
      <c r="AKW577"/>
      <c r="AKX577"/>
      <c r="AKY577"/>
      <c r="AKZ577"/>
      <c r="ALA577"/>
      <c r="ALB577"/>
      <c r="ALC577"/>
      <c r="ALD577"/>
      <c r="ALE577"/>
      <c r="ALF577"/>
      <c r="ALG577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  <c r="AMC577"/>
      <c r="AMD577"/>
      <c r="AME577"/>
      <c r="AMF577"/>
      <c r="AMG577"/>
      <c r="AMH577"/>
      <c r="AMI577"/>
      <c r="AMJ577"/>
      <c r="AMK577"/>
      <c r="AML577"/>
      <c r="AMM577"/>
      <c r="AMN577"/>
      <c r="AMO577"/>
      <c r="AMP577"/>
      <c r="AMQ577"/>
      <c r="AMR577"/>
      <c r="AMS577"/>
      <c r="AMT577"/>
      <c r="AMU577"/>
      <c r="AMV577"/>
      <c r="AMW577"/>
      <c r="AMX577"/>
      <c r="AMY577"/>
      <c r="AMZ577" s="6"/>
      <c r="ANA577" s="6"/>
      <c r="ANB577" s="6"/>
    </row>
    <row r="578" spans="3:1042" s="28" customFormat="1" x14ac:dyDescent="0.25">
      <c r="C578" s="6" t="str">
        <f t="shared" si="439"/>
        <v>US Craftmaster</v>
      </c>
      <c r="D578" s="6" t="str">
        <f t="shared" si="440"/>
        <v>HPHE2K66HD045VUN 120  (66 gal)</v>
      </c>
      <c r="E578" s="6">
        <f t="shared" si="341"/>
        <v>2500814</v>
      </c>
      <c r="F578" s="55">
        <f t="shared" si="255"/>
        <v>66</v>
      </c>
      <c r="G578" s="6" t="str">
        <f t="shared" si="441"/>
        <v>AOSmithHPTU66</v>
      </c>
      <c r="H578" s="116">
        <f t="shared" si="451"/>
        <v>0</v>
      </c>
      <c r="I578" s="154" t="str">
        <f t="shared" si="342"/>
        <v>USCraftmasterHPHE2K66UN</v>
      </c>
      <c r="J578" s="91" t="s">
        <v>188</v>
      </c>
      <c r="K578" s="32">
        <v>3</v>
      </c>
      <c r="L578" s="75">
        <f t="shared" si="444"/>
        <v>25</v>
      </c>
      <c r="M578" s="9" t="s">
        <v>46</v>
      </c>
      <c r="N578" s="62">
        <f t="shared" si="452"/>
        <v>8</v>
      </c>
      <c r="O578" s="169">
        <f t="shared" si="350"/>
        <v>2500814</v>
      </c>
      <c r="P578" s="59" t="str">
        <f t="shared" si="437"/>
        <v>HPHE2K66HD045VUN 120  (66 gal)</v>
      </c>
      <c r="Q578" s="153">
        <f t="shared" si="434"/>
        <v>1</v>
      </c>
      <c r="R578" s="10" t="s">
        <v>48</v>
      </c>
      <c r="S578" s="11">
        <v>66</v>
      </c>
      <c r="T578" s="30" t="s">
        <v>82</v>
      </c>
      <c r="U578" s="80" t="s">
        <v>102</v>
      </c>
      <c r="V578" s="85" t="str">
        <f t="shared" si="352"/>
        <v>AOSmithHPTU66</v>
      </c>
      <c r="W578" s="115">
        <v>0</v>
      </c>
      <c r="X578" s="42">
        <v>3</v>
      </c>
      <c r="Y578" s="43">
        <v>42545</v>
      </c>
      <c r="Z578" s="44" t="s">
        <v>80</v>
      </c>
      <c r="AA578" s="126" t="str">
        <f t="shared" si="447"/>
        <v>2,     2500814,   "HPHE2K66HD045VUN 120  (66 gal)"</v>
      </c>
      <c r="AB578" s="128" t="str">
        <f t="shared" si="345"/>
        <v>USCraftmaster</v>
      </c>
      <c r="AC578" s="129" t="s">
        <v>685</v>
      </c>
      <c r="AD578" s="173">
        <f t="shared" si="435"/>
        <v>1</v>
      </c>
      <c r="AE578" s="126" t="str">
        <f t="shared" si="448"/>
        <v xml:space="preserve">          case  HPHE2K66HD045VUN 120  (66 gal)   :   "USCraftmasterHPHE2K66UN"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  <c r="PI578"/>
      <c r="PJ578"/>
      <c r="PK578"/>
      <c r="PL578"/>
      <c r="PM578"/>
      <c r="PN578"/>
      <c r="PO578"/>
      <c r="PP578"/>
      <c r="PQ578"/>
      <c r="PR578"/>
      <c r="PS578"/>
      <c r="PT578"/>
      <c r="PU578"/>
      <c r="PV578"/>
      <c r="PW578"/>
      <c r="PX578"/>
      <c r="PY578"/>
      <c r="PZ578"/>
      <c r="QA578"/>
      <c r="QB578"/>
      <c r="QC578"/>
      <c r="QD578"/>
      <c r="QE578"/>
      <c r="QF578"/>
      <c r="QG578"/>
      <c r="QH578"/>
      <c r="QI578"/>
      <c r="QJ578"/>
      <c r="QK578"/>
      <c r="QL578"/>
      <c r="QM578"/>
      <c r="QN578"/>
      <c r="QO578"/>
      <c r="QP578"/>
      <c r="QQ578"/>
      <c r="QR578"/>
      <c r="QS578"/>
      <c r="QT578"/>
      <c r="QU578"/>
      <c r="QV578"/>
      <c r="QW578"/>
      <c r="QX578"/>
      <c r="QY578"/>
      <c r="QZ578"/>
      <c r="RA578"/>
      <c r="RB578"/>
      <c r="RC578"/>
      <c r="RD578"/>
      <c r="RE578"/>
      <c r="RF578"/>
      <c r="RG578"/>
      <c r="RH578"/>
      <c r="RI578"/>
      <c r="RJ578"/>
      <c r="RK578"/>
      <c r="RL578"/>
      <c r="RM578"/>
      <c r="RN578"/>
      <c r="RO578"/>
      <c r="RP578"/>
      <c r="RQ578"/>
      <c r="RR578"/>
      <c r="RS578"/>
      <c r="RT578"/>
      <c r="RU578"/>
      <c r="RV578"/>
      <c r="RW578"/>
      <c r="RX578"/>
      <c r="RY578"/>
      <c r="RZ578"/>
      <c r="SA578"/>
      <c r="SB578"/>
      <c r="SC578"/>
      <c r="SD578"/>
      <c r="SE578"/>
      <c r="SF578"/>
      <c r="SG578"/>
      <c r="SH578"/>
      <c r="SI578"/>
      <c r="SJ578"/>
      <c r="SK578"/>
      <c r="SL578"/>
      <c r="SM578"/>
      <c r="SN578"/>
      <c r="SO578"/>
      <c r="SP578"/>
      <c r="SQ578"/>
      <c r="SR578"/>
      <c r="SS578"/>
      <c r="ST578"/>
      <c r="SU578"/>
      <c r="SV578"/>
      <c r="SW578"/>
      <c r="SX578"/>
      <c r="SY578"/>
      <c r="SZ578"/>
      <c r="TA578"/>
      <c r="TB578"/>
      <c r="TC578"/>
      <c r="TD578"/>
      <c r="TE578"/>
      <c r="TF578"/>
      <c r="TG578"/>
      <c r="TH578"/>
      <c r="TI578"/>
      <c r="TJ578"/>
      <c r="TK578"/>
      <c r="TL578"/>
      <c r="TM578"/>
      <c r="TN578"/>
      <c r="TO578"/>
      <c r="TP578"/>
      <c r="TQ578"/>
      <c r="TR578"/>
      <c r="TS578"/>
      <c r="TT578"/>
      <c r="TU578"/>
      <c r="TV578"/>
      <c r="TW578"/>
      <c r="TX578"/>
      <c r="TY578"/>
      <c r="TZ578"/>
      <c r="UA578"/>
      <c r="UB578"/>
      <c r="UC578"/>
      <c r="UD578"/>
      <c r="UE578"/>
      <c r="UF578"/>
      <c r="UG578"/>
      <c r="UH578"/>
      <c r="UI578"/>
      <c r="UJ578"/>
      <c r="UK578"/>
      <c r="UL578"/>
      <c r="UM578"/>
      <c r="UN578"/>
      <c r="UO578"/>
      <c r="UP578"/>
      <c r="UQ578"/>
      <c r="UR578"/>
      <c r="US578"/>
      <c r="UT578"/>
      <c r="UU578"/>
      <c r="UV578"/>
      <c r="UW578"/>
      <c r="UX578"/>
      <c r="UY578"/>
      <c r="UZ578"/>
      <c r="VA578"/>
      <c r="VB578"/>
      <c r="VC578"/>
      <c r="VD578"/>
      <c r="VE578"/>
      <c r="VF578"/>
      <c r="VG578"/>
      <c r="VH578"/>
      <c r="VI578"/>
      <c r="VJ578"/>
      <c r="VK578"/>
      <c r="VL578"/>
      <c r="VM578"/>
      <c r="VN578"/>
      <c r="VO578"/>
      <c r="VP578"/>
      <c r="VQ578"/>
      <c r="VR578"/>
      <c r="VS578"/>
      <c r="VT578"/>
      <c r="VU578"/>
      <c r="VV578"/>
      <c r="VW578"/>
      <c r="VX578"/>
      <c r="VY578"/>
      <c r="VZ578"/>
      <c r="WA578"/>
      <c r="WB578"/>
      <c r="WC578"/>
      <c r="WD578"/>
      <c r="WE578"/>
      <c r="WF578"/>
      <c r="WG578"/>
      <c r="WH578"/>
      <c r="WI578"/>
      <c r="WJ578"/>
      <c r="WK578"/>
      <c r="WL578"/>
      <c r="WM578"/>
      <c r="WN578"/>
      <c r="WO578"/>
      <c r="WP578"/>
      <c r="WQ578"/>
      <c r="WR578"/>
      <c r="WS578"/>
      <c r="WT578"/>
      <c r="WU578"/>
      <c r="WV578"/>
      <c r="WW578"/>
      <c r="WX578"/>
      <c r="WY578"/>
      <c r="WZ578"/>
      <c r="XA578"/>
      <c r="XB578"/>
      <c r="XC578"/>
      <c r="XD578"/>
      <c r="XE578"/>
      <c r="XF578"/>
      <c r="XG578"/>
      <c r="XH578"/>
      <c r="XI578"/>
      <c r="XJ578"/>
      <c r="XK578"/>
      <c r="XL578"/>
      <c r="XM578"/>
      <c r="XN578"/>
      <c r="XO578"/>
      <c r="XP578"/>
      <c r="XQ578"/>
      <c r="XR578"/>
      <c r="XS578"/>
      <c r="XT578"/>
      <c r="XU578"/>
      <c r="XV578"/>
      <c r="XW578"/>
      <c r="XX578"/>
      <c r="XY578"/>
      <c r="XZ578"/>
      <c r="YA578"/>
      <c r="YB578"/>
      <c r="YC578"/>
      <c r="YD578"/>
      <c r="YE578"/>
      <c r="YF578"/>
      <c r="YG578"/>
      <c r="YH578"/>
      <c r="YI578"/>
      <c r="YJ578"/>
      <c r="YK578"/>
      <c r="YL578"/>
      <c r="YM578"/>
      <c r="YN578"/>
      <c r="YO578"/>
      <c r="YP578"/>
      <c r="YQ578"/>
      <c r="YR578"/>
      <c r="YS578"/>
      <c r="YT578"/>
      <c r="YU578"/>
      <c r="YV578"/>
      <c r="YW578"/>
      <c r="YX578"/>
      <c r="YY578"/>
      <c r="YZ578"/>
      <c r="ZA578"/>
      <c r="ZB578"/>
      <c r="ZC578"/>
      <c r="ZD578"/>
      <c r="ZE578"/>
      <c r="ZF578"/>
      <c r="ZG578"/>
      <c r="ZH578"/>
      <c r="ZI578"/>
      <c r="ZJ578"/>
      <c r="ZK578"/>
      <c r="ZL578"/>
      <c r="ZM578"/>
      <c r="ZN578"/>
      <c r="ZO578"/>
      <c r="ZP578"/>
      <c r="ZQ578"/>
      <c r="ZR578"/>
      <c r="ZS578"/>
      <c r="ZT578"/>
      <c r="ZU578"/>
      <c r="ZV578"/>
      <c r="ZW578"/>
      <c r="ZX578"/>
      <c r="ZY578"/>
      <c r="ZZ578"/>
      <c r="AAA578"/>
      <c r="AAB578"/>
      <c r="AAC578"/>
      <c r="AAD578"/>
      <c r="AAE578"/>
      <c r="AAF578"/>
      <c r="AAG578"/>
      <c r="AAH578"/>
      <c r="AAI578"/>
      <c r="AAJ578"/>
      <c r="AAK578"/>
      <c r="AAL578"/>
      <c r="AAM578"/>
      <c r="AAN578"/>
      <c r="AAO578"/>
      <c r="AAP578"/>
      <c r="AAQ578"/>
      <c r="AAR578"/>
      <c r="AAS578"/>
      <c r="AAT578"/>
      <c r="AAU578"/>
      <c r="AAV578"/>
      <c r="AAW578"/>
      <c r="AAX578"/>
      <c r="AAY578"/>
      <c r="AAZ578"/>
      <c r="ABA578"/>
      <c r="ABB578"/>
      <c r="ABC578"/>
      <c r="ABD578"/>
      <c r="ABE578"/>
      <c r="ABF578"/>
      <c r="ABG578"/>
      <c r="ABH578"/>
      <c r="ABI578"/>
      <c r="ABJ578"/>
      <c r="ABK578"/>
      <c r="ABL578"/>
      <c r="ABM578"/>
      <c r="ABN578"/>
      <c r="ABO578"/>
      <c r="ABP578"/>
      <c r="ABQ578"/>
      <c r="ABR578"/>
      <c r="ABS578"/>
      <c r="ABT578"/>
      <c r="ABU578"/>
      <c r="ABV578"/>
      <c r="ABW578"/>
      <c r="ABX578"/>
      <c r="ABY578"/>
      <c r="ABZ578"/>
      <c r="ACA578"/>
      <c r="ACB578"/>
      <c r="ACC578"/>
      <c r="ACD578"/>
      <c r="ACE578"/>
      <c r="ACF578"/>
      <c r="ACG578"/>
      <c r="ACH578"/>
      <c r="ACI578"/>
      <c r="ACJ578"/>
      <c r="ACK578"/>
      <c r="ACL578"/>
      <c r="ACM578"/>
      <c r="ACN578"/>
      <c r="ACO578"/>
      <c r="ACP578"/>
      <c r="ACQ578"/>
      <c r="ACR578"/>
      <c r="ACS578"/>
      <c r="ACT578"/>
      <c r="ACU578"/>
      <c r="ACV578"/>
      <c r="ACW578"/>
      <c r="ACX578"/>
      <c r="ACY578"/>
      <c r="ACZ578"/>
      <c r="ADA578"/>
      <c r="ADB578"/>
      <c r="ADC578"/>
      <c r="ADD578"/>
      <c r="ADE578"/>
      <c r="ADF578"/>
      <c r="ADG578"/>
      <c r="ADH578"/>
      <c r="ADI578"/>
      <c r="ADJ578"/>
      <c r="ADK578"/>
      <c r="ADL578"/>
      <c r="ADM578"/>
      <c r="ADN578"/>
      <c r="ADO578"/>
      <c r="ADP578"/>
      <c r="ADQ578"/>
      <c r="ADR578"/>
      <c r="ADS578"/>
      <c r="ADT578"/>
      <c r="ADU578"/>
      <c r="ADV578"/>
      <c r="ADW578"/>
      <c r="ADX578"/>
      <c r="ADY578"/>
      <c r="ADZ578"/>
      <c r="AEA578"/>
      <c r="AEB578"/>
      <c r="AEC578"/>
      <c r="AED578"/>
      <c r="AEE578"/>
      <c r="AEF578"/>
      <c r="AEG578"/>
      <c r="AEH578"/>
      <c r="AEI578"/>
      <c r="AEJ578"/>
      <c r="AEK578"/>
      <c r="AEL578"/>
      <c r="AEM578"/>
      <c r="AEN578"/>
      <c r="AEO578"/>
      <c r="AEP578"/>
      <c r="AEQ578"/>
      <c r="AER578"/>
      <c r="AES578"/>
      <c r="AET578"/>
      <c r="AEU578"/>
      <c r="AEV578"/>
      <c r="AEW578"/>
      <c r="AEX578"/>
      <c r="AEY578"/>
      <c r="AEZ578"/>
      <c r="AFA578"/>
      <c r="AFB578"/>
      <c r="AFC578"/>
      <c r="AFD578"/>
      <c r="AFE578"/>
      <c r="AFF578"/>
      <c r="AFG578"/>
      <c r="AFH578"/>
      <c r="AFI578"/>
      <c r="AFJ578"/>
      <c r="AFK578"/>
      <c r="AFL578"/>
      <c r="AFM578"/>
      <c r="AFN578"/>
      <c r="AFO578"/>
      <c r="AFP578"/>
      <c r="AFQ578"/>
      <c r="AFR578"/>
      <c r="AFS578"/>
      <c r="AFT578"/>
      <c r="AFU578"/>
      <c r="AFV578"/>
      <c r="AFW578"/>
      <c r="AFX578"/>
      <c r="AFY578"/>
      <c r="AFZ578"/>
      <c r="AGA578"/>
      <c r="AGB578"/>
      <c r="AGC578"/>
      <c r="AGD578"/>
      <c r="AGE578"/>
      <c r="AGF578"/>
      <c r="AGG578"/>
      <c r="AGH578"/>
      <c r="AGI578"/>
      <c r="AGJ578"/>
      <c r="AGK578"/>
      <c r="AGL578"/>
      <c r="AGM578"/>
      <c r="AGN578"/>
      <c r="AGO578"/>
      <c r="AGP578"/>
      <c r="AGQ578"/>
      <c r="AGR578"/>
      <c r="AGS578"/>
      <c r="AGT578"/>
      <c r="AGU578"/>
      <c r="AGV578"/>
      <c r="AGW578"/>
      <c r="AGX578"/>
      <c r="AGY578"/>
      <c r="AGZ578"/>
      <c r="AHA578"/>
      <c r="AHB578"/>
      <c r="AHC578"/>
      <c r="AHD578"/>
      <c r="AHE578"/>
      <c r="AHF578"/>
      <c r="AHG578"/>
      <c r="AHH578"/>
      <c r="AHI578"/>
      <c r="AHJ578"/>
      <c r="AHK578"/>
      <c r="AHL578"/>
      <c r="AHM578"/>
      <c r="AHN578"/>
      <c r="AHO578"/>
      <c r="AHP578"/>
      <c r="AHQ578"/>
      <c r="AHR578"/>
      <c r="AHS578"/>
      <c r="AHT578"/>
      <c r="AHU578"/>
      <c r="AHV578"/>
      <c r="AHW578"/>
      <c r="AHX578"/>
      <c r="AHY578"/>
      <c r="AHZ578"/>
      <c r="AIA578"/>
      <c r="AIB578"/>
      <c r="AIC578"/>
      <c r="AID578"/>
      <c r="AIE578"/>
      <c r="AIF578"/>
      <c r="AIG578"/>
      <c r="AIH578"/>
      <c r="AII578"/>
      <c r="AIJ578"/>
      <c r="AIK578"/>
      <c r="AIL578"/>
      <c r="AIM578"/>
      <c r="AIN578"/>
      <c r="AIO578"/>
      <c r="AIP578"/>
      <c r="AIQ578"/>
      <c r="AIR578"/>
      <c r="AIS578"/>
      <c r="AIT578"/>
      <c r="AIU578"/>
      <c r="AIV578"/>
      <c r="AIW578"/>
      <c r="AIX578"/>
      <c r="AIY578"/>
      <c r="AIZ578"/>
      <c r="AJA578"/>
      <c r="AJB578"/>
      <c r="AJC578"/>
      <c r="AJD578"/>
      <c r="AJE578"/>
      <c r="AJF578"/>
      <c r="AJG578"/>
      <c r="AJH578"/>
      <c r="AJI578"/>
      <c r="AJJ578"/>
      <c r="AJK578"/>
      <c r="AJL578"/>
      <c r="AJM578"/>
      <c r="AJN578"/>
      <c r="AJO578"/>
      <c r="AJP578"/>
      <c r="AJQ578"/>
      <c r="AJR578"/>
      <c r="AJS578"/>
      <c r="AJT578"/>
      <c r="AJU578"/>
      <c r="AJV578"/>
      <c r="AJW578"/>
      <c r="AJX578"/>
      <c r="AJY578"/>
      <c r="AJZ578"/>
      <c r="AKA578"/>
      <c r="AKB578"/>
      <c r="AKC578"/>
      <c r="AKD578"/>
      <c r="AKE578"/>
      <c r="AKF578"/>
      <c r="AKG578"/>
      <c r="AKH578"/>
      <c r="AKI578"/>
      <c r="AKJ578"/>
      <c r="AKK578"/>
      <c r="AKL578"/>
      <c r="AKM578"/>
      <c r="AKN578"/>
      <c r="AKO578"/>
      <c r="AKP578"/>
      <c r="AKQ578"/>
      <c r="AKR578"/>
      <c r="AKS578"/>
      <c r="AKT578"/>
      <c r="AKU578"/>
      <c r="AKV578"/>
      <c r="AKW578"/>
      <c r="AKX578"/>
      <c r="AKY578"/>
      <c r="AKZ578"/>
      <c r="ALA578"/>
      <c r="ALB578"/>
      <c r="ALC578"/>
      <c r="ALD578"/>
      <c r="ALE578"/>
      <c r="ALF578"/>
      <c r="ALG578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  <c r="AMC578"/>
      <c r="AMD578"/>
      <c r="AME578"/>
      <c r="AMF578"/>
      <c r="AMG578"/>
      <c r="AMH578"/>
      <c r="AMI578"/>
      <c r="AMJ578"/>
      <c r="AMK578"/>
      <c r="AML578"/>
      <c r="AMM578"/>
      <c r="AMN578"/>
      <c r="AMO578"/>
      <c r="AMP578"/>
      <c r="AMQ578"/>
      <c r="AMR578"/>
      <c r="AMS578"/>
      <c r="AMT578"/>
      <c r="AMU578"/>
      <c r="AMV578"/>
      <c r="AMW578"/>
      <c r="AMX578"/>
      <c r="AMY578"/>
      <c r="AMZ578" s="6"/>
      <c r="ANA578" s="6"/>
      <c r="ANB578" s="6"/>
    </row>
    <row r="579" spans="3:1042" s="28" customFormat="1" x14ac:dyDescent="0.25">
      <c r="C579" s="6" t="str">
        <f t="shared" si="439"/>
        <v>US Craftmaster</v>
      </c>
      <c r="D579" s="6" t="str">
        <f t="shared" si="440"/>
        <v>HPHE2K80HD045VUN 120  (80 gal)</v>
      </c>
      <c r="E579" s="6">
        <f t="shared" si="341"/>
        <v>2500915</v>
      </c>
      <c r="F579" s="55">
        <f t="shared" si="255"/>
        <v>80</v>
      </c>
      <c r="G579" s="6" t="str">
        <f t="shared" si="441"/>
        <v>AOSmithHPTU80</v>
      </c>
      <c r="H579" s="116">
        <f t="shared" si="451"/>
        <v>0</v>
      </c>
      <c r="I579" s="154" t="str">
        <f t="shared" si="342"/>
        <v>USCraftmasterHPHE2K80UN</v>
      </c>
      <c r="J579" s="91" t="s">
        <v>188</v>
      </c>
      <c r="K579" s="32">
        <v>3</v>
      </c>
      <c r="L579" s="75">
        <f t="shared" si="444"/>
        <v>25</v>
      </c>
      <c r="M579" s="9" t="s">
        <v>46</v>
      </c>
      <c r="N579" s="62">
        <f t="shared" si="452"/>
        <v>9</v>
      </c>
      <c r="O579" s="169">
        <f t="shared" si="350"/>
        <v>2500915</v>
      </c>
      <c r="P579" s="59" t="str">
        <f t="shared" si="437"/>
        <v>HPHE2K80HD045VUN 120  (80 gal)</v>
      </c>
      <c r="Q579" s="153">
        <f t="shared" si="434"/>
        <v>1</v>
      </c>
      <c r="R579" s="10" t="s">
        <v>49</v>
      </c>
      <c r="S579" s="11">
        <v>80</v>
      </c>
      <c r="T579" s="30" t="s">
        <v>83</v>
      </c>
      <c r="U579" s="80" t="s">
        <v>103</v>
      </c>
      <c r="V579" s="85" t="str">
        <f t="shared" si="352"/>
        <v>AOSmithHPTU80</v>
      </c>
      <c r="W579" s="115">
        <v>0</v>
      </c>
      <c r="X579" s="42" t="s">
        <v>13</v>
      </c>
      <c r="Y579" s="43">
        <v>42545</v>
      </c>
      <c r="Z579" s="44" t="s">
        <v>80</v>
      </c>
      <c r="AA579" s="126" t="str">
        <f t="shared" si="447"/>
        <v>2,     2500915,   "HPHE2K80HD045VUN 120  (80 gal)"</v>
      </c>
      <c r="AB579" s="128" t="str">
        <f t="shared" si="345"/>
        <v>USCraftmaster</v>
      </c>
      <c r="AC579" s="129" t="s">
        <v>686</v>
      </c>
      <c r="AD579" s="173">
        <f t="shared" si="435"/>
        <v>1</v>
      </c>
      <c r="AE579" s="126" t="str">
        <f t="shared" si="448"/>
        <v xml:space="preserve">          case  HPHE2K80HD045VUN 120  (80 gal)   :   "USCraftmasterHPHE2K80UN"</v>
      </c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  <c r="PI579"/>
      <c r="PJ579"/>
      <c r="PK579"/>
      <c r="PL579"/>
      <c r="PM579"/>
      <c r="PN579"/>
      <c r="PO579"/>
      <c r="PP579"/>
      <c r="PQ579"/>
      <c r="PR579"/>
      <c r="PS579"/>
      <c r="PT579"/>
      <c r="PU579"/>
      <c r="PV579"/>
      <c r="PW579"/>
      <c r="PX579"/>
      <c r="PY579"/>
      <c r="PZ579"/>
      <c r="QA579"/>
      <c r="QB579"/>
      <c r="QC579"/>
      <c r="QD579"/>
      <c r="QE579"/>
      <c r="QF579"/>
      <c r="QG579"/>
      <c r="QH579"/>
      <c r="QI579"/>
      <c r="QJ579"/>
      <c r="QK579"/>
      <c r="QL579"/>
      <c r="QM579"/>
      <c r="QN579"/>
      <c r="QO579"/>
      <c r="QP579"/>
      <c r="QQ579"/>
      <c r="QR579"/>
      <c r="QS579"/>
      <c r="QT579"/>
      <c r="QU579"/>
      <c r="QV579"/>
      <c r="QW579"/>
      <c r="QX579"/>
      <c r="QY579"/>
      <c r="QZ579"/>
      <c r="RA579"/>
      <c r="RB579"/>
      <c r="RC579"/>
      <c r="RD579"/>
      <c r="RE579"/>
      <c r="RF579"/>
      <c r="RG579"/>
      <c r="RH579"/>
      <c r="RI579"/>
      <c r="RJ579"/>
      <c r="RK579"/>
      <c r="RL579"/>
      <c r="RM579"/>
      <c r="RN579"/>
      <c r="RO579"/>
      <c r="RP579"/>
      <c r="RQ579"/>
      <c r="RR579"/>
      <c r="RS579"/>
      <c r="RT579"/>
      <c r="RU579"/>
      <c r="RV579"/>
      <c r="RW579"/>
      <c r="RX579"/>
      <c r="RY579"/>
      <c r="RZ579"/>
      <c r="SA579"/>
      <c r="SB579"/>
      <c r="SC579"/>
      <c r="SD579"/>
      <c r="SE579"/>
      <c r="SF579"/>
      <c r="SG579"/>
      <c r="SH579"/>
      <c r="SI579"/>
      <c r="SJ579"/>
      <c r="SK579"/>
      <c r="SL579"/>
      <c r="SM579"/>
      <c r="SN579"/>
      <c r="SO579"/>
      <c r="SP579"/>
      <c r="SQ579"/>
      <c r="SR579"/>
      <c r="SS579"/>
      <c r="ST579"/>
      <c r="SU579"/>
      <c r="SV579"/>
      <c r="SW579"/>
      <c r="SX579"/>
      <c r="SY579"/>
      <c r="SZ579"/>
      <c r="TA579"/>
      <c r="TB579"/>
      <c r="TC579"/>
      <c r="TD579"/>
      <c r="TE579"/>
      <c r="TF579"/>
      <c r="TG579"/>
      <c r="TH579"/>
      <c r="TI579"/>
      <c r="TJ579"/>
      <c r="TK579"/>
      <c r="TL579"/>
      <c r="TM579"/>
      <c r="TN579"/>
      <c r="TO579"/>
      <c r="TP579"/>
      <c r="TQ579"/>
      <c r="TR579"/>
      <c r="TS579"/>
      <c r="TT579"/>
      <c r="TU579"/>
      <c r="TV579"/>
      <c r="TW579"/>
      <c r="TX579"/>
      <c r="TY579"/>
      <c r="TZ579"/>
      <c r="UA579"/>
      <c r="UB579"/>
      <c r="UC579"/>
      <c r="UD579"/>
      <c r="UE579"/>
      <c r="UF579"/>
      <c r="UG579"/>
      <c r="UH579"/>
      <c r="UI579"/>
      <c r="UJ579"/>
      <c r="UK579"/>
      <c r="UL579"/>
      <c r="UM579"/>
      <c r="UN579"/>
      <c r="UO579"/>
      <c r="UP579"/>
      <c r="UQ579"/>
      <c r="UR579"/>
      <c r="US579"/>
      <c r="UT579"/>
      <c r="UU579"/>
      <c r="UV579"/>
      <c r="UW579"/>
      <c r="UX579"/>
      <c r="UY579"/>
      <c r="UZ579"/>
      <c r="VA579"/>
      <c r="VB579"/>
      <c r="VC579"/>
      <c r="VD579"/>
      <c r="VE579"/>
      <c r="VF579"/>
      <c r="VG579"/>
      <c r="VH579"/>
      <c r="VI579"/>
      <c r="VJ579"/>
      <c r="VK579"/>
      <c r="VL579"/>
      <c r="VM579"/>
      <c r="VN579"/>
      <c r="VO579"/>
      <c r="VP579"/>
      <c r="VQ579"/>
      <c r="VR579"/>
      <c r="VS579"/>
      <c r="VT579"/>
      <c r="VU579"/>
      <c r="VV579"/>
      <c r="VW579"/>
      <c r="VX579"/>
      <c r="VY579"/>
      <c r="VZ579"/>
      <c r="WA579"/>
      <c r="WB579"/>
      <c r="WC579"/>
      <c r="WD579"/>
      <c r="WE579"/>
      <c r="WF579"/>
      <c r="WG579"/>
      <c r="WH579"/>
      <c r="WI579"/>
      <c r="WJ579"/>
      <c r="WK579"/>
      <c r="WL579"/>
      <c r="WM579"/>
      <c r="WN579"/>
      <c r="WO579"/>
      <c r="WP579"/>
      <c r="WQ579"/>
      <c r="WR579"/>
      <c r="WS579"/>
      <c r="WT579"/>
      <c r="WU579"/>
      <c r="WV579"/>
      <c r="WW579"/>
      <c r="WX579"/>
      <c r="WY579"/>
      <c r="WZ579"/>
      <c r="XA579"/>
      <c r="XB579"/>
      <c r="XC579"/>
      <c r="XD579"/>
      <c r="XE579"/>
      <c r="XF579"/>
      <c r="XG579"/>
      <c r="XH579"/>
      <c r="XI579"/>
      <c r="XJ579"/>
      <c r="XK579"/>
      <c r="XL579"/>
      <c r="XM579"/>
      <c r="XN579"/>
      <c r="XO579"/>
      <c r="XP579"/>
      <c r="XQ579"/>
      <c r="XR579"/>
      <c r="XS579"/>
      <c r="XT579"/>
      <c r="XU579"/>
      <c r="XV579"/>
      <c r="XW579"/>
      <c r="XX579"/>
      <c r="XY579"/>
      <c r="XZ579"/>
      <c r="YA579"/>
      <c r="YB579"/>
      <c r="YC579"/>
      <c r="YD579"/>
      <c r="YE579"/>
      <c r="YF579"/>
      <c r="YG579"/>
      <c r="YH579"/>
      <c r="YI579"/>
      <c r="YJ579"/>
      <c r="YK579"/>
      <c r="YL579"/>
      <c r="YM579"/>
      <c r="YN579"/>
      <c r="YO579"/>
      <c r="YP579"/>
      <c r="YQ579"/>
      <c r="YR579"/>
      <c r="YS579"/>
      <c r="YT579"/>
      <c r="YU579"/>
      <c r="YV579"/>
      <c r="YW579"/>
      <c r="YX579"/>
      <c r="YY579"/>
      <c r="YZ579"/>
      <c r="ZA579"/>
      <c r="ZB579"/>
      <c r="ZC579"/>
      <c r="ZD579"/>
      <c r="ZE579"/>
      <c r="ZF579"/>
      <c r="ZG579"/>
      <c r="ZH579"/>
      <c r="ZI579"/>
      <c r="ZJ579"/>
      <c r="ZK579"/>
      <c r="ZL579"/>
      <c r="ZM579"/>
      <c r="ZN579"/>
      <c r="ZO579"/>
      <c r="ZP579"/>
      <c r="ZQ579"/>
      <c r="ZR579"/>
      <c r="ZS579"/>
      <c r="ZT579"/>
      <c r="ZU579"/>
      <c r="ZV579"/>
      <c r="ZW579"/>
      <c r="ZX579"/>
      <c r="ZY579"/>
      <c r="ZZ579"/>
      <c r="AAA579"/>
      <c r="AAB579"/>
      <c r="AAC579"/>
      <c r="AAD579"/>
      <c r="AAE579"/>
      <c r="AAF579"/>
      <c r="AAG579"/>
      <c r="AAH579"/>
      <c r="AAI579"/>
      <c r="AAJ579"/>
      <c r="AAK579"/>
      <c r="AAL579"/>
      <c r="AAM579"/>
      <c r="AAN579"/>
      <c r="AAO579"/>
      <c r="AAP579"/>
      <c r="AAQ579"/>
      <c r="AAR579"/>
      <c r="AAS579"/>
      <c r="AAT579"/>
      <c r="AAU579"/>
      <c r="AAV579"/>
      <c r="AAW579"/>
      <c r="AAX579"/>
      <c r="AAY579"/>
      <c r="AAZ579"/>
      <c r="ABA579"/>
      <c r="ABB579"/>
      <c r="ABC579"/>
      <c r="ABD579"/>
      <c r="ABE579"/>
      <c r="ABF579"/>
      <c r="ABG579"/>
      <c r="ABH579"/>
      <c r="ABI579"/>
      <c r="ABJ579"/>
      <c r="ABK579"/>
      <c r="ABL579"/>
      <c r="ABM579"/>
      <c r="ABN579"/>
      <c r="ABO579"/>
      <c r="ABP579"/>
      <c r="ABQ579"/>
      <c r="ABR579"/>
      <c r="ABS579"/>
      <c r="ABT579"/>
      <c r="ABU579"/>
      <c r="ABV579"/>
      <c r="ABW579"/>
      <c r="ABX579"/>
      <c r="ABY579"/>
      <c r="ABZ579"/>
      <c r="ACA579"/>
      <c r="ACB579"/>
      <c r="ACC579"/>
      <c r="ACD579"/>
      <c r="ACE579"/>
      <c r="ACF579"/>
      <c r="ACG579"/>
      <c r="ACH579"/>
      <c r="ACI579"/>
      <c r="ACJ579"/>
      <c r="ACK579"/>
      <c r="ACL579"/>
      <c r="ACM579"/>
      <c r="ACN579"/>
      <c r="ACO579"/>
      <c r="ACP579"/>
      <c r="ACQ579"/>
      <c r="ACR579"/>
      <c r="ACS579"/>
      <c r="ACT579"/>
      <c r="ACU579"/>
      <c r="ACV579"/>
      <c r="ACW579"/>
      <c r="ACX579"/>
      <c r="ACY579"/>
      <c r="ACZ579"/>
      <c r="ADA579"/>
      <c r="ADB579"/>
      <c r="ADC579"/>
      <c r="ADD579"/>
      <c r="ADE579"/>
      <c r="ADF579"/>
      <c r="ADG579"/>
      <c r="ADH579"/>
      <c r="ADI579"/>
      <c r="ADJ579"/>
      <c r="ADK579"/>
      <c r="ADL579"/>
      <c r="ADM579"/>
      <c r="ADN579"/>
      <c r="ADO579"/>
      <c r="ADP579"/>
      <c r="ADQ579"/>
      <c r="ADR579"/>
      <c r="ADS579"/>
      <c r="ADT579"/>
      <c r="ADU579"/>
      <c r="ADV579"/>
      <c r="ADW579"/>
      <c r="ADX579"/>
      <c r="ADY579"/>
      <c r="ADZ579"/>
      <c r="AEA579"/>
      <c r="AEB579"/>
      <c r="AEC579"/>
      <c r="AED579"/>
      <c r="AEE579"/>
      <c r="AEF579"/>
      <c r="AEG579"/>
      <c r="AEH579"/>
      <c r="AEI579"/>
      <c r="AEJ579"/>
      <c r="AEK579"/>
      <c r="AEL579"/>
      <c r="AEM579"/>
      <c r="AEN579"/>
      <c r="AEO579"/>
      <c r="AEP579"/>
      <c r="AEQ579"/>
      <c r="AER579"/>
      <c r="AES579"/>
      <c r="AET579"/>
      <c r="AEU579"/>
      <c r="AEV579"/>
      <c r="AEW579"/>
      <c r="AEX579"/>
      <c r="AEY579"/>
      <c r="AEZ579"/>
      <c r="AFA579"/>
      <c r="AFB579"/>
      <c r="AFC579"/>
      <c r="AFD579"/>
      <c r="AFE579"/>
      <c r="AFF579"/>
      <c r="AFG579"/>
      <c r="AFH579"/>
      <c r="AFI579"/>
      <c r="AFJ579"/>
      <c r="AFK579"/>
      <c r="AFL579"/>
      <c r="AFM579"/>
      <c r="AFN579"/>
      <c r="AFO579"/>
      <c r="AFP579"/>
      <c r="AFQ579"/>
      <c r="AFR579"/>
      <c r="AFS579"/>
      <c r="AFT579"/>
      <c r="AFU579"/>
      <c r="AFV579"/>
      <c r="AFW579"/>
      <c r="AFX579"/>
      <c r="AFY579"/>
      <c r="AFZ579"/>
      <c r="AGA579"/>
      <c r="AGB579"/>
      <c r="AGC579"/>
      <c r="AGD579"/>
      <c r="AGE579"/>
      <c r="AGF579"/>
      <c r="AGG579"/>
      <c r="AGH579"/>
      <c r="AGI579"/>
      <c r="AGJ579"/>
      <c r="AGK579"/>
      <c r="AGL579"/>
      <c r="AGM579"/>
      <c r="AGN579"/>
      <c r="AGO579"/>
      <c r="AGP579"/>
      <c r="AGQ579"/>
      <c r="AGR579"/>
      <c r="AGS579"/>
      <c r="AGT579"/>
      <c r="AGU579"/>
      <c r="AGV579"/>
      <c r="AGW579"/>
      <c r="AGX579"/>
      <c r="AGY579"/>
      <c r="AGZ579"/>
      <c r="AHA579"/>
      <c r="AHB579"/>
      <c r="AHC579"/>
      <c r="AHD579"/>
      <c r="AHE579"/>
      <c r="AHF579"/>
      <c r="AHG579"/>
      <c r="AHH579"/>
      <c r="AHI579"/>
      <c r="AHJ579"/>
      <c r="AHK579"/>
      <c r="AHL579"/>
      <c r="AHM579"/>
      <c r="AHN579"/>
      <c r="AHO579"/>
      <c r="AHP579"/>
      <c r="AHQ579"/>
      <c r="AHR579"/>
      <c r="AHS579"/>
      <c r="AHT579"/>
      <c r="AHU579"/>
      <c r="AHV579"/>
      <c r="AHW579"/>
      <c r="AHX579"/>
      <c r="AHY579"/>
      <c r="AHZ579"/>
      <c r="AIA579"/>
      <c r="AIB579"/>
      <c r="AIC579"/>
      <c r="AID579"/>
      <c r="AIE579"/>
      <c r="AIF579"/>
      <c r="AIG579"/>
      <c r="AIH579"/>
      <c r="AII579"/>
      <c r="AIJ579"/>
      <c r="AIK579"/>
      <c r="AIL579"/>
      <c r="AIM579"/>
      <c r="AIN579"/>
      <c r="AIO579"/>
      <c r="AIP579"/>
      <c r="AIQ579"/>
      <c r="AIR579"/>
      <c r="AIS579"/>
      <c r="AIT579"/>
      <c r="AIU579"/>
      <c r="AIV579"/>
      <c r="AIW579"/>
      <c r="AIX579"/>
      <c r="AIY579"/>
      <c r="AIZ579"/>
      <c r="AJA579"/>
      <c r="AJB579"/>
      <c r="AJC579"/>
      <c r="AJD579"/>
      <c r="AJE579"/>
      <c r="AJF579"/>
      <c r="AJG579"/>
      <c r="AJH579"/>
      <c r="AJI579"/>
      <c r="AJJ579"/>
      <c r="AJK579"/>
      <c r="AJL579"/>
      <c r="AJM579"/>
      <c r="AJN579"/>
      <c r="AJO579"/>
      <c r="AJP579"/>
      <c r="AJQ579"/>
      <c r="AJR579"/>
      <c r="AJS579"/>
      <c r="AJT579"/>
      <c r="AJU579"/>
      <c r="AJV579"/>
      <c r="AJW579"/>
      <c r="AJX579"/>
      <c r="AJY579"/>
      <c r="AJZ579"/>
      <c r="AKA579"/>
      <c r="AKB579"/>
      <c r="AKC579"/>
      <c r="AKD579"/>
      <c r="AKE579"/>
      <c r="AKF579"/>
      <c r="AKG579"/>
      <c r="AKH579"/>
      <c r="AKI579"/>
      <c r="AKJ579"/>
      <c r="AKK579"/>
      <c r="AKL579"/>
      <c r="AKM579"/>
      <c r="AKN579"/>
      <c r="AKO579"/>
      <c r="AKP579"/>
      <c r="AKQ579"/>
      <c r="AKR579"/>
      <c r="AKS579"/>
      <c r="AKT579"/>
      <c r="AKU579"/>
      <c r="AKV579"/>
      <c r="AKW579"/>
      <c r="AKX579"/>
      <c r="AKY579"/>
      <c r="AKZ579"/>
      <c r="ALA579"/>
      <c r="ALB579"/>
      <c r="ALC579"/>
      <c r="ALD579"/>
      <c r="ALE579"/>
      <c r="ALF579"/>
      <c r="ALG579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  <c r="AMC579"/>
      <c r="AMD579"/>
      <c r="AME579"/>
      <c r="AMF579"/>
      <c r="AMG579"/>
      <c r="AMH579"/>
      <c r="AMI579"/>
      <c r="AMJ579"/>
      <c r="AMK579"/>
      <c r="AML579"/>
      <c r="AMM579"/>
      <c r="AMN579"/>
      <c r="AMO579"/>
      <c r="AMP579"/>
      <c r="AMQ579"/>
      <c r="AMR579"/>
      <c r="AMS579"/>
      <c r="AMT579"/>
      <c r="AMU579"/>
      <c r="AMV579"/>
      <c r="AMW579"/>
      <c r="AMX579"/>
      <c r="AMY579"/>
      <c r="AMZ579" s="6"/>
      <c r="ANA579" s="6"/>
      <c r="ANB579" s="6"/>
    </row>
    <row r="580" spans="3:1042" s="28" customFormat="1" x14ac:dyDescent="0.25">
      <c r="C580" s="6" t="str">
        <f t="shared" si="439"/>
        <v>Whirlpool</v>
      </c>
      <c r="D580" s="6" t="str">
        <f t="shared" si="440"/>
        <v>HPE2K60HD045V  (60 gal)</v>
      </c>
      <c r="E580" s="6">
        <f t="shared" si="341"/>
        <v>2600111</v>
      </c>
      <c r="F580" s="55">
        <f t="shared" si="255"/>
        <v>60</v>
      </c>
      <c r="G580" s="6" t="str">
        <f t="shared" si="441"/>
        <v>AOSmithPHPT60</v>
      </c>
      <c r="H580" s="116">
        <f t="shared" si="451"/>
        <v>0</v>
      </c>
      <c r="I580" s="154" t="str">
        <f t="shared" si="342"/>
        <v>WhirlpoolHPE2K60</v>
      </c>
      <c r="J580" s="91" t="s">
        <v>188</v>
      </c>
      <c r="K580" s="33">
        <v>1</v>
      </c>
      <c r="L580" s="75">
        <f t="shared" si="444"/>
        <v>26</v>
      </c>
      <c r="M580" s="155" t="s">
        <v>50</v>
      </c>
      <c r="N580" s="61">
        <v>1</v>
      </c>
      <c r="O580" s="169">
        <f t="shared" si="350"/>
        <v>2600111</v>
      </c>
      <c r="P580" s="59" t="str">
        <f t="shared" si="437"/>
        <v>HPE2K60HD045V  (60 gal)</v>
      </c>
      <c r="Q580" s="153">
        <f t="shared" si="434"/>
        <v>2</v>
      </c>
      <c r="R580" s="19" t="s">
        <v>110</v>
      </c>
      <c r="S580" s="20">
        <v>60</v>
      </c>
      <c r="T580" s="31" t="s">
        <v>104</v>
      </c>
      <c r="U580" s="80" t="s">
        <v>104</v>
      </c>
      <c r="V580" s="85" t="str">
        <f t="shared" si="352"/>
        <v>AOSmithPHPT60</v>
      </c>
      <c r="W580" s="115">
        <v>0</v>
      </c>
      <c r="X580" s="45"/>
      <c r="Y580" s="45"/>
      <c r="Z580" s="44"/>
      <c r="AA580" s="126" t="str">
        <f t="shared" si="447"/>
        <v>2,     2600111,   "HPE2K60HD045V  (60 gal)"</v>
      </c>
      <c r="AB580" s="127" t="str">
        <f>M580</f>
        <v>Whirlpool</v>
      </c>
      <c r="AC580" s="129" t="s">
        <v>687</v>
      </c>
      <c r="AD580" s="173">
        <f t="shared" si="435"/>
        <v>1</v>
      </c>
      <c r="AE580" s="126" t="str">
        <f t="shared" si="448"/>
        <v xml:space="preserve">          case  HPE2K60HD045V  (60 gal)   :   "WhirlpoolHPE2K60"</v>
      </c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3:1042" s="28" customFormat="1" x14ac:dyDescent="0.25">
      <c r="C581" s="6" t="str">
        <f t="shared" si="439"/>
        <v>Whirlpool</v>
      </c>
      <c r="D581" s="6" t="str">
        <f t="shared" si="440"/>
        <v>HPE2K80HD045V  (80 gal)</v>
      </c>
      <c r="E581" s="6">
        <f t="shared" si="341"/>
        <v>2600212</v>
      </c>
      <c r="F581" s="55">
        <f t="shared" si="255"/>
        <v>80</v>
      </c>
      <c r="G581" s="6" t="str">
        <f t="shared" si="441"/>
        <v>AOSmithPHPT80</v>
      </c>
      <c r="H581" s="116">
        <f t="shared" si="451"/>
        <v>0</v>
      </c>
      <c r="I581" s="154" t="str">
        <f t="shared" si="342"/>
        <v>WhirlpoolHPE2K80</v>
      </c>
      <c r="J581" s="91" t="s">
        <v>188</v>
      </c>
      <c r="K581" s="33">
        <v>1</v>
      </c>
      <c r="L581" s="75">
        <f t="shared" si="444"/>
        <v>26</v>
      </c>
      <c r="M581" s="18" t="s">
        <v>50</v>
      </c>
      <c r="N581" s="62">
        <f t="shared" ref="N581:N602" si="453">N580+1</f>
        <v>2</v>
      </c>
      <c r="O581" s="169">
        <f t="shared" si="350"/>
        <v>2600212</v>
      </c>
      <c r="P581" s="59" t="str">
        <f t="shared" si="437"/>
        <v>HPE2K80HD045V  (80 gal)</v>
      </c>
      <c r="Q581" s="153">
        <f t="shared" si="434"/>
        <v>2</v>
      </c>
      <c r="R581" s="19" t="s">
        <v>114</v>
      </c>
      <c r="S581" s="20">
        <v>80</v>
      </c>
      <c r="T581" s="31" t="s">
        <v>105</v>
      </c>
      <c r="U581" s="80" t="s">
        <v>105</v>
      </c>
      <c r="V581" s="85" t="str">
        <f t="shared" si="352"/>
        <v>AOSmithPHPT80</v>
      </c>
      <c r="W581" s="115">
        <v>0</v>
      </c>
      <c r="X581" s="45"/>
      <c r="Y581" s="45"/>
      <c r="Z581" s="44"/>
      <c r="AA581" s="126" t="str">
        <f t="shared" si="447"/>
        <v>2,     2600212,   "HPE2K80HD045V  (80 gal)"</v>
      </c>
      <c r="AB581" s="128" t="str">
        <f t="shared" si="345"/>
        <v>Whirlpool</v>
      </c>
      <c r="AC581" s="129" t="s">
        <v>688</v>
      </c>
      <c r="AD581" s="173">
        <f t="shared" si="435"/>
        <v>1</v>
      </c>
      <c r="AE581" s="126" t="str">
        <f t="shared" si="448"/>
        <v xml:space="preserve">          case  HPE2K80HD045V  (80 gal)   :   "WhirlpoolHPE2K80"</v>
      </c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</row>
    <row r="582" spans="3:1042" s="28" customFormat="1" x14ac:dyDescent="0.25">
      <c r="C582" s="6" t="str">
        <f t="shared" si="439"/>
        <v>Whirlpool</v>
      </c>
      <c r="D582" s="6" t="str">
        <f t="shared" si="440"/>
        <v>HPHE2K50HD045V 120  (50 gal)</v>
      </c>
      <c r="E582" s="6">
        <f t="shared" si="341"/>
        <v>2600313</v>
      </c>
      <c r="F582" s="55">
        <f t="shared" si="255"/>
        <v>50</v>
      </c>
      <c r="G582" s="6" t="str">
        <f t="shared" si="441"/>
        <v>AOSmithHPTU50</v>
      </c>
      <c r="H582" s="116">
        <f t="shared" si="451"/>
        <v>0</v>
      </c>
      <c r="I582" s="154" t="str">
        <f t="shared" si="342"/>
        <v>WhirlpoolHPHE2K50</v>
      </c>
      <c r="J582" s="91" t="s">
        <v>188</v>
      </c>
      <c r="K582" s="32">
        <v>3</v>
      </c>
      <c r="L582" s="75">
        <f t="shared" si="444"/>
        <v>26</v>
      </c>
      <c r="M582" s="9" t="s">
        <v>50</v>
      </c>
      <c r="N582" s="62">
        <f t="shared" si="453"/>
        <v>3</v>
      </c>
      <c r="O582" s="169">
        <f t="shared" si="350"/>
        <v>2600313</v>
      </c>
      <c r="P582" s="59" t="str">
        <f t="shared" si="437"/>
        <v>HPHE2K50HD045V 120  (50 gal)</v>
      </c>
      <c r="Q582" s="153">
        <f t="shared" si="434"/>
        <v>1</v>
      </c>
      <c r="R582" s="10" t="s">
        <v>51</v>
      </c>
      <c r="S582" s="11">
        <v>50</v>
      </c>
      <c r="T582" s="30" t="s">
        <v>81</v>
      </c>
      <c r="U582" s="80" t="s">
        <v>106</v>
      </c>
      <c r="V582" s="85" t="str">
        <f t="shared" si="352"/>
        <v>AOSmithHPTU50</v>
      </c>
      <c r="W582" s="115">
        <v>0</v>
      </c>
      <c r="X582" s="42" t="s">
        <v>8</v>
      </c>
      <c r="Y582" s="43">
        <v>42545</v>
      </c>
      <c r="Z582" s="44" t="s">
        <v>80</v>
      </c>
      <c r="AA582" s="126" t="str">
        <f t="shared" si="447"/>
        <v>2,     2600313,   "HPHE2K50HD045V 120  (50 gal)"</v>
      </c>
      <c r="AB582" s="128" t="str">
        <f t="shared" si="345"/>
        <v>Whirlpool</v>
      </c>
      <c r="AC582" s="129" t="s">
        <v>689</v>
      </c>
      <c r="AD582" s="173">
        <f t="shared" si="435"/>
        <v>1</v>
      </c>
      <c r="AE582" s="126" t="str">
        <f t="shared" si="448"/>
        <v xml:space="preserve">          case  HPHE2K50HD045V 120  (50 gal)   :   "WhirlpoolHPHE2K50"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  <c r="PI582"/>
      <c r="PJ582"/>
      <c r="PK582"/>
      <c r="PL582"/>
      <c r="PM582"/>
      <c r="PN582"/>
      <c r="PO582"/>
      <c r="PP582"/>
      <c r="PQ582"/>
      <c r="PR582"/>
      <c r="PS582"/>
      <c r="PT582"/>
      <c r="PU582"/>
      <c r="PV582"/>
      <c r="PW582"/>
      <c r="PX582"/>
      <c r="PY582"/>
      <c r="PZ582"/>
      <c r="QA582"/>
      <c r="QB582"/>
      <c r="QC582"/>
      <c r="QD582"/>
      <c r="QE582"/>
      <c r="QF582"/>
      <c r="QG582"/>
      <c r="QH582"/>
      <c r="QI582"/>
      <c r="QJ582"/>
      <c r="QK582"/>
      <c r="QL582"/>
      <c r="QM582"/>
      <c r="QN582"/>
      <c r="QO582"/>
      <c r="QP582"/>
      <c r="QQ582"/>
      <c r="QR582"/>
      <c r="QS582"/>
      <c r="QT582"/>
      <c r="QU582"/>
      <c r="QV582"/>
      <c r="QW582"/>
      <c r="QX582"/>
      <c r="QY582"/>
      <c r="QZ582"/>
      <c r="RA582"/>
      <c r="RB582"/>
      <c r="RC582"/>
      <c r="RD582"/>
      <c r="RE582"/>
      <c r="RF582"/>
      <c r="RG582"/>
      <c r="RH582"/>
      <c r="RI582"/>
      <c r="RJ582"/>
      <c r="RK582"/>
      <c r="RL582"/>
      <c r="RM582"/>
      <c r="RN582"/>
      <c r="RO582"/>
      <c r="RP582"/>
      <c r="RQ582"/>
      <c r="RR582"/>
      <c r="RS582"/>
      <c r="RT582"/>
      <c r="RU582"/>
      <c r="RV582"/>
      <c r="RW582"/>
      <c r="RX582"/>
      <c r="RY582"/>
      <c r="RZ582"/>
      <c r="SA582"/>
      <c r="SB582"/>
      <c r="SC582"/>
      <c r="SD582"/>
      <c r="SE582"/>
      <c r="SF582"/>
      <c r="SG582"/>
      <c r="SH582"/>
      <c r="SI582"/>
      <c r="SJ582"/>
      <c r="SK582"/>
      <c r="SL582"/>
      <c r="SM582"/>
      <c r="SN582"/>
      <c r="SO582"/>
      <c r="SP582"/>
      <c r="SQ582"/>
      <c r="SR582"/>
      <c r="SS582"/>
      <c r="ST582"/>
      <c r="SU582"/>
      <c r="SV582"/>
      <c r="SW582"/>
      <c r="SX582"/>
      <c r="SY582"/>
      <c r="SZ582"/>
      <c r="TA582"/>
      <c r="TB582"/>
      <c r="TC582"/>
      <c r="TD582"/>
      <c r="TE582"/>
      <c r="TF582"/>
      <c r="TG582"/>
      <c r="TH582"/>
      <c r="TI582"/>
      <c r="TJ582"/>
      <c r="TK582"/>
      <c r="TL582"/>
      <c r="TM582"/>
      <c r="TN582"/>
      <c r="TO582"/>
      <c r="TP582"/>
      <c r="TQ582"/>
      <c r="TR582"/>
      <c r="TS582"/>
      <c r="TT582"/>
      <c r="TU582"/>
      <c r="TV582"/>
      <c r="TW582"/>
      <c r="TX582"/>
      <c r="TY582"/>
      <c r="TZ582"/>
      <c r="UA582"/>
      <c r="UB582"/>
      <c r="UC582"/>
      <c r="UD582"/>
      <c r="UE582"/>
      <c r="UF582"/>
      <c r="UG582"/>
      <c r="UH582"/>
      <c r="UI582"/>
      <c r="UJ582"/>
      <c r="UK582"/>
      <c r="UL582"/>
      <c r="UM582"/>
      <c r="UN582"/>
      <c r="UO582"/>
      <c r="UP582"/>
      <c r="UQ582"/>
      <c r="UR582"/>
      <c r="US582"/>
      <c r="UT582"/>
      <c r="UU582"/>
      <c r="UV582"/>
      <c r="UW582"/>
      <c r="UX582"/>
      <c r="UY582"/>
      <c r="UZ582"/>
      <c r="VA582"/>
      <c r="VB582"/>
      <c r="VC582"/>
      <c r="VD582"/>
      <c r="VE582"/>
      <c r="VF582"/>
      <c r="VG582"/>
      <c r="VH582"/>
      <c r="VI582"/>
      <c r="VJ582"/>
      <c r="VK582"/>
      <c r="VL582"/>
      <c r="VM582"/>
      <c r="VN582"/>
      <c r="VO582"/>
      <c r="VP582"/>
      <c r="VQ582"/>
      <c r="VR582"/>
      <c r="VS582"/>
      <c r="VT582"/>
      <c r="VU582"/>
      <c r="VV582"/>
      <c r="VW582"/>
      <c r="VX582"/>
      <c r="VY582"/>
      <c r="VZ582"/>
      <c r="WA582"/>
      <c r="WB582"/>
      <c r="WC582"/>
      <c r="WD582"/>
      <c r="WE582"/>
      <c r="WF582"/>
      <c r="WG582"/>
      <c r="WH582"/>
      <c r="WI582"/>
      <c r="WJ582"/>
      <c r="WK582"/>
      <c r="WL582"/>
      <c r="WM582"/>
      <c r="WN582"/>
      <c r="WO582"/>
      <c r="WP582"/>
      <c r="WQ582"/>
      <c r="WR582"/>
      <c r="WS582"/>
      <c r="WT582"/>
      <c r="WU582"/>
      <c r="WV582"/>
      <c r="WW582"/>
      <c r="WX582"/>
      <c r="WY582"/>
      <c r="WZ582"/>
      <c r="XA582"/>
      <c r="XB582"/>
      <c r="XC582"/>
      <c r="XD582"/>
      <c r="XE582"/>
      <c r="XF582"/>
      <c r="XG582"/>
      <c r="XH582"/>
      <c r="XI582"/>
      <c r="XJ582"/>
      <c r="XK582"/>
      <c r="XL582"/>
      <c r="XM582"/>
      <c r="XN582"/>
      <c r="XO582"/>
      <c r="XP582"/>
      <c r="XQ582"/>
      <c r="XR582"/>
      <c r="XS582"/>
      <c r="XT582"/>
      <c r="XU582"/>
      <c r="XV582"/>
      <c r="XW582"/>
      <c r="XX582"/>
      <c r="XY582"/>
      <c r="XZ582"/>
      <c r="YA582"/>
      <c r="YB582"/>
      <c r="YC582"/>
      <c r="YD582"/>
      <c r="YE582"/>
      <c r="YF582"/>
      <c r="YG582"/>
      <c r="YH582"/>
      <c r="YI582"/>
      <c r="YJ582"/>
      <c r="YK582"/>
      <c r="YL582"/>
      <c r="YM582"/>
      <c r="YN582"/>
      <c r="YO582"/>
      <c r="YP582"/>
      <c r="YQ582"/>
      <c r="YR582"/>
      <c r="YS582"/>
      <c r="YT582"/>
      <c r="YU582"/>
      <c r="YV582"/>
      <c r="YW582"/>
      <c r="YX582"/>
      <c r="YY582"/>
      <c r="YZ582"/>
      <c r="ZA582"/>
      <c r="ZB582"/>
      <c r="ZC582"/>
      <c r="ZD582"/>
      <c r="ZE582"/>
      <c r="ZF582"/>
      <c r="ZG582"/>
      <c r="ZH582"/>
      <c r="ZI582"/>
      <c r="ZJ582"/>
      <c r="ZK582"/>
      <c r="ZL582"/>
      <c r="ZM582"/>
      <c r="ZN582"/>
      <c r="ZO582"/>
      <c r="ZP582"/>
      <c r="ZQ582"/>
      <c r="ZR582"/>
      <c r="ZS582"/>
      <c r="ZT582"/>
      <c r="ZU582"/>
      <c r="ZV582"/>
      <c r="ZW582"/>
      <c r="ZX582"/>
      <c r="ZY582"/>
      <c r="ZZ582"/>
      <c r="AAA582"/>
      <c r="AAB582"/>
      <c r="AAC582"/>
      <c r="AAD582"/>
      <c r="AAE582"/>
      <c r="AAF582"/>
      <c r="AAG582"/>
      <c r="AAH582"/>
      <c r="AAI582"/>
      <c r="AAJ582"/>
      <c r="AAK582"/>
      <c r="AAL582"/>
      <c r="AAM582"/>
      <c r="AAN582"/>
      <c r="AAO582"/>
      <c r="AAP582"/>
      <c r="AAQ582"/>
      <c r="AAR582"/>
      <c r="AAS582"/>
      <c r="AAT582"/>
      <c r="AAU582"/>
      <c r="AAV582"/>
      <c r="AAW582"/>
      <c r="AAX582"/>
      <c r="AAY582"/>
      <c r="AAZ582"/>
      <c r="ABA582"/>
      <c r="ABB582"/>
      <c r="ABC582"/>
      <c r="ABD582"/>
      <c r="ABE582"/>
      <c r="ABF582"/>
      <c r="ABG582"/>
      <c r="ABH582"/>
      <c r="ABI582"/>
      <c r="ABJ582"/>
      <c r="ABK582"/>
      <c r="ABL582"/>
      <c r="ABM582"/>
      <c r="ABN582"/>
      <c r="ABO582"/>
      <c r="ABP582"/>
      <c r="ABQ582"/>
      <c r="ABR582"/>
      <c r="ABS582"/>
      <c r="ABT582"/>
      <c r="ABU582"/>
      <c r="ABV582"/>
      <c r="ABW582"/>
      <c r="ABX582"/>
      <c r="ABY582"/>
      <c r="ABZ582"/>
      <c r="ACA582"/>
      <c r="ACB582"/>
      <c r="ACC582"/>
      <c r="ACD582"/>
      <c r="ACE582"/>
      <c r="ACF582"/>
      <c r="ACG582"/>
      <c r="ACH582"/>
      <c r="ACI582"/>
      <c r="ACJ582"/>
      <c r="ACK582"/>
      <c r="ACL582"/>
      <c r="ACM582"/>
      <c r="ACN582"/>
      <c r="ACO582"/>
      <c r="ACP582"/>
      <c r="ACQ582"/>
      <c r="ACR582"/>
      <c r="ACS582"/>
      <c r="ACT582"/>
      <c r="ACU582"/>
      <c r="ACV582"/>
      <c r="ACW582"/>
      <c r="ACX582"/>
      <c r="ACY582"/>
      <c r="ACZ582"/>
      <c r="ADA582"/>
      <c r="ADB582"/>
      <c r="ADC582"/>
      <c r="ADD582"/>
      <c r="ADE582"/>
      <c r="ADF582"/>
      <c r="ADG582"/>
      <c r="ADH582"/>
      <c r="ADI582"/>
      <c r="ADJ582"/>
      <c r="ADK582"/>
      <c r="ADL582"/>
      <c r="ADM582"/>
      <c r="ADN582"/>
      <c r="ADO582"/>
      <c r="ADP582"/>
      <c r="ADQ582"/>
      <c r="ADR582"/>
      <c r="ADS582"/>
      <c r="ADT582"/>
      <c r="ADU582"/>
      <c r="ADV582"/>
      <c r="ADW582"/>
      <c r="ADX582"/>
      <c r="ADY582"/>
      <c r="ADZ582"/>
      <c r="AEA582"/>
      <c r="AEB582"/>
      <c r="AEC582"/>
      <c r="AED582"/>
      <c r="AEE582"/>
      <c r="AEF582"/>
      <c r="AEG582"/>
      <c r="AEH582"/>
      <c r="AEI582"/>
      <c r="AEJ582"/>
      <c r="AEK582"/>
      <c r="AEL582"/>
      <c r="AEM582"/>
      <c r="AEN582"/>
      <c r="AEO582"/>
      <c r="AEP582"/>
      <c r="AEQ582"/>
      <c r="AER582"/>
      <c r="AES582"/>
      <c r="AET582"/>
      <c r="AEU582"/>
      <c r="AEV582"/>
      <c r="AEW582"/>
      <c r="AEX582"/>
      <c r="AEY582"/>
      <c r="AEZ582"/>
      <c r="AFA582"/>
      <c r="AFB582"/>
      <c r="AFC582"/>
      <c r="AFD582"/>
      <c r="AFE582"/>
      <c r="AFF582"/>
      <c r="AFG582"/>
      <c r="AFH582"/>
      <c r="AFI582"/>
      <c r="AFJ582"/>
      <c r="AFK582"/>
      <c r="AFL582"/>
      <c r="AFM582"/>
      <c r="AFN582"/>
      <c r="AFO582"/>
      <c r="AFP582"/>
      <c r="AFQ582"/>
      <c r="AFR582"/>
      <c r="AFS582"/>
      <c r="AFT582"/>
      <c r="AFU582"/>
      <c r="AFV582"/>
      <c r="AFW582"/>
      <c r="AFX582"/>
      <c r="AFY582"/>
      <c r="AFZ582"/>
      <c r="AGA582"/>
      <c r="AGB582"/>
      <c r="AGC582"/>
      <c r="AGD582"/>
      <c r="AGE582"/>
      <c r="AGF582"/>
      <c r="AGG582"/>
      <c r="AGH582"/>
      <c r="AGI582"/>
      <c r="AGJ582"/>
      <c r="AGK582"/>
      <c r="AGL582"/>
      <c r="AGM582"/>
      <c r="AGN582"/>
      <c r="AGO582"/>
      <c r="AGP582"/>
      <c r="AGQ582"/>
      <c r="AGR582"/>
      <c r="AGS582"/>
      <c r="AGT582"/>
      <c r="AGU582"/>
      <c r="AGV582"/>
      <c r="AGW582"/>
      <c r="AGX582"/>
      <c r="AGY582"/>
      <c r="AGZ582"/>
      <c r="AHA582"/>
      <c r="AHB582"/>
      <c r="AHC582"/>
      <c r="AHD582"/>
      <c r="AHE582"/>
      <c r="AHF582"/>
      <c r="AHG582"/>
      <c r="AHH582"/>
      <c r="AHI582"/>
      <c r="AHJ582"/>
      <c r="AHK582"/>
      <c r="AHL582"/>
      <c r="AHM582"/>
      <c r="AHN582"/>
      <c r="AHO582"/>
      <c r="AHP582"/>
      <c r="AHQ582"/>
      <c r="AHR582"/>
      <c r="AHS582"/>
      <c r="AHT582"/>
      <c r="AHU582"/>
      <c r="AHV582"/>
      <c r="AHW582"/>
      <c r="AHX582"/>
      <c r="AHY582"/>
      <c r="AHZ582"/>
      <c r="AIA582"/>
      <c r="AIB582"/>
      <c r="AIC582"/>
      <c r="AID582"/>
      <c r="AIE582"/>
      <c r="AIF582"/>
      <c r="AIG582"/>
      <c r="AIH582"/>
      <c r="AII582"/>
      <c r="AIJ582"/>
      <c r="AIK582"/>
      <c r="AIL582"/>
      <c r="AIM582"/>
      <c r="AIN582"/>
      <c r="AIO582"/>
      <c r="AIP582"/>
      <c r="AIQ582"/>
      <c r="AIR582"/>
      <c r="AIS582"/>
      <c r="AIT582"/>
      <c r="AIU582"/>
      <c r="AIV582"/>
      <c r="AIW582"/>
      <c r="AIX582"/>
      <c r="AIY582"/>
      <c r="AIZ582"/>
      <c r="AJA582"/>
      <c r="AJB582"/>
      <c r="AJC582"/>
      <c r="AJD582"/>
      <c r="AJE582"/>
      <c r="AJF582"/>
      <c r="AJG582"/>
      <c r="AJH582"/>
      <c r="AJI582"/>
      <c r="AJJ582"/>
      <c r="AJK582"/>
      <c r="AJL582"/>
      <c r="AJM582"/>
      <c r="AJN582"/>
      <c r="AJO582"/>
      <c r="AJP582"/>
      <c r="AJQ582"/>
      <c r="AJR582"/>
      <c r="AJS582"/>
      <c r="AJT582"/>
      <c r="AJU582"/>
      <c r="AJV582"/>
      <c r="AJW582"/>
      <c r="AJX582"/>
      <c r="AJY582"/>
      <c r="AJZ582"/>
      <c r="AKA582"/>
      <c r="AKB582"/>
      <c r="AKC582"/>
      <c r="AKD582"/>
      <c r="AKE582"/>
      <c r="AKF582"/>
      <c r="AKG582"/>
      <c r="AKH582"/>
      <c r="AKI582"/>
      <c r="AKJ582"/>
      <c r="AKK582"/>
      <c r="AKL582"/>
      <c r="AKM582"/>
      <c r="AKN582"/>
      <c r="AKO582"/>
      <c r="AKP582"/>
      <c r="AKQ582"/>
      <c r="AKR582"/>
      <c r="AKS582"/>
      <c r="AKT582"/>
      <c r="AKU582"/>
      <c r="AKV582"/>
      <c r="AKW582"/>
      <c r="AKX582"/>
      <c r="AKY582"/>
      <c r="AKZ582"/>
      <c r="ALA582"/>
      <c r="ALB582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  <c r="AMK582"/>
      <c r="AML582"/>
      <c r="AMM582"/>
      <c r="AMN582"/>
      <c r="AMO582"/>
      <c r="AMP582"/>
      <c r="AMQ582"/>
      <c r="AMR582"/>
      <c r="AMS582"/>
      <c r="AMT582"/>
      <c r="AMU582"/>
      <c r="AMV582"/>
      <c r="AMW582"/>
      <c r="AMX582"/>
      <c r="AMY582"/>
      <c r="AMZ582" s="6"/>
      <c r="ANA582" s="6"/>
      <c r="ANB582" s="6"/>
    </row>
    <row r="583" spans="3:1042" s="28" customFormat="1" x14ac:dyDescent="0.25">
      <c r="C583" s="6" t="str">
        <f t="shared" si="439"/>
        <v>Whirlpool</v>
      </c>
      <c r="D583" s="6" t="str">
        <f t="shared" si="440"/>
        <v>HPHE2K50HD045VC 120  (50 gal)</v>
      </c>
      <c r="E583" s="6">
        <f t="shared" si="341"/>
        <v>2600413</v>
      </c>
      <c r="F583" s="55">
        <f t="shared" si="255"/>
        <v>50</v>
      </c>
      <c r="G583" s="6" t="str">
        <f t="shared" si="441"/>
        <v>AOSmithHPTU50</v>
      </c>
      <c r="H583" s="116">
        <f t="shared" si="451"/>
        <v>0</v>
      </c>
      <c r="I583" s="154" t="str">
        <f t="shared" si="342"/>
        <v>WhirlpoolHPHE2K50C</v>
      </c>
      <c r="J583" s="91" t="s">
        <v>188</v>
      </c>
      <c r="K583" s="32">
        <v>3</v>
      </c>
      <c r="L583" s="75">
        <f t="shared" si="444"/>
        <v>26</v>
      </c>
      <c r="M583" s="9" t="s">
        <v>50</v>
      </c>
      <c r="N583" s="62">
        <f t="shared" si="453"/>
        <v>4</v>
      </c>
      <c r="O583" s="169">
        <f t="shared" ref="O583:O602" si="454" xml:space="preserve"> (L583*100000) + (N583*100) + VLOOKUP( U583, $R$2:$T$67, 2, FALSE )</f>
        <v>2600413</v>
      </c>
      <c r="P583" s="59" t="str">
        <f t="shared" si="437"/>
        <v>HPHE2K50HD045VC 120  (50 gal)</v>
      </c>
      <c r="Q583" s="153">
        <f t="shared" ref="Q583:Q602" si="455">COUNTIF(P$84:P$602, P583)</f>
        <v>1</v>
      </c>
      <c r="R583" s="10" t="s">
        <v>52</v>
      </c>
      <c r="S583" s="11">
        <v>50</v>
      </c>
      <c r="T583" s="30" t="s">
        <v>81</v>
      </c>
      <c r="U583" s="80" t="s">
        <v>106</v>
      </c>
      <c r="V583" s="85" t="str">
        <f t="shared" ref="V583:V602" si="456">VLOOKUP( U583, $R$2:$T$68, 3, FALSE )</f>
        <v>AOSmithHPTU50</v>
      </c>
      <c r="W583" s="115">
        <v>0</v>
      </c>
      <c r="X583" s="42" t="s">
        <v>8</v>
      </c>
      <c r="Y583" s="43">
        <v>42545</v>
      </c>
      <c r="Z583" s="44" t="s">
        <v>80</v>
      </c>
      <c r="AA583" s="126" t="str">
        <f t="shared" si="447"/>
        <v>2,     2600413,   "HPHE2K50HD045VC 120  (50 gal)"</v>
      </c>
      <c r="AB583" s="128" t="str">
        <f t="shared" si="345"/>
        <v>Whirlpool</v>
      </c>
      <c r="AC583" s="129" t="s">
        <v>690</v>
      </c>
      <c r="AD583" s="173">
        <f t="shared" ref="AD583:AD602" si="457">COUNTIF(AC$71:AC$602, AC583)</f>
        <v>1</v>
      </c>
      <c r="AE583" s="126" t="str">
        <f t="shared" si="448"/>
        <v xml:space="preserve">          case  HPHE2K50HD045VC 120  (50 gal)   :   "WhirlpoolHPHE2K50C"</v>
      </c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  <c r="PI583"/>
      <c r="PJ583"/>
      <c r="PK583"/>
      <c r="PL583"/>
      <c r="PM583"/>
      <c r="PN583"/>
      <c r="PO583"/>
      <c r="PP583"/>
      <c r="PQ583"/>
      <c r="PR583"/>
      <c r="PS583"/>
      <c r="PT583"/>
      <c r="PU583"/>
      <c r="PV583"/>
      <c r="PW583"/>
      <c r="PX583"/>
      <c r="PY583"/>
      <c r="PZ583"/>
      <c r="QA583"/>
      <c r="QB583"/>
      <c r="QC583"/>
      <c r="QD583"/>
      <c r="QE583"/>
      <c r="QF583"/>
      <c r="QG583"/>
      <c r="QH583"/>
      <c r="QI583"/>
      <c r="QJ583"/>
      <c r="QK583"/>
      <c r="QL583"/>
      <c r="QM583"/>
      <c r="QN583"/>
      <c r="QO583"/>
      <c r="QP583"/>
      <c r="QQ583"/>
      <c r="QR583"/>
      <c r="QS583"/>
      <c r="QT583"/>
      <c r="QU583"/>
      <c r="QV583"/>
      <c r="QW583"/>
      <c r="QX583"/>
      <c r="QY583"/>
      <c r="QZ583"/>
      <c r="RA583"/>
      <c r="RB583"/>
      <c r="RC583"/>
      <c r="RD583"/>
      <c r="RE583"/>
      <c r="RF583"/>
      <c r="RG583"/>
      <c r="RH583"/>
      <c r="RI583"/>
      <c r="RJ583"/>
      <c r="RK583"/>
      <c r="RL583"/>
      <c r="RM583"/>
      <c r="RN583"/>
      <c r="RO583"/>
      <c r="RP583"/>
      <c r="RQ583"/>
      <c r="RR583"/>
      <c r="RS583"/>
      <c r="RT583"/>
      <c r="RU583"/>
      <c r="RV583"/>
      <c r="RW583"/>
      <c r="RX583"/>
      <c r="RY583"/>
      <c r="RZ583"/>
      <c r="SA583"/>
      <c r="SB583"/>
      <c r="SC583"/>
      <c r="SD583"/>
      <c r="SE583"/>
      <c r="SF583"/>
      <c r="SG583"/>
      <c r="SH583"/>
      <c r="SI583"/>
      <c r="SJ583"/>
      <c r="SK583"/>
      <c r="SL583"/>
      <c r="SM583"/>
      <c r="SN583"/>
      <c r="SO583"/>
      <c r="SP583"/>
      <c r="SQ583"/>
      <c r="SR583"/>
      <c r="SS583"/>
      <c r="ST583"/>
      <c r="SU583"/>
      <c r="SV583"/>
      <c r="SW583"/>
      <c r="SX583"/>
      <c r="SY583"/>
      <c r="SZ583"/>
      <c r="TA583"/>
      <c r="TB583"/>
      <c r="TC583"/>
      <c r="TD583"/>
      <c r="TE583"/>
      <c r="TF583"/>
      <c r="TG583"/>
      <c r="TH583"/>
      <c r="TI583"/>
      <c r="TJ583"/>
      <c r="TK583"/>
      <c r="TL583"/>
      <c r="TM583"/>
      <c r="TN583"/>
      <c r="TO583"/>
      <c r="TP583"/>
      <c r="TQ583"/>
      <c r="TR583"/>
      <c r="TS583"/>
      <c r="TT583"/>
      <c r="TU583"/>
      <c r="TV583"/>
      <c r="TW583"/>
      <c r="TX583"/>
      <c r="TY583"/>
      <c r="TZ583"/>
      <c r="UA583"/>
      <c r="UB583"/>
      <c r="UC583"/>
      <c r="UD583"/>
      <c r="UE583"/>
      <c r="UF583"/>
      <c r="UG583"/>
      <c r="UH583"/>
      <c r="UI583"/>
      <c r="UJ583"/>
      <c r="UK583"/>
      <c r="UL583"/>
      <c r="UM583"/>
      <c r="UN583"/>
      <c r="UO583"/>
      <c r="UP583"/>
      <c r="UQ583"/>
      <c r="UR583"/>
      <c r="US583"/>
      <c r="UT583"/>
      <c r="UU583"/>
      <c r="UV583"/>
      <c r="UW583"/>
      <c r="UX583"/>
      <c r="UY583"/>
      <c r="UZ583"/>
      <c r="VA583"/>
      <c r="VB583"/>
      <c r="VC583"/>
      <c r="VD583"/>
      <c r="VE583"/>
      <c r="VF583"/>
      <c r="VG583"/>
      <c r="VH583"/>
      <c r="VI583"/>
      <c r="VJ583"/>
      <c r="VK583"/>
      <c r="VL583"/>
      <c r="VM583"/>
      <c r="VN583"/>
      <c r="VO583"/>
      <c r="VP583"/>
      <c r="VQ583"/>
      <c r="VR583"/>
      <c r="VS583"/>
      <c r="VT583"/>
      <c r="VU583"/>
      <c r="VV583"/>
      <c r="VW583"/>
      <c r="VX583"/>
      <c r="VY583"/>
      <c r="VZ583"/>
      <c r="WA583"/>
      <c r="WB583"/>
      <c r="WC583"/>
      <c r="WD583"/>
      <c r="WE583"/>
      <c r="WF583"/>
      <c r="WG583"/>
      <c r="WH583"/>
      <c r="WI583"/>
      <c r="WJ583"/>
      <c r="WK583"/>
      <c r="WL583"/>
      <c r="WM583"/>
      <c r="WN583"/>
      <c r="WO583"/>
      <c r="WP583"/>
      <c r="WQ583"/>
      <c r="WR583"/>
      <c r="WS583"/>
      <c r="WT583"/>
      <c r="WU583"/>
      <c r="WV583"/>
      <c r="WW583"/>
      <c r="WX583"/>
      <c r="WY583"/>
      <c r="WZ583"/>
      <c r="XA583"/>
      <c r="XB583"/>
      <c r="XC583"/>
      <c r="XD583"/>
      <c r="XE583"/>
      <c r="XF583"/>
      <c r="XG583"/>
      <c r="XH583"/>
      <c r="XI583"/>
      <c r="XJ583"/>
      <c r="XK583"/>
      <c r="XL583"/>
      <c r="XM583"/>
      <c r="XN583"/>
      <c r="XO583"/>
      <c r="XP583"/>
      <c r="XQ583"/>
      <c r="XR583"/>
      <c r="XS583"/>
      <c r="XT583"/>
      <c r="XU583"/>
      <c r="XV583"/>
      <c r="XW583"/>
      <c r="XX583"/>
      <c r="XY583"/>
      <c r="XZ583"/>
      <c r="YA583"/>
      <c r="YB583"/>
      <c r="YC583"/>
      <c r="YD583"/>
      <c r="YE583"/>
      <c r="YF583"/>
      <c r="YG583"/>
      <c r="YH583"/>
      <c r="YI583"/>
      <c r="YJ583"/>
      <c r="YK583"/>
      <c r="YL583"/>
      <c r="YM583"/>
      <c r="YN583"/>
      <c r="YO583"/>
      <c r="YP583"/>
      <c r="YQ583"/>
      <c r="YR583"/>
      <c r="YS583"/>
      <c r="YT583"/>
      <c r="YU583"/>
      <c r="YV583"/>
      <c r="YW583"/>
      <c r="YX583"/>
      <c r="YY583"/>
      <c r="YZ583"/>
      <c r="ZA583"/>
      <c r="ZB583"/>
      <c r="ZC583"/>
      <c r="ZD583"/>
      <c r="ZE583"/>
      <c r="ZF583"/>
      <c r="ZG583"/>
      <c r="ZH583"/>
      <c r="ZI583"/>
      <c r="ZJ583"/>
      <c r="ZK583"/>
      <c r="ZL583"/>
      <c r="ZM583"/>
      <c r="ZN583"/>
      <c r="ZO583"/>
      <c r="ZP583"/>
      <c r="ZQ583"/>
      <c r="ZR583"/>
      <c r="ZS583"/>
      <c r="ZT583"/>
      <c r="ZU583"/>
      <c r="ZV583"/>
      <c r="ZW583"/>
      <c r="ZX583"/>
      <c r="ZY583"/>
      <c r="ZZ583"/>
      <c r="AAA583"/>
      <c r="AAB583"/>
      <c r="AAC583"/>
      <c r="AAD583"/>
      <c r="AAE583"/>
      <c r="AAF583"/>
      <c r="AAG583"/>
      <c r="AAH583"/>
      <c r="AAI583"/>
      <c r="AAJ583"/>
      <c r="AAK583"/>
      <c r="AAL583"/>
      <c r="AAM583"/>
      <c r="AAN583"/>
      <c r="AAO583"/>
      <c r="AAP583"/>
      <c r="AAQ583"/>
      <c r="AAR583"/>
      <c r="AAS583"/>
      <c r="AAT583"/>
      <c r="AAU583"/>
      <c r="AAV583"/>
      <c r="AAW583"/>
      <c r="AAX583"/>
      <c r="AAY583"/>
      <c r="AAZ583"/>
      <c r="ABA583"/>
      <c r="ABB583"/>
      <c r="ABC583"/>
      <c r="ABD583"/>
      <c r="ABE583"/>
      <c r="ABF583"/>
      <c r="ABG583"/>
      <c r="ABH583"/>
      <c r="ABI583"/>
      <c r="ABJ583"/>
      <c r="ABK583"/>
      <c r="ABL583"/>
      <c r="ABM583"/>
      <c r="ABN583"/>
      <c r="ABO583"/>
      <c r="ABP583"/>
      <c r="ABQ583"/>
      <c r="ABR583"/>
      <c r="ABS583"/>
      <c r="ABT583"/>
      <c r="ABU583"/>
      <c r="ABV583"/>
      <c r="ABW583"/>
      <c r="ABX583"/>
      <c r="ABY583"/>
      <c r="ABZ583"/>
      <c r="ACA583"/>
      <c r="ACB583"/>
      <c r="ACC583"/>
      <c r="ACD583"/>
      <c r="ACE583"/>
      <c r="ACF583"/>
      <c r="ACG583"/>
      <c r="ACH583"/>
      <c r="ACI583"/>
      <c r="ACJ583"/>
      <c r="ACK583"/>
      <c r="ACL583"/>
      <c r="ACM583"/>
      <c r="ACN583"/>
      <c r="ACO583"/>
      <c r="ACP583"/>
      <c r="ACQ583"/>
      <c r="ACR583"/>
      <c r="ACS583"/>
      <c r="ACT583"/>
      <c r="ACU583"/>
      <c r="ACV583"/>
      <c r="ACW583"/>
      <c r="ACX583"/>
      <c r="ACY583"/>
      <c r="ACZ583"/>
      <c r="ADA583"/>
      <c r="ADB583"/>
      <c r="ADC583"/>
      <c r="ADD583"/>
      <c r="ADE583"/>
      <c r="ADF583"/>
      <c r="ADG583"/>
      <c r="ADH583"/>
      <c r="ADI583"/>
      <c r="ADJ583"/>
      <c r="ADK583"/>
      <c r="ADL583"/>
      <c r="ADM583"/>
      <c r="ADN583"/>
      <c r="ADO583"/>
      <c r="ADP583"/>
      <c r="ADQ583"/>
      <c r="ADR583"/>
      <c r="ADS583"/>
      <c r="ADT583"/>
      <c r="ADU583"/>
      <c r="ADV583"/>
      <c r="ADW583"/>
      <c r="ADX583"/>
      <c r="ADY583"/>
      <c r="ADZ583"/>
      <c r="AEA583"/>
      <c r="AEB583"/>
      <c r="AEC583"/>
      <c r="AED583"/>
      <c r="AEE583"/>
      <c r="AEF583"/>
      <c r="AEG583"/>
      <c r="AEH583"/>
      <c r="AEI583"/>
      <c r="AEJ583"/>
      <c r="AEK583"/>
      <c r="AEL583"/>
      <c r="AEM583"/>
      <c r="AEN583"/>
      <c r="AEO583"/>
      <c r="AEP583"/>
      <c r="AEQ583"/>
      <c r="AER583"/>
      <c r="AES583"/>
      <c r="AET583"/>
      <c r="AEU583"/>
      <c r="AEV583"/>
      <c r="AEW583"/>
      <c r="AEX583"/>
      <c r="AEY583"/>
      <c r="AEZ583"/>
      <c r="AFA583"/>
      <c r="AFB583"/>
      <c r="AFC583"/>
      <c r="AFD583"/>
      <c r="AFE583"/>
      <c r="AFF583"/>
      <c r="AFG583"/>
      <c r="AFH583"/>
      <c r="AFI583"/>
      <c r="AFJ583"/>
      <c r="AFK583"/>
      <c r="AFL583"/>
      <c r="AFM583"/>
      <c r="AFN583"/>
      <c r="AFO583"/>
      <c r="AFP583"/>
      <c r="AFQ583"/>
      <c r="AFR583"/>
      <c r="AFS583"/>
      <c r="AFT583"/>
      <c r="AFU583"/>
      <c r="AFV583"/>
      <c r="AFW583"/>
      <c r="AFX583"/>
      <c r="AFY583"/>
      <c r="AFZ583"/>
      <c r="AGA583"/>
      <c r="AGB583"/>
      <c r="AGC583"/>
      <c r="AGD583"/>
      <c r="AGE583"/>
      <c r="AGF583"/>
      <c r="AGG583"/>
      <c r="AGH583"/>
      <c r="AGI583"/>
      <c r="AGJ583"/>
      <c r="AGK583"/>
      <c r="AGL583"/>
      <c r="AGM583"/>
      <c r="AGN583"/>
      <c r="AGO583"/>
      <c r="AGP583"/>
      <c r="AGQ583"/>
      <c r="AGR583"/>
      <c r="AGS583"/>
      <c r="AGT583"/>
      <c r="AGU583"/>
      <c r="AGV583"/>
      <c r="AGW583"/>
      <c r="AGX583"/>
      <c r="AGY583"/>
      <c r="AGZ583"/>
      <c r="AHA583"/>
      <c r="AHB583"/>
      <c r="AHC583"/>
      <c r="AHD583"/>
      <c r="AHE583"/>
      <c r="AHF583"/>
      <c r="AHG583"/>
      <c r="AHH583"/>
      <c r="AHI583"/>
      <c r="AHJ583"/>
      <c r="AHK583"/>
      <c r="AHL583"/>
      <c r="AHM583"/>
      <c r="AHN583"/>
      <c r="AHO583"/>
      <c r="AHP583"/>
      <c r="AHQ583"/>
      <c r="AHR583"/>
      <c r="AHS583"/>
      <c r="AHT583"/>
      <c r="AHU583"/>
      <c r="AHV583"/>
      <c r="AHW583"/>
      <c r="AHX583"/>
      <c r="AHY583"/>
      <c r="AHZ583"/>
      <c r="AIA583"/>
      <c r="AIB583"/>
      <c r="AIC583"/>
      <c r="AID583"/>
      <c r="AIE583"/>
      <c r="AIF583"/>
      <c r="AIG583"/>
      <c r="AIH583"/>
      <c r="AII583"/>
      <c r="AIJ583"/>
      <c r="AIK583"/>
      <c r="AIL583"/>
      <c r="AIM583"/>
      <c r="AIN583"/>
      <c r="AIO583"/>
      <c r="AIP583"/>
      <c r="AIQ583"/>
      <c r="AIR583"/>
      <c r="AIS583"/>
      <c r="AIT583"/>
      <c r="AIU583"/>
      <c r="AIV583"/>
      <c r="AIW583"/>
      <c r="AIX583"/>
      <c r="AIY583"/>
      <c r="AIZ583"/>
      <c r="AJA583"/>
      <c r="AJB583"/>
      <c r="AJC583"/>
      <c r="AJD583"/>
      <c r="AJE583"/>
      <c r="AJF583"/>
      <c r="AJG583"/>
      <c r="AJH583"/>
      <c r="AJI583"/>
      <c r="AJJ583"/>
      <c r="AJK583"/>
      <c r="AJL583"/>
      <c r="AJM583"/>
      <c r="AJN583"/>
      <c r="AJO583"/>
      <c r="AJP583"/>
      <c r="AJQ583"/>
      <c r="AJR583"/>
      <c r="AJS583"/>
      <c r="AJT583"/>
      <c r="AJU583"/>
      <c r="AJV583"/>
      <c r="AJW583"/>
      <c r="AJX583"/>
      <c r="AJY583"/>
      <c r="AJZ583"/>
      <c r="AKA583"/>
      <c r="AKB583"/>
      <c r="AKC583"/>
      <c r="AKD583"/>
      <c r="AKE583"/>
      <c r="AKF583"/>
      <c r="AKG583"/>
      <c r="AKH583"/>
      <c r="AKI583"/>
      <c r="AKJ583"/>
      <c r="AKK583"/>
      <c r="AKL583"/>
      <c r="AKM583"/>
      <c r="AKN583"/>
      <c r="AKO583"/>
      <c r="AKP583"/>
      <c r="AKQ583"/>
      <c r="AKR583"/>
      <c r="AKS583"/>
      <c r="AKT583"/>
      <c r="AKU583"/>
      <c r="AKV583"/>
      <c r="AKW583"/>
      <c r="AKX583"/>
      <c r="AKY583"/>
      <c r="AKZ583"/>
      <c r="ALA583"/>
      <c r="ALB583"/>
      <c r="ALC583"/>
      <c r="ALD583"/>
      <c r="ALE583"/>
      <c r="ALF583"/>
      <c r="ALG583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  <c r="AMC583"/>
      <c r="AMD583"/>
      <c r="AME583"/>
      <c r="AMF583"/>
      <c r="AMG583"/>
      <c r="AMH583"/>
      <c r="AMI583"/>
      <c r="AMJ583"/>
      <c r="AMK583"/>
      <c r="AML583"/>
      <c r="AMM583"/>
      <c r="AMN583"/>
      <c r="AMO583"/>
      <c r="AMP583"/>
      <c r="AMQ583"/>
      <c r="AMR583"/>
      <c r="AMS583"/>
      <c r="AMT583"/>
      <c r="AMU583"/>
      <c r="AMV583"/>
      <c r="AMW583"/>
      <c r="AMX583"/>
      <c r="AMY583"/>
      <c r="AMZ583" s="6"/>
      <c r="ANA583" s="6"/>
      <c r="ANB583" s="6"/>
    </row>
    <row r="584" spans="3:1042" s="28" customFormat="1" x14ac:dyDescent="0.25">
      <c r="C584" s="6" t="str">
        <f t="shared" si="439"/>
        <v>Whirlpool</v>
      </c>
      <c r="D584" s="6" t="str">
        <f t="shared" si="440"/>
        <v>HPHE2K50HD045VN 120  (50 gal)</v>
      </c>
      <c r="E584" s="6">
        <f t="shared" ref="E584:E602" si="458">O584</f>
        <v>2600513</v>
      </c>
      <c r="F584" s="55">
        <f t="shared" si="255"/>
        <v>50</v>
      </c>
      <c r="G584" s="6" t="str">
        <f t="shared" si="441"/>
        <v>AOSmithHPTU50</v>
      </c>
      <c r="H584" s="116">
        <f t="shared" si="451"/>
        <v>0</v>
      </c>
      <c r="I584" s="154" t="str">
        <f t="shared" ref="I584:I602" si="459">AC584</f>
        <v>WhirlpoolHPHE2K50N</v>
      </c>
      <c r="J584" s="91" t="s">
        <v>188</v>
      </c>
      <c r="K584" s="32">
        <v>3</v>
      </c>
      <c r="L584" s="75">
        <f t="shared" si="444"/>
        <v>26</v>
      </c>
      <c r="M584" s="9" t="s">
        <v>50</v>
      </c>
      <c r="N584" s="62">
        <f t="shared" si="453"/>
        <v>5</v>
      </c>
      <c r="O584" s="169">
        <f t="shared" si="454"/>
        <v>2600513</v>
      </c>
      <c r="P584" s="59" t="str">
        <f t="shared" si="437"/>
        <v>HPHE2K50HD045VN 120  (50 gal)</v>
      </c>
      <c r="Q584" s="153">
        <f t="shared" si="455"/>
        <v>1</v>
      </c>
      <c r="R584" s="10" t="s">
        <v>53</v>
      </c>
      <c r="S584" s="11">
        <v>50</v>
      </c>
      <c r="T584" s="30" t="s">
        <v>81</v>
      </c>
      <c r="U584" s="80" t="s">
        <v>106</v>
      </c>
      <c r="V584" s="85" t="str">
        <f t="shared" si="456"/>
        <v>AOSmithHPTU50</v>
      </c>
      <c r="W584" s="115">
        <v>0</v>
      </c>
      <c r="X584" s="42" t="s">
        <v>8</v>
      </c>
      <c r="Y584" s="43">
        <v>42545</v>
      </c>
      <c r="Z584" s="44" t="s">
        <v>80</v>
      </c>
      <c r="AA584" s="126" t="str">
        <f t="shared" si="447"/>
        <v>2,     2600513,   "HPHE2K50HD045VN 120  (50 gal)"</v>
      </c>
      <c r="AB584" s="128" t="str">
        <f t="shared" si="345"/>
        <v>Whirlpool</v>
      </c>
      <c r="AC584" s="129" t="s">
        <v>691</v>
      </c>
      <c r="AD584" s="173">
        <f t="shared" si="457"/>
        <v>1</v>
      </c>
      <c r="AE584" s="126" t="str">
        <f t="shared" si="448"/>
        <v xml:space="preserve">          case  HPHE2K50HD045VN 120  (50 gal)   :   "WhirlpoolHPHE2K50N"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  <c r="PI584"/>
      <c r="PJ584"/>
      <c r="PK584"/>
      <c r="PL584"/>
      <c r="PM584"/>
      <c r="PN584"/>
      <c r="PO584"/>
      <c r="PP584"/>
      <c r="PQ584"/>
      <c r="PR584"/>
      <c r="PS584"/>
      <c r="PT584"/>
      <c r="PU584"/>
      <c r="PV584"/>
      <c r="PW584"/>
      <c r="PX584"/>
      <c r="PY584"/>
      <c r="PZ584"/>
      <c r="QA584"/>
      <c r="QB584"/>
      <c r="QC584"/>
      <c r="QD584"/>
      <c r="QE584"/>
      <c r="QF584"/>
      <c r="QG584"/>
      <c r="QH584"/>
      <c r="QI584"/>
      <c r="QJ584"/>
      <c r="QK584"/>
      <c r="QL584"/>
      <c r="QM584"/>
      <c r="QN584"/>
      <c r="QO584"/>
      <c r="QP584"/>
      <c r="QQ584"/>
      <c r="QR584"/>
      <c r="QS584"/>
      <c r="QT584"/>
      <c r="QU584"/>
      <c r="QV584"/>
      <c r="QW584"/>
      <c r="QX584"/>
      <c r="QY584"/>
      <c r="QZ584"/>
      <c r="RA584"/>
      <c r="RB584"/>
      <c r="RC584"/>
      <c r="RD584"/>
      <c r="RE584"/>
      <c r="RF584"/>
      <c r="RG584"/>
      <c r="RH584"/>
      <c r="RI584"/>
      <c r="RJ584"/>
      <c r="RK584"/>
      <c r="RL584"/>
      <c r="RM584"/>
      <c r="RN584"/>
      <c r="RO584"/>
      <c r="RP584"/>
      <c r="RQ584"/>
      <c r="RR584"/>
      <c r="RS584"/>
      <c r="RT584"/>
      <c r="RU584"/>
      <c r="RV584"/>
      <c r="RW584"/>
      <c r="RX584"/>
      <c r="RY584"/>
      <c r="RZ584"/>
      <c r="SA584"/>
      <c r="SB584"/>
      <c r="SC584"/>
      <c r="SD584"/>
      <c r="SE584"/>
      <c r="SF584"/>
      <c r="SG584"/>
      <c r="SH584"/>
      <c r="SI584"/>
      <c r="SJ584"/>
      <c r="SK584"/>
      <c r="SL584"/>
      <c r="SM584"/>
      <c r="SN584"/>
      <c r="SO584"/>
      <c r="SP584"/>
      <c r="SQ584"/>
      <c r="SR584"/>
      <c r="SS584"/>
      <c r="ST584"/>
      <c r="SU584"/>
      <c r="SV584"/>
      <c r="SW584"/>
      <c r="SX584"/>
      <c r="SY584"/>
      <c r="SZ584"/>
      <c r="TA584"/>
      <c r="TB584"/>
      <c r="TC584"/>
      <c r="TD584"/>
      <c r="TE584"/>
      <c r="TF584"/>
      <c r="TG584"/>
      <c r="TH584"/>
      <c r="TI584"/>
      <c r="TJ584"/>
      <c r="TK584"/>
      <c r="TL584"/>
      <c r="TM584"/>
      <c r="TN584"/>
      <c r="TO584"/>
      <c r="TP584"/>
      <c r="TQ584"/>
      <c r="TR584"/>
      <c r="TS584"/>
      <c r="TT584"/>
      <c r="TU584"/>
      <c r="TV584"/>
      <c r="TW584"/>
      <c r="TX584"/>
      <c r="TY584"/>
      <c r="TZ584"/>
      <c r="UA584"/>
      <c r="UB584"/>
      <c r="UC584"/>
      <c r="UD584"/>
      <c r="UE584"/>
      <c r="UF584"/>
      <c r="UG584"/>
      <c r="UH584"/>
      <c r="UI584"/>
      <c r="UJ584"/>
      <c r="UK584"/>
      <c r="UL584"/>
      <c r="UM584"/>
      <c r="UN584"/>
      <c r="UO584"/>
      <c r="UP584"/>
      <c r="UQ584"/>
      <c r="UR584"/>
      <c r="US584"/>
      <c r="UT584"/>
      <c r="UU584"/>
      <c r="UV584"/>
      <c r="UW584"/>
      <c r="UX584"/>
      <c r="UY584"/>
      <c r="UZ584"/>
      <c r="VA584"/>
      <c r="VB584"/>
      <c r="VC584"/>
      <c r="VD584"/>
      <c r="VE584"/>
      <c r="VF584"/>
      <c r="VG584"/>
      <c r="VH584"/>
      <c r="VI584"/>
      <c r="VJ584"/>
      <c r="VK584"/>
      <c r="VL584"/>
      <c r="VM584"/>
      <c r="VN584"/>
      <c r="VO584"/>
      <c r="VP584"/>
      <c r="VQ584"/>
      <c r="VR584"/>
      <c r="VS584"/>
      <c r="VT584"/>
      <c r="VU584"/>
      <c r="VV584"/>
      <c r="VW584"/>
      <c r="VX584"/>
      <c r="VY584"/>
      <c r="VZ584"/>
      <c r="WA584"/>
      <c r="WB584"/>
      <c r="WC584"/>
      <c r="WD584"/>
      <c r="WE584"/>
      <c r="WF584"/>
      <c r="WG584"/>
      <c r="WH584"/>
      <c r="WI584"/>
      <c r="WJ584"/>
      <c r="WK584"/>
      <c r="WL584"/>
      <c r="WM584"/>
      <c r="WN584"/>
      <c r="WO584"/>
      <c r="WP584"/>
      <c r="WQ584"/>
      <c r="WR584"/>
      <c r="WS584"/>
      <c r="WT584"/>
      <c r="WU584"/>
      <c r="WV584"/>
      <c r="WW584"/>
      <c r="WX584"/>
      <c r="WY584"/>
      <c r="WZ584"/>
      <c r="XA584"/>
      <c r="XB584"/>
      <c r="XC584"/>
      <c r="XD584"/>
      <c r="XE584"/>
      <c r="XF584"/>
      <c r="XG584"/>
      <c r="XH584"/>
      <c r="XI584"/>
      <c r="XJ584"/>
      <c r="XK584"/>
      <c r="XL584"/>
      <c r="XM584"/>
      <c r="XN584"/>
      <c r="XO584"/>
      <c r="XP584"/>
      <c r="XQ584"/>
      <c r="XR584"/>
      <c r="XS584"/>
      <c r="XT584"/>
      <c r="XU584"/>
      <c r="XV584"/>
      <c r="XW584"/>
      <c r="XX584"/>
      <c r="XY584"/>
      <c r="XZ584"/>
      <c r="YA584"/>
      <c r="YB584"/>
      <c r="YC584"/>
      <c r="YD584"/>
      <c r="YE584"/>
      <c r="YF584"/>
      <c r="YG584"/>
      <c r="YH584"/>
      <c r="YI584"/>
      <c r="YJ584"/>
      <c r="YK584"/>
      <c r="YL584"/>
      <c r="YM584"/>
      <c r="YN584"/>
      <c r="YO584"/>
      <c r="YP584"/>
      <c r="YQ584"/>
      <c r="YR584"/>
      <c r="YS584"/>
      <c r="YT584"/>
      <c r="YU584"/>
      <c r="YV584"/>
      <c r="YW584"/>
      <c r="YX584"/>
      <c r="YY584"/>
      <c r="YZ584"/>
      <c r="ZA584"/>
      <c r="ZB584"/>
      <c r="ZC584"/>
      <c r="ZD584"/>
      <c r="ZE584"/>
      <c r="ZF584"/>
      <c r="ZG584"/>
      <c r="ZH584"/>
      <c r="ZI584"/>
      <c r="ZJ584"/>
      <c r="ZK584"/>
      <c r="ZL584"/>
      <c r="ZM584"/>
      <c r="ZN584"/>
      <c r="ZO584"/>
      <c r="ZP584"/>
      <c r="ZQ584"/>
      <c r="ZR584"/>
      <c r="ZS584"/>
      <c r="ZT584"/>
      <c r="ZU584"/>
      <c r="ZV584"/>
      <c r="ZW584"/>
      <c r="ZX584"/>
      <c r="ZY584"/>
      <c r="ZZ584"/>
      <c r="AAA584"/>
      <c r="AAB584"/>
      <c r="AAC584"/>
      <c r="AAD584"/>
      <c r="AAE584"/>
      <c r="AAF584"/>
      <c r="AAG584"/>
      <c r="AAH584"/>
      <c r="AAI584"/>
      <c r="AAJ584"/>
      <c r="AAK584"/>
      <c r="AAL584"/>
      <c r="AAM584"/>
      <c r="AAN584"/>
      <c r="AAO584"/>
      <c r="AAP584"/>
      <c r="AAQ584"/>
      <c r="AAR584"/>
      <c r="AAS584"/>
      <c r="AAT584"/>
      <c r="AAU584"/>
      <c r="AAV584"/>
      <c r="AAW584"/>
      <c r="AAX584"/>
      <c r="AAY584"/>
      <c r="AAZ584"/>
      <c r="ABA584"/>
      <c r="ABB584"/>
      <c r="ABC584"/>
      <c r="ABD584"/>
      <c r="ABE584"/>
      <c r="ABF584"/>
      <c r="ABG584"/>
      <c r="ABH584"/>
      <c r="ABI584"/>
      <c r="ABJ584"/>
      <c r="ABK584"/>
      <c r="ABL584"/>
      <c r="ABM584"/>
      <c r="ABN584"/>
      <c r="ABO584"/>
      <c r="ABP584"/>
      <c r="ABQ584"/>
      <c r="ABR584"/>
      <c r="ABS584"/>
      <c r="ABT584"/>
      <c r="ABU584"/>
      <c r="ABV584"/>
      <c r="ABW584"/>
      <c r="ABX584"/>
      <c r="ABY584"/>
      <c r="ABZ584"/>
      <c r="ACA584"/>
      <c r="ACB584"/>
      <c r="ACC584"/>
      <c r="ACD584"/>
      <c r="ACE584"/>
      <c r="ACF584"/>
      <c r="ACG584"/>
      <c r="ACH584"/>
      <c r="ACI584"/>
      <c r="ACJ584"/>
      <c r="ACK584"/>
      <c r="ACL584"/>
      <c r="ACM584"/>
      <c r="ACN584"/>
      <c r="ACO584"/>
      <c r="ACP584"/>
      <c r="ACQ584"/>
      <c r="ACR584"/>
      <c r="ACS584"/>
      <c r="ACT584"/>
      <c r="ACU584"/>
      <c r="ACV584"/>
      <c r="ACW584"/>
      <c r="ACX584"/>
      <c r="ACY584"/>
      <c r="ACZ584"/>
      <c r="ADA584"/>
      <c r="ADB584"/>
      <c r="ADC584"/>
      <c r="ADD584"/>
      <c r="ADE584"/>
      <c r="ADF584"/>
      <c r="ADG584"/>
      <c r="ADH584"/>
      <c r="ADI584"/>
      <c r="ADJ584"/>
      <c r="ADK584"/>
      <c r="ADL584"/>
      <c r="ADM584"/>
      <c r="ADN584"/>
      <c r="ADO584"/>
      <c r="ADP584"/>
      <c r="ADQ584"/>
      <c r="ADR584"/>
      <c r="ADS584"/>
      <c r="ADT584"/>
      <c r="ADU584"/>
      <c r="ADV584"/>
      <c r="ADW584"/>
      <c r="ADX584"/>
      <c r="ADY584"/>
      <c r="ADZ584"/>
      <c r="AEA584"/>
      <c r="AEB584"/>
      <c r="AEC584"/>
      <c r="AED584"/>
      <c r="AEE584"/>
      <c r="AEF584"/>
      <c r="AEG584"/>
      <c r="AEH584"/>
      <c r="AEI584"/>
      <c r="AEJ584"/>
      <c r="AEK584"/>
      <c r="AEL584"/>
      <c r="AEM584"/>
      <c r="AEN584"/>
      <c r="AEO584"/>
      <c r="AEP584"/>
      <c r="AEQ584"/>
      <c r="AER584"/>
      <c r="AES584"/>
      <c r="AET584"/>
      <c r="AEU584"/>
      <c r="AEV584"/>
      <c r="AEW584"/>
      <c r="AEX584"/>
      <c r="AEY584"/>
      <c r="AEZ584"/>
      <c r="AFA584"/>
      <c r="AFB584"/>
      <c r="AFC584"/>
      <c r="AFD584"/>
      <c r="AFE584"/>
      <c r="AFF584"/>
      <c r="AFG584"/>
      <c r="AFH584"/>
      <c r="AFI584"/>
      <c r="AFJ584"/>
      <c r="AFK584"/>
      <c r="AFL584"/>
      <c r="AFM584"/>
      <c r="AFN584"/>
      <c r="AFO584"/>
      <c r="AFP584"/>
      <c r="AFQ584"/>
      <c r="AFR584"/>
      <c r="AFS584"/>
      <c r="AFT584"/>
      <c r="AFU584"/>
      <c r="AFV584"/>
      <c r="AFW584"/>
      <c r="AFX584"/>
      <c r="AFY584"/>
      <c r="AFZ584"/>
      <c r="AGA584"/>
      <c r="AGB584"/>
      <c r="AGC584"/>
      <c r="AGD584"/>
      <c r="AGE584"/>
      <c r="AGF584"/>
      <c r="AGG584"/>
      <c r="AGH584"/>
      <c r="AGI584"/>
      <c r="AGJ584"/>
      <c r="AGK584"/>
      <c r="AGL584"/>
      <c r="AGM584"/>
      <c r="AGN584"/>
      <c r="AGO584"/>
      <c r="AGP584"/>
      <c r="AGQ584"/>
      <c r="AGR584"/>
      <c r="AGS584"/>
      <c r="AGT584"/>
      <c r="AGU584"/>
      <c r="AGV584"/>
      <c r="AGW584"/>
      <c r="AGX584"/>
      <c r="AGY584"/>
      <c r="AGZ584"/>
      <c r="AHA584"/>
      <c r="AHB584"/>
      <c r="AHC584"/>
      <c r="AHD584"/>
      <c r="AHE584"/>
      <c r="AHF584"/>
      <c r="AHG584"/>
      <c r="AHH584"/>
      <c r="AHI584"/>
      <c r="AHJ584"/>
      <c r="AHK584"/>
      <c r="AHL584"/>
      <c r="AHM584"/>
      <c r="AHN584"/>
      <c r="AHO584"/>
      <c r="AHP584"/>
      <c r="AHQ584"/>
      <c r="AHR584"/>
      <c r="AHS584"/>
      <c r="AHT584"/>
      <c r="AHU584"/>
      <c r="AHV584"/>
      <c r="AHW584"/>
      <c r="AHX584"/>
      <c r="AHY584"/>
      <c r="AHZ584"/>
      <c r="AIA584"/>
      <c r="AIB584"/>
      <c r="AIC584"/>
      <c r="AID584"/>
      <c r="AIE584"/>
      <c r="AIF584"/>
      <c r="AIG584"/>
      <c r="AIH584"/>
      <c r="AII584"/>
      <c r="AIJ584"/>
      <c r="AIK584"/>
      <c r="AIL584"/>
      <c r="AIM584"/>
      <c r="AIN584"/>
      <c r="AIO584"/>
      <c r="AIP584"/>
      <c r="AIQ584"/>
      <c r="AIR584"/>
      <c r="AIS584"/>
      <c r="AIT584"/>
      <c r="AIU584"/>
      <c r="AIV584"/>
      <c r="AIW584"/>
      <c r="AIX584"/>
      <c r="AIY584"/>
      <c r="AIZ584"/>
      <c r="AJA584"/>
      <c r="AJB584"/>
      <c r="AJC584"/>
      <c r="AJD584"/>
      <c r="AJE584"/>
      <c r="AJF584"/>
      <c r="AJG584"/>
      <c r="AJH584"/>
      <c r="AJI584"/>
      <c r="AJJ584"/>
      <c r="AJK584"/>
      <c r="AJL584"/>
      <c r="AJM584"/>
      <c r="AJN584"/>
      <c r="AJO584"/>
      <c r="AJP584"/>
      <c r="AJQ584"/>
      <c r="AJR584"/>
      <c r="AJS584"/>
      <c r="AJT584"/>
      <c r="AJU584"/>
      <c r="AJV584"/>
      <c r="AJW584"/>
      <c r="AJX584"/>
      <c r="AJY584"/>
      <c r="AJZ584"/>
      <c r="AKA584"/>
      <c r="AKB584"/>
      <c r="AKC584"/>
      <c r="AKD584"/>
      <c r="AKE584"/>
      <c r="AKF584"/>
      <c r="AKG584"/>
      <c r="AKH584"/>
      <c r="AKI584"/>
      <c r="AKJ584"/>
      <c r="AKK584"/>
      <c r="AKL584"/>
      <c r="AKM584"/>
      <c r="AKN584"/>
      <c r="AKO584"/>
      <c r="AKP584"/>
      <c r="AKQ584"/>
      <c r="AKR584"/>
      <c r="AKS584"/>
      <c r="AKT584"/>
      <c r="AKU584"/>
      <c r="AKV584"/>
      <c r="AKW584"/>
      <c r="AKX584"/>
      <c r="AKY584"/>
      <c r="AKZ584"/>
      <c r="ALA584"/>
      <c r="ALB584"/>
      <c r="ALC584"/>
      <c r="ALD584"/>
      <c r="ALE584"/>
      <c r="ALF584"/>
      <c r="ALG584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  <c r="AMC584"/>
      <c r="AMD584"/>
      <c r="AME584"/>
      <c r="AMF584"/>
      <c r="AMG584"/>
      <c r="AMH584"/>
      <c r="AMI584"/>
      <c r="AMJ584"/>
      <c r="AMK584"/>
      <c r="AML584"/>
      <c r="AMM584"/>
      <c r="AMN584"/>
      <c r="AMO584"/>
      <c r="AMP584"/>
      <c r="AMQ584"/>
      <c r="AMR584"/>
      <c r="AMS584"/>
      <c r="AMT584"/>
      <c r="AMU584"/>
      <c r="AMV584"/>
      <c r="AMW584"/>
      <c r="AMX584"/>
      <c r="AMY584"/>
      <c r="AMZ584" s="6"/>
      <c r="ANA584" s="6"/>
      <c r="ANB584" s="6"/>
    </row>
    <row r="585" spans="3:1042" s="28" customFormat="1" x14ac:dyDescent="0.25">
      <c r="C585" s="6" t="str">
        <f t="shared" si="439"/>
        <v>Whirlpool</v>
      </c>
      <c r="D585" s="6" t="str">
        <f t="shared" si="440"/>
        <v>HPHE2K66HD045V 120  (66 gal)</v>
      </c>
      <c r="E585" s="6">
        <f t="shared" si="458"/>
        <v>2600614</v>
      </c>
      <c r="F585" s="55">
        <f t="shared" si="255"/>
        <v>66</v>
      </c>
      <c r="G585" s="6" t="str">
        <f t="shared" si="441"/>
        <v>AOSmithHPTU66</v>
      </c>
      <c r="H585" s="116">
        <f t="shared" si="451"/>
        <v>0</v>
      </c>
      <c r="I585" s="154" t="str">
        <f t="shared" si="459"/>
        <v>WhirlpoolHPHE2K66</v>
      </c>
      <c r="J585" s="91" t="s">
        <v>188</v>
      </c>
      <c r="K585" s="32">
        <v>3</v>
      </c>
      <c r="L585" s="75">
        <f t="shared" si="444"/>
        <v>26</v>
      </c>
      <c r="M585" s="9" t="s">
        <v>50</v>
      </c>
      <c r="N585" s="62">
        <f t="shared" si="453"/>
        <v>6</v>
      </c>
      <c r="O585" s="169">
        <f t="shared" si="454"/>
        <v>2600614</v>
      </c>
      <c r="P585" s="59" t="str">
        <f t="shared" si="437"/>
        <v>HPHE2K66HD045V 120  (66 gal)</v>
      </c>
      <c r="Q585" s="153">
        <f t="shared" si="455"/>
        <v>1</v>
      </c>
      <c r="R585" s="10" t="s">
        <v>54</v>
      </c>
      <c r="S585" s="11">
        <v>66</v>
      </c>
      <c r="T585" s="30" t="s">
        <v>82</v>
      </c>
      <c r="U585" s="80" t="s">
        <v>102</v>
      </c>
      <c r="V585" s="85" t="str">
        <f t="shared" si="456"/>
        <v>AOSmithHPTU66</v>
      </c>
      <c r="W585" s="115">
        <v>0</v>
      </c>
      <c r="X585" s="42">
        <v>3</v>
      </c>
      <c r="Y585" s="43">
        <v>42545</v>
      </c>
      <c r="Z585" s="44" t="s">
        <v>80</v>
      </c>
      <c r="AA585" s="126" t="str">
        <f t="shared" si="447"/>
        <v>2,     2600614,   "HPHE2K66HD045V 120  (66 gal)"</v>
      </c>
      <c r="AB585" s="128" t="str">
        <f t="shared" si="345"/>
        <v>Whirlpool</v>
      </c>
      <c r="AC585" s="129" t="s">
        <v>692</v>
      </c>
      <c r="AD585" s="173">
        <f t="shared" si="457"/>
        <v>1</v>
      </c>
      <c r="AE585" s="126" t="str">
        <f t="shared" si="448"/>
        <v xml:space="preserve">          case  HPHE2K66HD045V 120  (66 gal)   :   "WhirlpoolHPHE2K66"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  <c r="PI585"/>
      <c r="PJ585"/>
      <c r="PK585"/>
      <c r="PL585"/>
      <c r="PM585"/>
      <c r="PN585"/>
      <c r="PO585"/>
      <c r="PP585"/>
      <c r="PQ585"/>
      <c r="PR585"/>
      <c r="PS585"/>
      <c r="PT585"/>
      <c r="PU585"/>
      <c r="PV585"/>
      <c r="PW585"/>
      <c r="PX585"/>
      <c r="PY585"/>
      <c r="PZ585"/>
      <c r="QA585"/>
      <c r="QB585"/>
      <c r="QC585"/>
      <c r="QD585"/>
      <c r="QE585"/>
      <c r="QF585"/>
      <c r="QG585"/>
      <c r="QH585"/>
      <c r="QI585"/>
      <c r="QJ585"/>
      <c r="QK585"/>
      <c r="QL585"/>
      <c r="QM585"/>
      <c r="QN585"/>
      <c r="QO585"/>
      <c r="QP585"/>
      <c r="QQ585"/>
      <c r="QR585"/>
      <c r="QS585"/>
      <c r="QT585"/>
      <c r="QU585"/>
      <c r="QV585"/>
      <c r="QW585"/>
      <c r="QX585"/>
      <c r="QY585"/>
      <c r="QZ585"/>
      <c r="RA585"/>
      <c r="RB585"/>
      <c r="RC585"/>
      <c r="RD585"/>
      <c r="RE585"/>
      <c r="RF585"/>
      <c r="RG585"/>
      <c r="RH585"/>
      <c r="RI585"/>
      <c r="RJ585"/>
      <c r="RK585"/>
      <c r="RL585"/>
      <c r="RM585"/>
      <c r="RN585"/>
      <c r="RO585"/>
      <c r="RP585"/>
      <c r="RQ585"/>
      <c r="RR585"/>
      <c r="RS585"/>
      <c r="RT585"/>
      <c r="RU585"/>
      <c r="RV585"/>
      <c r="RW585"/>
      <c r="RX585"/>
      <c r="RY585"/>
      <c r="RZ585"/>
      <c r="SA585"/>
      <c r="SB585"/>
      <c r="SC585"/>
      <c r="SD585"/>
      <c r="SE585"/>
      <c r="SF585"/>
      <c r="SG585"/>
      <c r="SH585"/>
      <c r="SI585"/>
      <c r="SJ585"/>
      <c r="SK585"/>
      <c r="SL585"/>
      <c r="SM585"/>
      <c r="SN585"/>
      <c r="SO585"/>
      <c r="SP585"/>
      <c r="SQ585"/>
      <c r="SR585"/>
      <c r="SS585"/>
      <c r="ST585"/>
      <c r="SU585"/>
      <c r="SV585"/>
      <c r="SW585"/>
      <c r="SX585"/>
      <c r="SY585"/>
      <c r="SZ585"/>
      <c r="TA585"/>
      <c r="TB585"/>
      <c r="TC585"/>
      <c r="TD585"/>
      <c r="TE585"/>
      <c r="TF585"/>
      <c r="TG585"/>
      <c r="TH585"/>
      <c r="TI585"/>
      <c r="TJ585"/>
      <c r="TK585"/>
      <c r="TL585"/>
      <c r="TM585"/>
      <c r="TN585"/>
      <c r="TO585"/>
      <c r="TP585"/>
      <c r="TQ585"/>
      <c r="TR585"/>
      <c r="TS585"/>
      <c r="TT585"/>
      <c r="TU585"/>
      <c r="TV585"/>
      <c r="TW585"/>
      <c r="TX585"/>
      <c r="TY585"/>
      <c r="TZ585"/>
      <c r="UA585"/>
      <c r="UB585"/>
      <c r="UC585"/>
      <c r="UD585"/>
      <c r="UE585"/>
      <c r="UF585"/>
      <c r="UG585"/>
      <c r="UH585"/>
      <c r="UI585"/>
      <c r="UJ585"/>
      <c r="UK585"/>
      <c r="UL585"/>
      <c r="UM585"/>
      <c r="UN585"/>
      <c r="UO585"/>
      <c r="UP585"/>
      <c r="UQ585"/>
      <c r="UR585"/>
      <c r="US585"/>
      <c r="UT585"/>
      <c r="UU585"/>
      <c r="UV585"/>
      <c r="UW585"/>
      <c r="UX585"/>
      <c r="UY585"/>
      <c r="UZ585"/>
      <c r="VA585"/>
      <c r="VB585"/>
      <c r="VC585"/>
      <c r="VD585"/>
      <c r="VE585"/>
      <c r="VF585"/>
      <c r="VG585"/>
      <c r="VH585"/>
      <c r="VI585"/>
      <c r="VJ585"/>
      <c r="VK585"/>
      <c r="VL585"/>
      <c r="VM585"/>
      <c r="VN585"/>
      <c r="VO585"/>
      <c r="VP585"/>
      <c r="VQ585"/>
      <c r="VR585"/>
      <c r="VS585"/>
      <c r="VT585"/>
      <c r="VU585"/>
      <c r="VV585"/>
      <c r="VW585"/>
      <c r="VX585"/>
      <c r="VY585"/>
      <c r="VZ585"/>
      <c r="WA585"/>
      <c r="WB585"/>
      <c r="WC585"/>
      <c r="WD585"/>
      <c r="WE585"/>
      <c r="WF585"/>
      <c r="WG585"/>
      <c r="WH585"/>
      <c r="WI585"/>
      <c r="WJ585"/>
      <c r="WK585"/>
      <c r="WL585"/>
      <c r="WM585"/>
      <c r="WN585"/>
      <c r="WO585"/>
      <c r="WP585"/>
      <c r="WQ585"/>
      <c r="WR585"/>
      <c r="WS585"/>
      <c r="WT585"/>
      <c r="WU585"/>
      <c r="WV585"/>
      <c r="WW585"/>
      <c r="WX585"/>
      <c r="WY585"/>
      <c r="WZ585"/>
      <c r="XA585"/>
      <c r="XB585"/>
      <c r="XC585"/>
      <c r="XD585"/>
      <c r="XE585"/>
      <c r="XF585"/>
      <c r="XG585"/>
      <c r="XH585"/>
      <c r="XI585"/>
      <c r="XJ585"/>
      <c r="XK585"/>
      <c r="XL585"/>
      <c r="XM585"/>
      <c r="XN585"/>
      <c r="XO585"/>
      <c r="XP585"/>
      <c r="XQ585"/>
      <c r="XR585"/>
      <c r="XS585"/>
      <c r="XT585"/>
      <c r="XU585"/>
      <c r="XV585"/>
      <c r="XW585"/>
      <c r="XX585"/>
      <c r="XY585"/>
      <c r="XZ585"/>
      <c r="YA585"/>
      <c r="YB585"/>
      <c r="YC585"/>
      <c r="YD585"/>
      <c r="YE585"/>
      <c r="YF585"/>
      <c r="YG585"/>
      <c r="YH585"/>
      <c r="YI585"/>
      <c r="YJ585"/>
      <c r="YK585"/>
      <c r="YL585"/>
      <c r="YM585"/>
      <c r="YN585"/>
      <c r="YO585"/>
      <c r="YP585"/>
      <c r="YQ585"/>
      <c r="YR585"/>
      <c r="YS585"/>
      <c r="YT585"/>
      <c r="YU585"/>
      <c r="YV585"/>
      <c r="YW585"/>
      <c r="YX585"/>
      <c r="YY585"/>
      <c r="YZ585"/>
      <c r="ZA585"/>
      <c r="ZB585"/>
      <c r="ZC585"/>
      <c r="ZD585"/>
      <c r="ZE585"/>
      <c r="ZF585"/>
      <c r="ZG585"/>
      <c r="ZH585"/>
      <c r="ZI585"/>
      <c r="ZJ585"/>
      <c r="ZK585"/>
      <c r="ZL585"/>
      <c r="ZM585"/>
      <c r="ZN585"/>
      <c r="ZO585"/>
      <c r="ZP585"/>
      <c r="ZQ585"/>
      <c r="ZR585"/>
      <c r="ZS585"/>
      <c r="ZT585"/>
      <c r="ZU585"/>
      <c r="ZV585"/>
      <c r="ZW585"/>
      <c r="ZX585"/>
      <c r="ZY585"/>
      <c r="ZZ585"/>
      <c r="AAA585"/>
      <c r="AAB585"/>
      <c r="AAC585"/>
      <c r="AAD585"/>
      <c r="AAE585"/>
      <c r="AAF585"/>
      <c r="AAG585"/>
      <c r="AAH585"/>
      <c r="AAI585"/>
      <c r="AAJ585"/>
      <c r="AAK585"/>
      <c r="AAL585"/>
      <c r="AAM585"/>
      <c r="AAN585"/>
      <c r="AAO585"/>
      <c r="AAP585"/>
      <c r="AAQ585"/>
      <c r="AAR585"/>
      <c r="AAS585"/>
      <c r="AAT585"/>
      <c r="AAU585"/>
      <c r="AAV585"/>
      <c r="AAW585"/>
      <c r="AAX585"/>
      <c r="AAY585"/>
      <c r="AAZ585"/>
      <c r="ABA585"/>
      <c r="ABB585"/>
      <c r="ABC585"/>
      <c r="ABD585"/>
      <c r="ABE585"/>
      <c r="ABF585"/>
      <c r="ABG585"/>
      <c r="ABH585"/>
      <c r="ABI585"/>
      <c r="ABJ585"/>
      <c r="ABK585"/>
      <c r="ABL585"/>
      <c r="ABM585"/>
      <c r="ABN585"/>
      <c r="ABO585"/>
      <c r="ABP585"/>
      <c r="ABQ585"/>
      <c r="ABR585"/>
      <c r="ABS585"/>
      <c r="ABT585"/>
      <c r="ABU585"/>
      <c r="ABV585"/>
      <c r="ABW585"/>
      <c r="ABX585"/>
      <c r="ABY585"/>
      <c r="ABZ585"/>
      <c r="ACA585"/>
      <c r="ACB585"/>
      <c r="ACC585"/>
      <c r="ACD585"/>
      <c r="ACE585"/>
      <c r="ACF585"/>
      <c r="ACG585"/>
      <c r="ACH585"/>
      <c r="ACI585"/>
      <c r="ACJ585"/>
      <c r="ACK585"/>
      <c r="ACL585"/>
      <c r="ACM585"/>
      <c r="ACN585"/>
      <c r="ACO585"/>
      <c r="ACP585"/>
      <c r="ACQ585"/>
      <c r="ACR585"/>
      <c r="ACS585"/>
      <c r="ACT585"/>
      <c r="ACU585"/>
      <c r="ACV585"/>
      <c r="ACW585"/>
      <c r="ACX585"/>
      <c r="ACY585"/>
      <c r="ACZ585"/>
      <c r="ADA585"/>
      <c r="ADB585"/>
      <c r="ADC585"/>
      <c r="ADD585"/>
      <c r="ADE585"/>
      <c r="ADF585"/>
      <c r="ADG585"/>
      <c r="ADH585"/>
      <c r="ADI585"/>
      <c r="ADJ585"/>
      <c r="ADK585"/>
      <c r="ADL585"/>
      <c r="ADM585"/>
      <c r="ADN585"/>
      <c r="ADO585"/>
      <c r="ADP585"/>
      <c r="ADQ585"/>
      <c r="ADR585"/>
      <c r="ADS585"/>
      <c r="ADT585"/>
      <c r="ADU585"/>
      <c r="ADV585"/>
      <c r="ADW585"/>
      <c r="ADX585"/>
      <c r="ADY585"/>
      <c r="ADZ585"/>
      <c r="AEA585"/>
      <c r="AEB585"/>
      <c r="AEC585"/>
      <c r="AED585"/>
      <c r="AEE585"/>
      <c r="AEF585"/>
      <c r="AEG585"/>
      <c r="AEH585"/>
      <c r="AEI585"/>
      <c r="AEJ585"/>
      <c r="AEK585"/>
      <c r="AEL585"/>
      <c r="AEM585"/>
      <c r="AEN585"/>
      <c r="AEO585"/>
      <c r="AEP585"/>
      <c r="AEQ585"/>
      <c r="AER585"/>
      <c r="AES585"/>
      <c r="AET585"/>
      <c r="AEU585"/>
      <c r="AEV585"/>
      <c r="AEW585"/>
      <c r="AEX585"/>
      <c r="AEY585"/>
      <c r="AEZ585"/>
      <c r="AFA585"/>
      <c r="AFB585"/>
      <c r="AFC585"/>
      <c r="AFD585"/>
      <c r="AFE585"/>
      <c r="AFF585"/>
      <c r="AFG585"/>
      <c r="AFH585"/>
      <c r="AFI585"/>
      <c r="AFJ585"/>
      <c r="AFK585"/>
      <c r="AFL585"/>
      <c r="AFM585"/>
      <c r="AFN585"/>
      <c r="AFO585"/>
      <c r="AFP585"/>
      <c r="AFQ585"/>
      <c r="AFR585"/>
      <c r="AFS585"/>
      <c r="AFT585"/>
      <c r="AFU585"/>
      <c r="AFV585"/>
      <c r="AFW585"/>
      <c r="AFX585"/>
      <c r="AFY585"/>
      <c r="AFZ585"/>
      <c r="AGA585"/>
      <c r="AGB585"/>
      <c r="AGC585"/>
      <c r="AGD585"/>
      <c r="AGE585"/>
      <c r="AGF585"/>
      <c r="AGG585"/>
      <c r="AGH585"/>
      <c r="AGI585"/>
      <c r="AGJ585"/>
      <c r="AGK585"/>
      <c r="AGL585"/>
      <c r="AGM585"/>
      <c r="AGN585"/>
      <c r="AGO585"/>
      <c r="AGP585"/>
      <c r="AGQ585"/>
      <c r="AGR585"/>
      <c r="AGS585"/>
      <c r="AGT585"/>
      <c r="AGU585"/>
      <c r="AGV585"/>
      <c r="AGW585"/>
      <c r="AGX585"/>
      <c r="AGY585"/>
      <c r="AGZ585"/>
      <c r="AHA585"/>
      <c r="AHB585"/>
      <c r="AHC585"/>
      <c r="AHD585"/>
      <c r="AHE585"/>
      <c r="AHF585"/>
      <c r="AHG585"/>
      <c r="AHH585"/>
      <c r="AHI585"/>
      <c r="AHJ585"/>
      <c r="AHK585"/>
      <c r="AHL585"/>
      <c r="AHM585"/>
      <c r="AHN585"/>
      <c r="AHO585"/>
      <c r="AHP585"/>
      <c r="AHQ585"/>
      <c r="AHR585"/>
      <c r="AHS585"/>
      <c r="AHT585"/>
      <c r="AHU585"/>
      <c r="AHV585"/>
      <c r="AHW585"/>
      <c r="AHX585"/>
      <c r="AHY585"/>
      <c r="AHZ585"/>
      <c r="AIA585"/>
      <c r="AIB585"/>
      <c r="AIC585"/>
      <c r="AID585"/>
      <c r="AIE585"/>
      <c r="AIF585"/>
      <c r="AIG585"/>
      <c r="AIH585"/>
      <c r="AII585"/>
      <c r="AIJ585"/>
      <c r="AIK585"/>
      <c r="AIL585"/>
      <c r="AIM585"/>
      <c r="AIN585"/>
      <c r="AIO585"/>
      <c r="AIP585"/>
      <c r="AIQ585"/>
      <c r="AIR585"/>
      <c r="AIS585"/>
      <c r="AIT585"/>
      <c r="AIU585"/>
      <c r="AIV585"/>
      <c r="AIW585"/>
      <c r="AIX585"/>
      <c r="AIY585"/>
      <c r="AIZ585"/>
      <c r="AJA585"/>
      <c r="AJB585"/>
      <c r="AJC585"/>
      <c r="AJD585"/>
      <c r="AJE585"/>
      <c r="AJF585"/>
      <c r="AJG585"/>
      <c r="AJH585"/>
      <c r="AJI585"/>
      <c r="AJJ585"/>
      <c r="AJK585"/>
      <c r="AJL585"/>
      <c r="AJM585"/>
      <c r="AJN585"/>
      <c r="AJO585"/>
      <c r="AJP585"/>
      <c r="AJQ585"/>
      <c r="AJR585"/>
      <c r="AJS585"/>
      <c r="AJT585"/>
      <c r="AJU585"/>
      <c r="AJV585"/>
      <c r="AJW585"/>
      <c r="AJX585"/>
      <c r="AJY585"/>
      <c r="AJZ585"/>
      <c r="AKA585"/>
      <c r="AKB585"/>
      <c r="AKC585"/>
      <c r="AKD585"/>
      <c r="AKE585"/>
      <c r="AKF585"/>
      <c r="AKG585"/>
      <c r="AKH585"/>
      <c r="AKI585"/>
      <c r="AKJ585"/>
      <c r="AKK585"/>
      <c r="AKL585"/>
      <c r="AKM585"/>
      <c r="AKN585"/>
      <c r="AKO585"/>
      <c r="AKP585"/>
      <c r="AKQ585"/>
      <c r="AKR585"/>
      <c r="AKS585"/>
      <c r="AKT585"/>
      <c r="AKU585"/>
      <c r="AKV585"/>
      <c r="AKW585"/>
      <c r="AKX585"/>
      <c r="AKY585"/>
      <c r="AKZ585"/>
      <c r="ALA585"/>
      <c r="ALB585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  <c r="AMK585"/>
      <c r="AML585"/>
      <c r="AMM585"/>
      <c r="AMN585"/>
      <c r="AMO585"/>
      <c r="AMP585"/>
      <c r="AMQ585"/>
      <c r="AMR585"/>
      <c r="AMS585"/>
      <c r="AMT585"/>
      <c r="AMU585"/>
      <c r="AMV585"/>
      <c r="AMW585"/>
      <c r="AMX585"/>
      <c r="AMY585"/>
      <c r="AMZ585" s="6"/>
      <c r="ANA585" s="6"/>
      <c r="ANB585" s="6"/>
    </row>
    <row r="586" spans="3:1042" s="28" customFormat="1" x14ac:dyDescent="0.25">
      <c r="C586" s="6" t="str">
        <f t="shared" si="439"/>
        <v>Whirlpool</v>
      </c>
      <c r="D586" s="6" t="str">
        <f t="shared" si="440"/>
        <v>HPHE2K66HD045VC 120  (66 gal)</v>
      </c>
      <c r="E586" s="6">
        <f t="shared" si="458"/>
        <v>2600714</v>
      </c>
      <c r="F586" s="55">
        <f t="shared" si="255"/>
        <v>66</v>
      </c>
      <c r="G586" s="6" t="str">
        <f t="shared" si="441"/>
        <v>AOSmithHPTU66</v>
      </c>
      <c r="H586" s="116">
        <f t="shared" si="451"/>
        <v>0</v>
      </c>
      <c r="I586" s="154" t="str">
        <f t="shared" si="459"/>
        <v>WhirlpoolHPHE2K66C</v>
      </c>
      <c r="J586" s="91" t="s">
        <v>188</v>
      </c>
      <c r="K586" s="32">
        <v>3</v>
      </c>
      <c r="L586" s="75">
        <f t="shared" si="444"/>
        <v>26</v>
      </c>
      <c r="M586" s="9" t="s">
        <v>50</v>
      </c>
      <c r="N586" s="62">
        <f t="shared" si="453"/>
        <v>7</v>
      </c>
      <c r="O586" s="169">
        <f t="shared" si="454"/>
        <v>2600714</v>
      </c>
      <c r="P586" s="59" t="str">
        <f t="shared" si="437"/>
        <v>HPHE2K66HD045VC 120  (66 gal)</v>
      </c>
      <c r="Q586" s="153">
        <f t="shared" si="455"/>
        <v>1</v>
      </c>
      <c r="R586" s="10" t="s">
        <v>55</v>
      </c>
      <c r="S586" s="11">
        <v>66</v>
      </c>
      <c r="T586" s="30" t="s">
        <v>82</v>
      </c>
      <c r="U586" s="80" t="s">
        <v>102</v>
      </c>
      <c r="V586" s="85" t="str">
        <f t="shared" si="456"/>
        <v>AOSmithHPTU66</v>
      </c>
      <c r="W586" s="115">
        <v>0</v>
      </c>
      <c r="X586" s="42">
        <v>3</v>
      </c>
      <c r="Y586" s="43">
        <v>42545</v>
      </c>
      <c r="Z586" s="44" t="s">
        <v>80</v>
      </c>
      <c r="AA586" s="126" t="str">
        <f t="shared" si="447"/>
        <v>2,     2600714,   "HPHE2K66HD045VC 120  (66 gal)"</v>
      </c>
      <c r="AB586" s="128" t="str">
        <f t="shared" si="345"/>
        <v>Whirlpool</v>
      </c>
      <c r="AC586" s="129" t="s">
        <v>693</v>
      </c>
      <c r="AD586" s="173">
        <f t="shared" si="457"/>
        <v>1</v>
      </c>
      <c r="AE586" s="126" t="str">
        <f t="shared" si="448"/>
        <v xml:space="preserve">          case  HPHE2K66HD045VC 120  (66 gal)   :   "WhirlpoolHPHE2K66C"</v>
      </c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  <c r="PI586"/>
      <c r="PJ586"/>
      <c r="PK586"/>
      <c r="PL586"/>
      <c r="PM586"/>
      <c r="PN586"/>
      <c r="PO586"/>
      <c r="PP586"/>
      <c r="PQ586"/>
      <c r="PR586"/>
      <c r="PS586"/>
      <c r="PT586"/>
      <c r="PU586"/>
      <c r="PV586"/>
      <c r="PW586"/>
      <c r="PX586"/>
      <c r="PY586"/>
      <c r="PZ586"/>
      <c r="QA586"/>
      <c r="QB586"/>
      <c r="QC586"/>
      <c r="QD586"/>
      <c r="QE586"/>
      <c r="QF586"/>
      <c r="QG586"/>
      <c r="QH586"/>
      <c r="QI586"/>
      <c r="QJ586"/>
      <c r="QK586"/>
      <c r="QL586"/>
      <c r="QM586"/>
      <c r="QN586"/>
      <c r="QO586"/>
      <c r="QP586"/>
      <c r="QQ586"/>
      <c r="QR586"/>
      <c r="QS586"/>
      <c r="QT586"/>
      <c r="QU586"/>
      <c r="QV586"/>
      <c r="QW586"/>
      <c r="QX586"/>
      <c r="QY586"/>
      <c r="QZ586"/>
      <c r="RA586"/>
      <c r="RB586"/>
      <c r="RC586"/>
      <c r="RD586"/>
      <c r="RE586"/>
      <c r="RF586"/>
      <c r="RG586"/>
      <c r="RH586"/>
      <c r="RI586"/>
      <c r="RJ586"/>
      <c r="RK586"/>
      <c r="RL586"/>
      <c r="RM586"/>
      <c r="RN586"/>
      <c r="RO586"/>
      <c r="RP586"/>
      <c r="RQ586"/>
      <c r="RR586"/>
      <c r="RS586"/>
      <c r="RT586"/>
      <c r="RU586"/>
      <c r="RV586"/>
      <c r="RW586"/>
      <c r="RX586"/>
      <c r="RY586"/>
      <c r="RZ586"/>
      <c r="SA586"/>
      <c r="SB586"/>
      <c r="SC586"/>
      <c r="SD586"/>
      <c r="SE586"/>
      <c r="SF586"/>
      <c r="SG586"/>
      <c r="SH586"/>
      <c r="SI586"/>
      <c r="SJ586"/>
      <c r="SK586"/>
      <c r="SL586"/>
      <c r="SM586"/>
      <c r="SN586"/>
      <c r="SO586"/>
      <c r="SP586"/>
      <c r="SQ586"/>
      <c r="SR586"/>
      <c r="SS586"/>
      <c r="ST586"/>
      <c r="SU586"/>
      <c r="SV586"/>
      <c r="SW586"/>
      <c r="SX586"/>
      <c r="SY586"/>
      <c r="SZ586"/>
      <c r="TA586"/>
      <c r="TB586"/>
      <c r="TC586"/>
      <c r="TD586"/>
      <c r="TE586"/>
      <c r="TF586"/>
      <c r="TG586"/>
      <c r="TH586"/>
      <c r="TI586"/>
      <c r="TJ586"/>
      <c r="TK586"/>
      <c r="TL586"/>
      <c r="TM586"/>
      <c r="TN586"/>
      <c r="TO586"/>
      <c r="TP586"/>
      <c r="TQ586"/>
      <c r="TR586"/>
      <c r="TS586"/>
      <c r="TT586"/>
      <c r="TU586"/>
      <c r="TV586"/>
      <c r="TW586"/>
      <c r="TX586"/>
      <c r="TY586"/>
      <c r="TZ586"/>
      <c r="UA586"/>
      <c r="UB586"/>
      <c r="UC586"/>
      <c r="UD586"/>
      <c r="UE586"/>
      <c r="UF586"/>
      <c r="UG586"/>
      <c r="UH586"/>
      <c r="UI586"/>
      <c r="UJ586"/>
      <c r="UK586"/>
      <c r="UL586"/>
      <c r="UM586"/>
      <c r="UN586"/>
      <c r="UO586"/>
      <c r="UP586"/>
      <c r="UQ586"/>
      <c r="UR586"/>
      <c r="US586"/>
      <c r="UT586"/>
      <c r="UU586"/>
      <c r="UV586"/>
      <c r="UW586"/>
      <c r="UX586"/>
      <c r="UY586"/>
      <c r="UZ586"/>
      <c r="VA586"/>
      <c r="VB586"/>
      <c r="VC586"/>
      <c r="VD586"/>
      <c r="VE586"/>
      <c r="VF586"/>
      <c r="VG586"/>
      <c r="VH586"/>
      <c r="VI586"/>
      <c r="VJ586"/>
      <c r="VK586"/>
      <c r="VL586"/>
      <c r="VM586"/>
      <c r="VN586"/>
      <c r="VO586"/>
      <c r="VP586"/>
      <c r="VQ586"/>
      <c r="VR586"/>
      <c r="VS586"/>
      <c r="VT586"/>
      <c r="VU586"/>
      <c r="VV586"/>
      <c r="VW586"/>
      <c r="VX586"/>
      <c r="VY586"/>
      <c r="VZ586"/>
      <c r="WA586"/>
      <c r="WB586"/>
      <c r="WC586"/>
      <c r="WD586"/>
      <c r="WE586"/>
      <c r="WF586"/>
      <c r="WG586"/>
      <c r="WH586"/>
      <c r="WI586"/>
      <c r="WJ586"/>
      <c r="WK586"/>
      <c r="WL586"/>
      <c r="WM586"/>
      <c r="WN586"/>
      <c r="WO586"/>
      <c r="WP586"/>
      <c r="WQ586"/>
      <c r="WR586"/>
      <c r="WS586"/>
      <c r="WT586"/>
      <c r="WU586"/>
      <c r="WV586"/>
      <c r="WW586"/>
      <c r="WX586"/>
      <c r="WY586"/>
      <c r="WZ586"/>
      <c r="XA586"/>
      <c r="XB586"/>
      <c r="XC586"/>
      <c r="XD586"/>
      <c r="XE586"/>
      <c r="XF586"/>
      <c r="XG586"/>
      <c r="XH586"/>
      <c r="XI586"/>
      <c r="XJ586"/>
      <c r="XK586"/>
      <c r="XL586"/>
      <c r="XM586"/>
      <c r="XN586"/>
      <c r="XO586"/>
      <c r="XP586"/>
      <c r="XQ586"/>
      <c r="XR586"/>
      <c r="XS586"/>
      <c r="XT586"/>
      <c r="XU586"/>
      <c r="XV586"/>
      <c r="XW586"/>
      <c r="XX586"/>
      <c r="XY586"/>
      <c r="XZ586"/>
      <c r="YA586"/>
      <c r="YB586"/>
      <c r="YC586"/>
      <c r="YD586"/>
      <c r="YE586"/>
      <c r="YF586"/>
      <c r="YG586"/>
      <c r="YH586"/>
      <c r="YI586"/>
      <c r="YJ586"/>
      <c r="YK586"/>
      <c r="YL586"/>
      <c r="YM586"/>
      <c r="YN586"/>
      <c r="YO586"/>
      <c r="YP586"/>
      <c r="YQ586"/>
      <c r="YR586"/>
      <c r="YS586"/>
      <c r="YT586"/>
      <c r="YU586"/>
      <c r="YV586"/>
      <c r="YW586"/>
      <c r="YX586"/>
      <c r="YY586"/>
      <c r="YZ586"/>
      <c r="ZA586"/>
      <c r="ZB586"/>
      <c r="ZC586"/>
      <c r="ZD586"/>
      <c r="ZE586"/>
      <c r="ZF586"/>
      <c r="ZG586"/>
      <c r="ZH586"/>
      <c r="ZI586"/>
      <c r="ZJ586"/>
      <c r="ZK586"/>
      <c r="ZL586"/>
      <c r="ZM586"/>
      <c r="ZN586"/>
      <c r="ZO586"/>
      <c r="ZP586"/>
      <c r="ZQ586"/>
      <c r="ZR586"/>
      <c r="ZS586"/>
      <c r="ZT586"/>
      <c r="ZU586"/>
      <c r="ZV586"/>
      <c r="ZW586"/>
      <c r="ZX586"/>
      <c r="ZY586"/>
      <c r="ZZ586"/>
      <c r="AAA586"/>
      <c r="AAB586"/>
      <c r="AAC586"/>
      <c r="AAD586"/>
      <c r="AAE586"/>
      <c r="AAF586"/>
      <c r="AAG586"/>
      <c r="AAH586"/>
      <c r="AAI586"/>
      <c r="AAJ586"/>
      <c r="AAK586"/>
      <c r="AAL586"/>
      <c r="AAM586"/>
      <c r="AAN586"/>
      <c r="AAO586"/>
      <c r="AAP586"/>
      <c r="AAQ586"/>
      <c r="AAR586"/>
      <c r="AAS586"/>
      <c r="AAT586"/>
      <c r="AAU586"/>
      <c r="AAV586"/>
      <c r="AAW586"/>
      <c r="AAX586"/>
      <c r="AAY586"/>
      <c r="AAZ586"/>
      <c r="ABA586"/>
      <c r="ABB586"/>
      <c r="ABC586"/>
      <c r="ABD586"/>
      <c r="ABE586"/>
      <c r="ABF586"/>
      <c r="ABG586"/>
      <c r="ABH586"/>
      <c r="ABI586"/>
      <c r="ABJ586"/>
      <c r="ABK586"/>
      <c r="ABL586"/>
      <c r="ABM586"/>
      <c r="ABN586"/>
      <c r="ABO586"/>
      <c r="ABP586"/>
      <c r="ABQ586"/>
      <c r="ABR586"/>
      <c r="ABS586"/>
      <c r="ABT586"/>
      <c r="ABU586"/>
      <c r="ABV586"/>
      <c r="ABW586"/>
      <c r="ABX586"/>
      <c r="ABY586"/>
      <c r="ABZ586"/>
      <c r="ACA586"/>
      <c r="ACB586"/>
      <c r="ACC586"/>
      <c r="ACD586"/>
      <c r="ACE586"/>
      <c r="ACF586"/>
      <c r="ACG586"/>
      <c r="ACH586"/>
      <c r="ACI586"/>
      <c r="ACJ586"/>
      <c r="ACK586"/>
      <c r="ACL586"/>
      <c r="ACM586"/>
      <c r="ACN586"/>
      <c r="ACO586"/>
      <c r="ACP586"/>
      <c r="ACQ586"/>
      <c r="ACR586"/>
      <c r="ACS586"/>
      <c r="ACT586"/>
      <c r="ACU586"/>
      <c r="ACV586"/>
      <c r="ACW586"/>
      <c r="ACX586"/>
      <c r="ACY586"/>
      <c r="ACZ586"/>
      <c r="ADA586"/>
      <c r="ADB586"/>
      <c r="ADC586"/>
      <c r="ADD586"/>
      <c r="ADE586"/>
      <c r="ADF586"/>
      <c r="ADG586"/>
      <c r="ADH586"/>
      <c r="ADI586"/>
      <c r="ADJ586"/>
      <c r="ADK586"/>
      <c r="ADL586"/>
      <c r="ADM586"/>
      <c r="ADN586"/>
      <c r="ADO586"/>
      <c r="ADP586"/>
      <c r="ADQ586"/>
      <c r="ADR586"/>
      <c r="ADS586"/>
      <c r="ADT586"/>
      <c r="ADU586"/>
      <c r="ADV586"/>
      <c r="ADW586"/>
      <c r="ADX586"/>
      <c r="ADY586"/>
      <c r="ADZ586"/>
      <c r="AEA586"/>
      <c r="AEB586"/>
      <c r="AEC586"/>
      <c r="AED586"/>
      <c r="AEE586"/>
      <c r="AEF586"/>
      <c r="AEG586"/>
      <c r="AEH586"/>
      <c r="AEI586"/>
      <c r="AEJ586"/>
      <c r="AEK586"/>
      <c r="AEL586"/>
      <c r="AEM586"/>
      <c r="AEN586"/>
      <c r="AEO586"/>
      <c r="AEP586"/>
      <c r="AEQ586"/>
      <c r="AER586"/>
      <c r="AES586"/>
      <c r="AET586"/>
      <c r="AEU586"/>
      <c r="AEV586"/>
      <c r="AEW586"/>
      <c r="AEX586"/>
      <c r="AEY586"/>
      <c r="AEZ586"/>
      <c r="AFA586"/>
      <c r="AFB586"/>
      <c r="AFC586"/>
      <c r="AFD586"/>
      <c r="AFE586"/>
      <c r="AFF586"/>
      <c r="AFG586"/>
      <c r="AFH586"/>
      <c r="AFI586"/>
      <c r="AFJ586"/>
      <c r="AFK586"/>
      <c r="AFL586"/>
      <c r="AFM586"/>
      <c r="AFN586"/>
      <c r="AFO586"/>
      <c r="AFP586"/>
      <c r="AFQ586"/>
      <c r="AFR586"/>
      <c r="AFS586"/>
      <c r="AFT586"/>
      <c r="AFU586"/>
      <c r="AFV586"/>
      <c r="AFW586"/>
      <c r="AFX586"/>
      <c r="AFY586"/>
      <c r="AFZ586"/>
      <c r="AGA586"/>
      <c r="AGB586"/>
      <c r="AGC586"/>
      <c r="AGD586"/>
      <c r="AGE586"/>
      <c r="AGF586"/>
      <c r="AGG586"/>
      <c r="AGH586"/>
      <c r="AGI586"/>
      <c r="AGJ586"/>
      <c r="AGK586"/>
      <c r="AGL586"/>
      <c r="AGM586"/>
      <c r="AGN586"/>
      <c r="AGO586"/>
      <c r="AGP586"/>
      <c r="AGQ586"/>
      <c r="AGR586"/>
      <c r="AGS586"/>
      <c r="AGT586"/>
      <c r="AGU586"/>
      <c r="AGV586"/>
      <c r="AGW586"/>
      <c r="AGX586"/>
      <c r="AGY586"/>
      <c r="AGZ586"/>
      <c r="AHA586"/>
      <c r="AHB586"/>
      <c r="AHC586"/>
      <c r="AHD586"/>
      <c r="AHE586"/>
      <c r="AHF586"/>
      <c r="AHG586"/>
      <c r="AHH586"/>
      <c r="AHI586"/>
      <c r="AHJ586"/>
      <c r="AHK586"/>
      <c r="AHL586"/>
      <c r="AHM586"/>
      <c r="AHN586"/>
      <c r="AHO586"/>
      <c r="AHP586"/>
      <c r="AHQ586"/>
      <c r="AHR586"/>
      <c r="AHS586"/>
      <c r="AHT586"/>
      <c r="AHU586"/>
      <c r="AHV586"/>
      <c r="AHW586"/>
      <c r="AHX586"/>
      <c r="AHY586"/>
      <c r="AHZ586"/>
      <c r="AIA586"/>
      <c r="AIB586"/>
      <c r="AIC586"/>
      <c r="AID586"/>
      <c r="AIE586"/>
      <c r="AIF586"/>
      <c r="AIG586"/>
      <c r="AIH586"/>
      <c r="AII586"/>
      <c r="AIJ586"/>
      <c r="AIK586"/>
      <c r="AIL586"/>
      <c r="AIM586"/>
      <c r="AIN586"/>
      <c r="AIO586"/>
      <c r="AIP586"/>
      <c r="AIQ586"/>
      <c r="AIR586"/>
      <c r="AIS586"/>
      <c r="AIT586"/>
      <c r="AIU586"/>
      <c r="AIV586"/>
      <c r="AIW586"/>
      <c r="AIX586"/>
      <c r="AIY586"/>
      <c r="AIZ586"/>
      <c r="AJA586"/>
      <c r="AJB586"/>
      <c r="AJC586"/>
      <c r="AJD586"/>
      <c r="AJE586"/>
      <c r="AJF586"/>
      <c r="AJG586"/>
      <c r="AJH586"/>
      <c r="AJI586"/>
      <c r="AJJ586"/>
      <c r="AJK586"/>
      <c r="AJL586"/>
      <c r="AJM586"/>
      <c r="AJN586"/>
      <c r="AJO586"/>
      <c r="AJP586"/>
      <c r="AJQ586"/>
      <c r="AJR586"/>
      <c r="AJS586"/>
      <c r="AJT586"/>
      <c r="AJU586"/>
      <c r="AJV586"/>
      <c r="AJW586"/>
      <c r="AJX586"/>
      <c r="AJY586"/>
      <c r="AJZ586"/>
      <c r="AKA586"/>
      <c r="AKB586"/>
      <c r="AKC586"/>
      <c r="AKD586"/>
      <c r="AKE586"/>
      <c r="AKF586"/>
      <c r="AKG586"/>
      <c r="AKH586"/>
      <c r="AKI586"/>
      <c r="AKJ586"/>
      <c r="AKK586"/>
      <c r="AKL586"/>
      <c r="AKM586"/>
      <c r="AKN586"/>
      <c r="AKO586"/>
      <c r="AKP586"/>
      <c r="AKQ586"/>
      <c r="AKR586"/>
      <c r="AKS586"/>
      <c r="AKT586"/>
      <c r="AKU586"/>
      <c r="AKV586"/>
      <c r="AKW586"/>
      <c r="AKX586"/>
      <c r="AKY586"/>
      <c r="AKZ586"/>
      <c r="ALA586"/>
      <c r="ALB586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  <c r="AMK586"/>
      <c r="AML586"/>
      <c r="AMM586"/>
      <c r="AMN586"/>
      <c r="AMO586"/>
      <c r="AMP586"/>
      <c r="AMQ586"/>
      <c r="AMR586"/>
      <c r="AMS586"/>
      <c r="AMT586"/>
      <c r="AMU586"/>
      <c r="AMV586"/>
      <c r="AMW586"/>
      <c r="AMX586"/>
      <c r="AMY586"/>
      <c r="AMZ586" s="6"/>
      <c r="ANA586" s="6"/>
      <c r="ANB586" s="6"/>
    </row>
    <row r="587" spans="3:1042" s="28" customFormat="1" x14ac:dyDescent="0.25">
      <c r="C587" s="6" t="str">
        <f t="shared" si="439"/>
        <v>Whirlpool</v>
      </c>
      <c r="D587" s="6" t="str">
        <f t="shared" si="440"/>
        <v>HPHE2K80HD045V 120  (80 gal)</v>
      </c>
      <c r="E587" s="6">
        <f t="shared" si="458"/>
        <v>2600815</v>
      </c>
      <c r="F587" s="55">
        <f t="shared" si="255"/>
        <v>80</v>
      </c>
      <c r="G587" s="6" t="str">
        <f t="shared" si="441"/>
        <v>AOSmithHPTU80</v>
      </c>
      <c r="H587" s="116">
        <f t="shared" si="451"/>
        <v>0</v>
      </c>
      <c r="I587" s="154" t="str">
        <f t="shared" si="459"/>
        <v>WhirlpoolHPHE2K80</v>
      </c>
      <c r="J587" s="91" t="s">
        <v>188</v>
      </c>
      <c r="K587" s="32">
        <v>3</v>
      </c>
      <c r="L587" s="75">
        <f t="shared" si="444"/>
        <v>26</v>
      </c>
      <c r="M587" s="9" t="s">
        <v>50</v>
      </c>
      <c r="N587" s="62">
        <f t="shared" si="453"/>
        <v>8</v>
      </c>
      <c r="O587" s="169">
        <f t="shared" si="454"/>
        <v>2600815</v>
      </c>
      <c r="P587" s="59" t="str">
        <f t="shared" si="437"/>
        <v>HPHE2K80HD045V 120  (80 gal)</v>
      </c>
      <c r="Q587" s="153">
        <f t="shared" si="455"/>
        <v>1</v>
      </c>
      <c r="R587" s="10" t="s">
        <v>56</v>
      </c>
      <c r="S587" s="11">
        <v>80</v>
      </c>
      <c r="T587" s="30" t="s">
        <v>83</v>
      </c>
      <c r="U587" s="80" t="s">
        <v>103</v>
      </c>
      <c r="V587" s="85" t="str">
        <f t="shared" si="456"/>
        <v>AOSmithHPTU80</v>
      </c>
      <c r="W587" s="115">
        <v>0</v>
      </c>
      <c r="X587" s="42" t="s">
        <v>13</v>
      </c>
      <c r="Y587" s="43">
        <v>42545</v>
      </c>
      <c r="Z587" s="44" t="s">
        <v>80</v>
      </c>
      <c r="AA587" s="126" t="str">
        <f t="shared" si="447"/>
        <v>2,     2600815,   "HPHE2K80HD045V 120  (80 gal)"</v>
      </c>
      <c r="AB587" s="128" t="str">
        <f t="shared" si="345"/>
        <v>Whirlpool</v>
      </c>
      <c r="AC587" s="129" t="s">
        <v>694</v>
      </c>
      <c r="AD587" s="173">
        <f t="shared" si="457"/>
        <v>1</v>
      </c>
      <c r="AE587" s="126" t="str">
        <f t="shared" si="448"/>
        <v xml:space="preserve">          case  HPHE2K80HD045V 120  (80 gal)   :   "WhirlpoolHPHE2K80"</v>
      </c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  <c r="ACC587"/>
      <c r="ACD587"/>
      <c r="ACE587"/>
      <c r="ACF587"/>
      <c r="ACG587"/>
      <c r="ACH587"/>
      <c r="ACI587"/>
      <c r="ACJ587"/>
      <c r="ACK587"/>
      <c r="ACL587"/>
      <c r="ACM587"/>
      <c r="ACN587"/>
      <c r="ACO587"/>
      <c r="ACP587"/>
      <c r="ACQ587"/>
      <c r="ACR587"/>
      <c r="ACS587"/>
      <c r="ACT587"/>
      <c r="ACU587"/>
      <c r="ACV587"/>
      <c r="ACW587"/>
      <c r="ACX587"/>
      <c r="ACY587"/>
      <c r="ACZ587"/>
      <c r="ADA587"/>
      <c r="ADB587"/>
      <c r="ADC587"/>
      <c r="ADD587"/>
      <c r="ADE587"/>
      <c r="ADF587"/>
      <c r="ADG587"/>
      <c r="ADH587"/>
      <c r="ADI587"/>
      <c r="ADJ587"/>
      <c r="ADK587"/>
      <c r="ADL587"/>
      <c r="ADM587"/>
      <c r="ADN587"/>
      <c r="ADO587"/>
      <c r="ADP587"/>
      <c r="ADQ587"/>
      <c r="ADR587"/>
      <c r="ADS587"/>
      <c r="ADT587"/>
      <c r="ADU587"/>
      <c r="ADV587"/>
      <c r="ADW587"/>
      <c r="ADX587"/>
      <c r="ADY587"/>
      <c r="ADZ587"/>
      <c r="AEA587"/>
      <c r="AEB587"/>
      <c r="AEC587"/>
      <c r="AED587"/>
      <c r="AEE587"/>
      <c r="AEF587"/>
      <c r="AEG587"/>
      <c r="AEH587"/>
      <c r="AEI587"/>
      <c r="AEJ587"/>
      <c r="AEK587"/>
      <c r="AEL587"/>
      <c r="AEM587"/>
      <c r="AEN587"/>
      <c r="AEO587"/>
      <c r="AEP587"/>
      <c r="AEQ587"/>
      <c r="AER587"/>
      <c r="AES587"/>
      <c r="AET587"/>
      <c r="AEU587"/>
      <c r="AEV587"/>
      <c r="AEW587"/>
      <c r="AEX587"/>
      <c r="AEY587"/>
      <c r="AEZ587"/>
      <c r="AFA587"/>
      <c r="AFB587"/>
      <c r="AFC587"/>
      <c r="AFD587"/>
      <c r="AFE587"/>
      <c r="AFF587"/>
      <c r="AFG587"/>
      <c r="AFH587"/>
      <c r="AFI587"/>
      <c r="AFJ587"/>
      <c r="AFK587"/>
      <c r="AFL587"/>
      <c r="AFM587"/>
      <c r="AFN587"/>
      <c r="AFO587"/>
      <c r="AFP587"/>
      <c r="AFQ587"/>
      <c r="AFR587"/>
      <c r="AFS587"/>
      <c r="AFT587"/>
      <c r="AFU587"/>
      <c r="AFV587"/>
      <c r="AFW587"/>
      <c r="AFX587"/>
      <c r="AFY587"/>
      <c r="AFZ587"/>
      <c r="AGA587"/>
      <c r="AGB587"/>
      <c r="AGC587"/>
      <c r="AGD587"/>
      <c r="AGE587"/>
      <c r="AGF587"/>
      <c r="AGG587"/>
      <c r="AGH587"/>
      <c r="AGI587"/>
      <c r="AGJ587"/>
      <c r="AGK587"/>
      <c r="AGL587"/>
      <c r="AGM587"/>
      <c r="AGN587"/>
      <c r="AGO587"/>
      <c r="AGP587"/>
      <c r="AGQ587"/>
      <c r="AGR587"/>
      <c r="AGS587"/>
      <c r="AGT587"/>
      <c r="AGU587"/>
      <c r="AGV587"/>
      <c r="AGW587"/>
      <c r="AGX587"/>
      <c r="AGY587"/>
      <c r="AGZ587"/>
      <c r="AHA587"/>
      <c r="AHB587"/>
      <c r="AHC587"/>
      <c r="AHD587"/>
      <c r="AHE587"/>
      <c r="AHF587"/>
      <c r="AHG587"/>
      <c r="AHH587"/>
      <c r="AHI587"/>
      <c r="AHJ587"/>
      <c r="AHK587"/>
      <c r="AHL587"/>
      <c r="AHM587"/>
      <c r="AHN587"/>
      <c r="AHO587"/>
      <c r="AHP587"/>
      <c r="AHQ587"/>
      <c r="AHR587"/>
      <c r="AHS587"/>
      <c r="AHT587"/>
      <c r="AHU587"/>
      <c r="AHV587"/>
      <c r="AHW587"/>
      <c r="AHX587"/>
      <c r="AHY587"/>
      <c r="AHZ587"/>
      <c r="AIA587"/>
      <c r="AIB587"/>
      <c r="AIC587"/>
      <c r="AID587"/>
      <c r="AIE587"/>
      <c r="AIF587"/>
      <c r="AIG587"/>
      <c r="AIH587"/>
      <c r="AII587"/>
      <c r="AIJ587"/>
      <c r="AIK587"/>
      <c r="AIL587"/>
      <c r="AIM587"/>
      <c r="AIN587"/>
      <c r="AIO587"/>
      <c r="AIP587"/>
      <c r="AIQ587"/>
      <c r="AIR587"/>
      <c r="AIS587"/>
      <c r="AIT587"/>
      <c r="AIU587"/>
      <c r="AIV587"/>
      <c r="AIW587"/>
      <c r="AIX587"/>
      <c r="AIY587"/>
      <c r="AIZ587"/>
      <c r="AJA587"/>
      <c r="AJB587"/>
      <c r="AJC587"/>
      <c r="AJD587"/>
      <c r="AJE587"/>
      <c r="AJF587"/>
      <c r="AJG587"/>
      <c r="AJH587"/>
      <c r="AJI587"/>
      <c r="AJJ587"/>
      <c r="AJK587"/>
      <c r="AJL587"/>
      <c r="AJM587"/>
      <c r="AJN587"/>
      <c r="AJO587"/>
      <c r="AJP587"/>
      <c r="AJQ587"/>
      <c r="AJR587"/>
      <c r="AJS587"/>
      <c r="AJT587"/>
      <c r="AJU587"/>
      <c r="AJV587"/>
      <c r="AJW587"/>
      <c r="AJX587"/>
      <c r="AJY587"/>
      <c r="AJZ587"/>
      <c r="AKA587"/>
      <c r="AKB587"/>
      <c r="AKC587"/>
      <c r="AKD587"/>
      <c r="AKE587"/>
      <c r="AKF587"/>
      <c r="AKG587"/>
      <c r="AKH587"/>
      <c r="AKI587"/>
      <c r="AKJ587"/>
      <c r="AKK587"/>
      <c r="AKL587"/>
      <c r="AKM587"/>
      <c r="AKN587"/>
      <c r="AKO587"/>
      <c r="AKP587"/>
      <c r="AKQ587"/>
      <c r="AKR587"/>
      <c r="AKS587"/>
      <c r="AKT587"/>
      <c r="AKU587"/>
      <c r="AKV587"/>
      <c r="AKW587"/>
      <c r="AKX587"/>
      <c r="AKY587"/>
      <c r="AKZ587"/>
      <c r="ALA587"/>
      <c r="ALB587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  <c r="AMK587"/>
      <c r="AML587"/>
      <c r="AMM587"/>
      <c r="AMN587"/>
      <c r="AMO587"/>
      <c r="AMP587"/>
      <c r="AMQ587"/>
      <c r="AMR587"/>
      <c r="AMS587"/>
      <c r="AMT587"/>
      <c r="AMU587"/>
      <c r="AMV587"/>
      <c r="AMW587"/>
      <c r="AMX587"/>
      <c r="AMY587"/>
      <c r="AMZ587" s="6"/>
      <c r="ANA587" s="6"/>
      <c r="ANB587" s="6"/>
    </row>
    <row r="588" spans="3:1042" s="28" customFormat="1" x14ac:dyDescent="0.25">
      <c r="C588" s="6" t="str">
        <f t="shared" si="439"/>
        <v>Whirlpool</v>
      </c>
      <c r="D588" s="6" t="str">
        <f t="shared" si="440"/>
        <v>HPHE2K80HD045VC 120  (80 gal)</v>
      </c>
      <c r="E588" s="6">
        <f t="shared" si="458"/>
        <v>2600915</v>
      </c>
      <c r="F588" s="55">
        <f t="shared" si="255"/>
        <v>80</v>
      </c>
      <c r="G588" s="6" t="str">
        <f t="shared" si="441"/>
        <v>AOSmithHPTU80</v>
      </c>
      <c r="H588" s="116">
        <f t="shared" si="451"/>
        <v>0</v>
      </c>
      <c r="I588" s="154" t="str">
        <f t="shared" si="459"/>
        <v>WhirlpoolHPHE2K80C</v>
      </c>
      <c r="J588" s="91" t="s">
        <v>188</v>
      </c>
      <c r="K588" s="32">
        <v>3</v>
      </c>
      <c r="L588" s="75">
        <f t="shared" si="444"/>
        <v>26</v>
      </c>
      <c r="M588" s="9" t="s">
        <v>50</v>
      </c>
      <c r="N588" s="62">
        <f t="shared" si="453"/>
        <v>9</v>
      </c>
      <c r="O588" s="169">
        <f t="shared" si="454"/>
        <v>2600915</v>
      </c>
      <c r="P588" s="59" t="str">
        <f t="shared" si="437"/>
        <v>HPHE2K80HD045VC 120  (80 gal)</v>
      </c>
      <c r="Q588" s="153">
        <f t="shared" si="455"/>
        <v>1</v>
      </c>
      <c r="R588" s="10" t="s">
        <v>57</v>
      </c>
      <c r="S588" s="11">
        <v>80</v>
      </c>
      <c r="T588" s="30" t="s">
        <v>83</v>
      </c>
      <c r="U588" s="80" t="s">
        <v>103</v>
      </c>
      <c r="V588" s="85" t="str">
        <f t="shared" si="456"/>
        <v>AOSmithHPTU80</v>
      </c>
      <c r="W588" s="115">
        <v>0</v>
      </c>
      <c r="X588" s="42" t="s">
        <v>13</v>
      </c>
      <c r="Y588" s="43">
        <v>42545</v>
      </c>
      <c r="Z588" s="44" t="s">
        <v>80</v>
      </c>
      <c r="AA588" s="126" t="str">
        <f t="shared" si="447"/>
        <v>2,     2600915,   "HPHE2K80HD045VC 120  (80 gal)"</v>
      </c>
      <c r="AB588" s="128" t="str">
        <f t="shared" si="345"/>
        <v>Whirlpool</v>
      </c>
      <c r="AC588" s="129" t="s">
        <v>695</v>
      </c>
      <c r="AD588" s="173">
        <f t="shared" si="457"/>
        <v>1</v>
      </c>
      <c r="AE588" s="126" t="str">
        <f t="shared" si="448"/>
        <v xml:space="preserve">          case  HPHE2K80HD045VC 120  (80 gal)   :   "WhirlpoolHPHE2K80C"</v>
      </c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  <c r="PI588"/>
      <c r="PJ588"/>
      <c r="PK588"/>
      <c r="PL588"/>
      <c r="PM588"/>
      <c r="PN588"/>
      <c r="PO588"/>
      <c r="PP588"/>
      <c r="PQ588"/>
      <c r="PR588"/>
      <c r="PS588"/>
      <c r="PT588"/>
      <c r="PU588"/>
      <c r="PV588"/>
      <c r="PW588"/>
      <c r="PX588"/>
      <c r="PY588"/>
      <c r="PZ588"/>
      <c r="QA588"/>
      <c r="QB588"/>
      <c r="QC588"/>
      <c r="QD588"/>
      <c r="QE588"/>
      <c r="QF588"/>
      <c r="QG588"/>
      <c r="QH588"/>
      <c r="QI588"/>
      <c r="QJ588"/>
      <c r="QK588"/>
      <c r="QL588"/>
      <c r="QM588"/>
      <c r="QN588"/>
      <c r="QO588"/>
      <c r="QP588"/>
      <c r="QQ588"/>
      <c r="QR588"/>
      <c r="QS588"/>
      <c r="QT588"/>
      <c r="QU588"/>
      <c r="QV588"/>
      <c r="QW588"/>
      <c r="QX588"/>
      <c r="QY588"/>
      <c r="QZ588"/>
      <c r="RA588"/>
      <c r="RB588"/>
      <c r="RC588"/>
      <c r="RD588"/>
      <c r="RE588"/>
      <c r="RF588"/>
      <c r="RG588"/>
      <c r="RH588"/>
      <c r="RI588"/>
      <c r="RJ588"/>
      <c r="RK588"/>
      <c r="RL588"/>
      <c r="RM588"/>
      <c r="RN588"/>
      <c r="RO588"/>
      <c r="RP588"/>
      <c r="RQ588"/>
      <c r="RR588"/>
      <c r="RS588"/>
      <c r="RT588"/>
      <c r="RU588"/>
      <c r="RV588"/>
      <c r="RW588"/>
      <c r="RX588"/>
      <c r="RY588"/>
      <c r="RZ588"/>
      <c r="SA588"/>
      <c r="SB588"/>
      <c r="SC588"/>
      <c r="SD588"/>
      <c r="SE588"/>
      <c r="SF588"/>
      <c r="SG588"/>
      <c r="SH588"/>
      <c r="SI588"/>
      <c r="SJ588"/>
      <c r="SK588"/>
      <c r="SL588"/>
      <c r="SM588"/>
      <c r="SN588"/>
      <c r="SO588"/>
      <c r="SP588"/>
      <c r="SQ588"/>
      <c r="SR588"/>
      <c r="SS588"/>
      <c r="ST588"/>
      <c r="SU588"/>
      <c r="SV588"/>
      <c r="SW588"/>
      <c r="SX588"/>
      <c r="SY588"/>
      <c r="SZ588"/>
      <c r="TA588"/>
      <c r="TB588"/>
      <c r="TC588"/>
      <c r="TD588"/>
      <c r="TE588"/>
      <c r="TF588"/>
      <c r="TG588"/>
      <c r="TH588"/>
      <c r="TI588"/>
      <c r="TJ588"/>
      <c r="TK588"/>
      <c r="TL588"/>
      <c r="TM588"/>
      <c r="TN588"/>
      <c r="TO588"/>
      <c r="TP588"/>
      <c r="TQ588"/>
      <c r="TR588"/>
      <c r="TS588"/>
      <c r="TT588"/>
      <c r="TU588"/>
      <c r="TV588"/>
      <c r="TW588"/>
      <c r="TX588"/>
      <c r="TY588"/>
      <c r="TZ588"/>
      <c r="UA588"/>
      <c r="UB588"/>
      <c r="UC588"/>
      <c r="UD588"/>
      <c r="UE588"/>
      <c r="UF588"/>
      <c r="UG588"/>
      <c r="UH588"/>
      <c r="UI588"/>
      <c r="UJ588"/>
      <c r="UK588"/>
      <c r="UL588"/>
      <c r="UM588"/>
      <c r="UN588"/>
      <c r="UO588"/>
      <c r="UP588"/>
      <c r="UQ588"/>
      <c r="UR588"/>
      <c r="US588"/>
      <c r="UT588"/>
      <c r="UU588"/>
      <c r="UV588"/>
      <c r="UW588"/>
      <c r="UX588"/>
      <c r="UY588"/>
      <c r="UZ588"/>
      <c r="VA588"/>
      <c r="VB588"/>
      <c r="VC588"/>
      <c r="VD588"/>
      <c r="VE588"/>
      <c r="VF588"/>
      <c r="VG588"/>
      <c r="VH588"/>
      <c r="VI588"/>
      <c r="VJ588"/>
      <c r="VK588"/>
      <c r="VL588"/>
      <c r="VM588"/>
      <c r="VN588"/>
      <c r="VO588"/>
      <c r="VP588"/>
      <c r="VQ588"/>
      <c r="VR588"/>
      <c r="VS588"/>
      <c r="VT588"/>
      <c r="VU588"/>
      <c r="VV588"/>
      <c r="VW588"/>
      <c r="VX588"/>
      <c r="VY588"/>
      <c r="VZ588"/>
      <c r="WA588"/>
      <c r="WB588"/>
      <c r="WC588"/>
      <c r="WD588"/>
      <c r="WE588"/>
      <c r="WF588"/>
      <c r="WG588"/>
      <c r="WH588"/>
      <c r="WI588"/>
      <c r="WJ588"/>
      <c r="WK588"/>
      <c r="WL588"/>
      <c r="WM588"/>
      <c r="WN588"/>
      <c r="WO588"/>
      <c r="WP588"/>
      <c r="WQ588"/>
      <c r="WR588"/>
      <c r="WS588"/>
      <c r="WT588"/>
      <c r="WU588"/>
      <c r="WV588"/>
      <c r="WW588"/>
      <c r="WX588"/>
      <c r="WY588"/>
      <c r="WZ588"/>
      <c r="XA588"/>
      <c r="XB588"/>
      <c r="XC588"/>
      <c r="XD588"/>
      <c r="XE588"/>
      <c r="XF588"/>
      <c r="XG588"/>
      <c r="XH588"/>
      <c r="XI588"/>
      <c r="XJ588"/>
      <c r="XK588"/>
      <c r="XL588"/>
      <c r="XM588"/>
      <c r="XN588"/>
      <c r="XO588"/>
      <c r="XP588"/>
      <c r="XQ588"/>
      <c r="XR588"/>
      <c r="XS588"/>
      <c r="XT588"/>
      <c r="XU588"/>
      <c r="XV588"/>
      <c r="XW588"/>
      <c r="XX588"/>
      <c r="XY588"/>
      <c r="XZ588"/>
      <c r="YA588"/>
      <c r="YB588"/>
      <c r="YC588"/>
      <c r="YD588"/>
      <c r="YE588"/>
      <c r="YF588"/>
      <c r="YG588"/>
      <c r="YH588"/>
      <c r="YI588"/>
      <c r="YJ588"/>
      <c r="YK588"/>
      <c r="YL588"/>
      <c r="YM588"/>
      <c r="YN588"/>
      <c r="YO588"/>
      <c r="YP588"/>
      <c r="YQ588"/>
      <c r="YR588"/>
      <c r="YS588"/>
      <c r="YT588"/>
      <c r="YU588"/>
      <c r="YV588"/>
      <c r="YW588"/>
      <c r="YX588"/>
      <c r="YY588"/>
      <c r="YZ588"/>
      <c r="ZA588"/>
      <c r="ZB588"/>
      <c r="ZC588"/>
      <c r="ZD588"/>
      <c r="ZE588"/>
      <c r="ZF588"/>
      <c r="ZG588"/>
      <c r="ZH588"/>
      <c r="ZI588"/>
      <c r="ZJ588"/>
      <c r="ZK588"/>
      <c r="ZL588"/>
      <c r="ZM588"/>
      <c r="ZN588"/>
      <c r="ZO588"/>
      <c r="ZP588"/>
      <c r="ZQ588"/>
      <c r="ZR588"/>
      <c r="ZS588"/>
      <c r="ZT588"/>
      <c r="ZU588"/>
      <c r="ZV588"/>
      <c r="ZW588"/>
      <c r="ZX588"/>
      <c r="ZY588"/>
      <c r="ZZ588"/>
      <c r="AAA588"/>
      <c r="AAB588"/>
      <c r="AAC588"/>
      <c r="AAD588"/>
      <c r="AAE588"/>
      <c r="AAF588"/>
      <c r="AAG588"/>
      <c r="AAH588"/>
      <c r="AAI588"/>
      <c r="AAJ588"/>
      <c r="AAK588"/>
      <c r="AAL588"/>
      <c r="AAM588"/>
      <c r="AAN588"/>
      <c r="AAO588"/>
      <c r="AAP588"/>
      <c r="AAQ588"/>
      <c r="AAR588"/>
      <c r="AAS588"/>
      <c r="AAT588"/>
      <c r="AAU588"/>
      <c r="AAV588"/>
      <c r="AAW588"/>
      <c r="AAX588"/>
      <c r="AAY588"/>
      <c r="AAZ588"/>
      <c r="ABA588"/>
      <c r="ABB588"/>
      <c r="ABC588"/>
      <c r="ABD588"/>
      <c r="ABE588"/>
      <c r="ABF588"/>
      <c r="ABG588"/>
      <c r="ABH588"/>
      <c r="ABI588"/>
      <c r="ABJ588"/>
      <c r="ABK588"/>
      <c r="ABL588"/>
      <c r="ABM588"/>
      <c r="ABN588"/>
      <c r="ABO588"/>
      <c r="ABP588"/>
      <c r="ABQ588"/>
      <c r="ABR588"/>
      <c r="ABS588"/>
      <c r="ABT588"/>
      <c r="ABU588"/>
      <c r="ABV588"/>
      <c r="ABW588"/>
      <c r="ABX588"/>
      <c r="ABY588"/>
      <c r="ABZ588"/>
      <c r="ACA588"/>
      <c r="ACB588"/>
      <c r="ACC588"/>
      <c r="ACD588"/>
      <c r="ACE588"/>
      <c r="ACF588"/>
      <c r="ACG588"/>
      <c r="ACH588"/>
      <c r="ACI588"/>
      <c r="ACJ588"/>
      <c r="ACK588"/>
      <c r="ACL588"/>
      <c r="ACM588"/>
      <c r="ACN588"/>
      <c r="ACO588"/>
      <c r="ACP588"/>
      <c r="ACQ588"/>
      <c r="ACR588"/>
      <c r="ACS588"/>
      <c r="ACT588"/>
      <c r="ACU588"/>
      <c r="ACV588"/>
      <c r="ACW588"/>
      <c r="ACX588"/>
      <c r="ACY588"/>
      <c r="ACZ588"/>
      <c r="ADA588"/>
      <c r="ADB588"/>
      <c r="ADC588"/>
      <c r="ADD588"/>
      <c r="ADE588"/>
      <c r="ADF588"/>
      <c r="ADG588"/>
      <c r="ADH588"/>
      <c r="ADI588"/>
      <c r="ADJ588"/>
      <c r="ADK588"/>
      <c r="ADL588"/>
      <c r="ADM588"/>
      <c r="ADN588"/>
      <c r="ADO588"/>
      <c r="ADP588"/>
      <c r="ADQ588"/>
      <c r="ADR588"/>
      <c r="ADS588"/>
      <c r="ADT588"/>
      <c r="ADU588"/>
      <c r="ADV588"/>
      <c r="ADW588"/>
      <c r="ADX588"/>
      <c r="ADY588"/>
      <c r="ADZ588"/>
      <c r="AEA588"/>
      <c r="AEB588"/>
      <c r="AEC588"/>
      <c r="AED588"/>
      <c r="AEE588"/>
      <c r="AEF588"/>
      <c r="AEG588"/>
      <c r="AEH588"/>
      <c r="AEI588"/>
      <c r="AEJ588"/>
      <c r="AEK588"/>
      <c r="AEL588"/>
      <c r="AEM588"/>
      <c r="AEN588"/>
      <c r="AEO588"/>
      <c r="AEP588"/>
      <c r="AEQ588"/>
      <c r="AER588"/>
      <c r="AES588"/>
      <c r="AET588"/>
      <c r="AEU588"/>
      <c r="AEV588"/>
      <c r="AEW588"/>
      <c r="AEX588"/>
      <c r="AEY588"/>
      <c r="AEZ588"/>
      <c r="AFA588"/>
      <c r="AFB588"/>
      <c r="AFC588"/>
      <c r="AFD588"/>
      <c r="AFE588"/>
      <c r="AFF588"/>
      <c r="AFG588"/>
      <c r="AFH588"/>
      <c r="AFI588"/>
      <c r="AFJ588"/>
      <c r="AFK588"/>
      <c r="AFL588"/>
      <c r="AFM588"/>
      <c r="AFN588"/>
      <c r="AFO588"/>
      <c r="AFP588"/>
      <c r="AFQ588"/>
      <c r="AFR588"/>
      <c r="AFS588"/>
      <c r="AFT588"/>
      <c r="AFU588"/>
      <c r="AFV588"/>
      <c r="AFW588"/>
      <c r="AFX588"/>
      <c r="AFY588"/>
      <c r="AFZ588"/>
      <c r="AGA588"/>
      <c r="AGB588"/>
      <c r="AGC588"/>
      <c r="AGD588"/>
      <c r="AGE588"/>
      <c r="AGF588"/>
      <c r="AGG588"/>
      <c r="AGH588"/>
      <c r="AGI588"/>
      <c r="AGJ588"/>
      <c r="AGK588"/>
      <c r="AGL588"/>
      <c r="AGM588"/>
      <c r="AGN588"/>
      <c r="AGO588"/>
      <c r="AGP588"/>
      <c r="AGQ588"/>
      <c r="AGR588"/>
      <c r="AGS588"/>
      <c r="AGT588"/>
      <c r="AGU588"/>
      <c r="AGV588"/>
      <c r="AGW588"/>
      <c r="AGX588"/>
      <c r="AGY588"/>
      <c r="AGZ588"/>
      <c r="AHA588"/>
      <c r="AHB588"/>
      <c r="AHC588"/>
      <c r="AHD588"/>
      <c r="AHE588"/>
      <c r="AHF588"/>
      <c r="AHG588"/>
      <c r="AHH588"/>
      <c r="AHI588"/>
      <c r="AHJ588"/>
      <c r="AHK588"/>
      <c r="AHL588"/>
      <c r="AHM588"/>
      <c r="AHN588"/>
      <c r="AHO588"/>
      <c r="AHP588"/>
      <c r="AHQ588"/>
      <c r="AHR588"/>
      <c r="AHS588"/>
      <c r="AHT588"/>
      <c r="AHU588"/>
      <c r="AHV588"/>
      <c r="AHW588"/>
      <c r="AHX588"/>
      <c r="AHY588"/>
      <c r="AHZ588"/>
      <c r="AIA588"/>
      <c r="AIB588"/>
      <c r="AIC588"/>
      <c r="AID588"/>
      <c r="AIE588"/>
      <c r="AIF588"/>
      <c r="AIG588"/>
      <c r="AIH588"/>
      <c r="AII588"/>
      <c r="AIJ588"/>
      <c r="AIK588"/>
      <c r="AIL588"/>
      <c r="AIM588"/>
      <c r="AIN588"/>
      <c r="AIO588"/>
      <c r="AIP588"/>
      <c r="AIQ588"/>
      <c r="AIR588"/>
      <c r="AIS588"/>
      <c r="AIT588"/>
      <c r="AIU588"/>
      <c r="AIV588"/>
      <c r="AIW588"/>
      <c r="AIX588"/>
      <c r="AIY588"/>
      <c r="AIZ588"/>
      <c r="AJA588"/>
      <c r="AJB588"/>
      <c r="AJC588"/>
      <c r="AJD588"/>
      <c r="AJE588"/>
      <c r="AJF588"/>
      <c r="AJG588"/>
      <c r="AJH588"/>
      <c r="AJI588"/>
      <c r="AJJ588"/>
      <c r="AJK588"/>
      <c r="AJL588"/>
      <c r="AJM588"/>
      <c r="AJN588"/>
      <c r="AJO588"/>
      <c r="AJP588"/>
      <c r="AJQ588"/>
      <c r="AJR588"/>
      <c r="AJS588"/>
      <c r="AJT588"/>
      <c r="AJU588"/>
      <c r="AJV588"/>
      <c r="AJW588"/>
      <c r="AJX588"/>
      <c r="AJY588"/>
      <c r="AJZ588"/>
      <c r="AKA588"/>
      <c r="AKB588"/>
      <c r="AKC588"/>
      <c r="AKD588"/>
      <c r="AKE588"/>
      <c r="AKF588"/>
      <c r="AKG588"/>
      <c r="AKH588"/>
      <c r="AKI588"/>
      <c r="AKJ588"/>
      <c r="AKK588"/>
      <c r="AKL588"/>
      <c r="AKM588"/>
      <c r="AKN588"/>
      <c r="AKO588"/>
      <c r="AKP588"/>
      <c r="AKQ588"/>
      <c r="AKR588"/>
      <c r="AKS588"/>
      <c r="AKT588"/>
      <c r="AKU588"/>
      <c r="AKV588"/>
      <c r="AKW588"/>
      <c r="AKX588"/>
      <c r="AKY588"/>
      <c r="AKZ588"/>
      <c r="ALA588"/>
      <c r="ALB588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  <c r="AMK588"/>
      <c r="AML588"/>
      <c r="AMM588"/>
      <c r="AMN588"/>
      <c r="AMO588"/>
      <c r="AMP588"/>
      <c r="AMQ588"/>
      <c r="AMR588"/>
      <c r="AMS588"/>
      <c r="AMT588"/>
      <c r="AMU588"/>
      <c r="AMV588"/>
      <c r="AMW588"/>
      <c r="AMX588"/>
      <c r="AMY588"/>
      <c r="AMZ588" s="6"/>
      <c r="ANA588" s="6"/>
      <c r="ANB588" s="6"/>
    </row>
    <row r="589" spans="3:1042" s="28" customFormat="1" x14ac:dyDescent="0.25">
      <c r="C589" s="6" t="str">
        <f t="shared" si="439"/>
        <v>Whirlpool</v>
      </c>
      <c r="D589" s="6" t="str">
        <f t="shared" si="440"/>
        <v>HPSE2K50HD045V 100 (WP)  (50 gal)</v>
      </c>
      <c r="E589" s="6">
        <f t="shared" si="458"/>
        <v>2601032</v>
      </c>
      <c r="F589" s="55">
        <f t="shared" si="255"/>
        <v>50</v>
      </c>
      <c r="G589" s="6" t="str">
        <f t="shared" si="441"/>
        <v>AOSmithSHPT50</v>
      </c>
      <c r="H589" s="116">
        <f t="shared" si="451"/>
        <v>0</v>
      </c>
      <c r="I589" s="154" t="str">
        <f t="shared" si="459"/>
        <v>WhirlpoolHPSE2K50</v>
      </c>
      <c r="J589" s="91" t="s">
        <v>188</v>
      </c>
      <c r="K589" s="32">
        <v>1</v>
      </c>
      <c r="L589" s="75">
        <f t="shared" si="444"/>
        <v>26</v>
      </c>
      <c r="M589" s="12" t="s">
        <v>50</v>
      </c>
      <c r="N589" s="62">
        <f t="shared" si="453"/>
        <v>10</v>
      </c>
      <c r="O589" s="169">
        <f t="shared" si="454"/>
        <v>2601032</v>
      </c>
      <c r="P589" s="59" t="str">
        <f t="shared" si="437"/>
        <v>HPSE2K50HD045V 100 (WP)  (50 gal)</v>
      </c>
      <c r="Q589" s="153">
        <f t="shared" si="455"/>
        <v>1</v>
      </c>
      <c r="R589" s="13" t="s">
        <v>153</v>
      </c>
      <c r="S589" s="14">
        <v>50</v>
      </c>
      <c r="T589" s="30" t="s">
        <v>160</v>
      </c>
      <c r="U589" s="80" t="s">
        <v>160</v>
      </c>
      <c r="V589" s="85" t="str">
        <f t="shared" si="456"/>
        <v>AOSmithSHPT50</v>
      </c>
      <c r="W589" s="115">
        <v>0</v>
      </c>
      <c r="X589" s="46">
        <f>[1]ESTAR_to_AWHS!I180</f>
        <v>3</v>
      </c>
      <c r="Y589" s="47">
        <f>[1]ESTAR_to_AWHS!J180</f>
        <v>42591</v>
      </c>
      <c r="Z589" s="44" t="s">
        <v>80</v>
      </c>
      <c r="AA589" s="126" t="str">
        <f t="shared" si="447"/>
        <v>2,     2601032,   "HPSE2K50HD045V 100 (WP)  (50 gal)"</v>
      </c>
      <c r="AB589" s="128" t="str">
        <f t="shared" si="345"/>
        <v>Whirlpool</v>
      </c>
      <c r="AC589" s="129" t="s">
        <v>677</v>
      </c>
      <c r="AD589" s="173">
        <f t="shared" si="457"/>
        <v>2</v>
      </c>
      <c r="AE589" s="126" t="str">
        <f t="shared" si="448"/>
        <v xml:space="preserve">          case  HPSE2K50HD045V 100 (WP)  (50 gal)   :   "WhirlpoolHPSE2K50"</v>
      </c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6"/>
      <c r="KO589" s="6"/>
      <c r="KP589" s="6"/>
      <c r="KQ589" s="6"/>
      <c r="KR589" s="6"/>
      <c r="KS589" s="6"/>
      <c r="KT589" s="6"/>
      <c r="KU589" s="6"/>
      <c r="KV589" s="6"/>
      <c r="KW589" s="6"/>
      <c r="KX589" s="6"/>
      <c r="KY589" s="6"/>
      <c r="KZ589" s="6"/>
      <c r="LA589" s="6"/>
      <c r="LB589" s="6"/>
      <c r="LC589" s="6"/>
      <c r="LD589" s="6"/>
      <c r="LE589" s="6"/>
      <c r="LF589" s="6"/>
      <c r="LG589" s="6"/>
      <c r="LH589" s="6"/>
      <c r="LI589" s="6"/>
      <c r="LJ589" s="6"/>
      <c r="LK589" s="6"/>
      <c r="LL589" s="6"/>
      <c r="LM589" s="6"/>
      <c r="LN589" s="6"/>
      <c r="LO589" s="6"/>
      <c r="LP589" s="6"/>
      <c r="LQ589" s="6"/>
      <c r="LR589" s="6"/>
      <c r="LS589" s="6"/>
      <c r="LT589" s="6"/>
      <c r="LU589" s="6"/>
      <c r="LV589" s="6"/>
      <c r="LW589" s="6"/>
      <c r="LX589" s="6"/>
      <c r="LY589" s="6"/>
      <c r="LZ589" s="6"/>
      <c r="MA589" s="6"/>
      <c r="MB589" s="6"/>
      <c r="MC589" s="6"/>
      <c r="MD589" s="6"/>
      <c r="ME589" s="6"/>
      <c r="MF589" s="6"/>
      <c r="MG589" s="6"/>
      <c r="MH589" s="6"/>
      <c r="MI589" s="6"/>
      <c r="MJ589" s="6"/>
      <c r="MK589" s="6"/>
      <c r="ML589" s="6"/>
      <c r="MM589" s="6"/>
      <c r="MN589" s="6"/>
      <c r="MO589" s="6"/>
      <c r="MP589" s="6"/>
      <c r="MQ589" s="6"/>
      <c r="MR589" s="6"/>
      <c r="MS589" s="6"/>
      <c r="MT589" s="6"/>
      <c r="MU589" s="6"/>
      <c r="MV589" s="6"/>
      <c r="MW589" s="6"/>
      <c r="MX589" s="6"/>
      <c r="MY589" s="6"/>
      <c r="MZ589" s="6"/>
      <c r="NA589" s="6"/>
      <c r="NB589" s="6"/>
      <c r="NC589" s="6"/>
      <c r="ND589" s="6"/>
      <c r="NE589" s="6"/>
      <c r="NF589" s="6"/>
      <c r="NG589" s="6"/>
      <c r="NH589" s="6"/>
      <c r="NI589" s="6"/>
      <c r="NJ589" s="6"/>
      <c r="NK589" s="6"/>
      <c r="NL589" s="6"/>
      <c r="NM589" s="6"/>
      <c r="NN589" s="6"/>
      <c r="NO589" s="6"/>
      <c r="NP589" s="6"/>
      <c r="NQ589" s="6"/>
      <c r="NR589" s="6"/>
      <c r="NS589" s="6"/>
      <c r="NT589" s="6"/>
      <c r="NU589" s="6"/>
      <c r="NV589" s="6"/>
      <c r="NW589" s="6"/>
      <c r="NX589" s="6"/>
      <c r="NY589" s="6"/>
      <c r="NZ589" s="6"/>
      <c r="OA589" s="6"/>
      <c r="OB589" s="6"/>
      <c r="OC589" s="6"/>
      <c r="OD589" s="6"/>
      <c r="OE589" s="6"/>
      <c r="OF589" s="6"/>
      <c r="OG589" s="6"/>
      <c r="OH589" s="6"/>
      <c r="OI589" s="6"/>
      <c r="OJ589" s="6"/>
      <c r="OK589" s="6"/>
      <c r="OL589" s="6"/>
      <c r="OM589" s="6"/>
      <c r="ON589" s="6"/>
      <c r="OO589" s="6"/>
      <c r="OP589" s="6"/>
      <c r="OQ589" s="6"/>
      <c r="OR589" s="6"/>
      <c r="OS589" s="6"/>
      <c r="OT589" s="6"/>
      <c r="OU589" s="6"/>
      <c r="OV589" s="6"/>
      <c r="OW589" s="6"/>
      <c r="OX589" s="6"/>
      <c r="OY589" s="6"/>
      <c r="OZ589" s="6"/>
      <c r="PA589" s="6"/>
      <c r="PB589" s="6"/>
      <c r="PC589" s="6"/>
      <c r="PD589" s="6"/>
      <c r="PE589" s="6"/>
      <c r="PF589" s="6"/>
      <c r="PG589" s="6"/>
      <c r="PH589" s="6"/>
      <c r="PI589" s="6"/>
      <c r="PJ589" s="6"/>
      <c r="PK589" s="6"/>
      <c r="PL589" s="6"/>
      <c r="PM589" s="6"/>
      <c r="PN589" s="6"/>
      <c r="PO589" s="6"/>
      <c r="PP589" s="6"/>
      <c r="PQ589" s="6"/>
      <c r="PR589" s="6"/>
      <c r="PS589" s="6"/>
      <c r="PT589" s="6"/>
      <c r="PU589" s="6"/>
      <c r="PV589" s="6"/>
      <c r="PW589" s="6"/>
      <c r="PX589" s="6"/>
      <c r="PY589" s="6"/>
      <c r="PZ589" s="6"/>
      <c r="QA589" s="6"/>
      <c r="QB589" s="6"/>
      <c r="QC589" s="6"/>
      <c r="QD589" s="6"/>
      <c r="QE589" s="6"/>
      <c r="QF589" s="6"/>
      <c r="QG589" s="6"/>
      <c r="QH589" s="6"/>
      <c r="QI589" s="6"/>
      <c r="QJ589" s="6"/>
      <c r="QK589" s="6"/>
      <c r="QL589" s="6"/>
      <c r="QM589" s="6"/>
      <c r="QN589" s="6"/>
      <c r="QO589" s="6"/>
      <c r="QP589" s="6"/>
      <c r="QQ589" s="6"/>
      <c r="QR589" s="6"/>
      <c r="QS589" s="6"/>
      <c r="QT589" s="6"/>
      <c r="QU589" s="6"/>
      <c r="QV589" s="6"/>
      <c r="QW589" s="6"/>
      <c r="QX589" s="6"/>
      <c r="QY589" s="6"/>
      <c r="QZ589" s="6"/>
      <c r="RA589" s="6"/>
      <c r="RB589" s="6"/>
      <c r="RC589" s="6"/>
      <c r="RD589" s="6"/>
      <c r="RE589" s="6"/>
      <c r="RF589" s="6"/>
      <c r="RG589" s="6"/>
      <c r="RH589" s="6"/>
      <c r="RI589" s="6"/>
      <c r="RJ589" s="6"/>
      <c r="RK589" s="6"/>
      <c r="RL589" s="6"/>
      <c r="RM589" s="6"/>
      <c r="RN589" s="6"/>
      <c r="RO589" s="6"/>
      <c r="RP589" s="6"/>
      <c r="RQ589" s="6"/>
      <c r="RR589" s="6"/>
      <c r="RS589" s="6"/>
      <c r="RT589" s="6"/>
      <c r="RU589" s="6"/>
      <c r="RV589" s="6"/>
      <c r="RW589" s="6"/>
      <c r="RX589" s="6"/>
      <c r="RY589" s="6"/>
      <c r="RZ589" s="6"/>
      <c r="SA589" s="6"/>
      <c r="SB589" s="6"/>
      <c r="SC589" s="6"/>
      <c r="SD589" s="6"/>
      <c r="SE589" s="6"/>
      <c r="SF589" s="6"/>
      <c r="SG589" s="6"/>
      <c r="SH589" s="6"/>
      <c r="SI589" s="6"/>
      <c r="SJ589" s="6"/>
      <c r="SK589" s="6"/>
      <c r="SL589" s="6"/>
      <c r="SM589" s="6"/>
      <c r="SN589" s="6"/>
      <c r="SO589" s="6"/>
      <c r="SP589" s="6"/>
      <c r="SQ589" s="6"/>
      <c r="SR589" s="6"/>
      <c r="SS589" s="6"/>
      <c r="ST589" s="6"/>
      <c r="SU589" s="6"/>
      <c r="SV589" s="6"/>
      <c r="SW589" s="6"/>
      <c r="SX589" s="6"/>
      <c r="SY589" s="6"/>
      <c r="SZ589" s="6"/>
      <c r="TA589" s="6"/>
      <c r="TB589" s="6"/>
      <c r="TC589" s="6"/>
      <c r="TD589" s="6"/>
      <c r="TE589" s="6"/>
      <c r="TF589" s="6"/>
      <c r="TG589" s="6"/>
      <c r="TH589" s="6"/>
      <c r="TI589" s="6"/>
      <c r="TJ589" s="6"/>
      <c r="TK589" s="6"/>
      <c r="TL589" s="6"/>
      <c r="TM589" s="6"/>
      <c r="TN589" s="6"/>
      <c r="TO589" s="6"/>
      <c r="TP589" s="6"/>
      <c r="TQ589" s="6"/>
      <c r="TR589" s="6"/>
      <c r="TS589" s="6"/>
      <c r="TT589" s="6"/>
      <c r="TU589" s="6"/>
      <c r="TV589" s="6"/>
      <c r="TW589" s="6"/>
      <c r="TX589" s="6"/>
      <c r="TY589" s="6"/>
      <c r="TZ589" s="6"/>
      <c r="UA589" s="6"/>
      <c r="UB589" s="6"/>
      <c r="UC589" s="6"/>
      <c r="UD589" s="6"/>
      <c r="UE589" s="6"/>
      <c r="UF589" s="6"/>
      <c r="UG589" s="6"/>
      <c r="UH589" s="6"/>
      <c r="UI589" s="6"/>
      <c r="UJ589" s="6"/>
      <c r="UK589" s="6"/>
      <c r="UL589" s="6"/>
      <c r="UM589" s="6"/>
      <c r="UN589" s="6"/>
      <c r="UO589" s="6"/>
      <c r="UP589" s="6"/>
      <c r="UQ589" s="6"/>
      <c r="UR589" s="6"/>
      <c r="US589" s="6"/>
      <c r="UT589" s="6"/>
      <c r="UU589" s="6"/>
      <c r="UV589" s="6"/>
      <c r="UW589" s="6"/>
      <c r="UX589" s="6"/>
      <c r="UY589" s="6"/>
      <c r="UZ589" s="6"/>
      <c r="VA589" s="6"/>
      <c r="VB589" s="6"/>
      <c r="VC589" s="6"/>
      <c r="VD589" s="6"/>
      <c r="VE589" s="6"/>
      <c r="VF589" s="6"/>
      <c r="VG589" s="6"/>
      <c r="VH589" s="6"/>
      <c r="VI589" s="6"/>
      <c r="VJ589" s="6"/>
      <c r="VK589" s="6"/>
      <c r="VL589" s="6"/>
      <c r="VM589" s="6"/>
      <c r="VN589" s="6"/>
      <c r="VO589" s="6"/>
      <c r="VP589" s="6"/>
      <c r="VQ589" s="6"/>
      <c r="VR589" s="6"/>
      <c r="VS589" s="6"/>
      <c r="VT589" s="6"/>
      <c r="VU589" s="6"/>
      <c r="VV589" s="6"/>
      <c r="VW589" s="6"/>
      <c r="VX589" s="6"/>
      <c r="VY589" s="6"/>
      <c r="VZ589" s="6"/>
      <c r="WA589" s="6"/>
      <c r="WB589" s="6"/>
      <c r="WC589" s="6"/>
      <c r="WD589" s="6"/>
      <c r="WE589" s="6"/>
      <c r="WF589" s="6"/>
      <c r="WG589" s="6"/>
      <c r="WH589" s="6"/>
      <c r="WI589" s="6"/>
      <c r="WJ589" s="6"/>
      <c r="WK589" s="6"/>
      <c r="WL589" s="6"/>
      <c r="WM589" s="6"/>
      <c r="WN589" s="6"/>
      <c r="WO589" s="6"/>
      <c r="WP589" s="6"/>
      <c r="WQ589" s="6"/>
      <c r="WR589" s="6"/>
      <c r="WS589" s="6"/>
      <c r="WT589" s="6"/>
      <c r="WU589" s="6"/>
      <c r="WV589" s="6"/>
      <c r="WW589" s="6"/>
      <c r="WX589" s="6"/>
      <c r="WY589" s="6"/>
      <c r="WZ589" s="6"/>
      <c r="XA589" s="6"/>
      <c r="XB589" s="6"/>
      <c r="XC589" s="6"/>
      <c r="XD589" s="6"/>
      <c r="XE589" s="6"/>
      <c r="XF589" s="6"/>
      <c r="XG589" s="6"/>
      <c r="XH589" s="6"/>
      <c r="XI589" s="6"/>
      <c r="XJ589" s="6"/>
      <c r="XK589" s="6"/>
      <c r="XL589" s="6"/>
      <c r="XM589" s="6"/>
      <c r="XN589" s="6"/>
      <c r="XO589" s="6"/>
      <c r="XP589" s="6"/>
      <c r="XQ589" s="6"/>
      <c r="XR589" s="6"/>
      <c r="XS589" s="6"/>
      <c r="XT589" s="6"/>
      <c r="XU589" s="6"/>
      <c r="XV589" s="6"/>
      <c r="XW589" s="6"/>
      <c r="XX589" s="6"/>
      <c r="XY589" s="6"/>
      <c r="XZ589" s="6"/>
      <c r="YA589" s="6"/>
      <c r="YB589" s="6"/>
      <c r="YC589" s="6"/>
      <c r="YD589" s="6"/>
      <c r="YE589" s="6"/>
      <c r="YF589" s="6"/>
      <c r="YG589" s="6"/>
      <c r="YH589" s="6"/>
      <c r="YI589" s="6"/>
      <c r="YJ589" s="6"/>
      <c r="YK589" s="6"/>
      <c r="YL589" s="6"/>
      <c r="YM589" s="6"/>
      <c r="YN589" s="6"/>
      <c r="YO589" s="6"/>
      <c r="YP589" s="6"/>
      <c r="YQ589" s="6"/>
      <c r="YR589" s="6"/>
      <c r="YS589" s="6"/>
      <c r="YT589" s="6"/>
      <c r="YU589" s="6"/>
      <c r="YV589" s="6"/>
      <c r="YW589" s="6"/>
      <c r="YX589" s="6"/>
      <c r="YY589" s="6"/>
      <c r="YZ589" s="6"/>
      <c r="ZA589" s="6"/>
      <c r="ZB589" s="6"/>
      <c r="ZC589" s="6"/>
      <c r="ZD589" s="6"/>
      <c r="ZE589" s="6"/>
      <c r="ZF589" s="6"/>
      <c r="ZG589" s="6"/>
      <c r="ZH589" s="6"/>
      <c r="ZI589" s="6"/>
      <c r="ZJ589" s="6"/>
      <c r="ZK589" s="6"/>
      <c r="ZL589" s="6"/>
      <c r="ZM589" s="6"/>
      <c r="ZN589" s="6"/>
      <c r="ZO589" s="6"/>
      <c r="ZP589" s="6"/>
      <c r="ZQ589" s="6"/>
      <c r="ZR589" s="6"/>
      <c r="ZS589" s="6"/>
      <c r="ZT589" s="6"/>
      <c r="ZU589" s="6"/>
      <c r="ZV589" s="6"/>
      <c r="ZW589" s="6"/>
      <c r="ZX589" s="6"/>
      <c r="ZY589" s="6"/>
      <c r="ZZ589" s="6"/>
      <c r="AAA589" s="6"/>
      <c r="AAB589" s="6"/>
      <c r="AAC589" s="6"/>
      <c r="AAD589" s="6"/>
      <c r="AAE589" s="6"/>
      <c r="AAF589" s="6"/>
      <c r="AAG589" s="6"/>
      <c r="AAH589" s="6"/>
      <c r="AAI589" s="6"/>
      <c r="AAJ589" s="6"/>
      <c r="AAK589" s="6"/>
      <c r="AAL589" s="6"/>
      <c r="AAM589" s="6"/>
      <c r="AAN589" s="6"/>
      <c r="AAO589" s="6"/>
      <c r="AAP589" s="6"/>
      <c r="AAQ589" s="6"/>
      <c r="AAR589" s="6"/>
      <c r="AAS589" s="6"/>
      <c r="AAT589" s="6"/>
      <c r="AAU589" s="6"/>
      <c r="AAV589" s="6"/>
      <c r="AAW589" s="6"/>
      <c r="AAX589" s="6"/>
      <c r="AAY589" s="6"/>
      <c r="AAZ589" s="6"/>
      <c r="ABA589" s="6"/>
      <c r="ABB589" s="6"/>
      <c r="ABC589" s="6"/>
      <c r="ABD589" s="6"/>
      <c r="ABE589" s="6"/>
      <c r="ABF589" s="6"/>
      <c r="ABG589" s="6"/>
      <c r="ABH589" s="6"/>
      <c r="ABI589" s="6"/>
      <c r="ABJ589" s="6"/>
      <c r="ABK589" s="6"/>
      <c r="ABL589" s="6"/>
      <c r="ABM589" s="6"/>
      <c r="ABN589" s="6"/>
      <c r="ABO589" s="6"/>
      <c r="ABP589" s="6"/>
      <c r="ABQ589" s="6"/>
      <c r="ABR589" s="6"/>
      <c r="ABS589" s="6"/>
      <c r="ABT589" s="6"/>
      <c r="ABU589" s="6"/>
      <c r="ABV589" s="6"/>
      <c r="ABW589" s="6"/>
      <c r="ABX589" s="6"/>
      <c r="ABY589" s="6"/>
      <c r="ABZ589" s="6"/>
      <c r="ACA589" s="6"/>
      <c r="ACB589" s="6"/>
      <c r="ACC589" s="6"/>
      <c r="ACD589" s="6"/>
      <c r="ACE589" s="6"/>
      <c r="ACF589" s="6"/>
      <c r="ACG589" s="6"/>
      <c r="ACH589" s="6"/>
      <c r="ACI589" s="6"/>
      <c r="ACJ589" s="6"/>
      <c r="ACK589" s="6"/>
      <c r="ACL589" s="6"/>
      <c r="ACM589" s="6"/>
      <c r="ACN589" s="6"/>
      <c r="ACO589" s="6"/>
      <c r="ACP589" s="6"/>
      <c r="ACQ589" s="6"/>
      <c r="ACR589" s="6"/>
      <c r="ACS589" s="6"/>
      <c r="ACT589" s="6"/>
      <c r="ACU589" s="6"/>
      <c r="ACV589" s="6"/>
      <c r="ACW589" s="6"/>
      <c r="ACX589" s="6"/>
      <c r="ACY589" s="6"/>
      <c r="ACZ589" s="6"/>
      <c r="ADA589" s="6"/>
      <c r="ADB589" s="6"/>
      <c r="ADC589" s="6"/>
      <c r="ADD589" s="6"/>
      <c r="ADE589" s="6"/>
      <c r="ADF589" s="6"/>
      <c r="ADG589" s="6"/>
      <c r="ADH589" s="6"/>
      <c r="ADI589" s="6"/>
      <c r="ADJ589" s="6"/>
      <c r="ADK589" s="6"/>
      <c r="ADL589" s="6"/>
      <c r="ADM589" s="6"/>
      <c r="ADN589" s="6"/>
      <c r="ADO589" s="6"/>
      <c r="ADP589" s="6"/>
      <c r="ADQ589" s="6"/>
      <c r="ADR589" s="6"/>
      <c r="ADS589" s="6"/>
      <c r="ADT589" s="6"/>
      <c r="ADU589" s="6"/>
      <c r="ADV589" s="6"/>
      <c r="ADW589" s="6"/>
      <c r="ADX589" s="6"/>
      <c r="ADY589" s="6"/>
      <c r="ADZ589" s="6"/>
      <c r="AEA589" s="6"/>
      <c r="AEB589" s="6"/>
      <c r="AEC589" s="6"/>
      <c r="AED589" s="6"/>
      <c r="AEE589" s="6"/>
      <c r="AEF589" s="6"/>
      <c r="AEG589" s="6"/>
      <c r="AEH589" s="6"/>
      <c r="AEI589" s="6"/>
      <c r="AEJ589" s="6"/>
      <c r="AEK589" s="6"/>
      <c r="AEL589" s="6"/>
      <c r="AEM589" s="6"/>
      <c r="AEN589" s="6"/>
      <c r="AEO589" s="6"/>
      <c r="AEP589" s="6"/>
      <c r="AEQ589" s="6"/>
      <c r="AER589" s="6"/>
      <c r="AES589" s="6"/>
      <c r="AET589" s="6"/>
      <c r="AEU589" s="6"/>
      <c r="AEV589" s="6"/>
      <c r="AEW589" s="6"/>
      <c r="AEX589" s="6"/>
      <c r="AEY589" s="6"/>
      <c r="AEZ589" s="6"/>
      <c r="AFA589" s="6"/>
      <c r="AFB589" s="6"/>
      <c r="AFC589" s="6"/>
      <c r="AFD589" s="6"/>
      <c r="AFE589" s="6"/>
      <c r="AFF589" s="6"/>
      <c r="AFG589" s="6"/>
      <c r="AFH589" s="6"/>
      <c r="AFI589" s="6"/>
      <c r="AFJ589" s="6"/>
      <c r="AFK589" s="6"/>
      <c r="AFL589" s="6"/>
      <c r="AFM589" s="6"/>
      <c r="AFN589" s="6"/>
      <c r="AFO589" s="6"/>
      <c r="AFP589" s="6"/>
      <c r="AFQ589" s="6"/>
      <c r="AFR589" s="6"/>
      <c r="AFS589" s="6"/>
      <c r="AFT589" s="6"/>
      <c r="AFU589" s="6"/>
      <c r="AFV589" s="6"/>
      <c r="AFW589" s="6"/>
      <c r="AFX589" s="6"/>
      <c r="AFY589" s="6"/>
      <c r="AFZ589" s="6"/>
      <c r="AGA589" s="6"/>
      <c r="AGB589" s="6"/>
      <c r="AGC589" s="6"/>
      <c r="AGD589" s="6"/>
      <c r="AGE589" s="6"/>
      <c r="AGF589" s="6"/>
      <c r="AGG589" s="6"/>
      <c r="AGH589" s="6"/>
      <c r="AGI589" s="6"/>
      <c r="AGJ589" s="6"/>
      <c r="AGK589" s="6"/>
      <c r="AGL589" s="6"/>
      <c r="AGM589" s="6"/>
      <c r="AGN589" s="6"/>
      <c r="AGO589" s="6"/>
      <c r="AGP589" s="6"/>
      <c r="AGQ589" s="6"/>
      <c r="AGR589" s="6"/>
      <c r="AGS589" s="6"/>
      <c r="AGT589" s="6"/>
      <c r="AGU589" s="6"/>
      <c r="AGV589" s="6"/>
      <c r="AGW589" s="6"/>
      <c r="AGX589" s="6"/>
      <c r="AGY589" s="6"/>
      <c r="AGZ589" s="6"/>
      <c r="AHA589" s="6"/>
      <c r="AHB589" s="6"/>
      <c r="AHC589" s="6"/>
      <c r="AHD589" s="6"/>
      <c r="AHE589" s="6"/>
      <c r="AHF589" s="6"/>
      <c r="AHG589" s="6"/>
      <c r="AHH589" s="6"/>
      <c r="AHI589" s="6"/>
      <c r="AHJ589" s="6"/>
      <c r="AHK589" s="6"/>
      <c r="AHL589" s="6"/>
      <c r="AHM589" s="6"/>
      <c r="AHN589" s="6"/>
      <c r="AHO589" s="6"/>
      <c r="AHP589" s="6"/>
      <c r="AHQ589" s="6"/>
      <c r="AHR589" s="6"/>
      <c r="AHS589" s="6"/>
      <c r="AHT589" s="6"/>
      <c r="AHU589" s="6"/>
      <c r="AHV589" s="6"/>
      <c r="AHW589" s="6"/>
      <c r="AHX589" s="6"/>
      <c r="AHY589" s="6"/>
      <c r="AHZ589" s="6"/>
      <c r="AIA589" s="6"/>
      <c r="AIB589" s="6"/>
      <c r="AIC589" s="6"/>
      <c r="AID589" s="6"/>
      <c r="AIE589" s="6"/>
      <c r="AIF589" s="6"/>
      <c r="AIG589" s="6"/>
      <c r="AIH589" s="6"/>
      <c r="AII589" s="6"/>
      <c r="AIJ589" s="6"/>
      <c r="AIK589" s="6"/>
      <c r="AIL589" s="6"/>
      <c r="AIM589" s="6"/>
      <c r="AIN589" s="6"/>
      <c r="AIO589" s="6"/>
      <c r="AIP589" s="6"/>
      <c r="AIQ589" s="6"/>
      <c r="AIR589" s="6"/>
      <c r="AIS589" s="6"/>
      <c r="AIT589" s="6"/>
      <c r="AIU589" s="6"/>
      <c r="AIV589" s="6"/>
      <c r="AIW589" s="6"/>
      <c r="AIX589" s="6"/>
      <c r="AIY589" s="6"/>
      <c r="AIZ589" s="6"/>
      <c r="AJA589" s="6"/>
      <c r="AJB589" s="6"/>
      <c r="AJC589" s="6"/>
      <c r="AJD589" s="6"/>
      <c r="AJE589" s="6"/>
      <c r="AJF589" s="6"/>
      <c r="AJG589" s="6"/>
      <c r="AJH589" s="6"/>
      <c r="AJI589" s="6"/>
      <c r="AJJ589" s="6"/>
      <c r="AJK589" s="6"/>
      <c r="AJL589" s="6"/>
      <c r="AJM589" s="6"/>
      <c r="AJN589" s="6"/>
      <c r="AJO589" s="6"/>
      <c r="AJP589" s="6"/>
      <c r="AJQ589" s="6"/>
      <c r="AJR589" s="6"/>
      <c r="AJS589" s="6"/>
      <c r="AJT589" s="6"/>
      <c r="AJU589" s="6"/>
      <c r="AJV589" s="6"/>
      <c r="AJW589" s="6"/>
      <c r="AJX589" s="6"/>
      <c r="AJY589" s="6"/>
      <c r="AJZ589" s="6"/>
      <c r="AKA589" s="6"/>
      <c r="AKB589" s="6"/>
      <c r="AKC589" s="6"/>
      <c r="AKD589" s="6"/>
      <c r="AKE589" s="6"/>
      <c r="AKF589" s="6"/>
      <c r="AKG589" s="6"/>
      <c r="AKH589" s="6"/>
      <c r="AKI589" s="6"/>
      <c r="AKJ589" s="6"/>
      <c r="AKK589" s="6"/>
      <c r="AKL589" s="6"/>
      <c r="AKM589" s="6"/>
      <c r="AKN589" s="6"/>
      <c r="AKO589" s="6"/>
      <c r="AKP589" s="6"/>
      <c r="AKQ589" s="6"/>
      <c r="AKR589" s="6"/>
      <c r="AKS589" s="6"/>
      <c r="AKT589" s="6"/>
      <c r="AKU589" s="6"/>
      <c r="AKV589" s="6"/>
      <c r="AKW589" s="6"/>
      <c r="AKX589" s="6"/>
      <c r="AKY589" s="6"/>
      <c r="AKZ589" s="6"/>
      <c r="ALA589" s="6"/>
      <c r="ALB589" s="6"/>
      <c r="ALC589" s="6"/>
      <c r="ALD589" s="6"/>
      <c r="ALE589" s="6"/>
      <c r="ALF589" s="6"/>
      <c r="ALG589" s="6"/>
      <c r="ALH589" s="6"/>
      <c r="ALI589" s="6"/>
      <c r="ALJ589" s="6"/>
      <c r="ALK589" s="6"/>
      <c r="ALL589" s="6"/>
      <c r="ALM589" s="6"/>
      <c r="ALN589" s="6"/>
      <c r="ALO589" s="6"/>
      <c r="ALP589" s="6"/>
      <c r="ALQ589" s="6"/>
      <c r="ALR589" s="6"/>
      <c r="ALS589" s="6"/>
      <c r="ALT589" s="6"/>
      <c r="ALU589" s="6"/>
      <c r="ALV589" s="6"/>
      <c r="ALW589" s="6"/>
      <c r="ALX589" s="6"/>
      <c r="ALY589" s="6"/>
      <c r="ALZ589" s="6"/>
      <c r="AMA589" s="6"/>
      <c r="AMB589" s="6"/>
      <c r="AMC589" s="6"/>
      <c r="AMD589" s="6"/>
      <c r="AME589" s="6"/>
      <c r="AMF589" s="6"/>
      <c r="AMG589" s="6"/>
      <c r="AMH589" s="6"/>
      <c r="AMI589" s="6"/>
      <c r="AMJ589" s="6"/>
      <c r="AMK589" s="6"/>
      <c r="AML589" s="6"/>
      <c r="AMM589" s="6"/>
      <c r="AMN589" s="6"/>
      <c r="AMO589" s="6"/>
      <c r="AMP589" s="6"/>
      <c r="AMQ589" s="6"/>
      <c r="AMR589" s="6"/>
      <c r="AMS589" s="6"/>
      <c r="AMT589" s="6"/>
      <c r="AMU589" s="6"/>
      <c r="AMV589" s="6"/>
      <c r="AMW589" s="6"/>
      <c r="AMX589" s="6"/>
      <c r="AMY589" s="6"/>
      <c r="AMZ589" s="6"/>
      <c r="ANA589" s="6"/>
      <c r="ANB589" s="6"/>
    </row>
    <row r="590" spans="3:1042" s="28" customFormat="1" x14ac:dyDescent="0.25">
      <c r="C590" s="6" t="str">
        <f t="shared" si="439"/>
        <v>Whirlpool</v>
      </c>
      <c r="D590" s="6" t="str">
        <f t="shared" si="440"/>
        <v>HPSE2K50HD045VC 100 (WP)  (50 gal)</v>
      </c>
      <c r="E590" s="6">
        <f t="shared" si="458"/>
        <v>2601132</v>
      </c>
      <c r="F590" s="55">
        <f t="shared" si="255"/>
        <v>50</v>
      </c>
      <c r="G590" s="6" t="str">
        <f t="shared" si="441"/>
        <v>AOSmithSHPT50</v>
      </c>
      <c r="H590" s="116">
        <f t="shared" si="451"/>
        <v>0</v>
      </c>
      <c r="I590" s="154" t="str">
        <f t="shared" si="459"/>
        <v>WhirlpoolHPSE2K50C</v>
      </c>
      <c r="J590" s="91" t="s">
        <v>188</v>
      </c>
      <c r="K590" s="32">
        <v>1</v>
      </c>
      <c r="L590" s="75">
        <f t="shared" si="444"/>
        <v>26</v>
      </c>
      <c r="M590" s="12" t="s">
        <v>50</v>
      </c>
      <c r="N590" s="62">
        <f t="shared" si="453"/>
        <v>11</v>
      </c>
      <c r="O590" s="169">
        <f t="shared" si="454"/>
        <v>2601132</v>
      </c>
      <c r="P590" s="59" t="str">
        <f t="shared" si="437"/>
        <v>HPSE2K50HD045VC 100 (WP)  (50 gal)</v>
      </c>
      <c r="Q590" s="153">
        <f t="shared" si="455"/>
        <v>1</v>
      </c>
      <c r="R590" s="13" t="s">
        <v>154</v>
      </c>
      <c r="S590" s="14">
        <v>50</v>
      </c>
      <c r="T590" s="30" t="s">
        <v>160</v>
      </c>
      <c r="U590" s="80" t="s">
        <v>160</v>
      </c>
      <c r="V590" s="85" t="str">
        <f t="shared" si="456"/>
        <v>AOSmithSHPT50</v>
      </c>
      <c r="W590" s="115">
        <v>0</v>
      </c>
      <c r="X590" s="46" t="str">
        <f>[1]ESTAR_to_AWHS!I181</f>
        <v>4+</v>
      </c>
      <c r="Y590" s="47">
        <f>[1]ESTAR_to_AWHS!J181</f>
        <v>42591</v>
      </c>
      <c r="Z590" s="44" t="s">
        <v>80</v>
      </c>
      <c r="AA590" s="126" t="str">
        <f t="shared" si="447"/>
        <v>2,     2601132,   "HPSE2K50HD045VC 100 (WP)  (50 gal)"</v>
      </c>
      <c r="AB590" s="128" t="str">
        <f t="shared" si="345"/>
        <v>Whirlpool</v>
      </c>
      <c r="AC590" s="129" t="s">
        <v>696</v>
      </c>
      <c r="AD590" s="173">
        <f t="shared" si="457"/>
        <v>1</v>
      </c>
      <c r="AE590" s="126" t="str">
        <f t="shared" si="448"/>
        <v xml:space="preserve">          case  HPSE2K50HD045VC 100 (WP)  (50 gal)   :   "WhirlpoolHPSE2K50C"</v>
      </c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6"/>
      <c r="KO590" s="6"/>
      <c r="KP590" s="6"/>
      <c r="KQ590" s="6"/>
      <c r="KR590" s="6"/>
      <c r="KS590" s="6"/>
      <c r="KT590" s="6"/>
      <c r="KU590" s="6"/>
      <c r="KV590" s="6"/>
      <c r="KW590" s="6"/>
      <c r="KX590" s="6"/>
      <c r="KY590" s="6"/>
      <c r="KZ590" s="6"/>
      <c r="LA590" s="6"/>
      <c r="LB590" s="6"/>
      <c r="LC590" s="6"/>
      <c r="LD590" s="6"/>
      <c r="LE590" s="6"/>
      <c r="LF590" s="6"/>
      <c r="LG590" s="6"/>
      <c r="LH590" s="6"/>
      <c r="LI590" s="6"/>
      <c r="LJ590" s="6"/>
      <c r="LK590" s="6"/>
      <c r="LL590" s="6"/>
      <c r="LM590" s="6"/>
      <c r="LN590" s="6"/>
      <c r="LO590" s="6"/>
      <c r="LP590" s="6"/>
      <c r="LQ590" s="6"/>
      <c r="LR590" s="6"/>
      <c r="LS590" s="6"/>
      <c r="LT590" s="6"/>
      <c r="LU590" s="6"/>
      <c r="LV590" s="6"/>
      <c r="LW590" s="6"/>
      <c r="LX590" s="6"/>
      <c r="LY590" s="6"/>
      <c r="LZ590" s="6"/>
      <c r="MA590" s="6"/>
      <c r="MB590" s="6"/>
      <c r="MC590" s="6"/>
      <c r="MD590" s="6"/>
      <c r="ME590" s="6"/>
      <c r="MF590" s="6"/>
      <c r="MG590" s="6"/>
      <c r="MH590" s="6"/>
      <c r="MI590" s="6"/>
      <c r="MJ590" s="6"/>
      <c r="MK590" s="6"/>
      <c r="ML590" s="6"/>
      <c r="MM590" s="6"/>
      <c r="MN590" s="6"/>
      <c r="MO590" s="6"/>
      <c r="MP590" s="6"/>
      <c r="MQ590" s="6"/>
      <c r="MR590" s="6"/>
      <c r="MS590" s="6"/>
      <c r="MT590" s="6"/>
      <c r="MU590" s="6"/>
      <c r="MV590" s="6"/>
      <c r="MW590" s="6"/>
      <c r="MX590" s="6"/>
      <c r="MY590" s="6"/>
      <c r="MZ590" s="6"/>
      <c r="NA590" s="6"/>
      <c r="NB590" s="6"/>
      <c r="NC590" s="6"/>
      <c r="ND590" s="6"/>
      <c r="NE590" s="6"/>
      <c r="NF590" s="6"/>
      <c r="NG590" s="6"/>
      <c r="NH590" s="6"/>
      <c r="NI590" s="6"/>
      <c r="NJ590" s="6"/>
      <c r="NK590" s="6"/>
      <c r="NL590" s="6"/>
      <c r="NM590" s="6"/>
      <c r="NN590" s="6"/>
      <c r="NO590" s="6"/>
      <c r="NP590" s="6"/>
      <c r="NQ590" s="6"/>
      <c r="NR590" s="6"/>
      <c r="NS590" s="6"/>
      <c r="NT590" s="6"/>
      <c r="NU590" s="6"/>
      <c r="NV590" s="6"/>
      <c r="NW590" s="6"/>
      <c r="NX590" s="6"/>
      <c r="NY590" s="6"/>
      <c r="NZ590" s="6"/>
      <c r="OA590" s="6"/>
      <c r="OB590" s="6"/>
      <c r="OC590" s="6"/>
      <c r="OD590" s="6"/>
      <c r="OE590" s="6"/>
      <c r="OF590" s="6"/>
      <c r="OG590" s="6"/>
      <c r="OH590" s="6"/>
      <c r="OI590" s="6"/>
      <c r="OJ590" s="6"/>
      <c r="OK590" s="6"/>
      <c r="OL590" s="6"/>
      <c r="OM590" s="6"/>
      <c r="ON590" s="6"/>
      <c r="OO590" s="6"/>
      <c r="OP590" s="6"/>
      <c r="OQ590" s="6"/>
      <c r="OR590" s="6"/>
      <c r="OS590" s="6"/>
      <c r="OT590" s="6"/>
      <c r="OU590" s="6"/>
      <c r="OV590" s="6"/>
      <c r="OW590" s="6"/>
      <c r="OX590" s="6"/>
      <c r="OY590" s="6"/>
      <c r="OZ590" s="6"/>
      <c r="PA590" s="6"/>
      <c r="PB590" s="6"/>
      <c r="PC590" s="6"/>
      <c r="PD590" s="6"/>
      <c r="PE590" s="6"/>
      <c r="PF590" s="6"/>
      <c r="PG590" s="6"/>
      <c r="PH590" s="6"/>
      <c r="PI590" s="6"/>
      <c r="PJ590" s="6"/>
      <c r="PK590" s="6"/>
      <c r="PL590" s="6"/>
      <c r="PM590" s="6"/>
      <c r="PN590" s="6"/>
      <c r="PO590" s="6"/>
      <c r="PP590" s="6"/>
      <c r="PQ590" s="6"/>
      <c r="PR590" s="6"/>
      <c r="PS590" s="6"/>
      <c r="PT590" s="6"/>
      <c r="PU590" s="6"/>
      <c r="PV590" s="6"/>
      <c r="PW590" s="6"/>
      <c r="PX590" s="6"/>
      <c r="PY590" s="6"/>
      <c r="PZ590" s="6"/>
      <c r="QA590" s="6"/>
      <c r="QB590" s="6"/>
      <c r="QC590" s="6"/>
      <c r="QD590" s="6"/>
      <c r="QE590" s="6"/>
      <c r="QF590" s="6"/>
      <c r="QG590" s="6"/>
      <c r="QH590" s="6"/>
      <c r="QI590" s="6"/>
      <c r="QJ590" s="6"/>
      <c r="QK590" s="6"/>
      <c r="QL590" s="6"/>
      <c r="QM590" s="6"/>
      <c r="QN590" s="6"/>
      <c r="QO590" s="6"/>
      <c r="QP590" s="6"/>
      <c r="QQ590" s="6"/>
      <c r="QR590" s="6"/>
      <c r="QS590" s="6"/>
      <c r="QT590" s="6"/>
      <c r="QU590" s="6"/>
      <c r="QV590" s="6"/>
      <c r="QW590" s="6"/>
      <c r="QX590" s="6"/>
      <c r="QY590" s="6"/>
      <c r="QZ590" s="6"/>
      <c r="RA590" s="6"/>
      <c r="RB590" s="6"/>
      <c r="RC590" s="6"/>
      <c r="RD590" s="6"/>
      <c r="RE590" s="6"/>
      <c r="RF590" s="6"/>
      <c r="RG590" s="6"/>
      <c r="RH590" s="6"/>
      <c r="RI590" s="6"/>
      <c r="RJ590" s="6"/>
      <c r="RK590" s="6"/>
      <c r="RL590" s="6"/>
      <c r="RM590" s="6"/>
      <c r="RN590" s="6"/>
      <c r="RO590" s="6"/>
      <c r="RP590" s="6"/>
      <c r="RQ590" s="6"/>
      <c r="RR590" s="6"/>
      <c r="RS590" s="6"/>
      <c r="RT590" s="6"/>
      <c r="RU590" s="6"/>
      <c r="RV590" s="6"/>
      <c r="RW590" s="6"/>
      <c r="RX590" s="6"/>
      <c r="RY590" s="6"/>
      <c r="RZ590" s="6"/>
      <c r="SA590" s="6"/>
      <c r="SB590" s="6"/>
      <c r="SC590" s="6"/>
      <c r="SD590" s="6"/>
      <c r="SE590" s="6"/>
      <c r="SF590" s="6"/>
      <c r="SG590" s="6"/>
      <c r="SH590" s="6"/>
      <c r="SI590" s="6"/>
      <c r="SJ590" s="6"/>
      <c r="SK590" s="6"/>
      <c r="SL590" s="6"/>
      <c r="SM590" s="6"/>
      <c r="SN590" s="6"/>
      <c r="SO590" s="6"/>
      <c r="SP590" s="6"/>
      <c r="SQ590" s="6"/>
      <c r="SR590" s="6"/>
      <c r="SS590" s="6"/>
      <c r="ST590" s="6"/>
      <c r="SU590" s="6"/>
      <c r="SV590" s="6"/>
      <c r="SW590" s="6"/>
      <c r="SX590" s="6"/>
      <c r="SY590" s="6"/>
      <c r="SZ590" s="6"/>
      <c r="TA590" s="6"/>
      <c r="TB590" s="6"/>
      <c r="TC590" s="6"/>
      <c r="TD590" s="6"/>
      <c r="TE590" s="6"/>
      <c r="TF590" s="6"/>
      <c r="TG590" s="6"/>
      <c r="TH590" s="6"/>
      <c r="TI590" s="6"/>
      <c r="TJ590" s="6"/>
      <c r="TK590" s="6"/>
      <c r="TL590" s="6"/>
      <c r="TM590" s="6"/>
      <c r="TN590" s="6"/>
      <c r="TO590" s="6"/>
      <c r="TP590" s="6"/>
      <c r="TQ590" s="6"/>
      <c r="TR590" s="6"/>
      <c r="TS590" s="6"/>
      <c r="TT590" s="6"/>
      <c r="TU590" s="6"/>
      <c r="TV590" s="6"/>
      <c r="TW590" s="6"/>
      <c r="TX590" s="6"/>
      <c r="TY590" s="6"/>
      <c r="TZ590" s="6"/>
      <c r="UA590" s="6"/>
      <c r="UB590" s="6"/>
      <c r="UC590" s="6"/>
      <c r="UD590" s="6"/>
      <c r="UE590" s="6"/>
      <c r="UF590" s="6"/>
      <c r="UG590" s="6"/>
      <c r="UH590" s="6"/>
      <c r="UI590" s="6"/>
      <c r="UJ590" s="6"/>
      <c r="UK590" s="6"/>
      <c r="UL590" s="6"/>
      <c r="UM590" s="6"/>
      <c r="UN590" s="6"/>
      <c r="UO590" s="6"/>
      <c r="UP590" s="6"/>
      <c r="UQ590" s="6"/>
      <c r="UR590" s="6"/>
      <c r="US590" s="6"/>
      <c r="UT590" s="6"/>
      <c r="UU590" s="6"/>
      <c r="UV590" s="6"/>
      <c r="UW590" s="6"/>
      <c r="UX590" s="6"/>
      <c r="UY590" s="6"/>
      <c r="UZ590" s="6"/>
      <c r="VA590" s="6"/>
      <c r="VB590" s="6"/>
      <c r="VC590" s="6"/>
      <c r="VD590" s="6"/>
      <c r="VE590" s="6"/>
      <c r="VF590" s="6"/>
      <c r="VG590" s="6"/>
      <c r="VH590" s="6"/>
      <c r="VI590" s="6"/>
      <c r="VJ590" s="6"/>
      <c r="VK590" s="6"/>
      <c r="VL590" s="6"/>
      <c r="VM590" s="6"/>
      <c r="VN590" s="6"/>
      <c r="VO590" s="6"/>
      <c r="VP590" s="6"/>
      <c r="VQ590" s="6"/>
      <c r="VR590" s="6"/>
      <c r="VS590" s="6"/>
      <c r="VT590" s="6"/>
      <c r="VU590" s="6"/>
      <c r="VV590" s="6"/>
      <c r="VW590" s="6"/>
      <c r="VX590" s="6"/>
      <c r="VY590" s="6"/>
      <c r="VZ590" s="6"/>
      <c r="WA590" s="6"/>
      <c r="WB590" s="6"/>
      <c r="WC590" s="6"/>
      <c r="WD590" s="6"/>
      <c r="WE590" s="6"/>
      <c r="WF590" s="6"/>
      <c r="WG590" s="6"/>
      <c r="WH590" s="6"/>
      <c r="WI590" s="6"/>
      <c r="WJ590" s="6"/>
      <c r="WK590" s="6"/>
      <c r="WL590" s="6"/>
      <c r="WM590" s="6"/>
      <c r="WN590" s="6"/>
      <c r="WO590" s="6"/>
      <c r="WP590" s="6"/>
      <c r="WQ590" s="6"/>
      <c r="WR590" s="6"/>
      <c r="WS590" s="6"/>
      <c r="WT590" s="6"/>
      <c r="WU590" s="6"/>
      <c r="WV590" s="6"/>
      <c r="WW590" s="6"/>
      <c r="WX590" s="6"/>
      <c r="WY590" s="6"/>
      <c r="WZ590" s="6"/>
      <c r="XA590" s="6"/>
      <c r="XB590" s="6"/>
      <c r="XC590" s="6"/>
      <c r="XD590" s="6"/>
      <c r="XE590" s="6"/>
      <c r="XF590" s="6"/>
      <c r="XG590" s="6"/>
      <c r="XH590" s="6"/>
      <c r="XI590" s="6"/>
      <c r="XJ590" s="6"/>
      <c r="XK590" s="6"/>
      <c r="XL590" s="6"/>
      <c r="XM590" s="6"/>
      <c r="XN590" s="6"/>
      <c r="XO590" s="6"/>
      <c r="XP590" s="6"/>
      <c r="XQ590" s="6"/>
      <c r="XR590" s="6"/>
      <c r="XS590" s="6"/>
      <c r="XT590" s="6"/>
      <c r="XU590" s="6"/>
      <c r="XV590" s="6"/>
      <c r="XW590" s="6"/>
      <c r="XX590" s="6"/>
      <c r="XY590" s="6"/>
      <c r="XZ590" s="6"/>
      <c r="YA590" s="6"/>
      <c r="YB590" s="6"/>
      <c r="YC590" s="6"/>
      <c r="YD590" s="6"/>
      <c r="YE590" s="6"/>
      <c r="YF590" s="6"/>
      <c r="YG590" s="6"/>
      <c r="YH590" s="6"/>
      <c r="YI590" s="6"/>
      <c r="YJ590" s="6"/>
      <c r="YK590" s="6"/>
      <c r="YL590" s="6"/>
      <c r="YM590" s="6"/>
      <c r="YN590" s="6"/>
      <c r="YO590" s="6"/>
      <c r="YP590" s="6"/>
      <c r="YQ590" s="6"/>
      <c r="YR590" s="6"/>
      <c r="YS590" s="6"/>
      <c r="YT590" s="6"/>
      <c r="YU590" s="6"/>
      <c r="YV590" s="6"/>
      <c r="YW590" s="6"/>
      <c r="YX590" s="6"/>
      <c r="YY590" s="6"/>
      <c r="YZ590" s="6"/>
      <c r="ZA590" s="6"/>
      <c r="ZB590" s="6"/>
      <c r="ZC590" s="6"/>
      <c r="ZD590" s="6"/>
      <c r="ZE590" s="6"/>
      <c r="ZF590" s="6"/>
      <c r="ZG590" s="6"/>
      <c r="ZH590" s="6"/>
      <c r="ZI590" s="6"/>
      <c r="ZJ590" s="6"/>
      <c r="ZK590" s="6"/>
      <c r="ZL590" s="6"/>
      <c r="ZM590" s="6"/>
      <c r="ZN590" s="6"/>
      <c r="ZO590" s="6"/>
      <c r="ZP590" s="6"/>
      <c r="ZQ590" s="6"/>
      <c r="ZR590" s="6"/>
      <c r="ZS590" s="6"/>
      <c r="ZT590" s="6"/>
      <c r="ZU590" s="6"/>
      <c r="ZV590" s="6"/>
      <c r="ZW590" s="6"/>
      <c r="ZX590" s="6"/>
      <c r="ZY590" s="6"/>
      <c r="ZZ590" s="6"/>
      <c r="AAA590" s="6"/>
      <c r="AAB590" s="6"/>
      <c r="AAC590" s="6"/>
      <c r="AAD590" s="6"/>
      <c r="AAE590" s="6"/>
      <c r="AAF590" s="6"/>
      <c r="AAG590" s="6"/>
      <c r="AAH590" s="6"/>
      <c r="AAI590" s="6"/>
      <c r="AAJ590" s="6"/>
      <c r="AAK590" s="6"/>
      <c r="AAL590" s="6"/>
      <c r="AAM590" s="6"/>
      <c r="AAN590" s="6"/>
      <c r="AAO590" s="6"/>
      <c r="AAP590" s="6"/>
      <c r="AAQ590" s="6"/>
      <c r="AAR590" s="6"/>
      <c r="AAS590" s="6"/>
      <c r="AAT590" s="6"/>
      <c r="AAU590" s="6"/>
      <c r="AAV590" s="6"/>
      <c r="AAW590" s="6"/>
      <c r="AAX590" s="6"/>
      <c r="AAY590" s="6"/>
      <c r="AAZ590" s="6"/>
      <c r="ABA590" s="6"/>
      <c r="ABB590" s="6"/>
      <c r="ABC590" s="6"/>
      <c r="ABD590" s="6"/>
      <c r="ABE590" s="6"/>
      <c r="ABF590" s="6"/>
      <c r="ABG590" s="6"/>
      <c r="ABH590" s="6"/>
      <c r="ABI590" s="6"/>
      <c r="ABJ590" s="6"/>
      <c r="ABK590" s="6"/>
      <c r="ABL590" s="6"/>
      <c r="ABM590" s="6"/>
      <c r="ABN590" s="6"/>
      <c r="ABO590" s="6"/>
      <c r="ABP590" s="6"/>
      <c r="ABQ590" s="6"/>
      <c r="ABR590" s="6"/>
      <c r="ABS590" s="6"/>
      <c r="ABT590" s="6"/>
      <c r="ABU590" s="6"/>
      <c r="ABV590" s="6"/>
      <c r="ABW590" s="6"/>
      <c r="ABX590" s="6"/>
      <c r="ABY590" s="6"/>
      <c r="ABZ590" s="6"/>
      <c r="ACA590" s="6"/>
      <c r="ACB590" s="6"/>
      <c r="ACC590" s="6"/>
      <c r="ACD590" s="6"/>
      <c r="ACE590" s="6"/>
      <c r="ACF590" s="6"/>
      <c r="ACG590" s="6"/>
      <c r="ACH590" s="6"/>
      <c r="ACI590" s="6"/>
      <c r="ACJ590" s="6"/>
      <c r="ACK590" s="6"/>
      <c r="ACL590" s="6"/>
      <c r="ACM590" s="6"/>
      <c r="ACN590" s="6"/>
      <c r="ACO590" s="6"/>
      <c r="ACP590" s="6"/>
      <c r="ACQ590" s="6"/>
      <c r="ACR590" s="6"/>
      <c r="ACS590" s="6"/>
      <c r="ACT590" s="6"/>
      <c r="ACU590" s="6"/>
      <c r="ACV590" s="6"/>
      <c r="ACW590" s="6"/>
      <c r="ACX590" s="6"/>
      <c r="ACY590" s="6"/>
      <c r="ACZ590" s="6"/>
      <c r="ADA590" s="6"/>
      <c r="ADB590" s="6"/>
      <c r="ADC590" s="6"/>
      <c r="ADD590" s="6"/>
      <c r="ADE590" s="6"/>
      <c r="ADF590" s="6"/>
      <c r="ADG590" s="6"/>
      <c r="ADH590" s="6"/>
      <c r="ADI590" s="6"/>
      <c r="ADJ590" s="6"/>
      <c r="ADK590" s="6"/>
      <c r="ADL590" s="6"/>
      <c r="ADM590" s="6"/>
      <c r="ADN590" s="6"/>
      <c r="ADO590" s="6"/>
      <c r="ADP590" s="6"/>
      <c r="ADQ590" s="6"/>
      <c r="ADR590" s="6"/>
      <c r="ADS590" s="6"/>
      <c r="ADT590" s="6"/>
      <c r="ADU590" s="6"/>
      <c r="ADV590" s="6"/>
      <c r="ADW590" s="6"/>
      <c r="ADX590" s="6"/>
      <c r="ADY590" s="6"/>
      <c r="ADZ590" s="6"/>
      <c r="AEA590" s="6"/>
      <c r="AEB590" s="6"/>
      <c r="AEC590" s="6"/>
      <c r="AED590" s="6"/>
      <c r="AEE590" s="6"/>
      <c r="AEF590" s="6"/>
      <c r="AEG590" s="6"/>
      <c r="AEH590" s="6"/>
      <c r="AEI590" s="6"/>
      <c r="AEJ590" s="6"/>
      <c r="AEK590" s="6"/>
      <c r="AEL590" s="6"/>
      <c r="AEM590" s="6"/>
      <c r="AEN590" s="6"/>
      <c r="AEO590" s="6"/>
      <c r="AEP590" s="6"/>
      <c r="AEQ590" s="6"/>
      <c r="AER590" s="6"/>
      <c r="AES590" s="6"/>
      <c r="AET590" s="6"/>
      <c r="AEU590" s="6"/>
      <c r="AEV590" s="6"/>
      <c r="AEW590" s="6"/>
      <c r="AEX590" s="6"/>
      <c r="AEY590" s="6"/>
      <c r="AEZ590" s="6"/>
      <c r="AFA590" s="6"/>
      <c r="AFB590" s="6"/>
      <c r="AFC590" s="6"/>
      <c r="AFD590" s="6"/>
      <c r="AFE590" s="6"/>
      <c r="AFF590" s="6"/>
      <c r="AFG590" s="6"/>
      <c r="AFH590" s="6"/>
      <c r="AFI590" s="6"/>
      <c r="AFJ590" s="6"/>
      <c r="AFK590" s="6"/>
      <c r="AFL590" s="6"/>
      <c r="AFM590" s="6"/>
      <c r="AFN590" s="6"/>
      <c r="AFO590" s="6"/>
      <c r="AFP590" s="6"/>
      <c r="AFQ590" s="6"/>
      <c r="AFR590" s="6"/>
      <c r="AFS590" s="6"/>
      <c r="AFT590" s="6"/>
      <c r="AFU590" s="6"/>
      <c r="AFV590" s="6"/>
      <c r="AFW590" s="6"/>
      <c r="AFX590" s="6"/>
      <c r="AFY590" s="6"/>
      <c r="AFZ590" s="6"/>
      <c r="AGA590" s="6"/>
      <c r="AGB590" s="6"/>
      <c r="AGC590" s="6"/>
      <c r="AGD590" s="6"/>
      <c r="AGE590" s="6"/>
      <c r="AGF590" s="6"/>
      <c r="AGG590" s="6"/>
      <c r="AGH590" s="6"/>
      <c r="AGI590" s="6"/>
      <c r="AGJ590" s="6"/>
      <c r="AGK590" s="6"/>
      <c r="AGL590" s="6"/>
      <c r="AGM590" s="6"/>
      <c r="AGN590" s="6"/>
      <c r="AGO590" s="6"/>
      <c r="AGP590" s="6"/>
      <c r="AGQ590" s="6"/>
      <c r="AGR590" s="6"/>
      <c r="AGS590" s="6"/>
      <c r="AGT590" s="6"/>
      <c r="AGU590" s="6"/>
      <c r="AGV590" s="6"/>
      <c r="AGW590" s="6"/>
      <c r="AGX590" s="6"/>
      <c r="AGY590" s="6"/>
      <c r="AGZ590" s="6"/>
      <c r="AHA590" s="6"/>
      <c r="AHB590" s="6"/>
      <c r="AHC590" s="6"/>
      <c r="AHD590" s="6"/>
      <c r="AHE590" s="6"/>
      <c r="AHF590" s="6"/>
      <c r="AHG590" s="6"/>
      <c r="AHH590" s="6"/>
      <c r="AHI590" s="6"/>
      <c r="AHJ590" s="6"/>
      <c r="AHK590" s="6"/>
      <c r="AHL590" s="6"/>
      <c r="AHM590" s="6"/>
      <c r="AHN590" s="6"/>
      <c r="AHO590" s="6"/>
      <c r="AHP590" s="6"/>
      <c r="AHQ590" s="6"/>
      <c r="AHR590" s="6"/>
      <c r="AHS590" s="6"/>
      <c r="AHT590" s="6"/>
      <c r="AHU590" s="6"/>
      <c r="AHV590" s="6"/>
      <c r="AHW590" s="6"/>
      <c r="AHX590" s="6"/>
      <c r="AHY590" s="6"/>
      <c r="AHZ590" s="6"/>
      <c r="AIA590" s="6"/>
      <c r="AIB590" s="6"/>
      <c r="AIC590" s="6"/>
      <c r="AID590" s="6"/>
      <c r="AIE590" s="6"/>
      <c r="AIF590" s="6"/>
      <c r="AIG590" s="6"/>
      <c r="AIH590" s="6"/>
      <c r="AII590" s="6"/>
      <c r="AIJ590" s="6"/>
      <c r="AIK590" s="6"/>
      <c r="AIL590" s="6"/>
      <c r="AIM590" s="6"/>
      <c r="AIN590" s="6"/>
      <c r="AIO590" s="6"/>
      <c r="AIP590" s="6"/>
      <c r="AIQ590" s="6"/>
      <c r="AIR590" s="6"/>
      <c r="AIS590" s="6"/>
      <c r="AIT590" s="6"/>
      <c r="AIU590" s="6"/>
      <c r="AIV590" s="6"/>
      <c r="AIW590" s="6"/>
      <c r="AIX590" s="6"/>
      <c r="AIY590" s="6"/>
      <c r="AIZ590" s="6"/>
      <c r="AJA590" s="6"/>
      <c r="AJB590" s="6"/>
      <c r="AJC590" s="6"/>
      <c r="AJD590" s="6"/>
      <c r="AJE590" s="6"/>
      <c r="AJF590" s="6"/>
      <c r="AJG590" s="6"/>
      <c r="AJH590" s="6"/>
      <c r="AJI590" s="6"/>
      <c r="AJJ590" s="6"/>
      <c r="AJK590" s="6"/>
      <c r="AJL590" s="6"/>
      <c r="AJM590" s="6"/>
      <c r="AJN590" s="6"/>
      <c r="AJO590" s="6"/>
      <c r="AJP590" s="6"/>
      <c r="AJQ590" s="6"/>
      <c r="AJR590" s="6"/>
      <c r="AJS590" s="6"/>
      <c r="AJT590" s="6"/>
      <c r="AJU590" s="6"/>
      <c r="AJV590" s="6"/>
      <c r="AJW590" s="6"/>
      <c r="AJX590" s="6"/>
      <c r="AJY590" s="6"/>
      <c r="AJZ590" s="6"/>
      <c r="AKA590" s="6"/>
      <c r="AKB590" s="6"/>
      <c r="AKC590" s="6"/>
      <c r="AKD590" s="6"/>
      <c r="AKE590" s="6"/>
      <c r="AKF590" s="6"/>
      <c r="AKG590" s="6"/>
      <c r="AKH590" s="6"/>
      <c r="AKI590" s="6"/>
      <c r="AKJ590" s="6"/>
      <c r="AKK590" s="6"/>
      <c r="AKL590" s="6"/>
      <c r="AKM590" s="6"/>
      <c r="AKN590" s="6"/>
      <c r="AKO590" s="6"/>
      <c r="AKP590" s="6"/>
      <c r="AKQ590" s="6"/>
      <c r="AKR590" s="6"/>
      <c r="AKS590" s="6"/>
      <c r="AKT590" s="6"/>
      <c r="AKU590" s="6"/>
      <c r="AKV590" s="6"/>
      <c r="AKW590" s="6"/>
      <c r="AKX590" s="6"/>
      <c r="AKY590" s="6"/>
      <c r="AKZ590" s="6"/>
      <c r="ALA590" s="6"/>
      <c r="ALB590" s="6"/>
      <c r="ALC590" s="6"/>
      <c r="ALD590" s="6"/>
      <c r="ALE590" s="6"/>
      <c r="ALF590" s="6"/>
      <c r="ALG590" s="6"/>
      <c r="ALH590" s="6"/>
      <c r="ALI590" s="6"/>
      <c r="ALJ590" s="6"/>
      <c r="ALK590" s="6"/>
      <c r="ALL590" s="6"/>
      <c r="ALM590" s="6"/>
      <c r="ALN590" s="6"/>
      <c r="ALO590" s="6"/>
      <c r="ALP590" s="6"/>
      <c r="ALQ590" s="6"/>
      <c r="ALR590" s="6"/>
      <c r="ALS590" s="6"/>
      <c r="ALT590" s="6"/>
      <c r="ALU590" s="6"/>
      <c r="ALV590" s="6"/>
      <c r="ALW590" s="6"/>
      <c r="ALX590" s="6"/>
      <c r="ALY590" s="6"/>
      <c r="ALZ590" s="6"/>
      <c r="AMA590" s="6"/>
      <c r="AMB590" s="6"/>
      <c r="AMC590" s="6"/>
      <c r="AMD590" s="6"/>
      <c r="AME590" s="6"/>
      <c r="AMF590" s="6"/>
      <c r="AMG590" s="6"/>
      <c r="AMH590" s="6"/>
      <c r="AMI590" s="6"/>
      <c r="AMJ590" s="6"/>
      <c r="AMK590" s="6"/>
      <c r="AML590" s="6"/>
      <c r="AMM590" s="6"/>
      <c r="AMN590" s="6"/>
      <c r="AMO590" s="6"/>
      <c r="AMP590" s="6"/>
      <c r="AMQ590" s="6"/>
      <c r="AMR590" s="6"/>
      <c r="AMS590" s="6"/>
      <c r="AMT590" s="6"/>
      <c r="AMU590" s="6"/>
      <c r="AMV590" s="6"/>
      <c r="AMW590" s="6"/>
      <c r="AMX590" s="6"/>
      <c r="AMY590" s="6"/>
      <c r="AMZ590" s="6"/>
      <c r="ANA590" s="6"/>
      <c r="ANB590" s="6"/>
    </row>
    <row r="591" spans="3:1042" s="18" customFormat="1" x14ac:dyDescent="0.25">
      <c r="C591" s="6" t="str">
        <f t="shared" si="439"/>
        <v>Whirlpool</v>
      </c>
      <c r="D591" s="6" t="str">
        <f t="shared" si="440"/>
        <v>HPSE2K80HD045V  (80 gal)</v>
      </c>
      <c r="E591" s="6">
        <f t="shared" si="458"/>
        <v>2601212</v>
      </c>
      <c r="F591" s="55">
        <f t="shared" si="255"/>
        <v>80</v>
      </c>
      <c r="G591" s="6" t="str">
        <f t="shared" si="441"/>
        <v>AOSmithPHPT80</v>
      </c>
      <c r="H591" s="116">
        <f t="shared" si="451"/>
        <v>0</v>
      </c>
      <c r="I591" s="154" t="str">
        <f t="shared" si="459"/>
        <v>WhirlpoolHPSE2K80</v>
      </c>
      <c r="J591" s="91" t="s">
        <v>188</v>
      </c>
      <c r="K591" s="32">
        <v>1</v>
      </c>
      <c r="L591" s="75">
        <f t="shared" si="444"/>
        <v>26</v>
      </c>
      <c r="M591" s="12" t="s">
        <v>50</v>
      </c>
      <c r="N591" s="62">
        <f t="shared" si="453"/>
        <v>12</v>
      </c>
      <c r="O591" s="169">
        <f t="shared" si="454"/>
        <v>2601212</v>
      </c>
      <c r="P591" s="59" t="str">
        <f t="shared" si="437"/>
        <v>HPSE2K80HD045V  (80 gal)</v>
      </c>
      <c r="Q591" s="153">
        <f t="shared" si="455"/>
        <v>1</v>
      </c>
      <c r="R591" s="13" t="s">
        <v>155</v>
      </c>
      <c r="S591" s="14">
        <v>80</v>
      </c>
      <c r="T591" s="30" t="s">
        <v>161</v>
      </c>
      <c r="U591" s="80" t="s">
        <v>105</v>
      </c>
      <c r="V591" s="85" t="str">
        <f t="shared" si="456"/>
        <v>AOSmithPHPT80</v>
      </c>
      <c r="W591" s="115">
        <v>0</v>
      </c>
      <c r="X591" s="46" t="str">
        <f>[1]ESTAR_to_AWHS!I184</f>
        <v>2-3</v>
      </c>
      <c r="Y591" s="47">
        <f>[1]ESTAR_to_AWHS!J184</f>
        <v>41666</v>
      </c>
      <c r="Z591" s="44" t="s">
        <v>80</v>
      </c>
      <c r="AA591" s="126" t="str">
        <f t="shared" si="447"/>
        <v>2,     2601212,   "HPSE2K80HD045V  (80 gal)"</v>
      </c>
      <c r="AB591" s="128" t="str">
        <f t="shared" si="345"/>
        <v>Whirlpool</v>
      </c>
      <c r="AC591" s="130" t="s">
        <v>697</v>
      </c>
      <c r="AD591" s="173">
        <f t="shared" si="457"/>
        <v>1</v>
      </c>
      <c r="AE591" s="126" t="str">
        <f t="shared" si="448"/>
        <v xml:space="preserve">          case  HPSE2K80HD045V  (80 gal)   :   "WhirlpoolHPSE2K80"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  <c r="LA591" s="6"/>
      <c r="LB591" s="6"/>
      <c r="LC591" s="6"/>
      <c r="LD591" s="6"/>
      <c r="LE591" s="6"/>
      <c r="LF591" s="6"/>
      <c r="LG591" s="6"/>
      <c r="LH591" s="6"/>
      <c r="LI591" s="6"/>
      <c r="LJ591" s="6"/>
      <c r="LK591" s="6"/>
      <c r="LL591" s="6"/>
      <c r="LM591" s="6"/>
      <c r="LN591" s="6"/>
      <c r="LO591" s="6"/>
      <c r="LP591" s="6"/>
      <c r="LQ591" s="6"/>
      <c r="LR591" s="6"/>
      <c r="LS591" s="6"/>
      <c r="LT591" s="6"/>
      <c r="LU591" s="6"/>
      <c r="LV591" s="6"/>
      <c r="LW591" s="6"/>
      <c r="LX591" s="6"/>
      <c r="LY591" s="6"/>
      <c r="LZ591" s="6"/>
      <c r="MA591" s="6"/>
      <c r="MB591" s="6"/>
      <c r="MC591" s="6"/>
      <c r="MD591" s="6"/>
      <c r="ME591" s="6"/>
      <c r="MF591" s="6"/>
      <c r="MG591" s="6"/>
      <c r="MH591" s="6"/>
      <c r="MI591" s="6"/>
      <c r="MJ591" s="6"/>
      <c r="MK591" s="6"/>
      <c r="ML591" s="6"/>
      <c r="MM591" s="6"/>
      <c r="MN591" s="6"/>
      <c r="MO591" s="6"/>
      <c r="MP591" s="6"/>
      <c r="MQ591" s="6"/>
      <c r="MR591" s="6"/>
      <c r="MS591" s="6"/>
      <c r="MT591" s="6"/>
      <c r="MU591" s="6"/>
      <c r="MV591" s="6"/>
      <c r="MW591" s="6"/>
      <c r="MX591" s="6"/>
      <c r="MY591" s="6"/>
      <c r="MZ591" s="6"/>
      <c r="NA591" s="6"/>
      <c r="NB591" s="6"/>
      <c r="NC591" s="6"/>
      <c r="ND591" s="6"/>
      <c r="NE591" s="6"/>
      <c r="NF591" s="6"/>
      <c r="NG591" s="6"/>
      <c r="NH591" s="6"/>
      <c r="NI591" s="6"/>
      <c r="NJ591" s="6"/>
      <c r="NK591" s="6"/>
      <c r="NL591" s="6"/>
      <c r="NM591" s="6"/>
      <c r="NN591" s="6"/>
      <c r="NO591" s="6"/>
      <c r="NP591" s="6"/>
      <c r="NQ591" s="6"/>
      <c r="NR591" s="6"/>
      <c r="NS591" s="6"/>
      <c r="NT591" s="6"/>
      <c r="NU591" s="6"/>
      <c r="NV591" s="6"/>
      <c r="NW591" s="6"/>
      <c r="NX591" s="6"/>
      <c r="NY591" s="6"/>
      <c r="NZ591" s="6"/>
      <c r="OA591" s="6"/>
      <c r="OB591" s="6"/>
      <c r="OC591" s="6"/>
      <c r="OD591" s="6"/>
      <c r="OE591" s="6"/>
      <c r="OF591" s="6"/>
      <c r="OG591" s="6"/>
      <c r="OH591" s="6"/>
      <c r="OI591" s="6"/>
      <c r="OJ591" s="6"/>
      <c r="OK591" s="6"/>
      <c r="OL591" s="6"/>
      <c r="OM591" s="6"/>
      <c r="ON591" s="6"/>
      <c r="OO591" s="6"/>
      <c r="OP591" s="6"/>
      <c r="OQ591" s="6"/>
      <c r="OR591" s="6"/>
      <c r="OS591" s="6"/>
      <c r="OT591" s="6"/>
      <c r="OU591" s="6"/>
      <c r="OV591" s="6"/>
      <c r="OW591" s="6"/>
      <c r="OX591" s="6"/>
      <c r="OY591" s="6"/>
      <c r="OZ591" s="6"/>
      <c r="PA591" s="6"/>
      <c r="PB591" s="6"/>
      <c r="PC591" s="6"/>
      <c r="PD591" s="6"/>
      <c r="PE591" s="6"/>
      <c r="PF591" s="6"/>
      <c r="PG591" s="6"/>
      <c r="PH591" s="6"/>
      <c r="PI591" s="6"/>
      <c r="PJ591" s="6"/>
      <c r="PK591" s="6"/>
      <c r="PL591" s="6"/>
      <c r="PM591" s="6"/>
      <c r="PN591" s="6"/>
      <c r="PO591" s="6"/>
      <c r="PP591" s="6"/>
      <c r="PQ591" s="6"/>
      <c r="PR591" s="6"/>
      <c r="PS591" s="6"/>
      <c r="PT591" s="6"/>
      <c r="PU591" s="6"/>
      <c r="PV591" s="6"/>
      <c r="PW591" s="6"/>
      <c r="PX591" s="6"/>
      <c r="PY591" s="6"/>
      <c r="PZ591" s="6"/>
      <c r="QA591" s="6"/>
      <c r="QB591" s="6"/>
      <c r="QC591" s="6"/>
      <c r="QD591" s="6"/>
      <c r="QE591" s="6"/>
      <c r="QF591" s="6"/>
      <c r="QG591" s="6"/>
      <c r="QH591" s="6"/>
      <c r="QI591" s="6"/>
      <c r="QJ591" s="6"/>
      <c r="QK591" s="6"/>
      <c r="QL591" s="6"/>
      <c r="QM591" s="6"/>
      <c r="QN591" s="6"/>
      <c r="QO591" s="6"/>
      <c r="QP591" s="6"/>
      <c r="QQ591" s="6"/>
      <c r="QR591" s="6"/>
      <c r="QS591" s="6"/>
      <c r="QT591" s="6"/>
      <c r="QU591" s="6"/>
      <c r="QV591" s="6"/>
      <c r="QW591" s="6"/>
      <c r="QX591" s="6"/>
      <c r="QY591" s="6"/>
      <c r="QZ591" s="6"/>
      <c r="RA591" s="6"/>
      <c r="RB591" s="6"/>
      <c r="RC591" s="6"/>
      <c r="RD591" s="6"/>
      <c r="RE591" s="6"/>
      <c r="RF591" s="6"/>
      <c r="RG591" s="6"/>
      <c r="RH591" s="6"/>
      <c r="RI591" s="6"/>
      <c r="RJ591" s="6"/>
      <c r="RK591" s="6"/>
      <c r="RL591" s="6"/>
      <c r="RM591" s="6"/>
      <c r="RN591" s="6"/>
      <c r="RO591" s="6"/>
      <c r="RP591" s="6"/>
      <c r="RQ591" s="6"/>
      <c r="RR591" s="6"/>
      <c r="RS591" s="6"/>
      <c r="RT591" s="6"/>
      <c r="RU591" s="6"/>
      <c r="RV591" s="6"/>
      <c r="RW591" s="6"/>
      <c r="RX591" s="6"/>
      <c r="RY591" s="6"/>
      <c r="RZ591" s="6"/>
      <c r="SA591" s="6"/>
      <c r="SB591" s="6"/>
      <c r="SC591" s="6"/>
      <c r="SD591" s="6"/>
      <c r="SE591" s="6"/>
      <c r="SF591" s="6"/>
      <c r="SG591" s="6"/>
      <c r="SH591" s="6"/>
      <c r="SI591" s="6"/>
      <c r="SJ591" s="6"/>
      <c r="SK591" s="6"/>
      <c r="SL591" s="6"/>
      <c r="SM591" s="6"/>
      <c r="SN591" s="6"/>
      <c r="SO591" s="6"/>
      <c r="SP591" s="6"/>
      <c r="SQ591" s="6"/>
      <c r="SR591" s="6"/>
      <c r="SS591" s="6"/>
      <c r="ST591" s="6"/>
      <c r="SU591" s="6"/>
      <c r="SV591" s="6"/>
      <c r="SW591" s="6"/>
      <c r="SX591" s="6"/>
      <c r="SY591" s="6"/>
      <c r="SZ591" s="6"/>
      <c r="TA591" s="6"/>
      <c r="TB591" s="6"/>
      <c r="TC591" s="6"/>
      <c r="TD591" s="6"/>
      <c r="TE591" s="6"/>
      <c r="TF591" s="6"/>
      <c r="TG591" s="6"/>
      <c r="TH591" s="6"/>
      <c r="TI591" s="6"/>
      <c r="TJ591" s="6"/>
      <c r="TK591" s="6"/>
      <c r="TL591" s="6"/>
      <c r="TM591" s="6"/>
      <c r="TN591" s="6"/>
      <c r="TO591" s="6"/>
      <c r="TP591" s="6"/>
      <c r="TQ591" s="6"/>
      <c r="TR591" s="6"/>
      <c r="TS591" s="6"/>
      <c r="TT591" s="6"/>
      <c r="TU591" s="6"/>
      <c r="TV591" s="6"/>
      <c r="TW591" s="6"/>
      <c r="TX591" s="6"/>
      <c r="TY591" s="6"/>
      <c r="TZ591" s="6"/>
      <c r="UA591" s="6"/>
      <c r="UB591" s="6"/>
      <c r="UC591" s="6"/>
      <c r="UD591" s="6"/>
      <c r="UE591" s="6"/>
      <c r="UF591" s="6"/>
      <c r="UG591" s="6"/>
      <c r="UH591" s="6"/>
      <c r="UI591" s="6"/>
      <c r="UJ591" s="6"/>
      <c r="UK591" s="6"/>
      <c r="UL591" s="6"/>
      <c r="UM591" s="6"/>
      <c r="UN591" s="6"/>
      <c r="UO591" s="6"/>
      <c r="UP591" s="6"/>
      <c r="UQ591" s="6"/>
      <c r="UR591" s="6"/>
      <c r="US591" s="6"/>
      <c r="UT591" s="6"/>
      <c r="UU591" s="6"/>
      <c r="UV591" s="6"/>
      <c r="UW591" s="6"/>
      <c r="UX591" s="6"/>
      <c r="UY591" s="6"/>
      <c r="UZ591" s="6"/>
      <c r="VA591" s="6"/>
      <c r="VB591" s="6"/>
      <c r="VC591" s="6"/>
      <c r="VD591" s="6"/>
      <c r="VE591" s="6"/>
      <c r="VF591" s="6"/>
      <c r="VG591" s="6"/>
      <c r="VH591" s="6"/>
      <c r="VI591" s="6"/>
      <c r="VJ591" s="6"/>
      <c r="VK591" s="6"/>
      <c r="VL591" s="6"/>
      <c r="VM591" s="6"/>
      <c r="VN591" s="6"/>
      <c r="VO591" s="6"/>
      <c r="VP591" s="6"/>
      <c r="VQ591" s="6"/>
      <c r="VR591" s="6"/>
      <c r="VS591" s="6"/>
      <c r="VT591" s="6"/>
      <c r="VU591" s="6"/>
      <c r="VV591" s="6"/>
      <c r="VW591" s="6"/>
      <c r="VX591" s="6"/>
      <c r="VY591" s="6"/>
      <c r="VZ591" s="6"/>
      <c r="WA591" s="6"/>
      <c r="WB591" s="6"/>
      <c r="WC591" s="6"/>
      <c r="WD591" s="6"/>
      <c r="WE591" s="6"/>
      <c r="WF591" s="6"/>
      <c r="WG591" s="6"/>
      <c r="WH591" s="6"/>
      <c r="WI591" s="6"/>
      <c r="WJ591" s="6"/>
      <c r="WK591" s="6"/>
      <c r="WL591" s="6"/>
      <c r="WM591" s="6"/>
      <c r="WN591" s="6"/>
      <c r="WO591" s="6"/>
      <c r="WP591" s="6"/>
      <c r="WQ591" s="6"/>
      <c r="WR591" s="6"/>
      <c r="WS591" s="6"/>
      <c r="WT591" s="6"/>
      <c r="WU591" s="6"/>
      <c r="WV591" s="6"/>
      <c r="WW591" s="6"/>
      <c r="WX591" s="6"/>
      <c r="WY591" s="6"/>
      <c r="WZ591" s="6"/>
      <c r="XA591" s="6"/>
      <c r="XB591" s="6"/>
      <c r="XC591" s="6"/>
      <c r="XD591" s="6"/>
      <c r="XE591" s="6"/>
      <c r="XF591" s="6"/>
      <c r="XG591" s="6"/>
      <c r="XH591" s="6"/>
      <c r="XI591" s="6"/>
      <c r="XJ591" s="6"/>
      <c r="XK591" s="6"/>
      <c r="XL591" s="6"/>
      <c r="XM591" s="6"/>
      <c r="XN591" s="6"/>
      <c r="XO591" s="6"/>
      <c r="XP591" s="6"/>
      <c r="XQ591" s="6"/>
      <c r="XR591" s="6"/>
      <c r="XS591" s="6"/>
      <c r="XT591" s="6"/>
      <c r="XU591" s="6"/>
      <c r="XV591" s="6"/>
      <c r="XW591" s="6"/>
      <c r="XX591" s="6"/>
      <c r="XY591" s="6"/>
      <c r="XZ591" s="6"/>
      <c r="YA591" s="6"/>
      <c r="YB591" s="6"/>
      <c r="YC591" s="6"/>
      <c r="YD591" s="6"/>
      <c r="YE591" s="6"/>
      <c r="YF591" s="6"/>
      <c r="YG591" s="6"/>
      <c r="YH591" s="6"/>
      <c r="YI591" s="6"/>
      <c r="YJ591" s="6"/>
      <c r="YK591" s="6"/>
      <c r="YL591" s="6"/>
      <c r="YM591" s="6"/>
      <c r="YN591" s="6"/>
      <c r="YO591" s="6"/>
      <c r="YP591" s="6"/>
      <c r="YQ591" s="6"/>
      <c r="YR591" s="6"/>
      <c r="YS591" s="6"/>
      <c r="YT591" s="6"/>
      <c r="YU591" s="6"/>
      <c r="YV591" s="6"/>
      <c r="YW591" s="6"/>
      <c r="YX591" s="6"/>
      <c r="YY591" s="6"/>
      <c r="YZ591" s="6"/>
      <c r="ZA591" s="6"/>
      <c r="ZB591" s="6"/>
      <c r="ZC591" s="6"/>
      <c r="ZD591" s="6"/>
      <c r="ZE591" s="6"/>
      <c r="ZF591" s="6"/>
      <c r="ZG591" s="6"/>
      <c r="ZH591" s="6"/>
      <c r="ZI591" s="6"/>
      <c r="ZJ591" s="6"/>
      <c r="ZK591" s="6"/>
      <c r="ZL591" s="6"/>
      <c r="ZM591" s="6"/>
      <c r="ZN591" s="6"/>
      <c r="ZO591" s="6"/>
      <c r="ZP591" s="6"/>
      <c r="ZQ591" s="6"/>
      <c r="ZR591" s="6"/>
      <c r="ZS591" s="6"/>
      <c r="ZT591" s="6"/>
      <c r="ZU591" s="6"/>
      <c r="ZV591" s="6"/>
      <c r="ZW591" s="6"/>
      <c r="ZX591" s="6"/>
      <c r="ZY591" s="6"/>
      <c r="ZZ591" s="6"/>
      <c r="AAA591" s="6"/>
      <c r="AAB591" s="6"/>
      <c r="AAC591" s="6"/>
      <c r="AAD591" s="6"/>
      <c r="AAE591" s="6"/>
      <c r="AAF591" s="6"/>
      <c r="AAG591" s="6"/>
      <c r="AAH591" s="6"/>
      <c r="AAI591" s="6"/>
      <c r="AAJ591" s="6"/>
      <c r="AAK591" s="6"/>
      <c r="AAL591" s="6"/>
      <c r="AAM591" s="6"/>
      <c r="AAN591" s="6"/>
      <c r="AAO591" s="6"/>
      <c r="AAP591" s="6"/>
      <c r="AAQ591" s="6"/>
      <c r="AAR591" s="6"/>
      <c r="AAS591" s="6"/>
      <c r="AAT591" s="6"/>
      <c r="AAU591" s="6"/>
      <c r="AAV591" s="6"/>
      <c r="AAW591" s="6"/>
      <c r="AAX591" s="6"/>
      <c r="AAY591" s="6"/>
      <c r="AAZ591" s="6"/>
      <c r="ABA591" s="6"/>
      <c r="ABB591" s="6"/>
      <c r="ABC591" s="6"/>
      <c r="ABD591" s="6"/>
      <c r="ABE591" s="6"/>
      <c r="ABF591" s="6"/>
      <c r="ABG591" s="6"/>
      <c r="ABH591" s="6"/>
      <c r="ABI591" s="6"/>
      <c r="ABJ591" s="6"/>
      <c r="ABK591" s="6"/>
      <c r="ABL591" s="6"/>
      <c r="ABM591" s="6"/>
      <c r="ABN591" s="6"/>
      <c r="ABO591" s="6"/>
      <c r="ABP591" s="6"/>
      <c r="ABQ591" s="6"/>
      <c r="ABR591" s="6"/>
      <c r="ABS591" s="6"/>
      <c r="ABT591" s="6"/>
      <c r="ABU591" s="6"/>
      <c r="ABV591" s="6"/>
      <c r="ABW591" s="6"/>
      <c r="ABX591" s="6"/>
      <c r="ABY591" s="6"/>
      <c r="ABZ591" s="6"/>
      <c r="ACA591" s="6"/>
      <c r="ACB591" s="6"/>
      <c r="ACC591" s="6"/>
      <c r="ACD591" s="6"/>
      <c r="ACE591" s="6"/>
      <c r="ACF591" s="6"/>
      <c r="ACG591" s="6"/>
      <c r="ACH591" s="6"/>
      <c r="ACI591" s="6"/>
      <c r="ACJ591" s="6"/>
      <c r="ACK591" s="6"/>
      <c r="ACL591" s="6"/>
      <c r="ACM591" s="6"/>
      <c r="ACN591" s="6"/>
      <c r="ACO591" s="6"/>
      <c r="ACP591" s="6"/>
      <c r="ACQ591" s="6"/>
      <c r="ACR591" s="6"/>
      <c r="ACS591" s="6"/>
      <c r="ACT591" s="6"/>
      <c r="ACU591" s="6"/>
      <c r="ACV591" s="6"/>
      <c r="ACW591" s="6"/>
      <c r="ACX591" s="6"/>
      <c r="ACY591" s="6"/>
      <c r="ACZ591" s="6"/>
      <c r="ADA591" s="6"/>
      <c r="ADB591" s="6"/>
      <c r="ADC591" s="6"/>
      <c r="ADD591" s="6"/>
      <c r="ADE591" s="6"/>
      <c r="ADF591" s="6"/>
      <c r="ADG591" s="6"/>
      <c r="ADH591" s="6"/>
      <c r="ADI591" s="6"/>
      <c r="ADJ591" s="6"/>
      <c r="ADK591" s="6"/>
      <c r="ADL591" s="6"/>
      <c r="ADM591" s="6"/>
      <c r="ADN591" s="6"/>
      <c r="ADO591" s="6"/>
      <c r="ADP591" s="6"/>
      <c r="ADQ591" s="6"/>
      <c r="ADR591" s="6"/>
      <c r="ADS591" s="6"/>
      <c r="ADT591" s="6"/>
      <c r="ADU591" s="6"/>
      <c r="ADV591" s="6"/>
      <c r="ADW591" s="6"/>
      <c r="ADX591" s="6"/>
      <c r="ADY591" s="6"/>
      <c r="ADZ591" s="6"/>
      <c r="AEA591" s="6"/>
      <c r="AEB591" s="6"/>
      <c r="AEC591" s="6"/>
      <c r="AED591" s="6"/>
      <c r="AEE591" s="6"/>
      <c r="AEF591" s="6"/>
      <c r="AEG591" s="6"/>
      <c r="AEH591" s="6"/>
      <c r="AEI591" s="6"/>
      <c r="AEJ591" s="6"/>
      <c r="AEK591" s="6"/>
      <c r="AEL591" s="6"/>
      <c r="AEM591" s="6"/>
      <c r="AEN591" s="6"/>
      <c r="AEO591" s="6"/>
      <c r="AEP591" s="6"/>
      <c r="AEQ591" s="6"/>
      <c r="AER591" s="6"/>
      <c r="AES591" s="6"/>
      <c r="AET591" s="6"/>
      <c r="AEU591" s="6"/>
      <c r="AEV591" s="6"/>
      <c r="AEW591" s="6"/>
      <c r="AEX591" s="6"/>
      <c r="AEY591" s="6"/>
      <c r="AEZ591" s="6"/>
      <c r="AFA591" s="6"/>
      <c r="AFB591" s="6"/>
      <c r="AFC591" s="6"/>
      <c r="AFD591" s="6"/>
      <c r="AFE591" s="6"/>
      <c r="AFF591" s="6"/>
      <c r="AFG591" s="6"/>
      <c r="AFH591" s="6"/>
      <c r="AFI591" s="6"/>
      <c r="AFJ591" s="6"/>
      <c r="AFK591" s="6"/>
      <c r="AFL591" s="6"/>
      <c r="AFM591" s="6"/>
      <c r="AFN591" s="6"/>
      <c r="AFO591" s="6"/>
      <c r="AFP591" s="6"/>
      <c r="AFQ591" s="6"/>
      <c r="AFR591" s="6"/>
      <c r="AFS591" s="6"/>
      <c r="AFT591" s="6"/>
      <c r="AFU591" s="6"/>
      <c r="AFV591" s="6"/>
      <c r="AFW591" s="6"/>
      <c r="AFX591" s="6"/>
      <c r="AFY591" s="6"/>
      <c r="AFZ591" s="6"/>
      <c r="AGA591" s="6"/>
      <c r="AGB591" s="6"/>
      <c r="AGC591" s="6"/>
      <c r="AGD591" s="6"/>
      <c r="AGE591" s="6"/>
      <c r="AGF591" s="6"/>
      <c r="AGG591" s="6"/>
      <c r="AGH591" s="6"/>
      <c r="AGI591" s="6"/>
      <c r="AGJ591" s="6"/>
      <c r="AGK591" s="6"/>
      <c r="AGL591" s="6"/>
      <c r="AGM591" s="6"/>
      <c r="AGN591" s="6"/>
      <c r="AGO591" s="6"/>
      <c r="AGP591" s="6"/>
      <c r="AGQ591" s="6"/>
      <c r="AGR591" s="6"/>
      <c r="AGS591" s="6"/>
      <c r="AGT591" s="6"/>
      <c r="AGU591" s="6"/>
      <c r="AGV591" s="6"/>
      <c r="AGW591" s="6"/>
      <c r="AGX591" s="6"/>
      <c r="AGY591" s="6"/>
      <c r="AGZ591" s="6"/>
      <c r="AHA591" s="6"/>
      <c r="AHB591" s="6"/>
      <c r="AHC591" s="6"/>
      <c r="AHD591" s="6"/>
      <c r="AHE591" s="6"/>
      <c r="AHF591" s="6"/>
      <c r="AHG591" s="6"/>
      <c r="AHH591" s="6"/>
      <c r="AHI591" s="6"/>
      <c r="AHJ591" s="6"/>
      <c r="AHK591" s="6"/>
      <c r="AHL591" s="6"/>
      <c r="AHM591" s="6"/>
      <c r="AHN591" s="6"/>
      <c r="AHO591" s="6"/>
      <c r="AHP591" s="6"/>
      <c r="AHQ591" s="6"/>
      <c r="AHR591" s="6"/>
      <c r="AHS591" s="6"/>
      <c r="AHT591" s="6"/>
      <c r="AHU591" s="6"/>
      <c r="AHV591" s="6"/>
      <c r="AHW591" s="6"/>
      <c r="AHX591" s="6"/>
      <c r="AHY591" s="6"/>
      <c r="AHZ591" s="6"/>
      <c r="AIA591" s="6"/>
      <c r="AIB591" s="6"/>
      <c r="AIC591" s="6"/>
      <c r="AID591" s="6"/>
      <c r="AIE591" s="6"/>
      <c r="AIF591" s="6"/>
      <c r="AIG591" s="6"/>
      <c r="AIH591" s="6"/>
      <c r="AII591" s="6"/>
      <c r="AIJ591" s="6"/>
      <c r="AIK591" s="6"/>
      <c r="AIL591" s="6"/>
      <c r="AIM591" s="6"/>
      <c r="AIN591" s="6"/>
      <c r="AIO591" s="6"/>
      <c r="AIP591" s="6"/>
      <c r="AIQ591" s="6"/>
      <c r="AIR591" s="6"/>
      <c r="AIS591" s="6"/>
      <c r="AIT591" s="6"/>
      <c r="AIU591" s="6"/>
      <c r="AIV591" s="6"/>
      <c r="AIW591" s="6"/>
      <c r="AIX591" s="6"/>
      <c r="AIY591" s="6"/>
      <c r="AIZ591" s="6"/>
      <c r="AJA591" s="6"/>
      <c r="AJB591" s="6"/>
      <c r="AJC591" s="6"/>
      <c r="AJD591" s="6"/>
      <c r="AJE591" s="6"/>
      <c r="AJF591" s="6"/>
      <c r="AJG591" s="6"/>
      <c r="AJH591" s="6"/>
      <c r="AJI591" s="6"/>
      <c r="AJJ591" s="6"/>
      <c r="AJK591" s="6"/>
      <c r="AJL591" s="6"/>
      <c r="AJM591" s="6"/>
      <c r="AJN591" s="6"/>
      <c r="AJO591" s="6"/>
      <c r="AJP591" s="6"/>
      <c r="AJQ591" s="6"/>
      <c r="AJR591" s="6"/>
      <c r="AJS591" s="6"/>
      <c r="AJT591" s="6"/>
      <c r="AJU591" s="6"/>
      <c r="AJV591" s="6"/>
      <c r="AJW591" s="6"/>
      <c r="AJX591" s="6"/>
      <c r="AJY591" s="6"/>
      <c r="AJZ591" s="6"/>
      <c r="AKA591" s="6"/>
      <c r="AKB591" s="6"/>
      <c r="AKC591" s="6"/>
      <c r="AKD591" s="6"/>
      <c r="AKE591" s="6"/>
      <c r="AKF591" s="6"/>
      <c r="AKG591" s="6"/>
      <c r="AKH591" s="6"/>
      <c r="AKI591" s="6"/>
      <c r="AKJ591" s="6"/>
      <c r="AKK591" s="6"/>
      <c r="AKL591" s="6"/>
      <c r="AKM591" s="6"/>
      <c r="AKN591" s="6"/>
      <c r="AKO591" s="6"/>
      <c r="AKP591" s="6"/>
      <c r="AKQ591" s="6"/>
      <c r="AKR591" s="6"/>
      <c r="AKS591" s="6"/>
      <c r="AKT591" s="6"/>
      <c r="AKU591" s="6"/>
      <c r="AKV591" s="6"/>
      <c r="AKW591" s="6"/>
      <c r="AKX591" s="6"/>
      <c r="AKY591" s="6"/>
      <c r="AKZ591" s="6"/>
      <c r="ALA591" s="6"/>
      <c r="ALB591" s="6"/>
      <c r="ALC591" s="6"/>
      <c r="ALD591" s="6"/>
      <c r="ALE591" s="6"/>
      <c r="ALF591" s="6"/>
      <c r="ALG591" s="6"/>
      <c r="ALH591" s="6"/>
      <c r="ALI591" s="6"/>
      <c r="ALJ591" s="6"/>
      <c r="ALK591" s="6"/>
      <c r="ALL591" s="6"/>
      <c r="ALM591" s="6"/>
      <c r="ALN591" s="6"/>
      <c r="ALO591" s="6"/>
      <c r="ALP591" s="6"/>
      <c r="ALQ591" s="6"/>
      <c r="ALR591" s="6"/>
      <c r="ALS591" s="6"/>
      <c r="ALT591" s="6"/>
      <c r="ALU591" s="6"/>
      <c r="ALV591" s="6"/>
      <c r="ALW591" s="6"/>
      <c r="ALX591" s="6"/>
      <c r="ALY591" s="6"/>
      <c r="ALZ591" s="6"/>
      <c r="AMA591" s="6"/>
      <c r="AMB591" s="6"/>
      <c r="AMC591" s="6"/>
      <c r="AMD591" s="6"/>
      <c r="AME591" s="6"/>
      <c r="AMF591" s="6"/>
      <c r="AMG591" s="6"/>
      <c r="AMH591" s="6"/>
      <c r="AMI591" s="6"/>
      <c r="AMJ591" s="6"/>
      <c r="AMK591" s="6"/>
      <c r="AML591" s="6"/>
      <c r="AMM591" s="6"/>
      <c r="AMN591" s="6"/>
      <c r="AMO591" s="6"/>
      <c r="AMP591" s="6"/>
      <c r="AMQ591" s="6"/>
      <c r="AMR591" s="6"/>
      <c r="AMS591" s="6"/>
      <c r="AMT591" s="6"/>
      <c r="AMU591" s="6"/>
      <c r="AMV591" s="6"/>
      <c r="AMW591" s="6"/>
      <c r="AMX591" s="6"/>
      <c r="AMY591" s="6"/>
      <c r="AMZ591" s="6"/>
      <c r="ANA591" s="6"/>
      <c r="ANB591" s="6"/>
    </row>
    <row r="592" spans="3:1042" s="18" customFormat="1" x14ac:dyDescent="0.25">
      <c r="C592" s="6" t="str">
        <f t="shared" si="439"/>
        <v>Whirlpool</v>
      </c>
      <c r="D592" s="6" t="str">
        <f t="shared" si="440"/>
        <v>HPSE2K80HD045VC  (80 gal)</v>
      </c>
      <c r="E592" s="6">
        <f t="shared" si="458"/>
        <v>2601312</v>
      </c>
      <c r="F592" s="55">
        <f t="shared" si="255"/>
        <v>80</v>
      </c>
      <c r="G592" s="6" t="str">
        <f t="shared" si="441"/>
        <v>AOSmithPHPT80</v>
      </c>
      <c r="H592" s="116">
        <f t="shared" si="451"/>
        <v>0</v>
      </c>
      <c r="I592" s="154" t="str">
        <f t="shared" si="459"/>
        <v>WhirlpoolHPSE2K80C</v>
      </c>
      <c r="J592" s="91" t="s">
        <v>188</v>
      </c>
      <c r="K592" s="32">
        <v>1</v>
      </c>
      <c r="L592" s="75">
        <f t="shared" si="444"/>
        <v>26</v>
      </c>
      <c r="M592" t="s">
        <v>50</v>
      </c>
      <c r="N592" s="62">
        <f t="shared" si="453"/>
        <v>13</v>
      </c>
      <c r="O592" s="169">
        <f t="shared" si="454"/>
        <v>2601312</v>
      </c>
      <c r="P592" s="59" t="str">
        <f t="shared" si="437"/>
        <v>HPSE2K80HD045VC  (80 gal)</v>
      </c>
      <c r="Q592" s="153">
        <f t="shared" si="455"/>
        <v>1</v>
      </c>
      <c r="R592" s="21" t="s">
        <v>156</v>
      </c>
      <c r="S592" s="22">
        <v>80</v>
      </c>
      <c r="T592" s="30" t="s">
        <v>161</v>
      </c>
      <c r="U592" s="80" t="s">
        <v>105</v>
      </c>
      <c r="V592" s="85" t="str">
        <f t="shared" si="456"/>
        <v>AOSmithPHPT80</v>
      </c>
      <c r="W592" s="115">
        <v>0</v>
      </c>
      <c r="X592" s="45" t="str">
        <f>[1]ESTAR_to_AWHS!I185</f>
        <v>2-3</v>
      </c>
      <c r="Y592" s="47">
        <f>[1]ESTAR_to_AWHS!J185</f>
        <v>41666</v>
      </c>
      <c r="Z592" s="44" t="s">
        <v>80</v>
      </c>
      <c r="AA592" s="126" t="str">
        <f t="shared" si="447"/>
        <v>2,     2601312,   "HPSE2K80HD045VC  (80 gal)"</v>
      </c>
      <c r="AB592" s="128" t="str">
        <f t="shared" si="345"/>
        <v>Whirlpool</v>
      </c>
      <c r="AC592" s="130" t="s">
        <v>698</v>
      </c>
      <c r="AD592" s="173">
        <f t="shared" si="457"/>
        <v>1</v>
      </c>
      <c r="AE592" s="126" t="str">
        <f t="shared" si="448"/>
        <v xml:space="preserve">          case  HPSE2K80HD045VC  (80 gal)   :   "WhirlpoolHPSE2K80C"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  <c r="FH592" s="29"/>
      <c r="FI592" s="29"/>
      <c r="FJ592" s="29"/>
      <c r="FK592" s="29"/>
      <c r="FL592" s="29"/>
      <c r="FM592" s="29"/>
      <c r="FN592" s="29"/>
      <c r="FO592" s="29"/>
      <c r="FP592" s="29"/>
      <c r="FQ592" s="29"/>
      <c r="FR592" s="29"/>
      <c r="FS592" s="29"/>
      <c r="FT592" s="29"/>
      <c r="FU592" s="29"/>
      <c r="FV592" s="29"/>
      <c r="FW592" s="29"/>
      <c r="FX592" s="29"/>
      <c r="FY592" s="29"/>
      <c r="FZ592" s="29"/>
      <c r="GA592" s="29"/>
      <c r="GB592" s="29"/>
      <c r="GC592" s="29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  <c r="GW592" s="29"/>
      <c r="GX592" s="29"/>
      <c r="GY592" s="29"/>
      <c r="GZ592" s="29"/>
      <c r="HA592" s="29"/>
      <c r="HB592" s="29"/>
      <c r="HC592" s="29"/>
      <c r="HD592" s="29"/>
      <c r="HE592" s="29"/>
      <c r="HF592" s="29"/>
      <c r="HG592" s="29"/>
      <c r="HH592" s="29"/>
      <c r="HI592" s="29"/>
      <c r="HJ592" s="29"/>
      <c r="HK592" s="29"/>
      <c r="HL592" s="29"/>
      <c r="HM592" s="29"/>
      <c r="HN592" s="29"/>
      <c r="HO592" s="29"/>
      <c r="HP592" s="29"/>
      <c r="HQ592" s="29"/>
      <c r="HR592" s="29"/>
      <c r="HS592" s="29"/>
      <c r="HT592" s="29"/>
      <c r="HU592" s="29"/>
      <c r="HV592" s="29"/>
      <c r="HW592" s="29"/>
      <c r="HX592" s="29"/>
      <c r="HY592" s="29"/>
      <c r="HZ592" s="29"/>
      <c r="IA592" s="29"/>
      <c r="IB592" s="29"/>
      <c r="IC592" s="29"/>
      <c r="ID592" s="29"/>
      <c r="IE592" s="29"/>
      <c r="IF592" s="29"/>
      <c r="IG592" s="29"/>
      <c r="IH592" s="29"/>
      <c r="II592" s="29"/>
      <c r="IJ592" s="29"/>
      <c r="IK592" s="29"/>
      <c r="IL592" s="29"/>
      <c r="IM592" s="29"/>
      <c r="IN592" s="29"/>
      <c r="IO592" s="29"/>
      <c r="IP592" s="29"/>
      <c r="IQ592" s="29"/>
      <c r="IR592" s="29"/>
      <c r="IS592" s="29"/>
      <c r="IT592" s="29"/>
      <c r="IU592" s="29"/>
      <c r="IV592" s="29"/>
      <c r="IW592" s="29"/>
      <c r="IX592" s="29"/>
      <c r="IY592" s="29"/>
      <c r="IZ592" s="29"/>
      <c r="JA592" s="29"/>
      <c r="JB592" s="29"/>
      <c r="JC592" s="29"/>
      <c r="JD592" s="29"/>
      <c r="JE592" s="29"/>
      <c r="JF592" s="29"/>
      <c r="JG592" s="29"/>
      <c r="JH592" s="29"/>
      <c r="JI592" s="29"/>
      <c r="JJ592" s="29"/>
      <c r="JK592" s="29"/>
      <c r="JL592" s="29"/>
      <c r="JM592" s="29"/>
      <c r="JN592" s="29"/>
      <c r="JO592" s="29"/>
      <c r="JP592" s="29"/>
      <c r="JQ592" s="29"/>
      <c r="JR592" s="29"/>
      <c r="JS592" s="29"/>
      <c r="JT592" s="29"/>
      <c r="JU592" s="29"/>
      <c r="JV592" s="29"/>
      <c r="JW592" s="29"/>
      <c r="JX592" s="29"/>
      <c r="JY592" s="29"/>
      <c r="JZ592" s="29"/>
      <c r="KA592" s="29"/>
      <c r="KB592" s="29"/>
      <c r="KC592" s="29"/>
      <c r="KD592" s="29"/>
      <c r="KE592" s="29"/>
      <c r="KF592" s="29"/>
      <c r="KG592" s="29"/>
      <c r="KH592" s="29"/>
      <c r="KI592" s="29"/>
      <c r="KJ592" s="29"/>
      <c r="KK592" s="29"/>
      <c r="KL592" s="29"/>
      <c r="KM592" s="29"/>
      <c r="KN592" s="29"/>
      <c r="KO592" s="29"/>
      <c r="KP592" s="29"/>
      <c r="KQ592" s="29"/>
      <c r="KR592" s="29"/>
      <c r="KS592" s="29"/>
      <c r="KT592" s="29"/>
      <c r="KU592" s="29"/>
      <c r="KV592" s="29"/>
      <c r="KW592" s="29"/>
      <c r="KX592" s="29"/>
      <c r="KY592" s="29"/>
      <c r="KZ592" s="29"/>
      <c r="LA592" s="29"/>
      <c r="LB592" s="29"/>
      <c r="LC592" s="29"/>
      <c r="LD592" s="29"/>
      <c r="LE592" s="29"/>
      <c r="LF592" s="29"/>
      <c r="LG592" s="29"/>
      <c r="LH592" s="29"/>
      <c r="LI592" s="29"/>
      <c r="LJ592" s="29"/>
      <c r="LK592" s="29"/>
      <c r="LL592" s="29"/>
      <c r="LM592" s="29"/>
      <c r="LN592" s="29"/>
      <c r="LO592" s="29"/>
      <c r="LP592" s="29"/>
      <c r="LQ592" s="29"/>
      <c r="LR592" s="29"/>
      <c r="LS592" s="29"/>
      <c r="LT592" s="29"/>
      <c r="LU592" s="29"/>
      <c r="LV592" s="29"/>
      <c r="LW592" s="29"/>
      <c r="LX592" s="29"/>
      <c r="LY592" s="29"/>
      <c r="LZ592" s="29"/>
      <c r="MA592" s="29"/>
      <c r="MB592" s="29"/>
      <c r="MC592" s="29"/>
      <c r="MD592" s="29"/>
      <c r="ME592" s="29"/>
      <c r="MF592" s="29"/>
      <c r="MG592" s="29"/>
      <c r="MH592" s="29"/>
      <c r="MI592" s="29"/>
      <c r="MJ592" s="29"/>
      <c r="MK592" s="29"/>
      <c r="ML592" s="29"/>
      <c r="MM592" s="29"/>
      <c r="MN592" s="29"/>
      <c r="MO592" s="29"/>
      <c r="MP592" s="29"/>
      <c r="MQ592" s="29"/>
      <c r="MR592" s="29"/>
      <c r="MS592" s="29"/>
      <c r="MT592" s="29"/>
      <c r="MU592" s="29"/>
      <c r="MV592" s="29"/>
      <c r="MW592" s="29"/>
      <c r="MX592" s="29"/>
      <c r="MY592" s="29"/>
      <c r="MZ592" s="29"/>
      <c r="NA592" s="29"/>
      <c r="NB592" s="29"/>
      <c r="NC592" s="29"/>
      <c r="ND592" s="29"/>
      <c r="NE592" s="29"/>
      <c r="NF592" s="29"/>
      <c r="NG592" s="29"/>
      <c r="NH592" s="29"/>
      <c r="NI592" s="29"/>
      <c r="NJ592" s="29"/>
      <c r="NK592" s="29"/>
      <c r="NL592" s="29"/>
      <c r="NM592" s="29"/>
      <c r="NN592" s="29"/>
      <c r="NO592" s="29"/>
      <c r="NP592" s="29"/>
      <c r="NQ592" s="29"/>
      <c r="NR592" s="29"/>
      <c r="NS592" s="29"/>
      <c r="NT592" s="29"/>
      <c r="NU592" s="29"/>
      <c r="NV592" s="29"/>
      <c r="NW592" s="29"/>
      <c r="NX592" s="29"/>
      <c r="NY592" s="29"/>
      <c r="NZ592" s="29"/>
      <c r="OA592" s="29"/>
      <c r="OB592" s="29"/>
      <c r="OC592" s="29"/>
      <c r="OD592" s="29"/>
      <c r="OE592" s="29"/>
      <c r="OF592" s="29"/>
      <c r="OG592" s="29"/>
      <c r="OH592" s="29"/>
      <c r="OI592" s="29"/>
      <c r="OJ592" s="29"/>
      <c r="OK592" s="29"/>
      <c r="OL592" s="29"/>
      <c r="OM592" s="29"/>
      <c r="ON592" s="29"/>
      <c r="OO592" s="29"/>
      <c r="OP592" s="29"/>
      <c r="OQ592" s="29"/>
      <c r="OR592" s="29"/>
      <c r="OS592" s="29"/>
      <c r="OT592" s="29"/>
      <c r="OU592" s="29"/>
      <c r="OV592" s="29"/>
      <c r="OW592" s="29"/>
      <c r="OX592" s="29"/>
      <c r="OY592" s="29"/>
      <c r="OZ592" s="29"/>
      <c r="PA592" s="29"/>
      <c r="PB592" s="29"/>
      <c r="PC592" s="29"/>
      <c r="PD592" s="29"/>
      <c r="PE592" s="29"/>
      <c r="PF592" s="29"/>
      <c r="PG592" s="29"/>
      <c r="PH592" s="29"/>
      <c r="PI592" s="29"/>
      <c r="PJ592" s="29"/>
      <c r="PK592" s="29"/>
      <c r="PL592" s="29"/>
      <c r="PM592" s="29"/>
      <c r="PN592" s="29"/>
      <c r="PO592" s="29"/>
      <c r="PP592" s="29"/>
      <c r="PQ592" s="29"/>
      <c r="PR592" s="29"/>
      <c r="PS592" s="29"/>
      <c r="PT592" s="29"/>
      <c r="PU592" s="29"/>
      <c r="PV592" s="29"/>
      <c r="PW592" s="29"/>
      <c r="PX592" s="29"/>
      <c r="PY592" s="29"/>
      <c r="PZ592" s="29"/>
      <c r="QA592" s="29"/>
      <c r="QB592" s="29"/>
      <c r="QC592" s="29"/>
      <c r="QD592" s="29"/>
      <c r="QE592" s="29"/>
      <c r="QF592" s="29"/>
      <c r="QG592" s="29"/>
      <c r="QH592" s="29"/>
      <c r="QI592" s="29"/>
      <c r="QJ592" s="29"/>
      <c r="QK592" s="29"/>
      <c r="QL592" s="29"/>
      <c r="QM592" s="29"/>
      <c r="QN592" s="29"/>
      <c r="QO592" s="29"/>
      <c r="QP592" s="29"/>
      <c r="QQ592" s="29"/>
      <c r="QR592" s="29"/>
      <c r="QS592" s="29"/>
      <c r="QT592" s="29"/>
      <c r="QU592" s="29"/>
      <c r="QV592" s="29"/>
      <c r="QW592" s="29"/>
      <c r="QX592" s="29"/>
      <c r="QY592" s="29"/>
      <c r="QZ592" s="29"/>
      <c r="RA592" s="29"/>
      <c r="RB592" s="29"/>
      <c r="RC592" s="29"/>
      <c r="RD592" s="29"/>
      <c r="RE592" s="29"/>
      <c r="RF592" s="29"/>
      <c r="RG592" s="29"/>
      <c r="RH592" s="29"/>
      <c r="RI592" s="29"/>
      <c r="RJ592" s="29"/>
      <c r="RK592" s="29"/>
      <c r="RL592" s="29"/>
      <c r="RM592" s="29"/>
      <c r="RN592" s="29"/>
      <c r="RO592" s="29"/>
      <c r="RP592" s="29"/>
      <c r="RQ592" s="29"/>
      <c r="RR592" s="29"/>
      <c r="RS592" s="29"/>
      <c r="RT592" s="29"/>
      <c r="RU592" s="29"/>
      <c r="RV592" s="29"/>
      <c r="RW592" s="29"/>
      <c r="RX592" s="29"/>
      <c r="RY592" s="29"/>
      <c r="RZ592" s="29"/>
      <c r="SA592" s="29"/>
      <c r="SB592" s="29"/>
      <c r="SC592" s="29"/>
      <c r="SD592" s="29"/>
      <c r="SE592" s="29"/>
      <c r="SF592" s="29"/>
      <c r="SG592" s="29"/>
      <c r="SH592" s="29"/>
      <c r="SI592" s="29"/>
      <c r="SJ592" s="29"/>
      <c r="SK592" s="29"/>
      <c r="SL592" s="29"/>
      <c r="SM592" s="29"/>
      <c r="SN592" s="29"/>
      <c r="SO592" s="29"/>
      <c r="SP592" s="29"/>
      <c r="SQ592" s="29"/>
      <c r="SR592" s="29"/>
      <c r="SS592" s="29"/>
      <c r="ST592" s="29"/>
      <c r="SU592" s="29"/>
      <c r="SV592" s="29"/>
      <c r="SW592" s="29"/>
      <c r="SX592" s="29"/>
      <c r="SY592" s="29"/>
      <c r="SZ592" s="29"/>
      <c r="TA592" s="29"/>
      <c r="TB592" s="29"/>
      <c r="TC592" s="29"/>
      <c r="TD592" s="29"/>
      <c r="TE592" s="29"/>
      <c r="TF592" s="29"/>
      <c r="TG592" s="29"/>
      <c r="TH592" s="29"/>
      <c r="TI592" s="29"/>
      <c r="TJ592" s="29"/>
      <c r="TK592" s="29"/>
      <c r="TL592" s="29"/>
      <c r="TM592" s="29"/>
      <c r="TN592" s="29"/>
      <c r="TO592" s="29"/>
      <c r="TP592" s="29"/>
      <c r="TQ592" s="29"/>
      <c r="TR592" s="29"/>
      <c r="TS592" s="29"/>
      <c r="TT592" s="29"/>
      <c r="TU592" s="29"/>
      <c r="TV592" s="29"/>
      <c r="TW592" s="29"/>
      <c r="TX592" s="29"/>
      <c r="TY592" s="29"/>
      <c r="TZ592" s="29"/>
      <c r="UA592" s="29"/>
      <c r="UB592" s="29"/>
      <c r="UC592" s="29"/>
      <c r="UD592" s="29"/>
      <c r="UE592" s="29"/>
      <c r="UF592" s="29"/>
      <c r="UG592" s="29"/>
      <c r="UH592" s="29"/>
      <c r="UI592" s="29"/>
      <c r="UJ592" s="29"/>
      <c r="UK592" s="29"/>
      <c r="UL592" s="29"/>
      <c r="UM592" s="29"/>
      <c r="UN592" s="29"/>
      <c r="UO592" s="29"/>
      <c r="UP592" s="29"/>
      <c r="UQ592" s="29"/>
      <c r="UR592" s="29"/>
      <c r="US592" s="29"/>
      <c r="UT592" s="29"/>
      <c r="UU592" s="29"/>
      <c r="UV592" s="29"/>
      <c r="UW592" s="29"/>
      <c r="UX592" s="29"/>
      <c r="UY592" s="29"/>
      <c r="UZ592" s="29"/>
      <c r="VA592" s="29"/>
      <c r="VB592" s="29"/>
      <c r="VC592" s="29"/>
      <c r="VD592" s="29"/>
      <c r="VE592" s="29"/>
      <c r="VF592" s="29"/>
      <c r="VG592" s="29"/>
      <c r="VH592" s="29"/>
      <c r="VI592" s="29"/>
      <c r="VJ592" s="29"/>
      <c r="VK592" s="29"/>
      <c r="VL592" s="29"/>
      <c r="VM592" s="29"/>
      <c r="VN592" s="29"/>
      <c r="VO592" s="29"/>
      <c r="VP592" s="29"/>
      <c r="VQ592" s="29"/>
      <c r="VR592" s="29"/>
      <c r="VS592" s="29"/>
      <c r="VT592" s="29"/>
      <c r="VU592" s="29"/>
      <c r="VV592" s="29"/>
      <c r="VW592" s="29"/>
      <c r="VX592" s="29"/>
      <c r="VY592" s="29"/>
      <c r="VZ592" s="29"/>
      <c r="WA592" s="29"/>
      <c r="WB592" s="29"/>
      <c r="WC592" s="29"/>
      <c r="WD592" s="29"/>
      <c r="WE592" s="29"/>
      <c r="WF592" s="29"/>
      <c r="WG592" s="29"/>
      <c r="WH592" s="29"/>
      <c r="WI592" s="29"/>
      <c r="WJ592" s="29"/>
      <c r="WK592" s="29"/>
      <c r="WL592" s="29"/>
      <c r="WM592" s="29"/>
      <c r="WN592" s="29"/>
      <c r="WO592" s="29"/>
      <c r="WP592" s="29"/>
      <c r="WQ592" s="29"/>
      <c r="WR592" s="29"/>
      <c r="WS592" s="29"/>
      <c r="WT592" s="29"/>
      <c r="WU592" s="29"/>
      <c r="WV592" s="29"/>
      <c r="WW592" s="29"/>
      <c r="WX592" s="29"/>
      <c r="WY592" s="29"/>
      <c r="WZ592" s="29"/>
      <c r="XA592" s="29"/>
      <c r="XB592" s="29"/>
      <c r="XC592" s="29"/>
      <c r="XD592" s="29"/>
      <c r="XE592" s="29"/>
      <c r="XF592" s="29"/>
      <c r="XG592" s="29"/>
      <c r="XH592" s="29"/>
      <c r="XI592" s="29"/>
      <c r="XJ592" s="29"/>
      <c r="XK592" s="29"/>
      <c r="XL592" s="29"/>
      <c r="XM592" s="29"/>
      <c r="XN592" s="29"/>
      <c r="XO592" s="29"/>
      <c r="XP592" s="29"/>
      <c r="XQ592" s="29"/>
      <c r="XR592" s="29"/>
      <c r="XS592" s="29"/>
      <c r="XT592" s="29"/>
      <c r="XU592" s="29"/>
      <c r="XV592" s="29"/>
      <c r="XW592" s="29"/>
      <c r="XX592" s="29"/>
      <c r="XY592" s="29"/>
      <c r="XZ592" s="29"/>
      <c r="YA592" s="29"/>
      <c r="YB592" s="29"/>
      <c r="YC592" s="29"/>
      <c r="YD592" s="29"/>
      <c r="YE592" s="29"/>
      <c r="YF592" s="29"/>
      <c r="YG592" s="29"/>
      <c r="YH592" s="29"/>
      <c r="YI592" s="29"/>
      <c r="YJ592" s="29"/>
      <c r="YK592" s="29"/>
      <c r="YL592" s="29"/>
      <c r="YM592" s="29"/>
      <c r="YN592" s="29"/>
      <c r="YO592" s="29"/>
      <c r="YP592" s="29"/>
      <c r="YQ592" s="29"/>
      <c r="YR592" s="29"/>
      <c r="YS592" s="29"/>
      <c r="YT592" s="29"/>
      <c r="YU592" s="29"/>
      <c r="YV592" s="29"/>
      <c r="YW592" s="29"/>
      <c r="YX592" s="29"/>
      <c r="YY592" s="29"/>
      <c r="YZ592" s="29"/>
      <c r="ZA592" s="29"/>
      <c r="ZB592" s="29"/>
      <c r="ZC592" s="29"/>
      <c r="ZD592" s="29"/>
      <c r="ZE592" s="29"/>
      <c r="ZF592" s="29"/>
      <c r="ZG592" s="29"/>
      <c r="ZH592" s="29"/>
      <c r="ZI592" s="29"/>
      <c r="ZJ592" s="29"/>
      <c r="ZK592" s="29"/>
      <c r="ZL592" s="29"/>
      <c r="ZM592" s="29"/>
      <c r="ZN592" s="29"/>
      <c r="ZO592" s="29"/>
      <c r="ZP592" s="29"/>
      <c r="ZQ592" s="29"/>
      <c r="ZR592" s="29"/>
      <c r="ZS592" s="29"/>
      <c r="ZT592" s="29"/>
      <c r="ZU592" s="29"/>
      <c r="ZV592" s="29"/>
      <c r="ZW592" s="29"/>
      <c r="ZX592" s="29"/>
      <c r="ZY592" s="29"/>
      <c r="ZZ592" s="29"/>
      <c r="AAA592" s="29"/>
      <c r="AAB592" s="29"/>
      <c r="AAC592" s="29"/>
      <c r="AAD592" s="29"/>
      <c r="AAE592" s="29"/>
      <c r="AAF592" s="29"/>
      <c r="AAG592" s="29"/>
      <c r="AAH592" s="29"/>
      <c r="AAI592" s="29"/>
      <c r="AAJ592" s="29"/>
      <c r="AAK592" s="29"/>
      <c r="AAL592" s="29"/>
      <c r="AAM592" s="29"/>
      <c r="AAN592" s="29"/>
      <c r="AAO592" s="29"/>
      <c r="AAP592" s="29"/>
      <c r="AAQ592" s="29"/>
      <c r="AAR592" s="29"/>
      <c r="AAS592" s="29"/>
      <c r="AAT592" s="29"/>
      <c r="AAU592" s="29"/>
      <c r="AAV592" s="29"/>
      <c r="AAW592" s="29"/>
      <c r="AAX592" s="29"/>
      <c r="AAY592" s="29"/>
      <c r="AAZ592" s="29"/>
      <c r="ABA592" s="29"/>
      <c r="ABB592" s="29"/>
      <c r="ABC592" s="29"/>
      <c r="ABD592" s="29"/>
      <c r="ABE592" s="29"/>
      <c r="ABF592" s="29"/>
      <c r="ABG592" s="29"/>
      <c r="ABH592" s="29"/>
      <c r="ABI592" s="29"/>
      <c r="ABJ592" s="29"/>
      <c r="ABK592" s="29"/>
      <c r="ABL592" s="29"/>
      <c r="ABM592" s="29"/>
      <c r="ABN592" s="29"/>
      <c r="ABO592" s="29"/>
      <c r="ABP592" s="29"/>
      <c r="ABQ592" s="29"/>
      <c r="ABR592" s="29"/>
      <c r="ABS592" s="29"/>
      <c r="ABT592" s="29"/>
      <c r="ABU592" s="29"/>
      <c r="ABV592" s="29"/>
      <c r="ABW592" s="29"/>
      <c r="ABX592" s="29"/>
      <c r="ABY592" s="29"/>
      <c r="ABZ592" s="29"/>
      <c r="ACA592" s="29"/>
      <c r="ACB592" s="29"/>
      <c r="ACC592" s="29"/>
      <c r="ACD592" s="29"/>
      <c r="ACE592" s="29"/>
      <c r="ACF592" s="29"/>
      <c r="ACG592" s="29"/>
      <c r="ACH592" s="29"/>
      <c r="ACI592" s="29"/>
      <c r="ACJ592" s="29"/>
      <c r="ACK592" s="29"/>
      <c r="ACL592" s="29"/>
      <c r="ACM592" s="29"/>
      <c r="ACN592" s="29"/>
      <c r="ACO592" s="29"/>
      <c r="ACP592" s="29"/>
      <c r="ACQ592" s="29"/>
      <c r="ACR592" s="29"/>
      <c r="ACS592" s="29"/>
      <c r="ACT592" s="29"/>
      <c r="ACU592" s="29"/>
      <c r="ACV592" s="29"/>
      <c r="ACW592" s="29"/>
      <c r="ACX592" s="29"/>
      <c r="ACY592" s="29"/>
      <c r="ACZ592" s="29"/>
      <c r="ADA592" s="29"/>
      <c r="ADB592" s="29"/>
      <c r="ADC592" s="29"/>
      <c r="ADD592" s="29"/>
      <c r="ADE592" s="29"/>
      <c r="ADF592" s="29"/>
      <c r="ADG592" s="29"/>
      <c r="ADH592" s="29"/>
      <c r="ADI592" s="29"/>
      <c r="ADJ592" s="29"/>
      <c r="ADK592" s="29"/>
      <c r="ADL592" s="29"/>
      <c r="ADM592" s="29"/>
      <c r="ADN592" s="29"/>
      <c r="ADO592" s="29"/>
      <c r="ADP592" s="29"/>
      <c r="ADQ592" s="29"/>
      <c r="ADR592" s="29"/>
      <c r="ADS592" s="29"/>
      <c r="ADT592" s="29"/>
      <c r="ADU592" s="29"/>
      <c r="ADV592" s="29"/>
      <c r="ADW592" s="29"/>
      <c r="ADX592" s="29"/>
      <c r="ADY592" s="29"/>
      <c r="ADZ592" s="29"/>
      <c r="AEA592" s="29"/>
      <c r="AEB592" s="29"/>
      <c r="AEC592" s="29"/>
      <c r="AED592" s="29"/>
      <c r="AEE592" s="29"/>
      <c r="AEF592" s="29"/>
      <c r="AEG592" s="29"/>
      <c r="AEH592" s="29"/>
      <c r="AEI592" s="29"/>
      <c r="AEJ592" s="29"/>
      <c r="AEK592" s="29"/>
      <c r="AEL592" s="29"/>
      <c r="AEM592" s="29"/>
      <c r="AEN592" s="29"/>
      <c r="AEO592" s="29"/>
      <c r="AEP592" s="29"/>
      <c r="AEQ592" s="29"/>
      <c r="AER592" s="29"/>
      <c r="AES592" s="29"/>
      <c r="AET592" s="29"/>
      <c r="AEU592" s="29"/>
      <c r="AEV592" s="29"/>
      <c r="AEW592" s="29"/>
      <c r="AEX592" s="29"/>
      <c r="AEY592" s="29"/>
      <c r="AEZ592" s="29"/>
      <c r="AFA592" s="29"/>
      <c r="AFB592" s="29"/>
      <c r="AFC592" s="29"/>
      <c r="AFD592" s="29"/>
      <c r="AFE592" s="29"/>
      <c r="AFF592" s="29"/>
      <c r="AFG592" s="29"/>
      <c r="AFH592" s="29"/>
      <c r="AFI592" s="29"/>
      <c r="AFJ592" s="29"/>
      <c r="AFK592" s="29"/>
      <c r="AFL592" s="29"/>
      <c r="AFM592" s="29"/>
      <c r="AFN592" s="29"/>
      <c r="AFO592" s="29"/>
      <c r="AFP592" s="29"/>
      <c r="AFQ592" s="29"/>
      <c r="AFR592" s="29"/>
      <c r="AFS592" s="29"/>
      <c r="AFT592" s="29"/>
      <c r="AFU592" s="29"/>
      <c r="AFV592" s="29"/>
      <c r="AFW592" s="29"/>
      <c r="AFX592" s="29"/>
      <c r="AFY592" s="29"/>
      <c r="AFZ592" s="29"/>
      <c r="AGA592" s="29"/>
      <c r="AGB592" s="29"/>
      <c r="AGC592" s="29"/>
      <c r="AGD592" s="29"/>
      <c r="AGE592" s="29"/>
      <c r="AGF592" s="29"/>
      <c r="AGG592" s="29"/>
      <c r="AGH592" s="29"/>
      <c r="AGI592" s="29"/>
      <c r="AGJ592" s="29"/>
      <c r="AGK592" s="29"/>
      <c r="AGL592" s="29"/>
      <c r="AGM592" s="29"/>
      <c r="AGN592" s="29"/>
      <c r="AGO592" s="29"/>
      <c r="AGP592" s="29"/>
      <c r="AGQ592" s="29"/>
      <c r="AGR592" s="29"/>
      <c r="AGS592" s="29"/>
      <c r="AGT592" s="29"/>
      <c r="AGU592" s="29"/>
      <c r="AGV592" s="29"/>
      <c r="AGW592" s="29"/>
      <c r="AGX592" s="29"/>
      <c r="AGY592" s="29"/>
      <c r="AGZ592" s="29"/>
      <c r="AHA592" s="29"/>
      <c r="AHB592" s="29"/>
      <c r="AHC592" s="29"/>
      <c r="AHD592" s="29"/>
      <c r="AHE592" s="29"/>
      <c r="AHF592" s="29"/>
      <c r="AHG592" s="29"/>
      <c r="AHH592" s="29"/>
      <c r="AHI592" s="29"/>
      <c r="AHJ592" s="29"/>
      <c r="AHK592" s="29"/>
      <c r="AHL592" s="29"/>
      <c r="AHM592" s="29"/>
      <c r="AHN592" s="29"/>
      <c r="AHO592" s="29"/>
      <c r="AHP592" s="29"/>
      <c r="AHQ592" s="29"/>
      <c r="AHR592" s="29"/>
      <c r="AHS592" s="29"/>
      <c r="AHT592" s="29"/>
      <c r="AHU592" s="29"/>
      <c r="AHV592" s="29"/>
      <c r="AHW592" s="29"/>
      <c r="AHX592" s="29"/>
      <c r="AHY592" s="29"/>
      <c r="AHZ592" s="29"/>
      <c r="AIA592" s="29"/>
      <c r="AIB592" s="29"/>
      <c r="AIC592" s="29"/>
      <c r="AID592" s="29"/>
      <c r="AIE592" s="29"/>
      <c r="AIF592" s="29"/>
      <c r="AIG592" s="29"/>
      <c r="AIH592" s="29"/>
      <c r="AII592" s="29"/>
      <c r="AIJ592" s="29"/>
      <c r="AIK592" s="29"/>
      <c r="AIL592" s="29"/>
      <c r="AIM592" s="29"/>
      <c r="AIN592" s="29"/>
      <c r="AIO592" s="29"/>
      <c r="AIP592" s="29"/>
      <c r="AIQ592" s="29"/>
      <c r="AIR592" s="29"/>
      <c r="AIS592" s="29"/>
      <c r="AIT592" s="29"/>
      <c r="AIU592" s="29"/>
      <c r="AIV592" s="29"/>
      <c r="AIW592" s="29"/>
      <c r="AIX592" s="29"/>
      <c r="AIY592" s="29"/>
      <c r="AIZ592" s="29"/>
      <c r="AJA592" s="29"/>
      <c r="AJB592" s="29"/>
      <c r="AJC592" s="29"/>
      <c r="AJD592" s="29"/>
      <c r="AJE592" s="29"/>
      <c r="AJF592" s="29"/>
      <c r="AJG592" s="29"/>
      <c r="AJH592" s="29"/>
      <c r="AJI592" s="29"/>
      <c r="AJJ592" s="29"/>
      <c r="AJK592" s="29"/>
      <c r="AJL592" s="29"/>
      <c r="AJM592" s="29"/>
      <c r="AJN592" s="29"/>
      <c r="AJO592" s="29"/>
      <c r="AJP592" s="29"/>
      <c r="AJQ592" s="29"/>
      <c r="AJR592" s="29"/>
      <c r="AJS592" s="29"/>
      <c r="AJT592" s="29"/>
      <c r="AJU592" s="29"/>
      <c r="AJV592" s="29"/>
      <c r="AJW592" s="29"/>
      <c r="AJX592" s="29"/>
      <c r="AJY592" s="29"/>
      <c r="AJZ592" s="29"/>
      <c r="AKA592" s="29"/>
      <c r="AKB592" s="29"/>
      <c r="AKC592" s="29"/>
      <c r="AKD592" s="29"/>
      <c r="AKE592" s="29"/>
      <c r="AKF592" s="29"/>
      <c r="AKG592" s="29"/>
      <c r="AKH592" s="29"/>
      <c r="AKI592" s="29"/>
      <c r="AKJ592" s="29"/>
      <c r="AKK592" s="29"/>
      <c r="AKL592" s="29"/>
      <c r="AKM592" s="29"/>
      <c r="AKN592" s="29"/>
      <c r="AKO592" s="29"/>
      <c r="AKP592" s="29"/>
      <c r="AKQ592" s="29"/>
      <c r="AKR592" s="29"/>
      <c r="AKS592" s="29"/>
      <c r="AKT592" s="29"/>
      <c r="AKU592" s="29"/>
      <c r="AKV592" s="29"/>
      <c r="AKW592" s="29"/>
      <c r="AKX592" s="29"/>
      <c r="AKY592" s="29"/>
      <c r="AKZ592" s="29"/>
      <c r="ALA592" s="29"/>
      <c r="ALB592" s="29"/>
      <c r="ALC592" s="29"/>
      <c r="ALD592" s="29"/>
      <c r="ALE592" s="29"/>
      <c r="ALF592" s="29"/>
      <c r="ALG592" s="29"/>
      <c r="ALH592" s="29"/>
      <c r="ALI592" s="29"/>
      <c r="ALJ592" s="29"/>
      <c r="ALK592" s="29"/>
      <c r="ALL592" s="29"/>
      <c r="ALM592" s="29"/>
      <c r="ALN592" s="29"/>
      <c r="ALO592" s="29"/>
      <c r="ALP592" s="29"/>
      <c r="ALQ592" s="29"/>
      <c r="ALR592" s="29"/>
      <c r="ALS592" s="29"/>
      <c r="ALT592" s="29"/>
      <c r="ALU592" s="29"/>
      <c r="ALV592" s="29"/>
      <c r="ALW592" s="29"/>
      <c r="ALX592" s="29"/>
      <c r="ALY592" s="29"/>
      <c r="ALZ592" s="29"/>
      <c r="AMA592" s="29"/>
      <c r="AMB592" s="29"/>
      <c r="AMC592" s="29"/>
      <c r="AMD592" s="29"/>
      <c r="AME592" s="29"/>
      <c r="AMF592" s="29"/>
      <c r="AMG592" s="29"/>
      <c r="AMH592" s="29"/>
      <c r="AMI592" s="29"/>
      <c r="AMJ592" s="29"/>
      <c r="AMK592" s="29"/>
      <c r="AML592" s="29"/>
      <c r="AMM592" s="29"/>
      <c r="AMN592" s="29"/>
      <c r="AMO592" s="29"/>
      <c r="AMP592" s="29"/>
      <c r="AMQ592" s="29"/>
      <c r="AMR592" s="29"/>
      <c r="AMS592" s="29"/>
      <c r="AMT592" s="29"/>
      <c r="AMU592" s="29"/>
      <c r="AMV592" s="29"/>
      <c r="AMW592" s="29"/>
      <c r="AMX592" s="29"/>
      <c r="AMY592" s="29"/>
      <c r="AMZ592" s="29"/>
      <c r="ANA592" s="29"/>
      <c r="ANB592" s="29"/>
    </row>
    <row r="593" spans="1:1042" s="18" customFormat="1" x14ac:dyDescent="0.25">
      <c r="C593" s="146" t="str">
        <f t="shared" ref="C593:C595" si="460">M593</f>
        <v>(generic)</v>
      </c>
      <c r="D593" s="146" t="str">
        <f t="shared" ref="D593" si="461">P593</f>
        <v>UEF 2.17  (65 gal)</v>
      </c>
      <c r="E593" s="6">
        <f t="shared" ref="E593" si="462">O593</f>
        <v>9900697</v>
      </c>
      <c r="F593" s="55">
        <f t="shared" ref="F593" si="463">S593</f>
        <v>65</v>
      </c>
      <c r="G593" s="6" t="str">
        <f t="shared" ref="G593" si="464">V593</f>
        <v>GenericUEF217</v>
      </c>
      <c r="H593" s="116">
        <f t="shared" si="451"/>
        <v>0</v>
      </c>
      <c r="I593" s="154" t="str">
        <f t="shared" ref="I593" si="465">AC593</f>
        <v>GenericUEF217</v>
      </c>
      <c r="J593" s="91" t="s">
        <v>188</v>
      </c>
      <c r="K593" s="32">
        <v>1</v>
      </c>
      <c r="L593" s="75">
        <f t="shared" si="444"/>
        <v>99</v>
      </c>
      <c r="M593" s="12" t="s">
        <v>210</v>
      </c>
      <c r="N593" s="165">
        <v>6</v>
      </c>
      <c r="O593" s="169">
        <f t="shared" si="454"/>
        <v>9900697</v>
      </c>
      <c r="P593" s="59" t="str">
        <f t="shared" si="437"/>
        <v>UEF 2.17  (65 gal)</v>
      </c>
      <c r="Q593" s="153">
        <f t="shared" si="455"/>
        <v>1</v>
      </c>
      <c r="R593" s="21" t="s">
        <v>890</v>
      </c>
      <c r="S593" s="116">
        <v>65</v>
      </c>
      <c r="T593" s="30" t="s">
        <v>889</v>
      </c>
      <c r="U593" s="80" t="s">
        <v>889</v>
      </c>
      <c r="V593" s="85" t="str">
        <f t="shared" si="456"/>
        <v>GenericUEF217</v>
      </c>
      <c r="W593" s="115">
        <v>0</v>
      </c>
      <c r="X593" s="45">
        <v>0</v>
      </c>
      <c r="Y593" s="47">
        <v>0</v>
      </c>
      <c r="Z593" s="44"/>
      <c r="AA593" s="126" t="str">
        <f t="shared" ref="AA593" si="466">"2,     "&amp;E593&amp;",   """&amp;P593&amp;""""</f>
        <v>2,     9900697,   "UEF 2.17  (65 gal)"</v>
      </c>
      <c r="AB593" s="127" t="str">
        <f>M593</f>
        <v>(generic)</v>
      </c>
      <c r="AC593" s="145" t="s">
        <v>889</v>
      </c>
      <c r="AD593" s="173">
        <f t="shared" si="457"/>
        <v>1</v>
      </c>
      <c r="AE593" s="126" t="str">
        <f t="shared" ref="AE593" si="467">"          case  "&amp;D593&amp;"   :   """&amp;AC593&amp;""""</f>
        <v xml:space="preserve">          case  UEF 2.17  (65 gal)   :   "GenericUEF217"</v>
      </c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  <c r="FH593" s="29"/>
      <c r="FI593" s="29"/>
      <c r="FJ593" s="29"/>
      <c r="FK593" s="29"/>
      <c r="FL593" s="29"/>
      <c r="FM593" s="29"/>
      <c r="FN593" s="29"/>
      <c r="FO593" s="29"/>
      <c r="FP593" s="29"/>
      <c r="FQ593" s="29"/>
      <c r="FR593" s="29"/>
      <c r="FS593" s="29"/>
      <c r="FT593" s="29"/>
      <c r="FU593" s="29"/>
      <c r="FV593" s="29"/>
      <c r="FW593" s="29"/>
      <c r="FX593" s="29"/>
      <c r="FY593" s="29"/>
      <c r="FZ593" s="29"/>
      <c r="GA593" s="29"/>
      <c r="GB593" s="29"/>
      <c r="GC593" s="29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  <c r="GW593" s="29"/>
      <c r="GX593" s="29"/>
      <c r="GY593" s="29"/>
      <c r="GZ593" s="29"/>
      <c r="HA593" s="29"/>
      <c r="HB593" s="29"/>
      <c r="HC593" s="29"/>
      <c r="HD593" s="29"/>
      <c r="HE593" s="29"/>
      <c r="HF593" s="29"/>
      <c r="HG593" s="29"/>
      <c r="HH593" s="29"/>
      <c r="HI593" s="29"/>
      <c r="HJ593" s="29"/>
      <c r="HK593" s="29"/>
      <c r="HL593" s="29"/>
      <c r="HM593" s="29"/>
      <c r="HN593" s="29"/>
      <c r="HO593" s="29"/>
      <c r="HP593" s="29"/>
      <c r="HQ593" s="29"/>
      <c r="HR593" s="29"/>
      <c r="HS593" s="29"/>
      <c r="HT593" s="29"/>
      <c r="HU593" s="29"/>
      <c r="HV593" s="29"/>
      <c r="HW593" s="29"/>
      <c r="HX593" s="29"/>
      <c r="HY593" s="29"/>
      <c r="HZ593" s="29"/>
      <c r="IA593" s="29"/>
      <c r="IB593" s="29"/>
      <c r="IC593" s="29"/>
      <c r="ID593" s="29"/>
      <c r="IE593" s="29"/>
      <c r="IF593" s="29"/>
      <c r="IG593" s="29"/>
      <c r="IH593" s="29"/>
      <c r="II593" s="29"/>
      <c r="IJ593" s="29"/>
      <c r="IK593" s="29"/>
      <c r="IL593" s="29"/>
      <c r="IM593" s="29"/>
      <c r="IN593" s="29"/>
      <c r="IO593" s="29"/>
      <c r="IP593" s="29"/>
      <c r="IQ593" s="29"/>
      <c r="IR593" s="29"/>
      <c r="IS593" s="29"/>
      <c r="IT593" s="29"/>
      <c r="IU593" s="29"/>
      <c r="IV593" s="29"/>
      <c r="IW593" s="29"/>
      <c r="IX593" s="29"/>
      <c r="IY593" s="29"/>
      <c r="IZ593" s="29"/>
      <c r="JA593" s="29"/>
      <c r="JB593" s="29"/>
      <c r="JC593" s="29"/>
      <c r="JD593" s="29"/>
      <c r="JE593" s="29"/>
      <c r="JF593" s="29"/>
      <c r="JG593" s="29"/>
      <c r="JH593" s="29"/>
      <c r="JI593" s="29"/>
      <c r="JJ593" s="29"/>
      <c r="JK593" s="29"/>
      <c r="JL593" s="29"/>
      <c r="JM593" s="29"/>
      <c r="JN593" s="29"/>
      <c r="JO593" s="29"/>
      <c r="JP593" s="29"/>
      <c r="JQ593" s="29"/>
      <c r="JR593" s="29"/>
      <c r="JS593" s="29"/>
      <c r="JT593" s="29"/>
      <c r="JU593" s="29"/>
      <c r="JV593" s="29"/>
      <c r="JW593" s="29"/>
      <c r="JX593" s="29"/>
      <c r="JY593" s="29"/>
      <c r="JZ593" s="29"/>
      <c r="KA593" s="29"/>
      <c r="KB593" s="29"/>
      <c r="KC593" s="29"/>
      <c r="KD593" s="29"/>
      <c r="KE593" s="29"/>
      <c r="KF593" s="29"/>
      <c r="KG593" s="29"/>
      <c r="KH593" s="29"/>
      <c r="KI593" s="29"/>
      <c r="KJ593" s="29"/>
      <c r="KK593" s="29"/>
      <c r="KL593" s="29"/>
      <c r="KM593" s="29"/>
      <c r="KN593" s="29"/>
      <c r="KO593" s="29"/>
      <c r="KP593" s="29"/>
      <c r="KQ593" s="29"/>
      <c r="KR593" s="29"/>
      <c r="KS593" s="29"/>
      <c r="KT593" s="29"/>
      <c r="KU593" s="29"/>
      <c r="KV593" s="29"/>
      <c r="KW593" s="29"/>
      <c r="KX593" s="29"/>
      <c r="KY593" s="29"/>
      <c r="KZ593" s="29"/>
      <c r="LA593" s="29"/>
      <c r="LB593" s="29"/>
      <c r="LC593" s="29"/>
      <c r="LD593" s="29"/>
      <c r="LE593" s="29"/>
      <c r="LF593" s="29"/>
      <c r="LG593" s="29"/>
      <c r="LH593" s="29"/>
      <c r="LI593" s="29"/>
      <c r="LJ593" s="29"/>
      <c r="LK593" s="29"/>
      <c r="LL593" s="29"/>
      <c r="LM593" s="29"/>
      <c r="LN593" s="29"/>
      <c r="LO593" s="29"/>
      <c r="LP593" s="29"/>
      <c r="LQ593" s="29"/>
      <c r="LR593" s="29"/>
      <c r="LS593" s="29"/>
      <c r="LT593" s="29"/>
      <c r="LU593" s="29"/>
      <c r="LV593" s="29"/>
      <c r="LW593" s="29"/>
      <c r="LX593" s="29"/>
      <c r="LY593" s="29"/>
      <c r="LZ593" s="29"/>
      <c r="MA593" s="29"/>
      <c r="MB593" s="29"/>
      <c r="MC593" s="29"/>
      <c r="MD593" s="29"/>
      <c r="ME593" s="29"/>
      <c r="MF593" s="29"/>
      <c r="MG593" s="29"/>
      <c r="MH593" s="29"/>
      <c r="MI593" s="29"/>
      <c r="MJ593" s="29"/>
      <c r="MK593" s="29"/>
      <c r="ML593" s="29"/>
      <c r="MM593" s="29"/>
      <c r="MN593" s="29"/>
      <c r="MO593" s="29"/>
      <c r="MP593" s="29"/>
      <c r="MQ593" s="29"/>
      <c r="MR593" s="29"/>
      <c r="MS593" s="29"/>
      <c r="MT593" s="29"/>
      <c r="MU593" s="29"/>
      <c r="MV593" s="29"/>
      <c r="MW593" s="29"/>
      <c r="MX593" s="29"/>
      <c r="MY593" s="29"/>
      <c r="MZ593" s="29"/>
      <c r="NA593" s="29"/>
      <c r="NB593" s="29"/>
      <c r="NC593" s="29"/>
      <c r="ND593" s="29"/>
      <c r="NE593" s="29"/>
      <c r="NF593" s="29"/>
      <c r="NG593" s="29"/>
      <c r="NH593" s="29"/>
      <c r="NI593" s="29"/>
      <c r="NJ593" s="29"/>
      <c r="NK593" s="29"/>
      <c r="NL593" s="29"/>
      <c r="NM593" s="29"/>
      <c r="NN593" s="29"/>
      <c r="NO593" s="29"/>
      <c r="NP593" s="29"/>
      <c r="NQ593" s="29"/>
      <c r="NR593" s="29"/>
      <c r="NS593" s="29"/>
      <c r="NT593" s="29"/>
      <c r="NU593" s="29"/>
      <c r="NV593" s="29"/>
      <c r="NW593" s="29"/>
      <c r="NX593" s="29"/>
      <c r="NY593" s="29"/>
      <c r="NZ593" s="29"/>
      <c r="OA593" s="29"/>
      <c r="OB593" s="29"/>
      <c r="OC593" s="29"/>
      <c r="OD593" s="29"/>
      <c r="OE593" s="29"/>
      <c r="OF593" s="29"/>
      <c r="OG593" s="29"/>
      <c r="OH593" s="29"/>
      <c r="OI593" s="29"/>
      <c r="OJ593" s="29"/>
      <c r="OK593" s="29"/>
      <c r="OL593" s="29"/>
      <c r="OM593" s="29"/>
      <c r="ON593" s="29"/>
      <c r="OO593" s="29"/>
      <c r="OP593" s="29"/>
      <c r="OQ593" s="29"/>
      <c r="OR593" s="29"/>
      <c r="OS593" s="29"/>
      <c r="OT593" s="29"/>
      <c r="OU593" s="29"/>
      <c r="OV593" s="29"/>
      <c r="OW593" s="29"/>
      <c r="OX593" s="29"/>
      <c r="OY593" s="29"/>
      <c r="OZ593" s="29"/>
      <c r="PA593" s="29"/>
      <c r="PB593" s="29"/>
      <c r="PC593" s="29"/>
      <c r="PD593" s="29"/>
      <c r="PE593" s="29"/>
      <c r="PF593" s="29"/>
      <c r="PG593" s="29"/>
      <c r="PH593" s="29"/>
      <c r="PI593" s="29"/>
      <c r="PJ593" s="29"/>
      <c r="PK593" s="29"/>
      <c r="PL593" s="29"/>
      <c r="PM593" s="29"/>
      <c r="PN593" s="29"/>
      <c r="PO593" s="29"/>
      <c r="PP593" s="29"/>
      <c r="PQ593" s="29"/>
      <c r="PR593" s="29"/>
      <c r="PS593" s="29"/>
      <c r="PT593" s="29"/>
      <c r="PU593" s="29"/>
      <c r="PV593" s="29"/>
      <c r="PW593" s="29"/>
      <c r="PX593" s="29"/>
      <c r="PY593" s="29"/>
      <c r="PZ593" s="29"/>
      <c r="QA593" s="29"/>
      <c r="QB593" s="29"/>
      <c r="QC593" s="29"/>
      <c r="QD593" s="29"/>
      <c r="QE593" s="29"/>
      <c r="QF593" s="29"/>
      <c r="QG593" s="29"/>
      <c r="QH593" s="29"/>
      <c r="QI593" s="29"/>
      <c r="QJ593" s="29"/>
      <c r="QK593" s="29"/>
      <c r="QL593" s="29"/>
      <c r="QM593" s="29"/>
      <c r="QN593" s="29"/>
      <c r="QO593" s="29"/>
      <c r="QP593" s="29"/>
      <c r="QQ593" s="29"/>
      <c r="QR593" s="29"/>
      <c r="QS593" s="29"/>
      <c r="QT593" s="29"/>
      <c r="QU593" s="29"/>
      <c r="QV593" s="29"/>
      <c r="QW593" s="29"/>
      <c r="QX593" s="29"/>
      <c r="QY593" s="29"/>
      <c r="QZ593" s="29"/>
      <c r="RA593" s="29"/>
      <c r="RB593" s="29"/>
      <c r="RC593" s="29"/>
      <c r="RD593" s="29"/>
      <c r="RE593" s="29"/>
      <c r="RF593" s="29"/>
      <c r="RG593" s="29"/>
      <c r="RH593" s="29"/>
      <c r="RI593" s="29"/>
      <c r="RJ593" s="29"/>
      <c r="RK593" s="29"/>
      <c r="RL593" s="29"/>
      <c r="RM593" s="29"/>
      <c r="RN593" s="29"/>
      <c r="RO593" s="29"/>
      <c r="RP593" s="29"/>
      <c r="RQ593" s="29"/>
      <c r="RR593" s="29"/>
      <c r="RS593" s="29"/>
      <c r="RT593" s="29"/>
      <c r="RU593" s="29"/>
      <c r="RV593" s="29"/>
      <c r="RW593" s="29"/>
      <c r="RX593" s="29"/>
      <c r="RY593" s="29"/>
      <c r="RZ593" s="29"/>
      <c r="SA593" s="29"/>
      <c r="SB593" s="29"/>
      <c r="SC593" s="29"/>
      <c r="SD593" s="29"/>
      <c r="SE593" s="29"/>
      <c r="SF593" s="29"/>
      <c r="SG593" s="29"/>
      <c r="SH593" s="29"/>
      <c r="SI593" s="29"/>
      <c r="SJ593" s="29"/>
      <c r="SK593" s="29"/>
      <c r="SL593" s="29"/>
      <c r="SM593" s="29"/>
      <c r="SN593" s="29"/>
      <c r="SO593" s="29"/>
      <c r="SP593" s="29"/>
      <c r="SQ593" s="29"/>
      <c r="SR593" s="29"/>
      <c r="SS593" s="29"/>
      <c r="ST593" s="29"/>
      <c r="SU593" s="29"/>
      <c r="SV593" s="29"/>
      <c r="SW593" s="29"/>
      <c r="SX593" s="29"/>
      <c r="SY593" s="29"/>
      <c r="SZ593" s="29"/>
      <c r="TA593" s="29"/>
      <c r="TB593" s="29"/>
      <c r="TC593" s="29"/>
      <c r="TD593" s="29"/>
      <c r="TE593" s="29"/>
      <c r="TF593" s="29"/>
      <c r="TG593" s="29"/>
      <c r="TH593" s="29"/>
      <c r="TI593" s="29"/>
      <c r="TJ593" s="29"/>
      <c r="TK593" s="29"/>
      <c r="TL593" s="29"/>
      <c r="TM593" s="29"/>
      <c r="TN593" s="29"/>
      <c r="TO593" s="29"/>
      <c r="TP593" s="29"/>
      <c r="TQ593" s="29"/>
      <c r="TR593" s="29"/>
      <c r="TS593" s="29"/>
      <c r="TT593" s="29"/>
      <c r="TU593" s="29"/>
      <c r="TV593" s="29"/>
      <c r="TW593" s="29"/>
      <c r="TX593" s="29"/>
      <c r="TY593" s="29"/>
      <c r="TZ593" s="29"/>
      <c r="UA593" s="29"/>
      <c r="UB593" s="29"/>
      <c r="UC593" s="29"/>
      <c r="UD593" s="29"/>
      <c r="UE593" s="29"/>
      <c r="UF593" s="29"/>
      <c r="UG593" s="29"/>
      <c r="UH593" s="29"/>
      <c r="UI593" s="29"/>
      <c r="UJ593" s="29"/>
      <c r="UK593" s="29"/>
      <c r="UL593" s="29"/>
      <c r="UM593" s="29"/>
      <c r="UN593" s="29"/>
      <c r="UO593" s="29"/>
      <c r="UP593" s="29"/>
      <c r="UQ593" s="29"/>
      <c r="UR593" s="29"/>
      <c r="US593" s="29"/>
      <c r="UT593" s="29"/>
      <c r="UU593" s="29"/>
      <c r="UV593" s="29"/>
      <c r="UW593" s="29"/>
      <c r="UX593" s="29"/>
      <c r="UY593" s="29"/>
      <c r="UZ593" s="29"/>
      <c r="VA593" s="29"/>
      <c r="VB593" s="29"/>
      <c r="VC593" s="29"/>
      <c r="VD593" s="29"/>
      <c r="VE593" s="29"/>
      <c r="VF593" s="29"/>
      <c r="VG593" s="29"/>
      <c r="VH593" s="29"/>
      <c r="VI593" s="29"/>
      <c r="VJ593" s="29"/>
      <c r="VK593" s="29"/>
      <c r="VL593" s="29"/>
      <c r="VM593" s="29"/>
      <c r="VN593" s="29"/>
      <c r="VO593" s="29"/>
      <c r="VP593" s="29"/>
      <c r="VQ593" s="29"/>
      <c r="VR593" s="29"/>
      <c r="VS593" s="29"/>
      <c r="VT593" s="29"/>
      <c r="VU593" s="29"/>
      <c r="VV593" s="29"/>
      <c r="VW593" s="29"/>
      <c r="VX593" s="29"/>
      <c r="VY593" s="29"/>
      <c r="VZ593" s="29"/>
      <c r="WA593" s="29"/>
      <c r="WB593" s="29"/>
      <c r="WC593" s="29"/>
      <c r="WD593" s="29"/>
      <c r="WE593" s="29"/>
      <c r="WF593" s="29"/>
      <c r="WG593" s="29"/>
      <c r="WH593" s="29"/>
      <c r="WI593" s="29"/>
      <c r="WJ593" s="29"/>
      <c r="WK593" s="29"/>
      <c r="WL593" s="29"/>
      <c r="WM593" s="29"/>
      <c r="WN593" s="29"/>
      <c r="WO593" s="29"/>
      <c r="WP593" s="29"/>
      <c r="WQ593" s="29"/>
      <c r="WR593" s="29"/>
      <c r="WS593" s="29"/>
      <c r="WT593" s="29"/>
      <c r="WU593" s="29"/>
      <c r="WV593" s="29"/>
      <c r="WW593" s="29"/>
      <c r="WX593" s="29"/>
      <c r="WY593" s="29"/>
      <c r="WZ593" s="29"/>
      <c r="XA593" s="29"/>
      <c r="XB593" s="29"/>
      <c r="XC593" s="29"/>
      <c r="XD593" s="29"/>
      <c r="XE593" s="29"/>
      <c r="XF593" s="29"/>
      <c r="XG593" s="29"/>
      <c r="XH593" s="29"/>
      <c r="XI593" s="29"/>
      <c r="XJ593" s="29"/>
      <c r="XK593" s="29"/>
      <c r="XL593" s="29"/>
      <c r="XM593" s="29"/>
      <c r="XN593" s="29"/>
      <c r="XO593" s="29"/>
      <c r="XP593" s="29"/>
      <c r="XQ593" s="29"/>
      <c r="XR593" s="29"/>
      <c r="XS593" s="29"/>
      <c r="XT593" s="29"/>
      <c r="XU593" s="29"/>
      <c r="XV593" s="29"/>
      <c r="XW593" s="29"/>
      <c r="XX593" s="29"/>
      <c r="XY593" s="29"/>
      <c r="XZ593" s="29"/>
      <c r="YA593" s="29"/>
      <c r="YB593" s="29"/>
      <c r="YC593" s="29"/>
      <c r="YD593" s="29"/>
      <c r="YE593" s="29"/>
      <c r="YF593" s="29"/>
      <c r="YG593" s="29"/>
      <c r="YH593" s="29"/>
      <c r="YI593" s="29"/>
      <c r="YJ593" s="29"/>
      <c r="YK593" s="29"/>
      <c r="YL593" s="29"/>
      <c r="YM593" s="29"/>
      <c r="YN593" s="29"/>
      <c r="YO593" s="29"/>
      <c r="YP593" s="29"/>
      <c r="YQ593" s="29"/>
      <c r="YR593" s="29"/>
      <c r="YS593" s="29"/>
      <c r="YT593" s="29"/>
      <c r="YU593" s="29"/>
      <c r="YV593" s="29"/>
      <c r="YW593" s="29"/>
      <c r="YX593" s="29"/>
      <c r="YY593" s="29"/>
      <c r="YZ593" s="29"/>
      <c r="ZA593" s="29"/>
      <c r="ZB593" s="29"/>
      <c r="ZC593" s="29"/>
      <c r="ZD593" s="29"/>
      <c r="ZE593" s="29"/>
      <c r="ZF593" s="29"/>
      <c r="ZG593" s="29"/>
      <c r="ZH593" s="29"/>
      <c r="ZI593" s="29"/>
      <c r="ZJ593" s="29"/>
      <c r="ZK593" s="29"/>
      <c r="ZL593" s="29"/>
      <c r="ZM593" s="29"/>
      <c r="ZN593" s="29"/>
      <c r="ZO593" s="29"/>
      <c r="ZP593" s="29"/>
      <c r="ZQ593" s="29"/>
      <c r="ZR593" s="29"/>
      <c r="ZS593" s="29"/>
      <c r="ZT593" s="29"/>
      <c r="ZU593" s="29"/>
      <c r="ZV593" s="29"/>
      <c r="ZW593" s="29"/>
      <c r="ZX593" s="29"/>
      <c r="ZY593" s="29"/>
      <c r="ZZ593" s="29"/>
      <c r="AAA593" s="29"/>
      <c r="AAB593" s="29"/>
      <c r="AAC593" s="29"/>
      <c r="AAD593" s="29"/>
      <c r="AAE593" s="29"/>
      <c r="AAF593" s="29"/>
      <c r="AAG593" s="29"/>
      <c r="AAH593" s="29"/>
      <c r="AAI593" s="29"/>
      <c r="AAJ593" s="29"/>
      <c r="AAK593" s="29"/>
      <c r="AAL593" s="29"/>
      <c r="AAM593" s="29"/>
      <c r="AAN593" s="29"/>
      <c r="AAO593" s="29"/>
      <c r="AAP593" s="29"/>
      <c r="AAQ593" s="29"/>
      <c r="AAR593" s="29"/>
      <c r="AAS593" s="29"/>
      <c r="AAT593" s="29"/>
      <c r="AAU593" s="29"/>
      <c r="AAV593" s="29"/>
      <c r="AAW593" s="29"/>
      <c r="AAX593" s="29"/>
      <c r="AAY593" s="29"/>
      <c r="AAZ593" s="29"/>
      <c r="ABA593" s="29"/>
      <c r="ABB593" s="29"/>
      <c r="ABC593" s="29"/>
      <c r="ABD593" s="29"/>
      <c r="ABE593" s="29"/>
      <c r="ABF593" s="29"/>
      <c r="ABG593" s="29"/>
      <c r="ABH593" s="29"/>
      <c r="ABI593" s="29"/>
      <c r="ABJ593" s="29"/>
      <c r="ABK593" s="29"/>
      <c r="ABL593" s="29"/>
      <c r="ABM593" s="29"/>
      <c r="ABN593" s="29"/>
      <c r="ABO593" s="29"/>
      <c r="ABP593" s="29"/>
      <c r="ABQ593" s="29"/>
      <c r="ABR593" s="29"/>
      <c r="ABS593" s="29"/>
      <c r="ABT593" s="29"/>
      <c r="ABU593" s="29"/>
      <c r="ABV593" s="29"/>
      <c r="ABW593" s="29"/>
      <c r="ABX593" s="29"/>
      <c r="ABY593" s="29"/>
      <c r="ABZ593" s="29"/>
      <c r="ACA593" s="29"/>
      <c r="ACB593" s="29"/>
      <c r="ACC593" s="29"/>
      <c r="ACD593" s="29"/>
      <c r="ACE593" s="29"/>
      <c r="ACF593" s="29"/>
      <c r="ACG593" s="29"/>
      <c r="ACH593" s="29"/>
      <c r="ACI593" s="29"/>
      <c r="ACJ593" s="29"/>
      <c r="ACK593" s="29"/>
      <c r="ACL593" s="29"/>
      <c r="ACM593" s="29"/>
      <c r="ACN593" s="29"/>
      <c r="ACO593" s="29"/>
      <c r="ACP593" s="29"/>
      <c r="ACQ593" s="29"/>
      <c r="ACR593" s="29"/>
      <c r="ACS593" s="29"/>
      <c r="ACT593" s="29"/>
      <c r="ACU593" s="29"/>
      <c r="ACV593" s="29"/>
      <c r="ACW593" s="29"/>
      <c r="ACX593" s="29"/>
      <c r="ACY593" s="29"/>
      <c r="ACZ593" s="29"/>
      <c r="ADA593" s="29"/>
      <c r="ADB593" s="29"/>
      <c r="ADC593" s="29"/>
      <c r="ADD593" s="29"/>
      <c r="ADE593" s="29"/>
      <c r="ADF593" s="29"/>
      <c r="ADG593" s="29"/>
      <c r="ADH593" s="29"/>
      <c r="ADI593" s="29"/>
      <c r="ADJ593" s="29"/>
      <c r="ADK593" s="29"/>
      <c r="ADL593" s="29"/>
      <c r="ADM593" s="29"/>
      <c r="ADN593" s="29"/>
      <c r="ADO593" s="29"/>
      <c r="ADP593" s="29"/>
      <c r="ADQ593" s="29"/>
      <c r="ADR593" s="29"/>
      <c r="ADS593" s="29"/>
      <c r="ADT593" s="29"/>
      <c r="ADU593" s="29"/>
      <c r="ADV593" s="29"/>
      <c r="ADW593" s="29"/>
      <c r="ADX593" s="29"/>
      <c r="ADY593" s="29"/>
      <c r="ADZ593" s="29"/>
      <c r="AEA593" s="29"/>
      <c r="AEB593" s="29"/>
      <c r="AEC593" s="29"/>
      <c r="AED593" s="29"/>
      <c r="AEE593" s="29"/>
      <c r="AEF593" s="29"/>
      <c r="AEG593" s="29"/>
      <c r="AEH593" s="29"/>
      <c r="AEI593" s="29"/>
      <c r="AEJ593" s="29"/>
      <c r="AEK593" s="29"/>
      <c r="AEL593" s="29"/>
      <c r="AEM593" s="29"/>
      <c r="AEN593" s="29"/>
      <c r="AEO593" s="29"/>
      <c r="AEP593" s="29"/>
      <c r="AEQ593" s="29"/>
      <c r="AER593" s="29"/>
      <c r="AES593" s="29"/>
      <c r="AET593" s="29"/>
      <c r="AEU593" s="29"/>
      <c r="AEV593" s="29"/>
      <c r="AEW593" s="29"/>
      <c r="AEX593" s="29"/>
      <c r="AEY593" s="29"/>
      <c r="AEZ593" s="29"/>
      <c r="AFA593" s="29"/>
      <c r="AFB593" s="29"/>
      <c r="AFC593" s="29"/>
      <c r="AFD593" s="29"/>
      <c r="AFE593" s="29"/>
      <c r="AFF593" s="29"/>
      <c r="AFG593" s="29"/>
      <c r="AFH593" s="29"/>
      <c r="AFI593" s="29"/>
      <c r="AFJ593" s="29"/>
      <c r="AFK593" s="29"/>
      <c r="AFL593" s="29"/>
      <c r="AFM593" s="29"/>
      <c r="AFN593" s="29"/>
      <c r="AFO593" s="29"/>
      <c r="AFP593" s="29"/>
      <c r="AFQ593" s="29"/>
      <c r="AFR593" s="29"/>
      <c r="AFS593" s="29"/>
      <c r="AFT593" s="29"/>
      <c r="AFU593" s="29"/>
      <c r="AFV593" s="29"/>
      <c r="AFW593" s="29"/>
      <c r="AFX593" s="29"/>
      <c r="AFY593" s="29"/>
      <c r="AFZ593" s="29"/>
      <c r="AGA593" s="29"/>
      <c r="AGB593" s="29"/>
      <c r="AGC593" s="29"/>
      <c r="AGD593" s="29"/>
      <c r="AGE593" s="29"/>
      <c r="AGF593" s="29"/>
      <c r="AGG593" s="29"/>
      <c r="AGH593" s="29"/>
      <c r="AGI593" s="29"/>
      <c r="AGJ593" s="29"/>
      <c r="AGK593" s="29"/>
      <c r="AGL593" s="29"/>
      <c r="AGM593" s="29"/>
      <c r="AGN593" s="29"/>
      <c r="AGO593" s="29"/>
      <c r="AGP593" s="29"/>
      <c r="AGQ593" s="29"/>
      <c r="AGR593" s="29"/>
      <c r="AGS593" s="29"/>
      <c r="AGT593" s="29"/>
      <c r="AGU593" s="29"/>
      <c r="AGV593" s="29"/>
      <c r="AGW593" s="29"/>
      <c r="AGX593" s="29"/>
      <c r="AGY593" s="29"/>
      <c r="AGZ593" s="29"/>
      <c r="AHA593" s="29"/>
      <c r="AHB593" s="29"/>
      <c r="AHC593" s="29"/>
      <c r="AHD593" s="29"/>
      <c r="AHE593" s="29"/>
      <c r="AHF593" s="29"/>
      <c r="AHG593" s="29"/>
      <c r="AHH593" s="29"/>
      <c r="AHI593" s="29"/>
      <c r="AHJ593" s="29"/>
      <c r="AHK593" s="29"/>
      <c r="AHL593" s="29"/>
      <c r="AHM593" s="29"/>
      <c r="AHN593" s="29"/>
      <c r="AHO593" s="29"/>
      <c r="AHP593" s="29"/>
      <c r="AHQ593" s="29"/>
      <c r="AHR593" s="29"/>
      <c r="AHS593" s="29"/>
      <c r="AHT593" s="29"/>
      <c r="AHU593" s="29"/>
      <c r="AHV593" s="29"/>
      <c r="AHW593" s="29"/>
      <c r="AHX593" s="29"/>
      <c r="AHY593" s="29"/>
      <c r="AHZ593" s="29"/>
      <c r="AIA593" s="29"/>
      <c r="AIB593" s="29"/>
      <c r="AIC593" s="29"/>
      <c r="AID593" s="29"/>
      <c r="AIE593" s="29"/>
      <c r="AIF593" s="29"/>
      <c r="AIG593" s="29"/>
      <c r="AIH593" s="29"/>
      <c r="AII593" s="29"/>
      <c r="AIJ593" s="29"/>
      <c r="AIK593" s="29"/>
      <c r="AIL593" s="29"/>
      <c r="AIM593" s="29"/>
      <c r="AIN593" s="29"/>
      <c r="AIO593" s="29"/>
      <c r="AIP593" s="29"/>
      <c r="AIQ593" s="29"/>
      <c r="AIR593" s="29"/>
      <c r="AIS593" s="29"/>
      <c r="AIT593" s="29"/>
      <c r="AIU593" s="29"/>
      <c r="AIV593" s="29"/>
      <c r="AIW593" s="29"/>
      <c r="AIX593" s="29"/>
      <c r="AIY593" s="29"/>
      <c r="AIZ593" s="29"/>
      <c r="AJA593" s="29"/>
      <c r="AJB593" s="29"/>
      <c r="AJC593" s="29"/>
      <c r="AJD593" s="29"/>
      <c r="AJE593" s="29"/>
      <c r="AJF593" s="29"/>
      <c r="AJG593" s="29"/>
      <c r="AJH593" s="29"/>
      <c r="AJI593" s="29"/>
      <c r="AJJ593" s="29"/>
      <c r="AJK593" s="29"/>
      <c r="AJL593" s="29"/>
      <c r="AJM593" s="29"/>
      <c r="AJN593" s="29"/>
      <c r="AJO593" s="29"/>
      <c r="AJP593" s="29"/>
      <c r="AJQ593" s="29"/>
      <c r="AJR593" s="29"/>
      <c r="AJS593" s="29"/>
      <c r="AJT593" s="29"/>
      <c r="AJU593" s="29"/>
      <c r="AJV593" s="29"/>
      <c r="AJW593" s="29"/>
      <c r="AJX593" s="29"/>
      <c r="AJY593" s="29"/>
      <c r="AJZ593" s="29"/>
      <c r="AKA593" s="29"/>
      <c r="AKB593" s="29"/>
      <c r="AKC593" s="29"/>
      <c r="AKD593" s="29"/>
      <c r="AKE593" s="29"/>
      <c r="AKF593" s="29"/>
      <c r="AKG593" s="29"/>
      <c r="AKH593" s="29"/>
      <c r="AKI593" s="29"/>
      <c r="AKJ593" s="29"/>
      <c r="AKK593" s="29"/>
      <c r="AKL593" s="29"/>
      <c r="AKM593" s="29"/>
      <c r="AKN593" s="29"/>
      <c r="AKO593" s="29"/>
      <c r="AKP593" s="29"/>
      <c r="AKQ593" s="29"/>
      <c r="AKR593" s="29"/>
      <c r="AKS593" s="29"/>
      <c r="AKT593" s="29"/>
      <c r="AKU593" s="29"/>
      <c r="AKV593" s="29"/>
      <c r="AKW593" s="29"/>
      <c r="AKX593" s="29"/>
      <c r="AKY593" s="29"/>
      <c r="AKZ593" s="29"/>
      <c r="ALA593" s="29"/>
      <c r="ALB593" s="29"/>
      <c r="ALC593" s="29"/>
      <c r="ALD593" s="29"/>
      <c r="ALE593" s="29"/>
      <c r="ALF593" s="29"/>
      <c r="ALG593" s="29"/>
      <c r="ALH593" s="29"/>
      <c r="ALI593" s="29"/>
      <c r="ALJ593" s="29"/>
      <c r="ALK593" s="29"/>
      <c r="ALL593" s="29"/>
      <c r="ALM593" s="29"/>
      <c r="ALN593" s="29"/>
      <c r="ALO593" s="29"/>
      <c r="ALP593" s="29"/>
      <c r="ALQ593" s="29"/>
      <c r="ALR593" s="29"/>
      <c r="ALS593" s="29"/>
      <c r="ALT593" s="29"/>
      <c r="ALU593" s="29"/>
      <c r="ALV593" s="29"/>
      <c r="ALW593" s="29"/>
      <c r="ALX593" s="29"/>
      <c r="ALY593" s="29"/>
      <c r="ALZ593" s="29"/>
      <c r="AMA593" s="29"/>
      <c r="AMB593" s="29"/>
      <c r="AMC593" s="29"/>
      <c r="AMD593" s="29"/>
      <c r="AME593" s="29"/>
      <c r="AMF593" s="29"/>
      <c r="AMG593" s="29"/>
      <c r="AMH593" s="29"/>
      <c r="AMI593" s="29"/>
      <c r="AMJ593" s="29"/>
      <c r="AMK593" s="29"/>
      <c r="AML593" s="29"/>
      <c r="AMM593" s="29"/>
      <c r="AMN593" s="29"/>
      <c r="AMO593" s="29"/>
      <c r="AMP593" s="29"/>
      <c r="AMQ593" s="29"/>
      <c r="AMR593" s="29"/>
      <c r="AMS593" s="29"/>
      <c r="AMT593" s="29"/>
      <c r="AMU593" s="29"/>
      <c r="AMV593" s="29"/>
      <c r="AMW593" s="29"/>
      <c r="AMX593" s="29"/>
      <c r="AMY593" s="29"/>
      <c r="AMZ593" s="29"/>
      <c r="ANA593" s="29"/>
      <c r="ANB593" s="29"/>
    </row>
    <row r="594" spans="1:1042" s="18" customFormat="1" x14ac:dyDescent="0.25">
      <c r="C594" s="6" t="str">
        <f t="shared" si="439"/>
        <v>(generic)</v>
      </c>
      <c r="D594" s="6" t="str">
        <f t="shared" si="440"/>
        <v>UEF 2  (50 gal)</v>
      </c>
      <c r="E594" s="6">
        <f t="shared" si="458"/>
        <v>9900138</v>
      </c>
      <c r="F594" s="55">
        <f t="shared" ref="F594:F601" si="468">S594</f>
        <v>50</v>
      </c>
      <c r="G594" s="6" t="str">
        <f t="shared" si="441"/>
        <v>GE2012</v>
      </c>
      <c r="H594" s="116">
        <f t="shared" ref="H594:H601" si="469">W594</f>
        <v>0</v>
      </c>
      <c r="I594" s="154" t="str">
        <f t="shared" si="459"/>
        <v>WhirlpoolHPSE2K50</v>
      </c>
      <c r="J594" s="91" t="s">
        <v>188</v>
      </c>
      <c r="K594" s="32">
        <v>1</v>
      </c>
      <c r="L594" s="75">
        <f t="shared" si="444"/>
        <v>99</v>
      </c>
      <c r="M594" s="12" t="s">
        <v>210</v>
      </c>
      <c r="N594" s="61">
        <v>1</v>
      </c>
      <c r="O594" s="169">
        <f t="shared" si="454"/>
        <v>9900138</v>
      </c>
      <c r="P594" s="59" t="str">
        <f t="shared" si="437"/>
        <v>UEF 2  (50 gal)</v>
      </c>
      <c r="Q594" s="153">
        <f t="shared" si="455"/>
        <v>1</v>
      </c>
      <c r="R594" s="21" t="s">
        <v>214</v>
      </c>
      <c r="S594" s="22">
        <v>50</v>
      </c>
      <c r="T594" s="30" t="s">
        <v>212</v>
      </c>
      <c r="U594" s="80" t="s">
        <v>212</v>
      </c>
      <c r="V594" s="85" t="str">
        <f t="shared" si="456"/>
        <v>GE2012</v>
      </c>
      <c r="W594" s="115">
        <v>0</v>
      </c>
      <c r="X594" s="45">
        <v>0</v>
      </c>
      <c r="Y594" s="47">
        <v>0</v>
      </c>
      <c r="Z594" s="44"/>
      <c r="AA594" s="126" t="str">
        <f t="shared" si="447"/>
        <v>2,     9900138,   "UEF 2  (50 gal)"</v>
      </c>
      <c r="AB594" s="128" t="str">
        <f t="shared" si="345"/>
        <v>(generic)</v>
      </c>
      <c r="AC594" s="129" t="s">
        <v>677</v>
      </c>
      <c r="AD594" s="173">
        <f t="shared" si="457"/>
        <v>2</v>
      </c>
      <c r="AE594" s="126" t="str">
        <f t="shared" si="448"/>
        <v xml:space="preserve">          case  UEF 2  (50 gal)   :   "WhirlpoolHPSE2K50"</v>
      </c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  <c r="FH594" s="29"/>
      <c r="FI594" s="29"/>
      <c r="FJ594" s="29"/>
      <c r="FK594" s="29"/>
      <c r="FL594" s="29"/>
      <c r="FM594" s="29"/>
      <c r="FN594" s="29"/>
      <c r="FO594" s="29"/>
      <c r="FP594" s="29"/>
      <c r="FQ594" s="29"/>
      <c r="FR594" s="29"/>
      <c r="FS594" s="29"/>
      <c r="FT594" s="29"/>
      <c r="FU594" s="29"/>
      <c r="FV594" s="29"/>
      <c r="FW594" s="29"/>
      <c r="FX594" s="29"/>
      <c r="FY594" s="29"/>
      <c r="FZ594" s="29"/>
      <c r="GA594" s="29"/>
      <c r="GB594" s="29"/>
      <c r="GC594" s="29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  <c r="GW594" s="29"/>
      <c r="GX594" s="29"/>
      <c r="GY594" s="29"/>
      <c r="GZ594" s="29"/>
      <c r="HA594" s="29"/>
      <c r="HB594" s="29"/>
      <c r="HC594" s="29"/>
      <c r="HD594" s="29"/>
      <c r="HE594" s="29"/>
      <c r="HF594" s="29"/>
      <c r="HG594" s="29"/>
      <c r="HH594" s="29"/>
      <c r="HI594" s="29"/>
      <c r="HJ594" s="29"/>
      <c r="HK594" s="29"/>
      <c r="HL594" s="29"/>
      <c r="HM594" s="29"/>
      <c r="HN594" s="29"/>
      <c r="HO594" s="29"/>
      <c r="HP594" s="29"/>
      <c r="HQ594" s="29"/>
      <c r="HR594" s="29"/>
      <c r="HS594" s="29"/>
      <c r="HT594" s="29"/>
      <c r="HU594" s="29"/>
      <c r="HV594" s="29"/>
      <c r="HW594" s="29"/>
      <c r="HX594" s="29"/>
      <c r="HY594" s="29"/>
      <c r="HZ594" s="29"/>
      <c r="IA594" s="29"/>
      <c r="IB594" s="29"/>
      <c r="IC594" s="29"/>
      <c r="ID594" s="29"/>
      <c r="IE594" s="29"/>
      <c r="IF594" s="29"/>
      <c r="IG594" s="29"/>
      <c r="IH594" s="29"/>
      <c r="II594" s="29"/>
      <c r="IJ594" s="29"/>
      <c r="IK594" s="29"/>
      <c r="IL594" s="29"/>
      <c r="IM594" s="29"/>
      <c r="IN594" s="29"/>
      <c r="IO594" s="29"/>
      <c r="IP594" s="29"/>
      <c r="IQ594" s="29"/>
      <c r="IR594" s="29"/>
      <c r="IS594" s="29"/>
      <c r="IT594" s="29"/>
      <c r="IU594" s="29"/>
      <c r="IV594" s="29"/>
      <c r="IW594" s="29"/>
      <c r="IX594" s="29"/>
      <c r="IY594" s="29"/>
      <c r="IZ594" s="29"/>
      <c r="JA594" s="29"/>
      <c r="JB594" s="29"/>
      <c r="JC594" s="29"/>
      <c r="JD594" s="29"/>
      <c r="JE594" s="29"/>
      <c r="JF594" s="29"/>
      <c r="JG594" s="29"/>
      <c r="JH594" s="29"/>
      <c r="JI594" s="29"/>
      <c r="JJ594" s="29"/>
      <c r="JK594" s="29"/>
      <c r="JL594" s="29"/>
      <c r="JM594" s="29"/>
      <c r="JN594" s="29"/>
      <c r="JO594" s="29"/>
      <c r="JP594" s="29"/>
      <c r="JQ594" s="29"/>
      <c r="JR594" s="29"/>
      <c r="JS594" s="29"/>
      <c r="JT594" s="29"/>
      <c r="JU594" s="29"/>
      <c r="JV594" s="29"/>
      <c r="JW594" s="29"/>
      <c r="JX594" s="29"/>
      <c r="JY594" s="29"/>
      <c r="JZ594" s="29"/>
      <c r="KA594" s="29"/>
      <c r="KB594" s="29"/>
      <c r="KC594" s="29"/>
      <c r="KD594" s="29"/>
      <c r="KE594" s="29"/>
      <c r="KF594" s="29"/>
      <c r="KG594" s="29"/>
      <c r="KH594" s="29"/>
      <c r="KI594" s="29"/>
      <c r="KJ594" s="29"/>
      <c r="KK594" s="29"/>
      <c r="KL594" s="29"/>
      <c r="KM594" s="29"/>
      <c r="KN594" s="29"/>
      <c r="KO594" s="29"/>
      <c r="KP594" s="29"/>
      <c r="KQ594" s="29"/>
      <c r="KR594" s="29"/>
      <c r="KS594" s="29"/>
      <c r="KT594" s="29"/>
      <c r="KU594" s="29"/>
      <c r="KV594" s="29"/>
      <c r="KW594" s="29"/>
      <c r="KX594" s="29"/>
      <c r="KY594" s="29"/>
      <c r="KZ594" s="29"/>
      <c r="LA594" s="29"/>
      <c r="LB594" s="29"/>
      <c r="LC594" s="29"/>
      <c r="LD594" s="29"/>
      <c r="LE594" s="29"/>
      <c r="LF594" s="29"/>
      <c r="LG594" s="29"/>
      <c r="LH594" s="29"/>
      <c r="LI594" s="29"/>
      <c r="LJ594" s="29"/>
      <c r="LK594" s="29"/>
      <c r="LL594" s="29"/>
      <c r="LM594" s="29"/>
      <c r="LN594" s="29"/>
      <c r="LO594" s="29"/>
      <c r="LP594" s="29"/>
      <c r="LQ594" s="29"/>
      <c r="LR594" s="29"/>
      <c r="LS594" s="29"/>
      <c r="LT594" s="29"/>
      <c r="LU594" s="29"/>
      <c r="LV594" s="29"/>
      <c r="LW594" s="29"/>
      <c r="LX594" s="29"/>
      <c r="LY594" s="29"/>
      <c r="LZ594" s="29"/>
      <c r="MA594" s="29"/>
      <c r="MB594" s="29"/>
      <c r="MC594" s="29"/>
      <c r="MD594" s="29"/>
      <c r="ME594" s="29"/>
      <c r="MF594" s="29"/>
      <c r="MG594" s="29"/>
      <c r="MH594" s="29"/>
      <c r="MI594" s="29"/>
      <c r="MJ594" s="29"/>
      <c r="MK594" s="29"/>
      <c r="ML594" s="29"/>
      <c r="MM594" s="29"/>
      <c r="MN594" s="29"/>
      <c r="MO594" s="29"/>
      <c r="MP594" s="29"/>
      <c r="MQ594" s="29"/>
      <c r="MR594" s="29"/>
      <c r="MS594" s="29"/>
      <c r="MT594" s="29"/>
      <c r="MU594" s="29"/>
      <c r="MV594" s="29"/>
      <c r="MW594" s="29"/>
      <c r="MX594" s="29"/>
      <c r="MY594" s="29"/>
      <c r="MZ594" s="29"/>
      <c r="NA594" s="29"/>
      <c r="NB594" s="29"/>
      <c r="NC594" s="29"/>
      <c r="ND594" s="29"/>
      <c r="NE594" s="29"/>
      <c r="NF594" s="29"/>
      <c r="NG594" s="29"/>
      <c r="NH594" s="29"/>
      <c r="NI594" s="29"/>
      <c r="NJ594" s="29"/>
      <c r="NK594" s="29"/>
      <c r="NL594" s="29"/>
      <c r="NM594" s="29"/>
      <c r="NN594" s="29"/>
      <c r="NO594" s="29"/>
      <c r="NP594" s="29"/>
      <c r="NQ594" s="29"/>
      <c r="NR594" s="29"/>
      <c r="NS594" s="29"/>
      <c r="NT594" s="29"/>
      <c r="NU594" s="29"/>
      <c r="NV594" s="29"/>
      <c r="NW594" s="29"/>
      <c r="NX594" s="29"/>
      <c r="NY594" s="29"/>
      <c r="NZ594" s="29"/>
      <c r="OA594" s="29"/>
      <c r="OB594" s="29"/>
      <c r="OC594" s="29"/>
      <c r="OD594" s="29"/>
      <c r="OE594" s="29"/>
      <c r="OF594" s="29"/>
      <c r="OG594" s="29"/>
      <c r="OH594" s="29"/>
      <c r="OI594" s="29"/>
      <c r="OJ594" s="29"/>
      <c r="OK594" s="29"/>
      <c r="OL594" s="29"/>
      <c r="OM594" s="29"/>
      <c r="ON594" s="29"/>
      <c r="OO594" s="29"/>
      <c r="OP594" s="29"/>
      <c r="OQ594" s="29"/>
      <c r="OR594" s="29"/>
      <c r="OS594" s="29"/>
      <c r="OT594" s="29"/>
      <c r="OU594" s="29"/>
      <c r="OV594" s="29"/>
      <c r="OW594" s="29"/>
      <c r="OX594" s="29"/>
      <c r="OY594" s="29"/>
      <c r="OZ594" s="29"/>
      <c r="PA594" s="29"/>
      <c r="PB594" s="29"/>
      <c r="PC594" s="29"/>
      <c r="PD594" s="29"/>
      <c r="PE594" s="29"/>
      <c r="PF594" s="29"/>
      <c r="PG594" s="29"/>
      <c r="PH594" s="29"/>
      <c r="PI594" s="29"/>
      <c r="PJ594" s="29"/>
      <c r="PK594" s="29"/>
      <c r="PL594" s="29"/>
      <c r="PM594" s="29"/>
      <c r="PN594" s="29"/>
      <c r="PO594" s="29"/>
      <c r="PP594" s="29"/>
      <c r="PQ594" s="29"/>
      <c r="PR594" s="29"/>
      <c r="PS594" s="29"/>
      <c r="PT594" s="29"/>
      <c r="PU594" s="29"/>
      <c r="PV594" s="29"/>
      <c r="PW594" s="29"/>
      <c r="PX594" s="29"/>
      <c r="PY594" s="29"/>
      <c r="PZ594" s="29"/>
      <c r="QA594" s="29"/>
      <c r="QB594" s="29"/>
      <c r="QC594" s="29"/>
      <c r="QD594" s="29"/>
      <c r="QE594" s="29"/>
      <c r="QF594" s="29"/>
      <c r="QG594" s="29"/>
      <c r="QH594" s="29"/>
      <c r="QI594" s="29"/>
      <c r="QJ594" s="29"/>
      <c r="QK594" s="29"/>
      <c r="QL594" s="29"/>
      <c r="QM594" s="29"/>
      <c r="QN594" s="29"/>
      <c r="QO594" s="29"/>
      <c r="QP594" s="29"/>
      <c r="QQ594" s="29"/>
      <c r="QR594" s="29"/>
      <c r="QS594" s="29"/>
      <c r="QT594" s="29"/>
      <c r="QU594" s="29"/>
      <c r="QV594" s="29"/>
      <c r="QW594" s="29"/>
      <c r="QX594" s="29"/>
      <c r="QY594" s="29"/>
      <c r="QZ594" s="29"/>
      <c r="RA594" s="29"/>
      <c r="RB594" s="29"/>
      <c r="RC594" s="29"/>
      <c r="RD594" s="29"/>
      <c r="RE594" s="29"/>
      <c r="RF594" s="29"/>
      <c r="RG594" s="29"/>
      <c r="RH594" s="29"/>
      <c r="RI594" s="29"/>
      <c r="RJ594" s="29"/>
      <c r="RK594" s="29"/>
      <c r="RL594" s="29"/>
      <c r="RM594" s="29"/>
      <c r="RN594" s="29"/>
      <c r="RO594" s="29"/>
      <c r="RP594" s="29"/>
      <c r="RQ594" s="29"/>
      <c r="RR594" s="29"/>
      <c r="RS594" s="29"/>
      <c r="RT594" s="29"/>
      <c r="RU594" s="29"/>
      <c r="RV594" s="29"/>
      <c r="RW594" s="29"/>
      <c r="RX594" s="29"/>
      <c r="RY594" s="29"/>
      <c r="RZ594" s="29"/>
      <c r="SA594" s="29"/>
      <c r="SB594" s="29"/>
      <c r="SC594" s="29"/>
      <c r="SD594" s="29"/>
      <c r="SE594" s="29"/>
      <c r="SF594" s="29"/>
      <c r="SG594" s="29"/>
      <c r="SH594" s="29"/>
      <c r="SI594" s="29"/>
      <c r="SJ594" s="29"/>
      <c r="SK594" s="29"/>
      <c r="SL594" s="29"/>
      <c r="SM594" s="29"/>
      <c r="SN594" s="29"/>
      <c r="SO594" s="29"/>
      <c r="SP594" s="29"/>
      <c r="SQ594" s="29"/>
      <c r="SR594" s="29"/>
      <c r="SS594" s="29"/>
      <c r="ST594" s="29"/>
      <c r="SU594" s="29"/>
      <c r="SV594" s="29"/>
      <c r="SW594" s="29"/>
      <c r="SX594" s="29"/>
      <c r="SY594" s="29"/>
      <c r="SZ594" s="29"/>
      <c r="TA594" s="29"/>
      <c r="TB594" s="29"/>
      <c r="TC594" s="29"/>
      <c r="TD594" s="29"/>
      <c r="TE594" s="29"/>
      <c r="TF594" s="29"/>
      <c r="TG594" s="29"/>
      <c r="TH594" s="29"/>
      <c r="TI594" s="29"/>
      <c r="TJ594" s="29"/>
      <c r="TK594" s="29"/>
      <c r="TL594" s="29"/>
      <c r="TM594" s="29"/>
      <c r="TN594" s="29"/>
      <c r="TO594" s="29"/>
      <c r="TP594" s="29"/>
      <c r="TQ594" s="29"/>
      <c r="TR594" s="29"/>
      <c r="TS594" s="29"/>
      <c r="TT594" s="29"/>
      <c r="TU594" s="29"/>
      <c r="TV594" s="29"/>
      <c r="TW594" s="29"/>
      <c r="TX594" s="29"/>
      <c r="TY594" s="29"/>
      <c r="TZ594" s="29"/>
      <c r="UA594" s="29"/>
      <c r="UB594" s="29"/>
      <c r="UC594" s="29"/>
      <c r="UD594" s="29"/>
      <c r="UE594" s="29"/>
      <c r="UF594" s="29"/>
      <c r="UG594" s="29"/>
      <c r="UH594" s="29"/>
      <c r="UI594" s="29"/>
      <c r="UJ594" s="29"/>
      <c r="UK594" s="29"/>
      <c r="UL594" s="29"/>
      <c r="UM594" s="29"/>
      <c r="UN594" s="29"/>
      <c r="UO594" s="29"/>
      <c r="UP594" s="29"/>
      <c r="UQ594" s="29"/>
      <c r="UR594" s="29"/>
      <c r="US594" s="29"/>
      <c r="UT594" s="29"/>
      <c r="UU594" s="29"/>
      <c r="UV594" s="29"/>
      <c r="UW594" s="29"/>
      <c r="UX594" s="29"/>
      <c r="UY594" s="29"/>
      <c r="UZ594" s="29"/>
      <c r="VA594" s="29"/>
      <c r="VB594" s="29"/>
      <c r="VC594" s="29"/>
      <c r="VD594" s="29"/>
      <c r="VE594" s="29"/>
      <c r="VF594" s="29"/>
      <c r="VG594" s="29"/>
      <c r="VH594" s="29"/>
      <c r="VI594" s="29"/>
      <c r="VJ594" s="29"/>
      <c r="VK594" s="29"/>
      <c r="VL594" s="29"/>
      <c r="VM594" s="29"/>
      <c r="VN594" s="29"/>
      <c r="VO594" s="29"/>
      <c r="VP594" s="29"/>
      <c r="VQ594" s="29"/>
      <c r="VR594" s="29"/>
      <c r="VS594" s="29"/>
      <c r="VT594" s="29"/>
      <c r="VU594" s="29"/>
      <c r="VV594" s="29"/>
      <c r="VW594" s="29"/>
      <c r="VX594" s="29"/>
      <c r="VY594" s="29"/>
      <c r="VZ594" s="29"/>
      <c r="WA594" s="29"/>
      <c r="WB594" s="29"/>
      <c r="WC594" s="29"/>
      <c r="WD594" s="29"/>
      <c r="WE594" s="29"/>
      <c r="WF594" s="29"/>
      <c r="WG594" s="29"/>
      <c r="WH594" s="29"/>
      <c r="WI594" s="29"/>
      <c r="WJ594" s="29"/>
      <c r="WK594" s="29"/>
      <c r="WL594" s="29"/>
      <c r="WM594" s="29"/>
      <c r="WN594" s="29"/>
      <c r="WO594" s="29"/>
      <c r="WP594" s="29"/>
      <c r="WQ594" s="29"/>
      <c r="WR594" s="29"/>
      <c r="WS594" s="29"/>
      <c r="WT594" s="29"/>
      <c r="WU594" s="29"/>
      <c r="WV594" s="29"/>
      <c r="WW594" s="29"/>
      <c r="WX594" s="29"/>
      <c r="WY594" s="29"/>
      <c r="WZ594" s="29"/>
      <c r="XA594" s="29"/>
      <c r="XB594" s="29"/>
      <c r="XC594" s="29"/>
      <c r="XD594" s="29"/>
      <c r="XE594" s="29"/>
      <c r="XF594" s="29"/>
      <c r="XG594" s="29"/>
      <c r="XH594" s="29"/>
      <c r="XI594" s="29"/>
      <c r="XJ594" s="29"/>
      <c r="XK594" s="29"/>
      <c r="XL594" s="29"/>
      <c r="XM594" s="29"/>
      <c r="XN594" s="29"/>
      <c r="XO594" s="29"/>
      <c r="XP594" s="29"/>
      <c r="XQ594" s="29"/>
      <c r="XR594" s="29"/>
      <c r="XS594" s="29"/>
      <c r="XT594" s="29"/>
      <c r="XU594" s="29"/>
      <c r="XV594" s="29"/>
      <c r="XW594" s="29"/>
      <c r="XX594" s="29"/>
      <c r="XY594" s="29"/>
      <c r="XZ594" s="29"/>
      <c r="YA594" s="29"/>
      <c r="YB594" s="29"/>
      <c r="YC594" s="29"/>
      <c r="YD594" s="29"/>
      <c r="YE594" s="29"/>
      <c r="YF594" s="29"/>
      <c r="YG594" s="29"/>
      <c r="YH594" s="29"/>
      <c r="YI594" s="29"/>
      <c r="YJ594" s="29"/>
      <c r="YK594" s="29"/>
      <c r="YL594" s="29"/>
      <c r="YM594" s="29"/>
      <c r="YN594" s="29"/>
      <c r="YO594" s="29"/>
      <c r="YP594" s="29"/>
      <c r="YQ594" s="29"/>
      <c r="YR594" s="29"/>
      <c r="YS594" s="29"/>
      <c r="YT594" s="29"/>
      <c r="YU594" s="29"/>
      <c r="YV594" s="29"/>
      <c r="YW594" s="29"/>
      <c r="YX594" s="29"/>
      <c r="YY594" s="29"/>
      <c r="YZ594" s="29"/>
      <c r="ZA594" s="29"/>
      <c r="ZB594" s="29"/>
      <c r="ZC594" s="29"/>
      <c r="ZD594" s="29"/>
      <c r="ZE594" s="29"/>
      <c r="ZF594" s="29"/>
      <c r="ZG594" s="29"/>
      <c r="ZH594" s="29"/>
      <c r="ZI594" s="29"/>
      <c r="ZJ594" s="29"/>
      <c r="ZK594" s="29"/>
      <c r="ZL594" s="29"/>
      <c r="ZM594" s="29"/>
      <c r="ZN594" s="29"/>
      <c r="ZO594" s="29"/>
      <c r="ZP594" s="29"/>
      <c r="ZQ594" s="29"/>
      <c r="ZR594" s="29"/>
      <c r="ZS594" s="29"/>
      <c r="ZT594" s="29"/>
      <c r="ZU594" s="29"/>
      <c r="ZV594" s="29"/>
      <c r="ZW594" s="29"/>
      <c r="ZX594" s="29"/>
      <c r="ZY594" s="29"/>
      <c r="ZZ594" s="29"/>
      <c r="AAA594" s="29"/>
      <c r="AAB594" s="29"/>
      <c r="AAC594" s="29"/>
      <c r="AAD594" s="29"/>
      <c r="AAE594" s="29"/>
      <c r="AAF594" s="29"/>
      <c r="AAG594" s="29"/>
      <c r="AAH594" s="29"/>
      <c r="AAI594" s="29"/>
      <c r="AAJ594" s="29"/>
      <c r="AAK594" s="29"/>
      <c r="AAL594" s="29"/>
      <c r="AAM594" s="29"/>
      <c r="AAN594" s="29"/>
      <c r="AAO594" s="29"/>
      <c r="AAP594" s="29"/>
      <c r="AAQ594" s="29"/>
      <c r="AAR594" s="29"/>
      <c r="AAS594" s="29"/>
      <c r="AAT594" s="29"/>
      <c r="AAU594" s="29"/>
      <c r="AAV594" s="29"/>
      <c r="AAW594" s="29"/>
      <c r="AAX594" s="29"/>
      <c r="AAY594" s="29"/>
      <c r="AAZ594" s="29"/>
      <c r="ABA594" s="29"/>
      <c r="ABB594" s="29"/>
      <c r="ABC594" s="29"/>
      <c r="ABD594" s="29"/>
      <c r="ABE594" s="29"/>
      <c r="ABF594" s="29"/>
      <c r="ABG594" s="29"/>
      <c r="ABH594" s="29"/>
      <c r="ABI594" s="29"/>
      <c r="ABJ594" s="29"/>
      <c r="ABK594" s="29"/>
      <c r="ABL594" s="29"/>
      <c r="ABM594" s="29"/>
      <c r="ABN594" s="29"/>
      <c r="ABO594" s="29"/>
      <c r="ABP594" s="29"/>
      <c r="ABQ594" s="29"/>
      <c r="ABR594" s="29"/>
      <c r="ABS594" s="29"/>
      <c r="ABT594" s="29"/>
      <c r="ABU594" s="29"/>
      <c r="ABV594" s="29"/>
      <c r="ABW594" s="29"/>
      <c r="ABX594" s="29"/>
      <c r="ABY594" s="29"/>
      <c r="ABZ594" s="29"/>
      <c r="ACA594" s="29"/>
      <c r="ACB594" s="29"/>
      <c r="ACC594" s="29"/>
      <c r="ACD594" s="29"/>
      <c r="ACE594" s="29"/>
      <c r="ACF594" s="29"/>
      <c r="ACG594" s="29"/>
      <c r="ACH594" s="29"/>
      <c r="ACI594" s="29"/>
      <c r="ACJ594" s="29"/>
      <c r="ACK594" s="29"/>
      <c r="ACL594" s="29"/>
      <c r="ACM594" s="29"/>
      <c r="ACN594" s="29"/>
      <c r="ACO594" s="29"/>
      <c r="ACP594" s="29"/>
      <c r="ACQ594" s="29"/>
      <c r="ACR594" s="29"/>
      <c r="ACS594" s="29"/>
      <c r="ACT594" s="29"/>
      <c r="ACU594" s="29"/>
      <c r="ACV594" s="29"/>
      <c r="ACW594" s="29"/>
      <c r="ACX594" s="29"/>
      <c r="ACY594" s="29"/>
      <c r="ACZ594" s="29"/>
      <c r="ADA594" s="29"/>
      <c r="ADB594" s="29"/>
      <c r="ADC594" s="29"/>
      <c r="ADD594" s="29"/>
      <c r="ADE594" s="29"/>
      <c r="ADF594" s="29"/>
      <c r="ADG594" s="29"/>
      <c r="ADH594" s="29"/>
      <c r="ADI594" s="29"/>
      <c r="ADJ594" s="29"/>
      <c r="ADK594" s="29"/>
      <c r="ADL594" s="29"/>
      <c r="ADM594" s="29"/>
      <c r="ADN594" s="29"/>
      <c r="ADO594" s="29"/>
      <c r="ADP594" s="29"/>
      <c r="ADQ594" s="29"/>
      <c r="ADR594" s="29"/>
      <c r="ADS594" s="29"/>
      <c r="ADT594" s="29"/>
      <c r="ADU594" s="29"/>
      <c r="ADV594" s="29"/>
      <c r="ADW594" s="29"/>
      <c r="ADX594" s="29"/>
      <c r="ADY594" s="29"/>
      <c r="ADZ594" s="29"/>
      <c r="AEA594" s="29"/>
      <c r="AEB594" s="29"/>
      <c r="AEC594" s="29"/>
      <c r="AED594" s="29"/>
      <c r="AEE594" s="29"/>
      <c r="AEF594" s="29"/>
      <c r="AEG594" s="29"/>
      <c r="AEH594" s="29"/>
      <c r="AEI594" s="29"/>
      <c r="AEJ594" s="29"/>
      <c r="AEK594" s="29"/>
      <c r="AEL594" s="29"/>
      <c r="AEM594" s="29"/>
      <c r="AEN594" s="29"/>
      <c r="AEO594" s="29"/>
      <c r="AEP594" s="29"/>
      <c r="AEQ594" s="29"/>
      <c r="AER594" s="29"/>
      <c r="AES594" s="29"/>
      <c r="AET594" s="29"/>
      <c r="AEU594" s="29"/>
      <c r="AEV594" s="29"/>
      <c r="AEW594" s="29"/>
      <c r="AEX594" s="29"/>
      <c r="AEY594" s="29"/>
      <c r="AEZ594" s="29"/>
      <c r="AFA594" s="29"/>
      <c r="AFB594" s="29"/>
      <c r="AFC594" s="29"/>
      <c r="AFD594" s="29"/>
      <c r="AFE594" s="29"/>
      <c r="AFF594" s="29"/>
      <c r="AFG594" s="29"/>
      <c r="AFH594" s="29"/>
      <c r="AFI594" s="29"/>
      <c r="AFJ594" s="29"/>
      <c r="AFK594" s="29"/>
      <c r="AFL594" s="29"/>
      <c r="AFM594" s="29"/>
      <c r="AFN594" s="29"/>
      <c r="AFO594" s="29"/>
      <c r="AFP594" s="29"/>
      <c r="AFQ594" s="29"/>
      <c r="AFR594" s="29"/>
      <c r="AFS594" s="29"/>
      <c r="AFT594" s="29"/>
      <c r="AFU594" s="29"/>
      <c r="AFV594" s="29"/>
      <c r="AFW594" s="29"/>
      <c r="AFX594" s="29"/>
      <c r="AFY594" s="29"/>
      <c r="AFZ594" s="29"/>
      <c r="AGA594" s="29"/>
      <c r="AGB594" s="29"/>
      <c r="AGC594" s="29"/>
      <c r="AGD594" s="29"/>
      <c r="AGE594" s="29"/>
      <c r="AGF594" s="29"/>
      <c r="AGG594" s="29"/>
      <c r="AGH594" s="29"/>
      <c r="AGI594" s="29"/>
      <c r="AGJ594" s="29"/>
      <c r="AGK594" s="29"/>
      <c r="AGL594" s="29"/>
      <c r="AGM594" s="29"/>
      <c r="AGN594" s="29"/>
      <c r="AGO594" s="29"/>
      <c r="AGP594" s="29"/>
      <c r="AGQ594" s="29"/>
      <c r="AGR594" s="29"/>
      <c r="AGS594" s="29"/>
      <c r="AGT594" s="29"/>
      <c r="AGU594" s="29"/>
      <c r="AGV594" s="29"/>
      <c r="AGW594" s="29"/>
      <c r="AGX594" s="29"/>
      <c r="AGY594" s="29"/>
      <c r="AGZ594" s="29"/>
      <c r="AHA594" s="29"/>
      <c r="AHB594" s="29"/>
      <c r="AHC594" s="29"/>
      <c r="AHD594" s="29"/>
      <c r="AHE594" s="29"/>
      <c r="AHF594" s="29"/>
      <c r="AHG594" s="29"/>
      <c r="AHH594" s="29"/>
      <c r="AHI594" s="29"/>
      <c r="AHJ594" s="29"/>
      <c r="AHK594" s="29"/>
      <c r="AHL594" s="29"/>
      <c r="AHM594" s="29"/>
      <c r="AHN594" s="29"/>
      <c r="AHO594" s="29"/>
      <c r="AHP594" s="29"/>
      <c r="AHQ594" s="29"/>
      <c r="AHR594" s="29"/>
      <c r="AHS594" s="29"/>
      <c r="AHT594" s="29"/>
      <c r="AHU594" s="29"/>
      <c r="AHV594" s="29"/>
      <c r="AHW594" s="29"/>
      <c r="AHX594" s="29"/>
      <c r="AHY594" s="29"/>
      <c r="AHZ594" s="29"/>
      <c r="AIA594" s="29"/>
      <c r="AIB594" s="29"/>
      <c r="AIC594" s="29"/>
      <c r="AID594" s="29"/>
      <c r="AIE594" s="29"/>
      <c r="AIF594" s="29"/>
      <c r="AIG594" s="29"/>
      <c r="AIH594" s="29"/>
      <c r="AII594" s="29"/>
      <c r="AIJ594" s="29"/>
      <c r="AIK594" s="29"/>
      <c r="AIL594" s="29"/>
      <c r="AIM594" s="29"/>
      <c r="AIN594" s="29"/>
      <c r="AIO594" s="29"/>
      <c r="AIP594" s="29"/>
      <c r="AIQ594" s="29"/>
      <c r="AIR594" s="29"/>
      <c r="AIS594" s="29"/>
      <c r="AIT594" s="29"/>
      <c r="AIU594" s="29"/>
      <c r="AIV594" s="29"/>
      <c r="AIW594" s="29"/>
      <c r="AIX594" s="29"/>
      <c r="AIY594" s="29"/>
      <c r="AIZ594" s="29"/>
      <c r="AJA594" s="29"/>
      <c r="AJB594" s="29"/>
      <c r="AJC594" s="29"/>
      <c r="AJD594" s="29"/>
      <c r="AJE594" s="29"/>
      <c r="AJF594" s="29"/>
      <c r="AJG594" s="29"/>
      <c r="AJH594" s="29"/>
      <c r="AJI594" s="29"/>
      <c r="AJJ594" s="29"/>
      <c r="AJK594" s="29"/>
      <c r="AJL594" s="29"/>
      <c r="AJM594" s="29"/>
      <c r="AJN594" s="29"/>
      <c r="AJO594" s="29"/>
      <c r="AJP594" s="29"/>
      <c r="AJQ594" s="29"/>
      <c r="AJR594" s="29"/>
      <c r="AJS594" s="29"/>
      <c r="AJT594" s="29"/>
      <c r="AJU594" s="29"/>
      <c r="AJV594" s="29"/>
      <c r="AJW594" s="29"/>
      <c r="AJX594" s="29"/>
      <c r="AJY594" s="29"/>
      <c r="AJZ594" s="29"/>
      <c r="AKA594" s="29"/>
      <c r="AKB594" s="29"/>
      <c r="AKC594" s="29"/>
      <c r="AKD594" s="29"/>
      <c r="AKE594" s="29"/>
      <c r="AKF594" s="29"/>
      <c r="AKG594" s="29"/>
      <c r="AKH594" s="29"/>
      <c r="AKI594" s="29"/>
      <c r="AKJ594" s="29"/>
      <c r="AKK594" s="29"/>
      <c r="AKL594" s="29"/>
      <c r="AKM594" s="29"/>
      <c r="AKN594" s="29"/>
      <c r="AKO594" s="29"/>
      <c r="AKP594" s="29"/>
      <c r="AKQ594" s="29"/>
      <c r="AKR594" s="29"/>
      <c r="AKS594" s="29"/>
      <c r="AKT594" s="29"/>
      <c r="AKU594" s="29"/>
      <c r="AKV594" s="29"/>
      <c r="AKW594" s="29"/>
      <c r="AKX594" s="29"/>
      <c r="AKY594" s="29"/>
      <c r="AKZ594" s="29"/>
      <c r="ALA594" s="29"/>
      <c r="ALB594" s="29"/>
      <c r="ALC594" s="29"/>
      <c r="ALD594" s="29"/>
      <c r="ALE594" s="29"/>
      <c r="ALF594" s="29"/>
      <c r="ALG594" s="29"/>
      <c r="ALH594" s="29"/>
      <c r="ALI594" s="29"/>
      <c r="ALJ594" s="29"/>
      <c r="ALK594" s="29"/>
      <c r="ALL594" s="29"/>
      <c r="ALM594" s="29"/>
      <c r="ALN594" s="29"/>
      <c r="ALO594" s="29"/>
      <c r="ALP594" s="29"/>
      <c r="ALQ594" s="29"/>
      <c r="ALR594" s="29"/>
      <c r="ALS594" s="29"/>
      <c r="ALT594" s="29"/>
      <c r="ALU594" s="29"/>
      <c r="ALV594" s="29"/>
      <c r="ALW594" s="29"/>
      <c r="ALX594" s="29"/>
      <c r="ALY594" s="29"/>
      <c r="ALZ594" s="29"/>
      <c r="AMA594" s="29"/>
      <c r="AMB594" s="29"/>
      <c r="AMC594" s="29"/>
      <c r="AMD594" s="29"/>
      <c r="AME594" s="29"/>
      <c r="AMF594" s="29"/>
      <c r="AMG594" s="29"/>
      <c r="AMH594" s="29"/>
      <c r="AMI594" s="29"/>
      <c r="AMJ594" s="29"/>
      <c r="AMK594" s="29"/>
      <c r="AML594" s="29"/>
      <c r="AMM594" s="29"/>
      <c r="AMN594" s="29"/>
      <c r="AMO594" s="29"/>
      <c r="AMP594" s="29"/>
      <c r="AMQ594" s="29"/>
      <c r="AMR594" s="29"/>
      <c r="AMS594" s="29"/>
      <c r="AMT594" s="29"/>
      <c r="AMU594" s="29"/>
      <c r="AMV594" s="29"/>
      <c r="AMW594" s="29"/>
      <c r="AMX594" s="29"/>
      <c r="AMY594" s="29"/>
      <c r="AMZ594" s="29"/>
      <c r="ANA594" s="29"/>
      <c r="ANB594" s="29"/>
    </row>
    <row r="595" spans="1:1042" s="18" customFormat="1" x14ac:dyDescent="0.25">
      <c r="C595" s="146" t="str">
        <f t="shared" si="460"/>
        <v>(generic)</v>
      </c>
      <c r="D595" s="146" t="str">
        <f t="shared" ref="D595:D598" si="470">P595</f>
        <v>tier 4  (40+ gal)</v>
      </c>
      <c r="E595" s="6">
        <f t="shared" ref="E595:E598" si="471">O595</f>
        <v>9900787</v>
      </c>
      <c r="F595" s="55">
        <f t="shared" ref="F595:F598" si="472">S595</f>
        <v>40</v>
      </c>
      <c r="G595" s="6" t="str">
        <f t="shared" ref="G595:G598" si="473">V595</f>
        <v>AWHSTier4Generic40</v>
      </c>
      <c r="H595" s="116">
        <f t="shared" ref="H595:H598" si="474">W595</f>
        <v>0</v>
      </c>
      <c r="I595" s="154" t="str">
        <f t="shared" ref="I595:I598" si="475">AC595</f>
        <v>Tier4Generic40</v>
      </c>
      <c r="J595" s="91" t="s">
        <v>188</v>
      </c>
      <c r="K595" s="32">
        <v>4</v>
      </c>
      <c r="L595" s="75">
        <f t="shared" si="444"/>
        <v>99</v>
      </c>
      <c r="M595" s="12" t="s">
        <v>210</v>
      </c>
      <c r="N595" s="122">
        <v>7</v>
      </c>
      <c r="O595" s="169">
        <f t="shared" si="454"/>
        <v>9900787</v>
      </c>
      <c r="P595" s="59" t="str">
        <f>R595 &amp; "  (" &amp; S595 &amp; "+ gal)"</f>
        <v>tier 4  (40+ gal)</v>
      </c>
      <c r="Q595" s="153">
        <f t="shared" si="455"/>
        <v>1</v>
      </c>
      <c r="R595" s="21" t="s">
        <v>891</v>
      </c>
      <c r="S595" s="116">
        <v>40</v>
      </c>
      <c r="T595" s="30" t="s">
        <v>885</v>
      </c>
      <c r="U595" s="80" t="s">
        <v>885</v>
      </c>
      <c r="V595" s="85" t="str">
        <f t="shared" si="456"/>
        <v>AWHSTier4Generic40</v>
      </c>
      <c r="W595" s="115">
        <v>0</v>
      </c>
      <c r="X595" s="45">
        <v>0</v>
      </c>
      <c r="Y595" s="47">
        <v>0</v>
      </c>
      <c r="Z595" s="44"/>
      <c r="AA595" s="126" t="str">
        <f t="shared" ref="AA595:AA598" si="476">"2,     "&amp;E595&amp;",   """&amp;P595&amp;""""</f>
        <v>2,     9900787,   "tier 4  (40+ gal)"</v>
      </c>
      <c r="AB595" s="128" t="str">
        <f>AB594</f>
        <v>(generic)</v>
      </c>
      <c r="AC595" s="145" t="s">
        <v>892</v>
      </c>
      <c r="AD595" s="173">
        <f t="shared" si="457"/>
        <v>1</v>
      </c>
      <c r="AE595" s="126" t="str">
        <f t="shared" ref="AE595:AE598" si="477">"          case  "&amp;D595&amp;"   :   """&amp;AC595&amp;""""</f>
        <v xml:space="preserve">          case  tier 4  (40+ gal)   :   "Tier4Generic40"</v>
      </c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  <c r="HS595" s="29"/>
      <c r="HT595" s="29"/>
      <c r="HU595" s="29"/>
      <c r="HV595" s="29"/>
      <c r="HW595" s="29"/>
      <c r="HX595" s="29"/>
      <c r="HY595" s="29"/>
      <c r="HZ595" s="29"/>
      <c r="IA595" s="29"/>
      <c r="IB595" s="29"/>
      <c r="IC595" s="29"/>
      <c r="ID595" s="29"/>
      <c r="IE595" s="29"/>
      <c r="IF595" s="29"/>
      <c r="IG595" s="29"/>
      <c r="IH595" s="29"/>
      <c r="II595" s="29"/>
      <c r="IJ595" s="29"/>
      <c r="IK595" s="29"/>
      <c r="IL595" s="29"/>
      <c r="IM595" s="29"/>
      <c r="IN595" s="29"/>
      <c r="IO595" s="29"/>
      <c r="IP595" s="29"/>
      <c r="IQ595" s="29"/>
      <c r="IR595" s="29"/>
      <c r="IS595" s="29"/>
      <c r="IT595" s="29"/>
      <c r="IU595" s="29"/>
      <c r="IV595" s="29"/>
      <c r="IW595" s="29"/>
      <c r="IX595" s="29"/>
      <c r="IY595" s="29"/>
      <c r="IZ595" s="29"/>
      <c r="JA595" s="29"/>
      <c r="JB595" s="29"/>
      <c r="JC595" s="29"/>
      <c r="JD595" s="29"/>
      <c r="JE595" s="29"/>
      <c r="JF595" s="29"/>
      <c r="JG595" s="29"/>
      <c r="JH595" s="29"/>
      <c r="JI595" s="29"/>
      <c r="JJ595" s="29"/>
      <c r="JK595" s="29"/>
      <c r="JL595" s="29"/>
      <c r="JM595" s="29"/>
      <c r="JN595" s="29"/>
      <c r="JO595" s="29"/>
      <c r="JP595" s="29"/>
      <c r="JQ595" s="29"/>
      <c r="JR595" s="29"/>
      <c r="JS595" s="29"/>
      <c r="JT595" s="29"/>
      <c r="JU595" s="29"/>
      <c r="JV595" s="29"/>
      <c r="JW595" s="29"/>
      <c r="JX595" s="29"/>
      <c r="JY595" s="29"/>
      <c r="JZ595" s="29"/>
      <c r="KA595" s="29"/>
      <c r="KB595" s="29"/>
      <c r="KC595" s="29"/>
      <c r="KD595" s="29"/>
      <c r="KE595" s="29"/>
      <c r="KF595" s="29"/>
      <c r="KG595" s="29"/>
      <c r="KH595" s="29"/>
      <c r="KI595" s="29"/>
      <c r="KJ595" s="29"/>
      <c r="KK595" s="29"/>
      <c r="KL595" s="29"/>
      <c r="KM595" s="29"/>
      <c r="KN595" s="29"/>
      <c r="KO595" s="29"/>
      <c r="KP595" s="29"/>
      <c r="KQ595" s="29"/>
      <c r="KR595" s="29"/>
      <c r="KS595" s="29"/>
      <c r="KT595" s="29"/>
      <c r="KU595" s="29"/>
      <c r="KV595" s="29"/>
      <c r="KW595" s="29"/>
      <c r="KX595" s="29"/>
      <c r="KY595" s="29"/>
      <c r="KZ595" s="29"/>
      <c r="LA595" s="29"/>
      <c r="LB595" s="29"/>
      <c r="LC595" s="29"/>
      <c r="LD595" s="29"/>
      <c r="LE595" s="29"/>
      <c r="LF595" s="29"/>
      <c r="LG595" s="29"/>
      <c r="LH595" s="29"/>
      <c r="LI595" s="29"/>
      <c r="LJ595" s="29"/>
      <c r="LK595" s="29"/>
      <c r="LL595" s="29"/>
      <c r="LM595" s="29"/>
      <c r="LN595" s="29"/>
      <c r="LO595" s="29"/>
      <c r="LP595" s="29"/>
      <c r="LQ595" s="29"/>
      <c r="LR595" s="29"/>
      <c r="LS595" s="29"/>
      <c r="LT595" s="29"/>
      <c r="LU595" s="29"/>
      <c r="LV595" s="29"/>
      <c r="LW595" s="29"/>
      <c r="LX595" s="29"/>
      <c r="LY595" s="29"/>
      <c r="LZ595" s="29"/>
      <c r="MA595" s="29"/>
      <c r="MB595" s="29"/>
      <c r="MC595" s="29"/>
      <c r="MD595" s="29"/>
      <c r="ME595" s="29"/>
      <c r="MF595" s="29"/>
      <c r="MG595" s="29"/>
      <c r="MH595" s="29"/>
      <c r="MI595" s="29"/>
      <c r="MJ595" s="29"/>
      <c r="MK595" s="29"/>
      <c r="ML595" s="29"/>
      <c r="MM595" s="29"/>
      <c r="MN595" s="29"/>
      <c r="MO595" s="29"/>
      <c r="MP595" s="29"/>
      <c r="MQ595" s="29"/>
      <c r="MR595" s="29"/>
      <c r="MS595" s="29"/>
      <c r="MT595" s="29"/>
      <c r="MU595" s="29"/>
      <c r="MV595" s="29"/>
      <c r="MW595" s="29"/>
      <c r="MX595" s="29"/>
      <c r="MY595" s="29"/>
      <c r="MZ595" s="29"/>
      <c r="NA595" s="29"/>
      <c r="NB595" s="29"/>
      <c r="NC595" s="29"/>
      <c r="ND595" s="29"/>
      <c r="NE595" s="29"/>
      <c r="NF595" s="29"/>
      <c r="NG595" s="29"/>
      <c r="NH595" s="29"/>
      <c r="NI595" s="29"/>
      <c r="NJ595" s="29"/>
      <c r="NK595" s="29"/>
      <c r="NL595" s="29"/>
      <c r="NM595" s="29"/>
      <c r="NN595" s="29"/>
      <c r="NO595" s="29"/>
      <c r="NP595" s="29"/>
      <c r="NQ595" s="29"/>
      <c r="NR595" s="29"/>
      <c r="NS595" s="29"/>
      <c r="NT595" s="29"/>
      <c r="NU595" s="29"/>
      <c r="NV595" s="29"/>
      <c r="NW595" s="29"/>
      <c r="NX595" s="29"/>
      <c r="NY595" s="29"/>
      <c r="NZ595" s="29"/>
      <c r="OA595" s="29"/>
      <c r="OB595" s="29"/>
      <c r="OC595" s="29"/>
      <c r="OD595" s="29"/>
      <c r="OE595" s="29"/>
      <c r="OF595" s="29"/>
      <c r="OG595" s="29"/>
      <c r="OH595" s="29"/>
      <c r="OI595" s="29"/>
      <c r="OJ595" s="29"/>
      <c r="OK595" s="29"/>
      <c r="OL595" s="29"/>
      <c r="OM595" s="29"/>
      <c r="ON595" s="29"/>
      <c r="OO595" s="29"/>
      <c r="OP595" s="29"/>
      <c r="OQ595" s="29"/>
      <c r="OR595" s="29"/>
      <c r="OS595" s="29"/>
      <c r="OT595" s="29"/>
      <c r="OU595" s="29"/>
      <c r="OV595" s="29"/>
      <c r="OW595" s="29"/>
      <c r="OX595" s="29"/>
      <c r="OY595" s="29"/>
      <c r="OZ595" s="29"/>
      <c r="PA595" s="29"/>
      <c r="PB595" s="29"/>
      <c r="PC595" s="29"/>
      <c r="PD595" s="29"/>
      <c r="PE595" s="29"/>
      <c r="PF595" s="29"/>
      <c r="PG595" s="29"/>
      <c r="PH595" s="29"/>
      <c r="PI595" s="29"/>
      <c r="PJ595" s="29"/>
      <c r="PK595" s="29"/>
      <c r="PL595" s="29"/>
      <c r="PM595" s="29"/>
      <c r="PN595" s="29"/>
      <c r="PO595" s="29"/>
      <c r="PP595" s="29"/>
      <c r="PQ595" s="29"/>
      <c r="PR595" s="29"/>
      <c r="PS595" s="29"/>
      <c r="PT595" s="29"/>
      <c r="PU595" s="29"/>
      <c r="PV595" s="29"/>
      <c r="PW595" s="29"/>
      <c r="PX595" s="29"/>
      <c r="PY595" s="29"/>
      <c r="PZ595" s="29"/>
      <c r="QA595" s="29"/>
      <c r="QB595" s="29"/>
      <c r="QC595" s="29"/>
      <c r="QD595" s="29"/>
      <c r="QE595" s="29"/>
      <c r="QF595" s="29"/>
      <c r="QG595" s="29"/>
      <c r="QH595" s="29"/>
      <c r="QI595" s="29"/>
      <c r="QJ595" s="29"/>
      <c r="QK595" s="29"/>
      <c r="QL595" s="29"/>
      <c r="QM595" s="29"/>
      <c r="QN595" s="29"/>
      <c r="QO595" s="29"/>
      <c r="QP595" s="29"/>
      <c r="QQ595" s="29"/>
      <c r="QR595" s="29"/>
      <c r="QS595" s="29"/>
      <c r="QT595" s="29"/>
      <c r="QU595" s="29"/>
      <c r="QV595" s="29"/>
      <c r="QW595" s="29"/>
      <c r="QX595" s="29"/>
      <c r="QY595" s="29"/>
      <c r="QZ595" s="29"/>
      <c r="RA595" s="29"/>
      <c r="RB595" s="29"/>
      <c r="RC595" s="29"/>
      <c r="RD595" s="29"/>
      <c r="RE595" s="29"/>
      <c r="RF595" s="29"/>
      <c r="RG595" s="29"/>
      <c r="RH595" s="29"/>
      <c r="RI595" s="29"/>
      <c r="RJ595" s="29"/>
      <c r="RK595" s="29"/>
      <c r="RL595" s="29"/>
      <c r="RM595" s="29"/>
      <c r="RN595" s="29"/>
      <c r="RO595" s="29"/>
      <c r="RP595" s="29"/>
      <c r="RQ595" s="29"/>
      <c r="RR595" s="29"/>
      <c r="RS595" s="29"/>
      <c r="RT595" s="29"/>
      <c r="RU595" s="29"/>
      <c r="RV595" s="29"/>
      <c r="RW595" s="29"/>
      <c r="RX595" s="29"/>
      <c r="RY595" s="29"/>
      <c r="RZ595" s="29"/>
      <c r="SA595" s="29"/>
      <c r="SB595" s="29"/>
      <c r="SC595" s="29"/>
      <c r="SD595" s="29"/>
      <c r="SE595" s="29"/>
      <c r="SF595" s="29"/>
      <c r="SG595" s="29"/>
      <c r="SH595" s="29"/>
      <c r="SI595" s="29"/>
      <c r="SJ595" s="29"/>
      <c r="SK595" s="29"/>
      <c r="SL595" s="29"/>
      <c r="SM595" s="29"/>
      <c r="SN595" s="29"/>
      <c r="SO595" s="29"/>
      <c r="SP595" s="29"/>
      <c r="SQ595" s="29"/>
      <c r="SR595" s="29"/>
      <c r="SS595" s="29"/>
      <c r="ST595" s="29"/>
      <c r="SU595" s="29"/>
      <c r="SV595" s="29"/>
      <c r="SW595" s="29"/>
      <c r="SX595" s="29"/>
      <c r="SY595" s="29"/>
      <c r="SZ595" s="29"/>
      <c r="TA595" s="29"/>
      <c r="TB595" s="29"/>
      <c r="TC595" s="29"/>
      <c r="TD595" s="29"/>
      <c r="TE595" s="29"/>
      <c r="TF595" s="29"/>
      <c r="TG595" s="29"/>
      <c r="TH595" s="29"/>
      <c r="TI595" s="29"/>
      <c r="TJ595" s="29"/>
      <c r="TK595" s="29"/>
      <c r="TL595" s="29"/>
      <c r="TM595" s="29"/>
      <c r="TN595" s="29"/>
      <c r="TO595" s="29"/>
      <c r="TP595" s="29"/>
      <c r="TQ595" s="29"/>
      <c r="TR595" s="29"/>
      <c r="TS595" s="29"/>
      <c r="TT595" s="29"/>
      <c r="TU595" s="29"/>
      <c r="TV595" s="29"/>
      <c r="TW595" s="29"/>
      <c r="TX595" s="29"/>
      <c r="TY595" s="29"/>
      <c r="TZ595" s="29"/>
      <c r="UA595" s="29"/>
      <c r="UB595" s="29"/>
      <c r="UC595" s="29"/>
      <c r="UD595" s="29"/>
      <c r="UE595" s="29"/>
      <c r="UF595" s="29"/>
      <c r="UG595" s="29"/>
      <c r="UH595" s="29"/>
      <c r="UI595" s="29"/>
      <c r="UJ595" s="29"/>
      <c r="UK595" s="29"/>
      <c r="UL595" s="29"/>
      <c r="UM595" s="29"/>
      <c r="UN595" s="29"/>
      <c r="UO595" s="29"/>
      <c r="UP595" s="29"/>
      <c r="UQ595" s="29"/>
      <c r="UR595" s="29"/>
      <c r="US595" s="29"/>
      <c r="UT595" s="29"/>
      <c r="UU595" s="29"/>
      <c r="UV595" s="29"/>
      <c r="UW595" s="29"/>
      <c r="UX595" s="29"/>
      <c r="UY595" s="29"/>
      <c r="UZ595" s="29"/>
      <c r="VA595" s="29"/>
      <c r="VB595" s="29"/>
      <c r="VC595" s="29"/>
      <c r="VD595" s="29"/>
      <c r="VE595" s="29"/>
      <c r="VF595" s="29"/>
      <c r="VG595" s="29"/>
      <c r="VH595" s="29"/>
      <c r="VI595" s="29"/>
      <c r="VJ595" s="29"/>
      <c r="VK595" s="29"/>
      <c r="VL595" s="29"/>
      <c r="VM595" s="29"/>
      <c r="VN595" s="29"/>
      <c r="VO595" s="29"/>
      <c r="VP595" s="29"/>
      <c r="VQ595" s="29"/>
      <c r="VR595" s="29"/>
      <c r="VS595" s="29"/>
      <c r="VT595" s="29"/>
      <c r="VU595" s="29"/>
      <c r="VV595" s="29"/>
      <c r="VW595" s="29"/>
      <c r="VX595" s="29"/>
      <c r="VY595" s="29"/>
      <c r="VZ595" s="29"/>
      <c r="WA595" s="29"/>
      <c r="WB595" s="29"/>
      <c r="WC595" s="29"/>
      <c r="WD595" s="29"/>
      <c r="WE595" s="29"/>
      <c r="WF595" s="29"/>
      <c r="WG595" s="29"/>
      <c r="WH595" s="29"/>
      <c r="WI595" s="29"/>
      <c r="WJ595" s="29"/>
      <c r="WK595" s="29"/>
      <c r="WL595" s="29"/>
      <c r="WM595" s="29"/>
      <c r="WN595" s="29"/>
      <c r="WO595" s="29"/>
      <c r="WP595" s="29"/>
      <c r="WQ595" s="29"/>
      <c r="WR595" s="29"/>
      <c r="WS595" s="29"/>
      <c r="WT595" s="29"/>
      <c r="WU595" s="29"/>
      <c r="WV595" s="29"/>
      <c r="WW595" s="29"/>
      <c r="WX595" s="29"/>
      <c r="WY595" s="29"/>
      <c r="WZ595" s="29"/>
      <c r="XA595" s="29"/>
      <c r="XB595" s="29"/>
      <c r="XC595" s="29"/>
      <c r="XD595" s="29"/>
      <c r="XE595" s="29"/>
      <c r="XF595" s="29"/>
      <c r="XG595" s="29"/>
      <c r="XH595" s="29"/>
      <c r="XI595" s="29"/>
      <c r="XJ595" s="29"/>
      <c r="XK595" s="29"/>
      <c r="XL595" s="29"/>
      <c r="XM595" s="29"/>
      <c r="XN595" s="29"/>
      <c r="XO595" s="29"/>
      <c r="XP595" s="29"/>
      <c r="XQ595" s="29"/>
      <c r="XR595" s="29"/>
      <c r="XS595" s="29"/>
      <c r="XT595" s="29"/>
      <c r="XU595" s="29"/>
      <c r="XV595" s="29"/>
      <c r="XW595" s="29"/>
      <c r="XX595" s="29"/>
      <c r="XY595" s="29"/>
      <c r="XZ595" s="29"/>
      <c r="YA595" s="29"/>
      <c r="YB595" s="29"/>
      <c r="YC595" s="29"/>
      <c r="YD595" s="29"/>
      <c r="YE595" s="29"/>
      <c r="YF595" s="29"/>
      <c r="YG595" s="29"/>
      <c r="YH595" s="29"/>
      <c r="YI595" s="29"/>
      <c r="YJ595" s="29"/>
      <c r="YK595" s="29"/>
      <c r="YL595" s="29"/>
      <c r="YM595" s="29"/>
      <c r="YN595" s="29"/>
      <c r="YO595" s="29"/>
      <c r="YP595" s="29"/>
      <c r="YQ595" s="29"/>
      <c r="YR595" s="29"/>
      <c r="YS595" s="29"/>
      <c r="YT595" s="29"/>
      <c r="YU595" s="29"/>
      <c r="YV595" s="29"/>
      <c r="YW595" s="29"/>
      <c r="YX595" s="29"/>
      <c r="YY595" s="29"/>
      <c r="YZ595" s="29"/>
      <c r="ZA595" s="29"/>
      <c r="ZB595" s="29"/>
      <c r="ZC595" s="29"/>
      <c r="ZD595" s="29"/>
      <c r="ZE595" s="29"/>
      <c r="ZF595" s="29"/>
      <c r="ZG595" s="29"/>
      <c r="ZH595" s="29"/>
      <c r="ZI595" s="29"/>
      <c r="ZJ595" s="29"/>
      <c r="ZK595" s="29"/>
      <c r="ZL595" s="29"/>
      <c r="ZM595" s="29"/>
      <c r="ZN595" s="29"/>
      <c r="ZO595" s="29"/>
      <c r="ZP595" s="29"/>
      <c r="ZQ595" s="29"/>
      <c r="ZR595" s="29"/>
      <c r="ZS595" s="29"/>
      <c r="ZT595" s="29"/>
      <c r="ZU595" s="29"/>
      <c r="ZV595" s="29"/>
      <c r="ZW595" s="29"/>
      <c r="ZX595" s="29"/>
      <c r="ZY595" s="29"/>
      <c r="ZZ595" s="29"/>
      <c r="AAA595" s="29"/>
      <c r="AAB595" s="29"/>
      <c r="AAC595" s="29"/>
      <c r="AAD595" s="29"/>
      <c r="AAE595" s="29"/>
      <c r="AAF595" s="29"/>
      <c r="AAG595" s="29"/>
      <c r="AAH595" s="29"/>
      <c r="AAI595" s="29"/>
      <c r="AAJ595" s="29"/>
      <c r="AAK595" s="29"/>
      <c r="AAL595" s="29"/>
      <c r="AAM595" s="29"/>
      <c r="AAN595" s="29"/>
      <c r="AAO595" s="29"/>
      <c r="AAP595" s="29"/>
      <c r="AAQ595" s="29"/>
      <c r="AAR595" s="29"/>
      <c r="AAS595" s="29"/>
      <c r="AAT595" s="29"/>
      <c r="AAU595" s="29"/>
      <c r="AAV595" s="29"/>
      <c r="AAW595" s="29"/>
      <c r="AAX595" s="29"/>
      <c r="AAY595" s="29"/>
      <c r="AAZ595" s="29"/>
      <c r="ABA595" s="29"/>
      <c r="ABB595" s="29"/>
      <c r="ABC595" s="29"/>
      <c r="ABD595" s="29"/>
      <c r="ABE595" s="29"/>
      <c r="ABF595" s="29"/>
      <c r="ABG595" s="29"/>
      <c r="ABH595" s="29"/>
      <c r="ABI595" s="29"/>
      <c r="ABJ595" s="29"/>
      <c r="ABK595" s="29"/>
      <c r="ABL595" s="29"/>
      <c r="ABM595" s="29"/>
      <c r="ABN595" s="29"/>
      <c r="ABO595" s="29"/>
      <c r="ABP595" s="29"/>
      <c r="ABQ595" s="29"/>
      <c r="ABR595" s="29"/>
      <c r="ABS595" s="29"/>
      <c r="ABT595" s="29"/>
      <c r="ABU595" s="29"/>
      <c r="ABV595" s="29"/>
      <c r="ABW595" s="29"/>
      <c r="ABX595" s="29"/>
      <c r="ABY595" s="29"/>
      <c r="ABZ595" s="29"/>
      <c r="ACA595" s="29"/>
      <c r="ACB595" s="29"/>
      <c r="ACC595" s="29"/>
      <c r="ACD595" s="29"/>
      <c r="ACE595" s="29"/>
      <c r="ACF595" s="29"/>
      <c r="ACG595" s="29"/>
      <c r="ACH595" s="29"/>
      <c r="ACI595" s="29"/>
      <c r="ACJ595" s="29"/>
      <c r="ACK595" s="29"/>
      <c r="ACL595" s="29"/>
      <c r="ACM595" s="29"/>
      <c r="ACN595" s="29"/>
      <c r="ACO595" s="29"/>
      <c r="ACP595" s="29"/>
      <c r="ACQ595" s="29"/>
      <c r="ACR595" s="29"/>
      <c r="ACS595" s="29"/>
      <c r="ACT595" s="29"/>
      <c r="ACU595" s="29"/>
      <c r="ACV595" s="29"/>
      <c r="ACW595" s="29"/>
      <c r="ACX595" s="29"/>
      <c r="ACY595" s="29"/>
      <c r="ACZ595" s="29"/>
      <c r="ADA595" s="29"/>
      <c r="ADB595" s="29"/>
      <c r="ADC595" s="29"/>
      <c r="ADD595" s="29"/>
      <c r="ADE595" s="29"/>
      <c r="ADF595" s="29"/>
      <c r="ADG595" s="29"/>
      <c r="ADH595" s="29"/>
      <c r="ADI595" s="29"/>
      <c r="ADJ595" s="29"/>
      <c r="ADK595" s="29"/>
      <c r="ADL595" s="29"/>
      <c r="ADM595" s="29"/>
      <c r="ADN595" s="29"/>
      <c r="ADO595" s="29"/>
      <c r="ADP595" s="29"/>
      <c r="ADQ595" s="29"/>
      <c r="ADR595" s="29"/>
      <c r="ADS595" s="29"/>
      <c r="ADT595" s="29"/>
      <c r="ADU595" s="29"/>
      <c r="ADV595" s="29"/>
      <c r="ADW595" s="29"/>
      <c r="ADX595" s="29"/>
      <c r="ADY595" s="29"/>
      <c r="ADZ595" s="29"/>
      <c r="AEA595" s="29"/>
      <c r="AEB595" s="29"/>
      <c r="AEC595" s="29"/>
      <c r="AED595" s="29"/>
      <c r="AEE595" s="29"/>
      <c r="AEF595" s="29"/>
      <c r="AEG595" s="29"/>
      <c r="AEH595" s="29"/>
      <c r="AEI595" s="29"/>
      <c r="AEJ595" s="29"/>
      <c r="AEK595" s="29"/>
      <c r="AEL595" s="29"/>
      <c r="AEM595" s="29"/>
      <c r="AEN595" s="29"/>
      <c r="AEO595" s="29"/>
      <c r="AEP595" s="29"/>
      <c r="AEQ595" s="29"/>
      <c r="AER595" s="29"/>
      <c r="AES595" s="29"/>
      <c r="AET595" s="29"/>
      <c r="AEU595" s="29"/>
      <c r="AEV595" s="29"/>
      <c r="AEW595" s="29"/>
      <c r="AEX595" s="29"/>
      <c r="AEY595" s="29"/>
      <c r="AEZ595" s="29"/>
      <c r="AFA595" s="29"/>
      <c r="AFB595" s="29"/>
      <c r="AFC595" s="29"/>
      <c r="AFD595" s="29"/>
      <c r="AFE595" s="29"/>
      <c r="AFF595" s="29"/>
      <c r="AFG595" s="29"/>
      <c r="AFH595" s="29"/>
      <c r="AFI595" s="29"/>
      <c r="AFJ595" s="29"/>
      <c r="AFK595" s="29"/>
      <c r="AFL595" s="29"/>
      <c r="AFM595" s="29"/>
      <c r="AFN595" s="29"/>
      <c r="AFO595" s="29"/>
      <c r="AFP595" s="29"/>
      <c r="AFQ595" s="29"/>
      <c r="AFR595" s="29"/>
      <c r="AFS595" s="29"/>
      <c r="AFT595" s="29"/>
      <c r="AFU595" s="29"/>
      <c r="AFV595" s="29"/>
      <c r="AFW595" s="29"/>
      <c r="AFX595" s="29"/>
      <c r="AFY595" s="29"/>
      <c r="AFZ595" s="29"/>
      <c r="AGA595" s="29"/>
      <c r="AGB595" s="29"/>
      <c r="AGC595" s="29"/>
      <c r="AGD595" s="29"/>
      <c r="AGE595" s="29"/>
      <c r="AGF595" s="29"/>
      <c r="AGG595" s="29"/>
      <c r="AGH595" s="29"/>
      <c r="AGI595" s="29"/>
      <c r="AGJ595" s="29"/>
      <c r="AGK595" s="29"/>
      <c r="AGL595" s="29"/>
      <c r="AGM595" s="29"/>
      <c r="AGN595" s="29"/>
      <c r="AGO595" s="29"/>
      <c r="AGP595" s="29"/>
      <c r="AGQ595" s="29"/>
      <c r="AGR595" s="29"/>
      <c r="AGS595" s="29"/>
      <c r="AGT595" s="29"/>
      <c r="AGU595" s="29"/>
      <c r="AGV595" s="29"/>
      <c r="AGW595" s="29"/>
      <c r="AGX595" s="29"/>
      <c r="AGY595" s="29"/>
      <c r="AGZ595" s="29"/>
      <c r="AHA595" s="29"/>
      <c r="AHB595" s="29"/>
      <c r="AHC595" s="29"/>
      <c r="AHD595" s="29"/>
      <c r="AHE595" s="29"/>
      <c r="AHF595" s="29"/>
      <c r="AHG595" s="29"/>
      <c r="AHH595" s="29"/>
      <c r="AHI595" s="29"/>
      <c r="AHJ595" s="29"/>
      <c r="AHK595" s="29"/>
      <c r="AHL595" s="29"/>
      <c r="AHM595" s="29"/>
      <c r="AHN595" s="29"/>
      <c r="AHO595" s="29"/>
      <c r="AHP595" s="29"/>
      <c r="AHQ595" s="29"/>
      <c r="AHR595" s="29"/>
      <c r="AHS595" s="29"/>
      <c r="AHT595" s="29"/>
      <c r="AHU595" s="29"/>
      <c r="AHV595" s="29"/>
      <c r="AHW595" s="29"/>
      <c r="AHX595" s="29"/>
      <c r="AHY595" s="29"/>
      <c r="AHZ595" s="29"/>
      <c r="AIA595" s="29"/>
      <c r="AIB595" s="29"/>
      <c r="AIC595" s="29"/>
      <c r="AID595" s="29"/>
      <c r="AIE595" s="29"/>
      <c r="AIF595" s="29"/>
      <c r="AIG595" s="29"/>
      <c r="AIH595" s="29"/>
      <c r="AII595" s="29"/>
      <c r="AIJ595" s="29"/>
      <c r="AIK595" s="29"/>
      <c r="AIL595" s="29"/>
      <c r="AIM595" s="29"/>
      <c r="AIN595" s="29"/>
      <c r="AIO595" s="29"/>
      <c r="AIP595" s="29"/>
      <c r="AIQ595" s="29"/>
      <c r="AIR595" s="29"/>
      <c r="AIS595" s="29"/>
      <c r="AIT595" s="29"/>
      <c r="AIU595" s="29"/>
      <c r="AIV595" s="29"/>
      <c r="AIW595" s="29"/>
      <c r="AIX595" s="29"/>
      <c r="AIY595" s="29"/>
      <c r="AIZ595" s="29"/>
      <c r="AJA595" s="29"/>
      <c r="AJB595" s="29"/>
      <c r="AJC595" s="29"/>
      <c r="AJD595" s="29"/>
      <c r="AJE595" s="29"/>
      <c r="AJF595" s="29"/>
      <c r="AJG595" s="29"/>
      <c r="AJH595" s="29"/>
      <c r="AJI595" s="29"/>
      <c r="AJJ595" s="29"/>
      <c r="AJK595" s="29"/>
      <c r="AJL595" s="29"/>
      <c r="AJM595" s="29"/>
      <c r="AJN595" s="29"/>
      <c r="AJO595" s="29"/>
      <c r="AJP595" s="29"/>
      <c r="AJQ595" s="29"/>
      <c r="AJR595" s="29"/>
      <c r="AJS595" s="29"/>
      <c r="AJT595" s="29"/>
      <c r="AJU595" s="29"/>
      <c r="AJV595" s="29"/>
      <c r="AJW595" s="29"/>
      <c r="AJX595" s="29"/>
      <c r="AJY595" s="29"/>
      <c r="AJZ595" s="29"/>
      <c r="AKA595" s="29"/>
      <c r="AKB595" s="29"/>
      <c r="AKC595" s="29"/>
      <c r="AKD595" s="29"/>
      <c r="AKE595" s="29"/>
      <c r="AKF595" s="29"/>
      <c r="AKG595" s="29"/>
      <c r="AKH595" s="29"/>
      <c r="AKI595" s="29"/>
      <c r="AKJ595" s="29"/>
      <c r="AKK595" s="29"/>
      <c r="AKL595" s="29"/>
      <c r="AKM595" s="29"/>
      <c r="AKN595" s="29"/>
      <c r="AKO595" s="29"/>
      <c r="AKP595" s="29"/>
      <c r="AKQ595" s="29"/>
      <c r="AKR595" s="29"/>
      <c r="AKS595" s="29"/>
      <c r="AKT595" s="29"/>
      <c r="AKU595" s="29"/>
      <c r="AKV595" s="29"/>
      <c r="AKW595" s="29"/>
      <c r="AKX595" s="29"/>
      <c r="AKY595" s="29"/>
      <c r="AKZ595" s="29"/>
      <c r="ALA595" s="29"/>
      <c r="ALB595" s="29"/>
      <c r="ALC595" s="29"/>
      <c r="ALD595" s="29"/>
      <c r="ALE595" s="29"/>
      <c r="ALF595" s="29"/>
      <c r="ALG595" s="29"/>
      <c r="ALH595" s="29"/>
      <c r="ALI595" s="29"/>
      <c r="ALJ595" s="29"/>
      <c r="ALK595" s="29"/>
      <c r="ALL595" s="29"/>
      <c r="ALM595" s="29"/>
      <c r="ALN595" s="29"/>
      <c r="ALO595" s="29"/>
      <c r="ALP595" s="29"/>
      <c r="ALQ595" s="29"/>
      <c r="ALR595" s="29"/>
      <c r="ALS595" s="29"/>
      <c r="ALT595" s="29"/>
      <c r="ALU595" s="29"/>
      <c r="ALV595" s="29"/>
      <c r="ALW595" s="29"/>
      <c r="ALX595" s="29"/>
      <c r="ALY595" s="29"/>
      <c r="ALZ595" s="29"/>
      <c r="AMA595" s="29"/>
      <c r="AMB595" s="29"/>
      <c r="AMC595" s="29"/>
      <c r="AMD595" s="29"/>
      <c r="AME595" s="29"/>
      <c r="AMF595" s="29"/>
      <c r="AMG595" s="29"/>
      <c r="AMH595" s="29"/>
      <c r="AMI595" s="29"/>
      <c r="AMJ595" s="29"/>
      <c r="AMK595" s="29"/>
      <c r="AML595" s="29"/>
      <c r="AMM595" s="29"/>
      <c r="AMN595" s="29"/>
      <c r="AMO595" s="29"/>
      <c r="AMP595" s="29"/>
      <c r="AMQ595" s="29"/>
      <c r="AMR595" s="29"/>
      <c r="AMS595" s="29"/>
      <c r="AMT595" s="29"/>
      <c r="AMU595" s="29"/>
      <c r="AMV595" s="29"/>
      <c r="AMW595" s="29"/>
      <c r="AMX595" s="29"/>
      <c r="AMY595" s="29"/>
      <c r="AMZ595" s="29"/>
      <c r="ANA595" s="29"/>
      <c r="ANB595" s="29"/>
    </row>
    <row r="596" spans="1:1042" s="18" customFormat="1" x14ac:dyDescent="0.25">
      <c r="C596" s="146" t="str">
        <f t="shared" ref="C596:C598" si="478">M596</f>
        <v>(generic)</v>
      </c>
      <c r="D596" s="146" t="str">
        <f t="shared" si="470"/>
        <v>tier 4  (50+ gal)</v>
      </c>
      <c r="E596" s="6">
        <f t="shared" si="471"/>
        <v>9900888</v>
      </c>
      <c r="F596" s="55">
        <f t="shared" si="472"/>
        <v>50</v>
      </c>
      <c r="G596" s="6" t="str">
        <f t="shared" si="473"/>
        <v>AWHSTier4Generic50</v>
      </c>
      <c r="H596" s="116">
        <f t="shared" si="474"/>
        <v>0</v>
      </c>
      <c r="I596" s="154" t="str">
        <f t="shared" si="475"/>
        <v>Tier4Generic50</v>
      </c>
      <c r="J596" s="91" t="s">
        <v>188</v>
      </c>
      <c r="K596" s="32">
        <v>4</v>
      </c>
      <c r="L596" s="75">
        <f t="shared" si="444"/>
        <v>99</v>
      </c>
      <c r="M596" s="12" t="s">
        <v>210</v>
      </c>
      <c r="N596" s="62">
        <f t="shared" si="453"/>
        <v>8</v>
      </c>
      <c r="O596" s="169">
        <f t="shared" si="454"/>
        <v>9900888</v>
      </c>
      <c r="P596" s="59" t="str">
        <f t="shared" ref="P596:P602" si="479">R596 &amp; "  (" &amp; S596 &amp; "+ gal)"</f>
        <v>tier 4  (50+ gal)</v>
      </c>
      <c r="Q596" s="153">
        <f t="shared" si="455"/>
        <v>1</v>
      </c>
      <c r="R596" s="21" t="s">
        <v>891</v>
      </c>
      <c r="S596" s="116">
        <v>50</v>
      </c>
      <c r="T596" s="30" t="s">
        <v>886</v>
      </c>
      <c r="U596" s="80" t="s">
        <v>886</v>
      </c>
      <c r="V596" s="85" t="str">
        <f t="shared" si="456"/>
        <v>AWHSTier4Generic50</v>
      </c>
      <c r="W596" s="115">
        <v>0</v>
      </c>
      <c r="X596" s="45">
        <v>0</v>
      </c>
      <c r="Y596" s="47">
        <v>0</v>
      </c>
      <c r="Z596" s="44"/>
      <c r="AA596" s="126" t="str">
        <f t="shared" si="476"/>
        <v>2,     9900888,   "tier 4  (50+ gal)"</v>
      </c>
      <c r="AB596" s="128" t="str">
        <f t="shared" si="345"/>
        <v>(generic)</v>
      </c>
      <c r="AC596" s="145" t="s">
        <v>893</v>
      </c>
      <c r="AD596" s="173">
        <f t="shared" si="457"/>
        <v>1</v>
      </c>
      <c r="AE596" s="126" t="str">
        <f t="shared" si="477"/>
        <v xml:space="preserve">          case  tier 4  (50+ gal)   :   "Tier4Generic50"</v>
      </c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  <c r="HS596" s="29"/>
      <c r="HT596" s="29"/>
      <c r="HU596" s="29"/>
      <c r="HV596" s="29"/>
      <c r="HW596" s="29"/>
      <c r="HX596" s="29"/>
      <c r="HY596" s="29"/>
      <c r="HZ596" s="29"/>
      <c r="IA596" s="29"/>
      <c r="IB596" s="29"/>
      <c r="IC596" s="29"/>
      <c r="ID596" s="29"/>
      <c r="IE596" s="29"/>
      <c r="IF596" s="29"/>
      <c r="IG596" s="29"/>
      <c r="IH596" s="29"/>
      <c r="II596" s="29"/>
      <c r="IJ596" s="29"/>
      <c r="IK596" s="29"/>
      <c r="IL596" s="29"/>
      <c r="IM596" s="29"/>
      <c r="IN596" s="29"/>
      <c r="IO596" s="29"/>
      <c r="IP596" s="29"/>
      <c r="IQ596" s="29"/>
      <c r="IR596" s="29"/>
      <c r="IS596" s="29"/>
      <c r="IT596" s="29"/>
      <c r="IU596" s="29"/>
      <c r="IV596" s="29"/>
      <c r="IW596" s="29"/>
      <c r="IX596" s="29"/>
      <c r="IY596" s="29"/>
      <c r="IZ596" s="29"/>
      <c r="JA596" s="29"/>
      <c r="JB596" s="29"/>
      <c r="JC596" s="29"/>
      <c r="JD596" s="29"/>
      <c r="JE596" s="29"/>
      <c r="JF596" s="29"/>
      <c r="JG596" s="29"/>
      <c r="JH596" s="29"/>
      <c r="JI596" s="29"/>
      <c r="JJ596" s="29"/>
      <c r="JK596" s="29"/>
      <c r="JL596" s="29"/>
      <c r="JM596" s="29"/>
      <c r="JN596" s="29"/>
      <c r="JO596" s="29"/>
      <c r="JP596" s="29"/>
      <c r="JQ596" s="29"/>
      <c r="JR596" s="29"/>
      <c r="JS596" s="29"/>
      <c r="JT596" s="29"/>
      <c r="JU596" s="29"/>
      <c r="JV596" s="29"/>
      <c r="JW596" s="29"/>
      <c r="JX596" s="29"/>
      <c r="JY596" s="29"/>
      <c r="JZ596" s="29"/>
      <c r="KA596" s="29"/>
      <c r="KB596" s="29"/>
      <c r="KC596" s="29"/>
      <c r="KD596" s="29"/>
      <c r="KE596" s="29"/>
      <c r="KF596" s="29"/>
      <c r="KG596" s="29"/>
      <c r="KH596" s="29"/>
      <c r="KI596" s="29"/>
      <c r="KJ596" s="29"/>
      <c r="KK596" s="29"/>
      <c r="KL596" s="29"/>
      <c r="KM596" s="29"/>
      <c r="KN596" s="29"/>
      <c r="KO596" s="29"/>
      <c r="KP596" s="29"/>
      <c r="KQ596" s="29"/>
      <c r="KR596" s="29"/>
      <c r="KS596" s="29"/>
      <c r="KT596" s="29"/>
      <c r="KU596" s="29"/>
      <c r="KV596" s="29"/>
      <c r="KW596" s="29"/>
      <c r="KX596" s="29"/>
      <c r="KY596" s="29"/>
      <c r="KZ596" s="29"/>
      <c r="LA596" s="29"/>
      <c r="LB596" s="29"/>
      <c r="LC596" s="29"/>
      <c r="LD596" s="29"/>
      <c r="LE596" s="29"/>
      <c r="LF596" s="29"/>
      <c r="LG596" s="29"/>
      <c r="LH596" s="29"/>
      <c r="LI596" s="29"/>
      <c r="LJ596" s="29"/>
      <c r="LK596" s="29"/>
      <c r="LL596" s="29"/>
      <c r="LM596" s="29"/>
      <c r="LN596" s="29"/>
      <c r="LO596" s="29"/>
      <c r="LP596" s="29"/>
      <c r="LQ596" s="29"/>
      <c r="LR596" s="29"/>
      <c r="LS596" s="29"/>
      <c r="LT596" s="29"/>
      <c r="LU596" s="29"/>
      <c r="LV596" s="29"/>
      <c r="LW596" s="29"/>
      <c r="LX596" s="29"/>
      <c r="LY596" s="29"/>
      <c r="LZ596" s="29"/>
      <c r="MA596" s="29"/>
      <c r="MB596" s="29"/>
      <c r="MC596" s="29"/>
      <c r="MD596" s="29"/>
      <c r="ME596" s="29"/>
      <c r="MF596" s="29"/>
      <c r="MG596" s="29"/>
      <c r="MH596" s="29"/>
      <c r="MI596" s="29"/>
      <c r="MJ596" s="29"/>
      <c r="MK596" s="29"/>
      <c r="ML596" s="29"/>
      <c r="MM596" s="29"/>
      <c r="MN596" s="29"/>
      <c r="MO596" s="29"/>
      <c r="MP596" s="29"/>
      <c r="MQ596" s="29"/>
      <c r="MR596" s="29"/>
      <c r="MS596" s="29"/>
      <c r="MT596" s="29"/>
      <c r="MU596" s="29"/>
      <c r="MV596" s="29"/>
      <c r="MW596" s="29"/>
      <c r="MX596" s="29"/>
      <c r="MY596" s="29"/>
      <c r="MZ596" s="29"/>
      <c r="NA596" s="29"/>
      <c r="NB596" s="29"/>
      <c r="NC596" s="29"/>
      <c r="ND596" s="29"/>
      <c r="NE596" s="29"/>
      <c r="NF596" s="29"/>
      <c r="NG596" s="29"/>
      <c r="NH596" s="29"/>
      <c r="NI596" s="29"/>
      <c r="NJ596" s="29"/>
      <c r="NK596" s="29"/>
      <c r="NL596" s="29"/>
      <c r="NM596" s="29"/>
      <c r="NN596" s="29"/>
      <c r="NO596" s="29"/>
      <c r="NP596" s="29"/>
      <c r="NQ596" s="29"/>
      <c r="NR596" s="29"/>
      <c r="NS596" s="29"/>
      <c r="NT596" s="29"/>
      <c r="NU596" s="29"/>
      <c r="NV596" s="29"/>
      <c r="NW596" s="29"/>
      <c r="NX596" s="29"/>
      <c r="NY596" s="29"/>
      <c r="NZ596" s="29"/>
      <c r="OA596" s="29"/>
      <c r="OB596" s="29"/>
      <c r="OC596" s="29"/>
      <c r="OD596" s="29"/>
      <c r="OE596" s="29"/>
      <c r="OF596" s="29"/>
      <c r="OG596" s="29"/>
      <c r="OH596" s="29"/>
      <c r="OI596" s="29"/>
      <c r="OJ596" s="29"/>
      <c r="OK596" s="29"/>
      <c r="OL596" s="29"/>
      <c r="OM596" s="29"/>
      <c r="ON596" s="29"/>
      <c r="OO596" s="29"/>
      <c r="OP596" s="29"/>
      <c r="OQ596" s="29"/>
      <c r="OR596" s="29"/>
      <c r="OS596" s="29"/>
      <c r="OT596" s="29"/>
      <c r="OU596" s="29"/>
      <c r="OV596" s="29"/>
      <c r="OW596" s="29"/>
      <c r="OX596" s="29"/>
      <c r="OY596" s="29"/>
      <c r="OZ596" s="29"/>
      <c r="PA596" s="29"/>
      <c r="PB596" s="29"/>
      <c r="PC596" s="29"/>
      <c r="PD596" s="29"/>
      <c r="PE596" s="29"/>
      <c r="PF596" s="29"/>
      <c r="PG596" s="29"/>
      <c r="PH596" s="29"/>
      <c r="PI596" s="29"/>
      <c r="PJ596" s="29"/>
      <c r="PK596" s="29"/>
      <c r="PL596" s="29"/>
      <c r="PM596" s="29"/>
      <c r="PN596" s="29"/>
      <c r="PO596" s="29"/>
      <c r="PP596" s="29"/>
      <c r="PQ596" s="29"/>
      <c r="PR596" s="29"/>
      <c r="PS596" s="29"/>
      <c r="PT596" s="29"/>
      <c r="PU596" s="29"/>
      <c r="PV596" s="29"/>
      <c r="PW596" s="29"/>
      <c r="PX596" s="29"/>
      <c r="PY596" s="29"/>
      <c r="PZ596" s="29"/>
      <c r="QA596" s="29"/>
      <c r="QB596" s="29"/>
      <c r="QC596" s="29"/>
      <c r="QD596" s="29"/>
      <c r="QE596" s="29"/>
      <c r="QF596" s="29"/>
      <c r="QG596" s="29"/>
      <c r="QH596" s="29"/>
      <c r="QI596" s="29"/>
      <c r="QJ596" s="29"/>
      <c r="QK596" s="29"/>
      <c r="QL596" s="29"/>
      <c r="QM596" s="29"/>
      <c r="QN596" s="29"/>
      <c r="QO596" s="29"/>
      <c r="QP596" s="29"/>
      <c r="QQ596" s="29"/>
      <c r="QR596" s="29"/>
      <c r="QS596" s="29"/>
      <c r="QT596" s="29"/>
      <c r="QU596" s="29"/>
      <c r="QV596" s="29"/>
      <c r="QW596" s="29"/>
      <c r="QX596" s="29"/>
      <c r="QY596" s="29"/>
      <c r="QZ596" s="29"/>
      <c r="RA596" s="29"/>
      <c r="RB596" s="29"/>
      <c r="RC596" s="29"/>
      <c r="RD596" s="29"/>
      <c r="RE596" s="29"/>
      <c r="RF596" s="29"/>
      <c r="RG596" s="29"/>
      <c r="RH596" s="29"/>
      <c r="RI596" s="29"/>
      <c r="RJ596" s="29"/>
      <c r="RK596" s="29"/>
      <c r="RL596" s="29"/>
      <c r="RM596" s="29"/>
      <c r="RN596" s="29"/>
      <c r="RO596" s="29"/>
      <c r="RP596" s="29"/>
      <c r="RQ596" s="29"/>
      <c r="RR596" s="29"/>
      <c r="RS596" s="29"/>
      <c r="RT596" s="29"/>
      <c r="RU596" s="29"/>
      <c r="RV596" s="29"/>
      <c r="RW596" s="29"/>
      <c r="RX596" s="29"/>
      <c r="RY596" s="29"/>
      <c r="RZ596" s="29"/>
      <c r="SA596" s="29"/>
      <c r="SB596" s="29"/>
      <c r="SC596" s="29"/>
      <c r="SD596" s="29"/>
      <c r="SE596" s="29"/>
      <c r="SF596" s="29"/>
      <c r="SG596" s="29"/>
      <c r="SH596" s="29"/>
      <c r="SI596" s="29"/>
      <c r="SJ596" s="29"/>
      <c r="SK596" s="29"/>
      <c r="SL596" s="29"/>
      <c r="SM596" s="29"/>
      <c r="SN596" s="29"/>
      <c r="SO596" s="29"/>
      <c r="SP596" s="29"/>
      <c r="SQ596" s="29"/>
      <c r="SR596" s="29"/>
      <c r="SS596" s="29"/>
      <c r="ST596" s="29"/>
      <c r="SU596" s="29"/>
      <c r="SV596" s="29"/>
      <c r="SW596" s="29"/>
      <c r="SX596" s="29"/>
      <c r="SY596" s="29"/>
      <c r="SZ596" s="29"/>
      <c r="TA596" s="29"/>
      <c r="TB596" s="29"/>
      <c r="TC596" s="29"/>
      <c r="TD596" s="29"/>
      <c r="TE596" s="29"/>
      <c r="TF596" s="29"/>
      <c r="TG596" s="29"/>
      <c r="TH596" s="29"/>
      <c r="TI596" s="29"/>
      <c r="TJ596" s="29"/>
      <c r="TK596" s="29"/>
      <c r="TL596" s="29"/>
      <c r="TM596" s="29"/>
      <c r="TN596" s="29"/>
      <c r="TO596" s="29"/>
      <c r="TP596" s="29"/>
      <c r="TQ596" s="29"/>
      <c r="TR596" s="29"/>
      <c r="TS596" s="29"/>
      <c r="TT596" s="29"/>
      <c r="TU596" s="29"/>
      <c r="TV596" s="29"/>
      <c r="TW596" s="29"/>
      <c r="TX596" s="29"/>
      <c r="TY596" s="29"/>
      <c r="TZ596" s="29"/>
      <c r="UA596" s="29"/>
      <c r="UB596" s="29"/>
      <c r="UC596" s="29"/>
      <c r="UD596" s="29"/>
      <c r="UE596" s="29"/>
      <c r="UF596" s="29"/>
      <c r="UG596" s="29"/>
      <c r="UH596" s="29"/>
      <c r="UI596" s="29"/>
      <c r="UJ596" s="29"/>
      <c r="UK596" s="29"/>
      <c r="UL596" s="29"/>
      <c r="UM596" s="29"/>
      <c r="UN596" s="29"/>
      <c r="UO596" s="29"/>
      <c r="UP596" s="29"/>
      <c r="UQ596" s="29"/>
      <c r="UR596" s="29"/>
      <c r="US596" s="29"/>
      <c r="UT596" s="29"/>
      <c r="UU596" s="29"/>
      <c r="UV596" s="29"/>
      <c r="UW596" s="29"/>
      <c r="UX596" s="29"/>
      <c r="UY596" s="29"/>
      <c r="UZ596" s="29"/>
      <c r="VA596" s="29"/>
      <c r="VB596" s="29"/>
      <c r="VC596" s="29"/>
      <c r="VD596" s="29"/>
      <c r="VE596" s="29"/>
      <c r="VF596" s="29"/>
      <c r="VG596" s="29"/>
      <c r="VH596" s="29"/>
      <c r="VI596" s="29"/>
      <c r="VJ596" s="29"/>
      <c r="VK596" s="29"/>
      <c r="VL596" s="29"/>
      <c r="VM596" s="29"/>
      <c r="VN596" s="29"/>
      <c r="VO596" s="29"/>
      <c r="VP596" s="29"/>
      <c r="VQ596" s="29"/>
      <c r="VR596" s="29"/>
      <c r="VS596" s="29"/>
      <c r="VT596" s="29"/>
      <c r="VU596" s="29"/>
      <c r="VV596" s="29"/>
      <c r="VW596" s="29"/>
      <c r="VX596" s="29"/>
      <c r="VY596" s="29"/>
      <c r="VZ596" s="29"/>
      <c r="WA596" s="29"/>
      <c r="WB596" s="29"/>
      <c r="WC596" s="29"/>
      <c r="WD596" s="29"/>
      <c r="WE596" s="29"/>
      <c r="WF596" s="29"/>
      <c r="WG596" s="29"/>
      <c r="WH596" s="29"/>
      <c r="WI596" s="29"/>
      <c r="WJ596" s="29"/>
      <c r="WK596" s="29"/>
      <c r="WL596" s="29"/>
      <c r="WM596" s="29"/>
      <c r="WN596" s="29"/>
      <c r="WO596" s="29"/>
      <c r="WP596" s="29"/>
      <c r="WQ596" s="29"/>
      <c r="WR596" s="29"/>
      <c r="WS596" s="29"/>
      <c r="WT596" s="29"/>
      <c r="WU596" s="29"/>
      <c r="WV596" s="29"/>
      <c r="WW596" s="29"/>
      <c r="WX596" s="29"/>
      <c r="WY596" s="29"/>
      <c r="WZ596" s="29"/>
      <c r="XA596" s="29"/>
      <c r="XB596" s="29"/>
      <c r="XC596" s="29"/>
      <c r="XD596" s="29"/>
      <c r="XE596" s="29"/>
      <c r="XF596" s="29"/>
      <c r="XG596" s="29"/>
      <c r="XH596" s="29"/>
      <c r="XI596" s="29"/>
      <c r="XJ596" s="29"/>
      <c r="XK596" s="29"/>
      <c r="XL596" s="29"/>
      <c r="XM596" s="29"/>
      <c r="XN596" s="29"/>
      <c r="XO596" s="29"/>
      <c r="XP596" s="29"/>
      <c r="XQ596" s="29"/>
      <c r="XR596" s="29"/>
      <c r="XS596" s="29"/>
      <c r="XT596" s="29"/>
      <c r="XU596" s="29"/>
      <c r="XV596" s="29"/>
      <c r="XW596" s="29"/>
      <c r="XX596" s="29"/>
      <c r="XY596" s="29"/>
      <c r="XZ596" s="29"/>
      <c r="YA596" s="29"/>
      <c r="YB596" s="29"/>
      <c r="YC596" s="29"/>
      <c r="YD596" s="29"/>
      <c r="YE596" s="29"/>
      <c r="YF596" s="29"/>
      <c r="YG596" s="29"/>
      <c r="YH596" s="29"/>
      <c r="YI596" s="29"/>
      <c r="YJ596" s="29"/>
      <c r="YK596" s="29"/>
      <c r="YL596" s="29"/>
      <c r="YM596" s="29"/>
      <c r="YN596" s="29"/>
      <c r="YO596" s="29"/>
      <c r="YP596" s="29"/>
      <c r="YQ596" s="29"/>
      <c r="YR596" s="29"/>
      <c r="YS596" s="29"/>
      <c r="YT596" s="29"/>
      <c r="YU596" s="29"/>
      <c r="YV596" s="29"/>
      <c r="YW596" s="29"/>
      <c r="YX596" s="29"/>
      <c r="YY596" s="29"/>
      <c r="YZ596" s="29"/>
      <c r="ZA596" s="29"/>
      <c r="ZB596" s="29"/>
      <c r="ZC596" s="29"/>
      <c r="ZD596" s="29"/>
      <c r="ZE596" s="29"/>
      <c r="ZF596" s="29"/>
      <c r="ZG596" s="29"/>
      <c r="ZH596" s="29"/>
      <c r="ZI596" s="29"/>
      <c r="ZJ596" s="29"/>
      <c r="ZK596" s="29"/>
      <c r="ZL596" s="29"/>
      <c r="ZM596" s="29"/>
      <c r="ZN596" s="29"/>
      <c r="ZO596" s="29"/>
      <c r="ZP596" s="29"/>
      <c r="ZQ596" s="29"/>
      <c r="ZR596" s="29"/>
      <c r="ZS596" s="29"/>
      <c r="ZT596" s="29"/>
      <c r="ZU596" s="29"/>
      <c r="ZV596" s="29"/>
      <c r="ZW596" s="29"/>
      <c r="ZX596" s="29"/>
      <c r="ZY596" s="29"/>
      <c r="ZZ596" s="29"/>
      <c r="AAA596" s="29"/>
      <c r="AAB596" s="29"/>
      <c r="AAC596" s="29"/>
      <c r="AAD596" s="29"/>
      <c r="AAE596" s="29"/>
      <c r="AAF596" s="29"/>
      <c r="AAG596" s="29"/>
      <c r="AAH596" s="29"/>
      <c r="AAI596" s="29"/>
      <c r="AAJ596" s="29"/>
      <c r="AAK596" s="29"/>
      <c r="AAL596" s="29"/>
      <c r="AAM596" s="29"/>
      <c r="AAN596" s="29"/>
      <c r="AAO596" s="29"/>
      <c r="AAP596" s="29"/>
      <c r="AAQ596" s="29"/>
      <c r="AAR596" s="29"/>
      <c r="AAS596" s="29"/>
      <c r="AAT596" s="29"/>
      <c r="AAU596" s="29"/>
      <c r="AAV596" s="29"/>
      <c r="AAW596" s="29"/>
      <c r="AAX596" s="29"/>
      <c r="AAY596" s="29"/>
      <c r="AAZ596" s="29"/>
      <c r="ABA596" s="29"/>
      <c r="ABB596" s="29"/>
      <c r="ABC596" s="29"/>
      <c r="ABD596" s="29"/>
      <c r="ABE596" s="29"/>
      <c r="ABF596" s="29"/>
      <c r="ABG596" s="29"/>
      <c r="ABH596" s="29"/>
      <c r="ABI596" s="29"/>
      <c r="ABJ596" s="29"/>
      <c r="ABK596" s="29"/>
      <c r="ABL596" s="29"/>
      <c r="ABM596" s="29"/>
      <c r="ABN596" s="29"/>
      <c r="ABO596" s="29"/>
      <c r="ABP596" s="29"/>
      <c r="ABQ596" s="29"/>
      <c r="ABR596" s="29"/>
      <c r="ABS596" s="29"/>
      <c r="ABT596" s="29"/>
      <c r="ABU596" s="29"/>
      <c r="ABV596" s="29"/>
      <c r="ABW596" s="29"/>
      <c r="ABX596" s="29"/>
      <c r="ABY596" s="29"/>
      <c r="ABZ596" s="29"/>
      <c r="ACA596" s="29"/>
      <c r="ACB596" s="29"/>
      <c r="ACC596" s="29"/>
      <c r="ACD596" s="29"/>
      <c r="ACE596" s="29"/>
      <c r="ACF596" s="29"/>
      <c r="ACG596" s="29"/>
      <c r="ACH596" s="29"/>
      <c r="ACI596" s="29"/>
      <c r="ACJ596" s="29"/>
      <c r="ACK596" s="29"/>
      <c r="ACL596" s="29"/>
      <c r="ACM596" s="29"/>
      <c r="ACN596" s="29"/>
      <c r="ACO596" s="29"/>
      <c r="ACP596" s="29"/>
      <c r="ACQ596" s="29"/>
      <c r="ACR596" s="29"/>
      <c r="ACS596" s="29"/>
      <c r="ACT596" s="29"/>
      <c r="ACU596" s="29"/>
      <c r="ACV596" s="29"/>
      <c r="ACW596" s="29"/>
      <c r="ACX596" s="29"/>
      <c r="ACY596" s="29"/>
      <c r="ACZ596" s="29"/>
      <c r="ADA596" s="29"/>
      <c r="ADB596" s="29"/>
      <c r="ADC596" s="29"/>
      <c r="ADD596" s="29"/>
      <c r="ADE596" s="29"/>
      <c r="ADF596" s="29"/>
      <c r="ADG596" s="29"/>
      <c r="ADH596" s="29"/>
      <c r="ADI596" s="29"/>
      <c r="ADJ596" s="29"/>
      <c r="ADK596" s="29"/>
      <c r="ADL596" s="29"/>
      <c r="ADM596" s="29"/>
      <c r="ADN596" s="29"/>
      <c r="ADO596" s="29"/>
      <c r="ADP596" s="29"/>
      <c r="ADQ596" s="29"/>
      <c r="ADR596" s="29"/>
      <c r="ADS596" s="29"/>
      <c r="ADT596" s="29"/>
      <c r="ADU596" s="29"/>
      <c r="ADV596" s="29"/>
      <c r="ADW596" s="29"/>
      <c r="ADX596" s="29"/>
      <c r="ADY596" s="29"/>
      <c r="ADZ596" s="29"/>
      <c r="AEA596" s="29"/>
      <c r="AEB596" s="29"/>
      <c r="AEC596" s="29"/>
      <c r="AED596" s="29"/>
      <c r="AEE596" s="29"/>
      <c r="AEF596" s="29"/>
      <c r="AEG596" s="29"/>
      <c r="AEH596" s="29"/>
      <c r="AEI596" s="29"/>
      <c r="AEJ596" s="29"/>
      <c r="AEK596" s="29"/>
      <c r="AEL596" s="29"/>
      <c r="AEM596" s="29"/>
      <c r="AEN596" s="29"/>
      <c r="AEO596" s="29"/>
      <c r="AEP596" s="29"/>
      <c r="AEQ596" s="29"/>
      <c r="AER596" s="29"/>
      <c r="AES596" s="29"/>
      <c r="AET596" s="29"/>
      <c r="AEU596" s="29"/>
      <c r="AEV596" s="29"/>
      <c r="AEW596" s="29"/>
      <c r="AEX596" s="29"/>
      <c r="AEY596" s="29"/>
      <c r="AEZ596" s="29"/>
      <c r="AFA596" s="29"/>
      <c r="AFB596" s="29"/>
      <c r="AFC596" s="29"/>
      <c r="AFD596" s="29"/>
      <c r="AFE596" s="29"/>
      <c r="AFF596" s="29"/>
      <c r="AFG596" s="29"/>
      <c r="AFH596" s="29"/>
      <c r="AFI596" s="29"/>
      <c r="AFJ596" s="29"/>
      <c r="AFK596" s="29"/>
      <c r="AFL596" s="29"/>
      <c r="AFM596" s="29"/>
      <c r="AFN596" s="29"/>
      <c r="AFO596" s="29"/>
      <c r="AFP596" s="29"/>
      <c r="AFQ596" s="29"/>
      <c r="AFR596" s="29"/>
      <c r="AFS596" s="29"/>
      <c r="AFT596" s="29"/>
      <c r="AFU596" s="29"/>
      <c r="AFV596" s="29"/>
      <c r="AFW596" s="29"/>
      <c r="AFX596" s="29"/>
      <c r="AFY596" s="29"/>
      <c r="AFZ596" s="29"/>
      <c r="AGA596" s="29"/>
      <c r="AGB596" s="29"/>
      <c r="AGC596" s="29"/>
      <c r="AGD596" s="29"/>
      <c r="AGE596" s="29"/>
      <c r="AGF596" s="29"/>
      <c r="AGG596" s="29"/>
      <c r="AGH596" s="29"/>
      <c r="AGI596" s="29"/>
      <c r="AGJ596" s="29"/>
      <c r="AGK596" s="29"/>
      <c r="AGL596" s="29"/>
      <c r="AGM596" s="29"/>
      <c r="AGN596" s="29"/>
      <c r="AGO596" s="29"/>
      <c r="AGP596" s="29"/>
      <c r="AGQ596" s="29"/>
      <c r="AGR596" s="29"/>
      <c r="AGS596" s="29"/>
      <c r="AGT596" s="29"/>
      <c r="AGU596" s="29"/>
      <c r="AGV596" s="29"/>
      <c r="AGW596" s="29"/>
      <c r="AGX596" s="29"/>
      <c r="AGY596" s="29"/>
      <c r="AGZ596" s="29"/>
      <c r="AHA596" s="29"/>
      <c r="AHB596" s="29"/>
      <c r="AHC596" s="29"/>
      <c r="AHD596" s="29"/>
      <c r="AHE596" s="29"/>
      <c r="AHF596" s="29"/>
      <c r="AHG596" s="29"/>
      <c r="AHH596" s="29"/>
      <c r="AHI596" s="29"/>
      <c r="AHJ596" s="29"/>
      <c r="AHK596" s="29"/>
      <c r="AHL596" s="29"/>
      <c r="AHM596" s="29"/>
      <c r="AHN596" s="29"/>
      <c r="AHO596" s="29"/>
      <c r="AHP596" s="29"/>
      <c r="AHQ596" s="29"/>
      <c r="AHR596" s="29"/>
      <c r="AHS596" s="29"/>
      <c r="AHT596" s="29"/>
      <c r="AHU596" s="29"/>
      <c r="AHV596" s="29"/>
      <c r="AHW596" s="29"/>
      <c r="AHX596" s="29"/>
      <c r="AHY596" s="29"/>
      <c r="AHZ596" s="29"/>
      <c r="AIA596" s="29"/>
      <c r="AIB596" s="29"/>
      <c r="AIC596" s="29"/>
      <c r="AID596" s="29"/>
      <c r="AIE596" s="29"/>
      <c r="AIF596" s="29"/>
      <c r="AIG596" s="29"/>
      <c r="AIH596" s="29"/>
      <c r="AII596" s="29"/>
      <c r="AIJ596" s="29"/>
      <c r="AIK596" s="29"/>
      <c r="AIL596" s="29"/>
      <c r="AIM596" s="29"/>
      <c r="AIN596" s="29"/>
      <c r="AIO596" s="29"/>
      <c r="AIP596" s="29"/>
      <c r="AIQ596" s="29"/>
      <c r="AIR596" s="29"/>
      <c r="AIS596" s="29"/>
      <c r="AIT596" s="29"/>
      <c r="AIU596" s="29"/>
      <c r="AIV596" s="29"/>
      <c r="AIW596" s="29"/>
      <c r="AIX596" s="29"/>
      <c r="AIY596" s="29"/>
      <c r="AIZ596" s="29"/>
      <c r="AJA596" s="29"/>
      <c r="AJB596" s="29"/>
      <c r="AJC596" s="29"/>
      <c r="AJD596" s="29"/>
      <c r="AJE596" s="29"/>
      <c r="AJF596" s="29"/>
      <c r="AJG596" s="29"/>
      <c r="AJH596" s="29"/>
      <c r="AJI596" s="29"/>
      <c r="AJJ596" s="29"/>
      <c r="AJK596" s="29"/>
      <c r="AJL596" s="29"/>
      <c r="AJM596" s="29"/>
      <c r="AJN596" s="29"/>
      <c r="AJO596" s="29"/>
      <c r="AJP596" s="29"/>
      <c r="AJQ596" s="29"/>
      <c r="AJR596" s="29"/>
      <c r="AJS596" s="29"/>
      <c r="AJT596" s="29"/>
      <c r="AJU596" s="29"/>
      <c r="AJV596" s="29"/>
      <c r="AJW596" s="29"/>
      <c r="AJX596" s="29"/>
      <c r="AJY596" s="29"/>
      <c r="AJZ596" s="29"/>
      <c r="AKA596" s="29"/>
      <c r="AKB596" s="29"/>
      <c r="AKC596" s="29"/>
      <c r="AKD596" s="29"/>
      <c r="AKE596" s="29"/>
      <c r="AKF596" s="29"/>
      <c r="AKG596" s="29"/>
      <c r="AKH596" s="29"/>
      <c r="AKI596" s="29"/>
      <c r="AKJ596" s="29"/>
      <c r="AKK596" s="29"/>
      <c r="AKL596" s="29"/>
      <c r="AKM596" s="29"/>
      <c r="AKN596" s="29"/>
      <c r="AKO596" s="29"/>
      <c r="AKP596" s="29"/>
      <c r="AKQ596" s="29"/>
      <c r="AKR596" s="29"/>
      <c r="AKS596" s="29"/>
      <c r="AKT596" s="29"/>
      <c r="AKU596" s="29"/>
      <c r="AKV596" s="29"/>
      <c r="AKW596" s="29"/>
      <c r="AKX596" s="29"/>
      <c r="AKY596" s="29"/>
      <c r="AKZ596" s="29"/>
      <c r="ALA596" s="29"/>
      <c r="ALB596" s="29"/>
      <c r="ALC596" s="29"/>
      <c r="ALD596" s="29"/>
      <c r="ALE596" s="29"/>
      <c r="ALF596" s="29"/>
      <c r="ALG596" s="29"/>
      <c r="ALH596" s="29"/>
      <c r="ALI596" s="29"/>
      <c r="ALJ596" s="29"/>
      <c r="ALK596" s="29"/>
      <c r="ALL596" s="29"/>
      <c r="ALM596" s="29"/>
      <c r="ALN596" s="29"/>
      <c r="ALO596" s="29"/>
      <c r="ALP596" s="29"/>
      <c r="ALQ596" s="29"/>
      <c r="ALR596" s="29"/>
      <c r="ALS596" s="29"/>
      <c r="ALT596" s="29"/>
      <c r="ALU596" s="29"/>
      <c r="ALV596" s="29"/>
      <c r="ALW596" s="29"/>
      <c r="ALX596" s="29"/>
      <c r="ALY596" s="29"/>
      <c r="ALZ596" s="29"/>
      <c r="AMA596" s="29"/>
      <c r="AMB596" s="29"/>
      <c r="AMC596" s="29"/>
      <c r="AMD596" s="29"/>
      <c r="AME596" s="29"/>
      <c r="AMF596" s="29"/>
      <c r="AMG596" s="29"/>
      <c r="AMH596" s="29"/>
      <c r="AMI596" s="29"/>
      <c r="AMJ596" s="29"/>
      <c r="AMK596" s="29"/>
      <c r="AML596" s="29"/>
      <c r="AMM596" s="29"/>
      <c r="AMN596" s="29"/>
      <c r="AMO596" s="29"/>
      <c r="AMP596" s="29"/>
      <c r="AMQ596" s="29"/>
      <c r="AMR596" s="29"/>
      <c r="AMS596" s="29"/>
      <c r="AMT596" s="29"/>
      <c r="AMU596" s="29"/>
      <c r="AMV596" s="29"/>
      <c r="AMW596" s="29"/>
      <c r="AMX596" s="29"/>
      <c r="AMY596" s="29"/>
      <c r="AMZ596" s="29"/>
      <c r="ANA596" s="29"/>
      <c r="ANB596" s="29"/>
    </row>
    <row r="597" spans="1:1042" s="18" customFormat="1" x14ac:dyDescent="0.25">
      <c r="C597" s="146" t="str">
        <f t="shared" si="478"/>
        <v>(generic)</v>
      </c>
      <c r="D597" s="146" t="str">
        <f t="shared" si="470"/>
        <v>tier 4  (65+ gal)</v>
      </c>
      <c r="E597" s="6">
        <f t="shared" si="471"/>
        <v>9900989</v>
      </c>
      <c r="F597" s="55">
        <f t="shared" si="472"/>
        <v>65</v>
      </c>
      <c r="G597" s="6" t="str">
        <f t="shared" si="473"/>
        <v>AWHSTier4Generic65</v>
      </c>
      <c r="H597" s="116">
        <f t="shared" si="474"/>
        <v>0</v>
      </c>
      <c r="I597" s="154" t="str">
        <f t="shared" si="475"/>
        <v>Tier4Generic65</v>
      </c>
      <c r="J597" s="91" t="s">
        <v>188</v>
      </c>
      <c r="K597" s="32">
        <v>4</v>
      </c>
      <c r="L597" s="75">
        <f t="shared" si="444"/>
        <v>99</v>
      </c>
      <c r="M597" s="12" t="s">
        <v>210</v>
      </c>
      <c r="N597" s="62">
        <f t="shared" si="453"/>
        <v>9</v>
      </c>
      <c r="O597" s="169">
        <f t="shared" si="454"/>
        <v>9900989</v>
      </c>
      <c r="P597" s="59" t="str">
        <f t="shared" si="479"/>
        <v>tier 4  (65+ gal)</v>
      </c>
      <c r="Q597" s="153">
        <f t="shared" si="455"/>
        <v>1</v>
      </c>
      <c r="R597" s="21" t="s">
        <v>891</v>
      </c>
      <c r="S597" s="116">
        <v>65</v>
      </c>
      <c r="T597" s="30" t="s">
        <v>887</v>
      </c>
      <c r="U597" s="80" t="s">
        <v>887</v>
      </c>
      <c r="V597" s="85" t="str">
        <f t="shared" si="456"/>
        <v>AWHSTier4Generic65</v>
      </c>
      <c r="W597" s="115">
        <v>0</v>
      </c>
      <c r="X597" s="45">
        <v>0</v>
      </c>
      <c r="Y597" s="47">
        <v>0</v>
      </c>
      <c r="Z597" s="44"/>
      <c r="AA597" s="126" t="str">
        <f t="shared" si="476"/>
        <v>2,     9900989,   "tier 4  (65+ gal)"</v>
      </c>
      <c r="AB597" s="128" t="str">
        <f t="shared" si="345"/>
        <v>(generic)</v>
      </c>
      <c r="AC597" s="145" t="s">
        <v>894</v>
      </c>
      <c r="AD597" s="173">
        <f t="shared" si="457"/>
        <v>1</v>
      </c>
      <c r="AE597" s="126" t="str">
        <f t="shared" si="477"/>
        <v xml:space="preserve">          case  tier 4  (65+ gal)   :   "Tier4Generic65"</v>
      </c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  <c r="HS597" s="29"/>
      <c r="HT597" s="29"/>
      <c r="HU597" s="29"/>
      <c r="HV597" s="29"/>
      <c r="HW597" s="29"/>
      <c r="HX597" s="29"/>
      <c r="HY597" s="29"/>
      <c r="HZ597" s="29"/>
      <c r="IA597" s="29"/>
      <c r="IB597" s="29"/>
      <c r="IC597" s="29"/>
      <c r="ID597" s="29"/>
      <c r="IE597" s="29"/>
      <c r="IF597" s="29"/>
      <c r="IG597" s="29"/>
      <c r="IH597" s="29"/>
      <c r="II597" s="29"/>
      <c r="IJ597" s="29"/>
      <c r="IK597" s="29"/>
      <c r="IL597" s="29"/>
      <c r="IM597" s="29"/>
      <c r="IN597" s="29"/>
      <c r="IO597" s="29"/>
      <c r="IP597" s="29"/>
      <c r="IQ597" s="29"/>
      <c r="IR597" s="29"/>
      <c r="IS597" s="29"/>
      <c r="IT597" s="29"/>
      <c r="IU597" s="29"/>
      <c r="IV597" s="29"/>
      <c r="IW597" s="29"/>
      <c r="IX597" s="29"/>
      <c r="IY597" s="29"/>
      <c r="IZ597" s="29"/>
      <c r="JA597" s="29"/>
      <c r="JB597" s="29"/>
      <c r="JC597" s="29"/>
      <c r="JD597" s="29"/>
      <c r="JE597" s="29"/>
      <c r="JF597" s="29"/>
      <c r="JG597" s="29"/>
      <c r="JH597" s="29"/>
      <c r="JI597" s="29"/>
      <c r="JJ597" s="29"/>
      <c r="JK597" s="29"/>
      <c r="JL597" s="29"/>
      <c r="JM597" s="29"/>
      <c r="JN597" s="29"/>
      <c r="JO597" s="29"/>
      <c r="JP597" s="29"/>
      <c r="JQ597" s="29"/>
      <c r="JR597" s="29"/>
      <c r="JS597" s="29"/>
      <c r="JT597" s="29"/>
      <c r="JU597" s="29"/>
      <c r="JV597" s="29"/>
      <c r="JW597" s="29"/>
      <c r="JX597" s="29"/>
      <c r="JY597" s="29"/>
      <c r="JZ597" s="29"/>
      <c r="KA597" s="29"/>
      <c r="KB597" s="29"/>
      <c r="KC597" s="29"/>
      <c r="KD597" s="29"/>
      <c r="KE597" s="29"/>
      <c r="KF597" s="29"/>
      <c r="KG597" s="29"/>
      <c r="KH597" s="29"/>
      <c r="KI597" s="29"/>
      <c r="KJ597" s="29"/>
      <c r="KK597" s="29"/>
      <c r="KL597" s="29"/>
      <c r="KM597" s="29"/>
      <c r="KN597" s="29"/>
      <c r="KO597" s="29"/>
      <c r="KP597" s="29"/>
      <c r="KQ597" s="29"/>
      <c r="KR597" s="29"/>
      <c r="KS597" s="29"/>
      <c r="KT597" s="29"/>
      <c r="KU597" s="29"/>
      <c r="KV597" s="29"/>
      <c r="KW597" s="29"/>
      <c r="KX597" s="29"/>
      <c r="KY597" s="29"/>
      <c r="KZ597" s="29"/>
      <c r="LA597" s="29"/>
      <c r="LB597" s="29"/>
      <c r="LC597" s="29"/>
      <c r="LD597" s="29"/>
      <c r="LE597" s="29"/>
      <c r="LF597" s="29"/>
      <c r="LG597" s="29"/>
      <c r="LH597" s="29"/>
      <c r="LI597" s="29"/>
      <c r="LJ597" s="29"/>
      <c r="LK597" s="29"/>
      <c r="LL597" s="29"/>
      <c r="LM597" s="29"/>
      <c r="LN597" s="29"/>
      <c r="LO597" s="29"/>
      <c r="LP597" s="29"/>
      <c r="LQ597" s="29"/>
      <c r="LR597" s="29"/>
      <c r="LS597" s="29"/>
      <c r="LT597" s="29"/>
      <c r="LU597" s="29"/>
      <c r="LV597" s="29"/>
      <c r="LW597" s="29"/>
      <c r="LX597" s="29"/>
      <c r="LY597" s="29"/>
      <c r="LZ597" s="29"/>
      <c r="MA597" s="29"/>
      <c r="MB597" s="29"/>
      <c r="MC597" s="29"/>
      <c r="MD597" s="29"/>
      <c r="ME597" s="29"/>
      <c r="MF597" s="29"/>
      <c r="MG597" s="29"/>
      <c r="MH597" s="29"/>
      <c r="MI597" s="29"/>
      <c r="MJ597" s="29"/>
      <c r="MK597" s="29"/>
      <c r="ML597" s="29"/>
      <c r="MM597" s="29"/>
      <c r="MN597" s="29"/>
      <c r="MO597" s="29"/>
      <c r="MP597" s="29"/>
      <c r="MQ597" s="29"/>
      <c r="MR597" s="29"/>
      <c r="MS597" s="29"/>
      <c r="MT597" s="29"/>
      <c r="MU597" s="29"/>
      <c r="MV597" s="29"/>
      <c r="MW597" s="29"/>
      <c r="MX597" s="29"/>
      <c r="MY597" s="29"/>
      <c r="MZ597" s="29"/>
      <c r="NA597" s="29"/>
      <c r="NB597" s="29"/>
      <c r="NC597" s="29"/>
      <c r="ND597" s="29"/>
      <c r="NE597" s="29"/>
      <c r="NF597" s="29"/>
      <c r="NG597" s="29"/>
      <c r="NH597" s="29"/>
      <c r="NI597" s="29"/>
      <c r="NJ597" s="29"/>
      <c r="NK597" s="29"/>
      <c r="NL597" s="29"/>
      <c r="NM597" s="29"/>
      <c r="NN597" s="29"/>
      <c r="NO597" s="29"/>
      <c r="NP597" s="29"/>
      <c r="NQ597" s="29"/>
      <c r="NR597" s="29"/>
      <c r="NS597" s="29"/>
      <c r="NT597" s="29"/>
      <c r="NU597" s="29"/>
      <c r="NV597" s="29"/>
      <c r="NW597" s="29"/>
      <c r="NX597" s="29"/>
      <c r="NY597" s="29"/>
      <c r="NZ597" s="29"/>
      <c r="OA597" s="29"/>
      <c r="OB597" s="29"/>
      <c r="OC597" s="29"/>
      <c r="OD597" s="29"/>
      <c r="OE597" s="29"/>
      <c r="OF597" s="29"/>
      <c r="OG597" s="29"/>
      <c r="OH597" s="29"/>
      <c r="OI597" s="29"/>
      <c r="OJ597" s="29"/>
      <c r="OK597" s="29"/>
      <c r="OL597" s="29"/>
      <c r="OM597" s="29"/>
      <c r="ON597" s="29"/>
      <c r="OO597" s="29"/>
      <c r="OP597" s="29"/>
      <c r="OQ597" s="29"/>
      <c r="OR597" s="29"/>
      <c r="OS597" s="29"/>
      <c r="OT597" s="29"/>
      <c r="OU597" s="29"/>
      <c r="OV597" s="29"/>
      <c r="OW597" s="29"/>
      <c r="OX597" s="29"/>
      <c r="OY597" s="29"/>
      <c r="OZ597" s="29"/>
      <c r="PA597" s="29"/>
      <c r="PB597" s="29"/>
      <c r="PC597" s="29"/>
      <c r="PD597" s="29"/>
      <c r="PE597" s="29"/>
      <c r="PF597" s="29"/>
      <c r="PG597" s="29"/>
      <c r="PH597" s="29"/>
      <c r="PI597" s="29"/>
      <c r="PJ597" s="29"/>
      <c r="PK597" s="29"/>
      <c r="PL597" s="29"/>
      <c r="PM597" s="29"/>
      <c r="PN597" s="29"/>
      <c r="PO597" s="29"/>
      <c r="PP597" s="29"/>
      <c r="PQ597" s="29"/>
      <c r="PR597" s="29"/>
      <c r="PS597" s="29"/>
      <c r="PT597" s="29"/>
      <c r="PU597" s="29"/>
      <c r="PV597" s="29"/>
      <c r="PW597" s="29"/>
      <c r="PX597" s="29"/>
      <c r="PY597" s="29"/>
      <c r="PZ597" s="29"/>
      <c r="QA597" s="29"/>
      <c r="QB597" s="29"/>
      <c r="QC597" s="29"/>
      <c r="QD597" s="29"/>
      <c r="QE597" s="29"/>
      <c r="QF597" s="29"/>
      <c r="QG597" s="29"/>
      <c r="QH597" s="29"/>
      <c r="QI597" s="29"/>
      <c r="QJ597" s="29"/>
      <c r="QK597" s="29"/>
      <c r="QL597" s="29"/>
      <c r="QM597" s="29"/>
      <c r="QN597" s="29"/>
      <c r="QO597" s="29"/>
      <c r="QP597" s="29"/>
      <c r="QQ597" s="29"/>
      <c r="QR597" s="29"/>
      <c r="QS597" s="29"/>
      <c r="QT597" s="29"/>
      <c r="QU597" s="29"/>
      <c r="QV597" s="29"/>
      <c r="QW597" s="29"/>
      <c r="QX597" s="29"/>
      <c r="QY597" s="29"/>
      <c r="QZ597" s="29"/>
      <c r="RA597" s="29"/>
      <c r="RB597" s="29"/>
      <c r="RC597" s="29"/>
      <c r="RD597" s="29"/>
      <c r="RE597" s="29"/>
      <c r="RF597" s="29"/>
      <c r="RG597" s="29"/>
      <c r="RH597" s="29"/>
      <c r="RI597" s="29"/>
      <c r="RJ597" s="29"/>
      <c r="RK597" s="29"/>
      <c r="RL597" s="29"/>
      <c r="RM597" s="29"/>
      <c r="RN597" s="29"/>
      <c r="RO597" s="29"/>
      <c r="RP597" s="29"/>
      <c r="RQ597" s="29"/>
      <c r="RR597" s="29"/>
      <c r="RS597" s="29"/>
      <c r="RT597" s="29"/>
      <c r="RU597" s="29"/>
      <c r="RV597" s="29"/>
      <c r="RW597" s="29"/>
      <c r="RX597" s="29"/>
      <c r="RY597" s="29"/>
      <c r="RZ597" s="29"/>
      <c r="SA597" s="29"/>
      <c r="SB597" s="29"/>
      <c r="SC597" s="29"/>
      <c r="SD597" s="29"/>
      <c r="SE597" s="29"/>
      <c r="SF597" s="29"/>
      <c r="SG597" s="29"/>
      <c r="SH597" s="29"/>
      <c r="SI597" s="29"/>
      <c r="SJ597" s="29"/>
      <c r="SK597" s="29"/>
      <c r="SL597" s="29"/>
      <c r="SM597" s="29"/>
      <c r="SN597" s="29"/>
      <c r="SO597" s="29"/>
      <c r="SP597" s="29"/>
      <c r="SQ597" s="29"/>
      <c r="SR597" s="29"/>
      <c r="SS597" s="29"/>
      <c r="ST597" s="29"/>
      <c r="SU597" s="29"/>
      <c r="SV597" s="29"/>
      <c r="SW597" s="29"/>
      <c r="SX597" s="29"/>
      <c r="SY597" s="29"/>
      <c r="SZ597" s="29"/>
      <c r="TA597" s="29"/>
      <c r="TB597" s="29"/>
      <c r="TC597" s="29"/>
      <c r="TD597" s="29"/>
      <c r="TE597" s="29"/>
      <c r="TF597" s="29"/>
      <c r="TG597" s="29"/>
      <c r="TH597" s="29"/>
      <c r="TI597" s="29"/>
      <c r="TJ597" s="29"/>
      <c r="TK597" s="29"/>
      <c r="TL597" s="29"/>
      <c r="TM597" s="29"/>
      <c r="TN597" s="29"/>
      <c r="TO597" s="29"/>
      <c r="TP597" s="29"/>
      <c r="TQ597" s="29"/>
      <c r="TR597" s="29"/>
      <c r="TS597" s="29"/>
      <c r="TT597" s="29"/>
      <c r="TU597" s="29"/>
      <c r="TV597" s="29"/>
      <c r="TW597" s="29"/>
      <c r="TX597" s="29"/>
      <c r="TY597" s="29"/>
      <c r="TZ597" s="29"/>
      <c r="UA597" s="29"/>
      <c r="UB597" s="29"/>
      <c r="UC597" s="29"/>
      <c r="UD597" s="29"/>
      <c r="UE597" s="29"/>
      <c r="UF597" s="29"/>
      <c r="UG597" s="29"/>
      <c r="UH597" s="29"/>
      <c r="UI597" s="29"/>
      <c r="UJ597" s="29"/>
      <c r="UK597" s="29"/>
      <c r="UL597" s="29"/>
      <c r="UM597" s="29"/>
      <c r="UN597" s="29"/>
      <c r="UO597" s="29"/>
      <c r="UP597" s="29"/>
      <c r="UQ597" s="29"/>
      <c r="UR597" s="29"/>
      <c r="US597" s="29"/>
      <c r="UT597" s="29"/>
      <c r="UU597" s="29"/>
      <c r="UV597" s="29"/>
      <c r="UW597" s="29"/>
      <c r="UX597" s="29"/>
      <c r="UY597" s="29"/>
      <c r="UZ597" s="29"/>
      <c r="VA597" s="29"/>
      <c r="VB597" s="29"/>
      <c r="VC597" s="29"/>
      <c r="VD597" s="29"/>
      <c r="VE597" s="29"/>
      <c r="VF597" s="29"/>
      <c r="VG597" s="29"/>
      <c r="VH597" s="29"/>
      <c r="VI597" s="29"/>
      <c r="VJ597" s="29"/>
      <c r="VK597" s="29"/>
      <c r="VL597" s="29"/>
      <c r="VM597" s="29"/>
      <c r="VN597" s="29"/>
      <c r="VO597" s="29"/>
      <c r="VP597" s="29"/>
      <c r="VQ597" s="29"/>
      <c r="VR597" s="29"/>
      <c r="VS597" s="29"/>
      <c r="VT597" s="29"/>
      <c r="VU597" s="29"/>
      <c r="VV597" s="29"/>
      <c r="VW597" s="29"/>
      <c r="VX597" s="29"/>
      <c r="VY597" s="29"/>
      <c r="VZ597" s="29"/>
      <c r="WA597" s="29"/>
      <c r="WB597" s="29"/>
      <c r="WC597" s="29"/>
      <c r="WD597" s="29"/>
      <c r="WE597" s="29"/>
      <c r="WF597" s="29"/>
      <c r="WG597" s="29"/>
      <c r="WH597" s="29"/>
      <c r="WI597" s="29"/>
      <c r="WJ597" s="29"/>
      <c r="WK597" s="29"/>
      <c r="WL597" s="29"/>
      <c r="WM597" s="29"/>
      <c r="WN597" s="29"/>
      <c r="WO597" s="29"/>
      <c r="WP597" s="29"/>
      <c r="WQ597" s="29"/>
      <c r="WR597" s="29"/>
      <c r="WS597" s="29"/>
      <c r="WT597" s="29"/>
      <c r="WU597" s="29"/>
      <c r="WV597" s="29"/>
      <c r="WW597" s="29"/>
      <c r="WX597" s="29"/>
      <c r="WY597" s="29"/>
      <c r="WZ597" s="29"/>
      <c r="XA597" s="29"/>
      <c r="XB597" s="29"/>
      <c r="XC597" s="29"/>
      <c r="XD597" s="29"/>
      <c r="XE597" s="29"/>
      <c r="XF597" s="29"/>
      <c r="XG597" s="29"/>
      <c r="XH597" s="29"/>
      <c r="XI597" s="29"/>
      <c r="XJ597" s="29"/>
      <c r="XK597" s="29"/>
      <c r="XL597" s="29"/>
      <c r="XM597" s="29"/>
      <c r="XN597" s="29"/>
      <c r="XO597" s="29"/>
      <c r="XP597" s="29"/>
      <c r="XQ597" s="29"/>
      <c r="XR597" s="29"/>
      <c r="XS597" s="29"/>
      <c r="XT597" s="29"/>
      <c r="XU597" s="29"/>
      <c r="XV597" s="29"/>
      <c r="XW597" s="29"/>
      <c r="XX597" s="29"/>
      <c r="XY597" s="29"/>
      <c r="XZ597" s="29"/>
      <c r="YA597" s="29"/>
      <c r="YB597" s="29"/>
      <c r="YC597" s="29"/>
      <c r="YD597" s="29"/>
      <c r="YE597" s="29"/>
      <c r="YF597" s="29"/>
      <c r="YG597" s="29"/>
      <c r="YH597" s="29"/>
      <c r="YI597" s="29"/>
      <c r="YJ597" s="29"/>
      <c r="YK597" s="29"/>
      <c r="YL597" s="29"/>
      <c r="YM597" s="29"/>
      <c r="YN597" s="29"/>
      <c r="YO597" s="29"/>
      <c r="YP597" s="29"/>
      <c r="YQ597" s="29"/>
      <c r="YR597" s="29"/>
      <c r="YS597" s="29"/>
      <c r="YT597" s="29"/>
      <c r="YU597" s="29"/>
      <c r="YV597" s="29"/>
      <c r="YW597" s="29"/>
      <c r="YX597" s="29"/>
      <c r="YY597" s="29"/>
      <c r="YZ597" s="29"/>
      <c r="ZA597" s="29"/>
      <c r="ZB597" s="29"/>
      <c r="ZC597" s="29"/>
      <c r="ZD597" s="29"/>
      <c r="ZE597" s="29"/>
      <c r="ZF597" s="29"/>
      <c r="ZG597" s="29"/>
      <c r="ZH597" s="29"/>
      <c r="ZI597" s="29"/>
      <c r="ZJ597" s="29"/>
      <c r="ZK597" s="29"/>
      <c r="ZL597" s="29"/>
      <c r="ZM597" s="29"/>
      <c r="ZN597" s="29"/>
      <c r="ZO597" s="29"/>
      <c r="ZP597" s="29"/>
      <c r="ZQ597" s="29"/>
      <c r="ZR597" s="29"/>
      <c r="ZS597" s="29"/>
      <c r="ZT597" s="29"/>
      <c r="ZU597" s="29"/>
      <c r="ZV597" s="29"/>
      <c r="ZW597" s="29"/>
      <c r="ZX597" s="29"/>
      <c r="ZY597" s="29"/>
      <c r="ZZ597" s="29"/>
      <c r="AAA597" s="29"/>
      <c r="AAB597" s="29"/>
      <c r="AAC597" s="29"/>
      <c r="AAD597" s="29"/>
      <c r="AAE597" s="29"/>
      <c r="AAF597" s="29"/>
      <c r="AAG597" s="29"/>
      <c r="AAH597" s="29"/>
      <c r="AAI597" s="29"/>
      <c r="AAJ597" s="29"/>
      <c r="AAK597" s="29"/>
      <c r="AAL597" s="29"/>
      <c r="AAM597" s="29"/>
      <c r="AAN597" s="29"/>
      <c r="AAO597" s="29"/>
      <c r="AAP597" s="29"/>
      <c r="AAQ597" s="29"/>
      <c r="AAR597" s="29"/>
      <c r="AAS597" s="29"/>
      <c r="AAT597" s="29"/>
      <c r="AAU597" s="29"/>
      <c r="AAV597" s="29"/>
      <c r="AAW597" s="29"/>
      <c r="AAX597" s="29"/>
      <c r="AAY597" s="29"/>
      <c r="AAZ597" s="29"/>
      <c r="ABA597" s="29"/>
      <c r="ABB597" s="29"/>
      <c r="ABC597" s="29"/>
      <c r="ABD597" s="29"/>
      <c r="ABE597" s="29"/>
      <c r="ABF597" s="29"/>
      <c r="ABG597" s="29"/>
      <c r="ABH597" s="29"/>
      <c r="ABI597" s="29"/>
      <c r="ABJ597" s="29"/>
      <c r="ABK597" s="29"/>
      <c r="ABL597" s="29"/>
      <c r="ABM597" s="29"/>
      <c r="ABN597" s="29"/>
      <c r="ABO597" s="29"/>
      <c r="ABP597" s="29"/>
      <c r="ABQ597" s="29"/>
      <c r="ABR597" s="29"/>
      <c r="ABS597" s="29"/>
      <c r="ABT597" s="29"/>
      <c r="ABU597" s="29"/>
      <c r="ABV597" s="29"/>
      <c r="ABW597" s="29"/>
      <c r="ABX597" s="29"/>
      <c r="ABY597" s="29"/>
      <c r="ABZ597" s="29"/>
      <c r="ACA597" s="29"/>
      <c r="ACB597" s="29"/>
      <c r="ACC597" s="29"/>
      <c r="ACD597" s="29"/>
      <c r="ACE597" s="29"/>
      <c r="ACF597" s="29"/>
      <c r="ACG597" s="29"/>
      <c r="ACH597" s="29"/>
      <c r="ACI597" s="29"/>
      <c r="ACJ597" s="29"/>
      <c r="ACK597" s="29"/>
      <c r="ACL597" s="29"/>
      <c r="ACM597" s="29"/>
      <c r="ACN597" s="29"/>
      <c r="ACO597" s="29"/>
      <c r="ACP597" s="29"/>
      <c r="ACQ597" s="29"/>
      <c r="ACR597" s="29"/>
      <c r="ACS597" s="29"/>
      <c r="ACT597" s="29"/>
      <c r="ACU597" s="29"/>
      <c r="ACV597" s="29"/>
      <c r="ACW597" s="29"/>
      <c r="ACX597" s="29"/>
      <c r="ACY597" s="29"/>
      <c r="ACZ597" s="29"/>
      <c r="ADA597" s="29"/>
      <c r="ADB597" s="29"/>
      <c r="ADC597" s="29"/>
      <c r="ADD597" s="29"/>
      <c r="ADE597" s="29"/>
      <c r="ADF597" s="29"/>
      <c r="ADG597" s="29"/>
      <c r="ADH597" s="29"/>
      <c r="ADI597" s="29"/>
      <c r="ADJ597" s="29"/>
      <c r="ADK597" s="29"/>
      <c r="ADL597" s="29"/>
      <c r="ADM597" s="29"/>
      <c r="ADN597" s="29"/>
      <c r="ADO597" s="29"/>
      <c r="ADP597" s="29"/>
      <c r="ADQ597" s="29"/>
      <c r="ADR597" s="29"/>
      <c r="ADS597" s="29"/>
      <c r="ADT597" s="29"/>
      <c r="ADU597" s="29"/>
      <c r="ADV597" s="29"/>
      <c r="ADW597" s="29"/>
      <c r="ADX597" s="29"/>
      <c r="ADY597" s="29"/>
      <c r="ADZ597" s="29"/>
      <c r="AEA597" s="29"/>
      <c r="AEB597" s="29"/>
      <c r="AEC597" s="29"/>
      <c r="AED597" s="29"/>
      <c r="AEE597" s="29"/>
      <c r="AEF597" s="29"/>
      <c r="AEG597" s="29"/>
      <c r="AEH597" s="29"/>
      <c r="AEI597" s="29"/>
      <c r="AEJ597" s="29"/>
      <c r="AEK597" s="29"/>
      <c r="AEL597" s="29"/>
      <c r="AEM597" s="29"/>
      <c r="AEN597" s="29"/>
      <c r="AEO597" s="29"/>
      <c r="AEP597" s="29"/>
      <c r="AEQ597" s="29"/>
      <c r="AER597" s="29"/>
      <c r="AES597" s="29"/>
      <c r="AET597" s="29"/>
      <c r="AEU597" s="29"/>
      <c r="AEV597" s="29"/>
      <c r="AEW597" s="29"/>
      <c r="AEX597" s="29"/>
      <c r="AEY597" s="29"/>
      <c r="AEZ597" s="29"/>
      <c r="AFA597" s="29"/>
      <c r="AFB597" s="29"/>
      <c r="AFC597" s="29"/>
      <c r="AFD597" s="29"/>
      <c r="AFE597" s="29"/>
      <c r="AFF597" s="29"/>
      <c r="AFG597" s="29"/>
      <c r="AFH597" s="29"/>
      <c r="AFI597" s="29"/>
      <c r="AFJ597" s="29"/>
      <c r="AFK597" s="29"/>
      <c r="AFL597" s="29"/>
      <c r="AFM597" s="29"/>
      <c r="AFN597" s="29"/>
      <c r="AFO597" s="29"/>
      <c r="AFP597" s="29"/>
      <c r="AFQ597" s="29"/>
      <c r="AFR597" s="29"/>
      <c r="AFS597" s="29"/>
      <c r="AFT597" s="29"/>
      <c r="AFU597" s="29"/>
      <c r="AFV597" s="29"/>
      <c r="AFW597" s="29"/>
      <c r="AFX597" s="29"/>
      <c r="AFY597" s="29"/>
      <c r="AFZ597" s="29"/>
      <c r="AGA597" s="29"/>
      <c r="AGB597" s="29"/>
      <c r="AGC597" s="29"/>
      <c r="AGD597" s="29"/>
      <c r="AGE597" s="29"/>
      <c r="AGF597" s="29"/>
      <c r="AGG597" s="29"/>
      <c r="AGH597" s="29"/>
      <c r="AGI597" s="29"/>
      <c r="AGJ597" s="29"/>
      <c r="AGK597" s="29"/>
      <c r="AGL597" s="29"/>
      <c r="AGM597" s="29"/>
      <c r="AGN597" s="29"/>
      <c r="AGO597" s="29"/>
      <c r="AGP597" s="29"/>
      <c r="AGQ597" s="29"/>
      <c r="AGR597" s="29"/>
      <c r="AGS597" s="29"/>
      <c r="AGT597" s="29"/>
      <c r="AGU597" s="29"/>
      <c r="AGV597" s="29"/>
      <c r="AGW597" s="29"/>
      <c r="AGX597" s="29"/>
      <c r="AGY597" s="29"/>
      <c r="AGZ597" s="29"/>
      <c r="AHA597" s="29"/>
      <c r="AHB597" s="29"/>
      <c r="AHC597" s="29"/>
      <c r="AHD597" s="29"/>
      <c r="AHE597" s="29"/>
      <c r="AHF597" s="29"/>
      <c r="AHG597" s="29"/>
      <c r="AHH597" s="29"/>
      <c r="AHI597" s="29"/>
      <c r="AHJ597" s="29"/>
      <c r="AHK597" s="29"/>
      <c r="AHL597" s="29"/>
      <c r="AHM597" s="29"/>
      <c r="AHN597" s="29"/>
      <c r="AHO597" s="29"/>
      <c r="AHP597" s="29"/>
      <c r="AHQ597" s="29"/>
      <c r="AHR597" s="29"/>
      <c r="AHS597" s="29"/>
      <c r="AHT597" s="29"/>
      <c r="AHU597" s="29"/>
      <c r="AHV597" s="29"/>
      <c r="AHW597" s="29"/>
      <c r="AHX597" s="29"/>
      <c r="AHY597" s="29"/>
      <c r="AHZ597" s="29"/>
      <c r="AIA597" s="29"/>
      <c r="AIB597" s="29"/>
      <c r="AIC597" s="29"/>
      <c r="AID597" s="29"/>
      <c r="AIE597" s="29"/>
      <c r="AIF597" s="29"/>
      <c r="AIG597" s="29"/>
      <c r="AIH597" s="29"/>
      <c r="AII597" s="29"/>
      <c r="AIJ597" s="29"/>
      <c r="AIK597" s="29"/>
      <c r="AIL597" s="29"/>
      <c r="AIM597" s="29"/>
      <c r="AIN597" s="29"/>
      <c r="AIO597" s="29"/>
      <c r="AIP597" s="29"/>
      <c r="AIQ597" s="29"/>
      <c r="AIR597" s="29"/>
      <c r="AIS597" s="29"/>
      <c r="AIT597" s="29"/>
      <c r="AIU597" s="29"/>
      <c r="AIV597" s="29"/>
      <c r="AIW597" s="29"/>
      <c r="AIX597" s="29"/>
      <c r="AIY597" s="29"/>
      <c r="AIZ597" s="29"/>
      <c r="AJA597" s="29"/>
      <c r="AJB597" s="29"/>
      <c r="AJC597" s="29"/>
      <c r="AJD597" s="29"/>
      <c r="AJE597" s="29"/>
      <c r="AJF597" s="29"/>
      <c r="AJG597" s="29"/>
      <c r="AJH597" s="29"/>
      <c r="AJI597" s="29"/>
      <c r="AJJ597" s="29"/>
      <c r="AJK597" s="29"/>
      <c r="AJL597" s="29"/>
      <c r="AJM597" s="29"/>
      <c r="AJN597" s="29"/>
      <c r="AJO597" s="29"/>
      <c r="AJP597" s="29"/>
      <c r="AJQ597" s="29"/>
      <c r="AJR597" s="29"/>
      <c r="AJS597" s="29"/>
      <c r="AJT597" s="29"/>
      <c r="AJU597" s="29"/>
      <c r="AJV597" s="29"/>
      <c r="AJW597" s="29"/>
      <c r="AJX597" s="29"/>
      <c r="AJY597" s="29"/>
      <c r="AJZ597" s="29"/>
      <c r="AKA597" s="29"/>
      <c r="AKB597" s="29"/>
      <c r="AKC597" s="29"/>
      <c r="AKD597" s="29"/>
      <c r="AKE597" s="29"/>
      <c r="AKF597" s="29"/>
      <c r="AKG597" s="29"/>
      <c r="AKH597" s="29"/>
      <c r="AKI597" s="29"/>
      <c r="AKJ597" s="29"/>
      <c r="AKK597" s="29"/>
      <c r="AKL597" s="29"/>
      <c r="AKM597" s="29"/>
      <c r="AKN597" s="29"/>
      <c r="AKO597" s="29"/>
      <c r="AKP597" s="29"/>
      <c r="AKQ597" s="29"/>
      <c r="AKR597" s="29"/>
      <c r="AKS597" s="29"/>
      <c r="AKT597" s="29"/>
      <c r="AKU597" s="29"/>
      <c r="AKV597" s="29"/>
      <c r="AKW597" s="29"/>
      <c r="AKX597" s="29"/>
      <c r="AKY597" s="29"/>
      <c r="AKZ597" s="29"/>
      <c r="ALA597" s="29"/>
      <c r="ALB597" s="29"/>
      <c r="ALC597" s="29"/>
      <c r="ALD597" s="29"/>
      <c r="ALE597" s="29"/>
      <c r="ALF597" s="29"/>
      <c r="ALG597" s="29"/>
      <c r="ALH597" s="29"/>
      <c r="ALI597" s="29"/>
      <c r="ALJ597" s="29"/>
      <c r="ALK597" s="29"/>
      <c r="ALL597" s="29"/>
      <c r="ALM597" s="29"/>
      <c r="ALN597" s="29"/>
      <c r="ALO597" s="29"/>
      <c r="ALP597" s="29"/>
      <c r="ALQ597" s="29"/>
      <c r="ALR597" s="29"/>
      <c r="ALS597" s="29"/>
      <c r="ALT597" s="29"/>
      <c r="ALU597" s="29"/>
      <c r="ALV597" s="29"/>
      <c r="ALW597" s="29"/>
      <c r="ALX597" s="29"/>
      <c r="ALY597" s="29"/>
      <c r="ALZ597" s="29"/>
      <c r="AMA597" s="29"/>
      <c r="AMB597" s="29"/>
      <c r="AMC597" s="29"/>
      <c r="AMD597" s="29"/>
      <c r="AME597" s="29"/>
      <c r="AMF597" s="29"/>
      <c r="AMG597" s="29"/>
      <c r="AMH597" s="29"/>
      <c r="AMI597" s="29"/>
      <c r="AMJ597" s="29"/>
      <c r="AMK597" s="29"/>
      <c r="AML597" s="29"/>
      <c r="AMM597" s="29"/>
      <c r="AMN597" s="29"/>
      <c r="AMO597" s="29"/>
      <c r="AMP597" s="29"/>
      <c r="AMQ597" s="29"/>
      <c r="AMR597" s="29"/>
      <c r="AMS597" s="29"/>
      <c r="AMT597" s="29"/>
      <c r="AMU597" s="29"/>
      <c r="AMV597" s="29"/>
      <c r="AMW597" s="29"/>
      <c r="AMX597" s="29"/>
      <c r="AMY597" s="29"/>
      <c r="AMZ597" s="29"/>
      <c r="ANA597" s="29"/>
      <c r="ANB597" s="29"/>
    </row>
    <row r="598" spans="1:1042" s="18" customFormat="1" x14ac:dyDescent="0.25">
      <c r="C598" s="146" t="str">
        <f t="shared" si="478"/>
        <v>(generic)</v>
      </c>
      <c r="D598" s="146" t="str">
        <f t="shared" si="470"/>
        <v>tier 4  (80+ gal)</v>
      </c>
      <c r="E598" s="6">
        <f t="shared" si="471"/>
        <v>9901090</v>
      </c>
      <c r="F598" s="55">
        <f t="shared" si="472"/>
        <v>80</v>
      </c>
      <c r="G598" s="6" t="str">
        <f t="shared" si="473"/>
        <v>AWHSTier4Generic80</v>
      </c>
      <c r="H598" s="116">
        <f t="shared" si="474"/>
        <v>0</v>
      </c>
      <c r="I598" s="154" t="str">
        <f t="shared" si="475"/>
        <v>Tier4Generic80</v>
      </c>
      <c r="J598" s="91" t="s">
        <v>188</v>
      </c>
      <c r="K598" s="32">
        <v>4</v>
      </c>
      <c r="L598" s="75">
        <f t="shared" si="444"/>
        <v>99</v>
      </c>
      <c r="M598" s="12" t="s">
        <v>210</v>
      </c>
      <c r="N598" s="62">
        <f t="shared" si="453"/>
        <v>10</v>
      </c>
      <c r="O598" s="169">
        <f t="shared" si="454"/>
        <v>9901090</v>
      </c>
      <c r="P598" s="59" t="str">
        <f t="shared" si="479"/>
        <v>tier 4  (80+ gal)</v>
      </c>
      <c r="Q598" s="153">
        <f t="shared" si="455"/>
        <v>1</v>
      </c>
      <c r="R598" s="21" t="s">
        <v>891</v>
      </c>
      <c r="S598" s="116">
        <v>80</v>
      </c>
      <c r="T598" s="30" t="s">
        <v>888</v>
      </c>
      <c r="U598" s="80" t="s">
        <v>888</v>
      </c>
      <c r="V598" s="85" t="str">
        <f t="shared" si="456"/>
        <v>AWHSTier4Generic80</v>
      </c>
      <c r="W598" s="115">
        <v>0</v>
      </c>
      <c r="X598" s="45">
        <v>0</v>
      </c>
      <c r="Y598" s="47">
        <v>0</v>
      </c>
      <c r="Z598" s="44"/>
      <c r="AA598" s="126" t="str">
        <f t="shared" si="476"/>
        <v>2,     9901090,   "tier 4  (80+ gal)"</v>
      </c>
      <c r="AB598" s="128" t="str">
        <f t="shared" si="345"/>
        <v>(generic)</v>
      </c>
      <c r="AC598" s="145" t="s">
        <v>895</v>
      </c>
      <c r="AD598" s="173">
        <f t="shared" si="457"/>
        <v>1</v>
      </c>
      <c r="AE598" s="126" t="str">
        <f t="shared" si="477"/>
        <v xml:space="preserve">          case  tier 4  (80+ gal)   :   "Tier4Generic80"</v>
      </c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  <c r="HS598" s="29"/>
      <c r="HT598" s="29"/>
      <c r="HU598" s="29"/>
      <c r="HV598" s="29"/>
      <c r="HW598" s="29"/>
      <c r="HX598" s="29"/>
      <c r="HY598" s="29"/>
      <c r="HZ598" s="29"/>
      <c r="IA598" s="29"/>
      <c r="IB598" s="29"/>
      <c r="IC598" s="29"/>
      <c r="ID598" s="29"/>
      <c r="IE598" s="29"/>
      <c r="IF598" s="29"/>
      <c r="IG598" s="29"/>
      <c r="IH598" s="29"/>
      <c r="II598" s="29"/>
      <c r="IJ598" s="29"/>
      <c r="IK598" s="29"/>
      <c r="IL598" s="29"/>
      <c r="IM598" s="29"/>
      <c r="IN598" s="29"/>
      <c r="IO598" s="29"/>
      <c r="IP598" s="29"/>
      <c r="IQ598" s="29"/>
      <c r="IR598" s="29"/>
      <c r="IS598" s="29"/>
      <c r="IT598" s="29"/>
      <c r="IU598" s="29"/>
      <c r="IV598" s="29"/>
      <c r="IW598" s="29"/>
      <c r="IX598" s="29"/>
      <c r="IY598" s="29"/>
      <c r="IZ598" s="29"/>
      <c r="JA598" s="29"/>
      <c r="JB598" s="29"/>
      <c r="JC598" s="29"/>
      <c r="JD598" s="29"/>
      <c r="JE598" s="29"/>
      <c r="JF598" s="29"/>
      <c r="JG598" s="29"/>
      <c r="JH598" s="29"/>
      <c r="JI598" s="29"/>
      <c r="JJ598" s="29"/>
      <c r="JK598" s="29"/>
      <c r="JL598" s="29"/>
      <c r="JM598" s="29"/>
      <c r="JN598" s="29"/>
      <c r="JO598" s="29"/>
      <c r="JP598" s="29"/>
      <c r="JQ598" s="29"/>
      <c r="JR598" s="29"/>
      <c r="JS598" s="29"/>
      <c r="JT598" s="29"/>
      <c r="JU598" s="29"/>
      <c r="JV598" s="29"/>
      <c r="JW598" s="29"/>
      <c r="JX598" s="29"/>
      <c r="JY598" s="29"/>
      <c r="JZ598" s="29"/>
      <c r="KA598" s="29"/>
      <c r="KB598" s="29"/>
      <c r="KC598" s="29"/>
      <c r="KD598" s="29"/>
      <c r="KE598" s="29"/>
      <c r="KF598" s="29"/>
      <c r="KG598" s="29"/>
      <c r="KH598" s="29"/>
      <c r="KI598" s="29"/>
      <c r="KJ598" s="29"/>
      <c r="KK598" s="29"/>
      <c r="KL598" s="29"/>
      <c r="KM598" s="29"/>
      <c r="KN598" s="29"/>
      <c r="KO598" s="29"/>
      <c r="KP598" s="29"/>
      <c r="KQ598" s="29"/>
      <c r="KR598" s="29"/>
      <c r="KS598" s="29"/>
      <c r="KT598" s="29"/>
      <c r="KU598" s="29"/>
      <c r="KV598" s="29"/>
      <c r="KW598" s="29"/>
      <c r="KX598" s="29"/>
      <c r="KY598" s="29"/>
      <c r="KZ598" s="29"/>
      <c r="LA598" s="29"/>
      <c r="LB598" s="29"/>
      <c r="LC598" s="29"/>
      <c r="LD598" s="29"/>
      <c r="LE598" s="29"/>
      <c r="LF598" s="29"/>
      <c r="LG598" s="29"/>
      <c r="LH598" s="29"/>
      <c r="LI598" s="29"/>
      <c r="LJ598" s="29"/>
      <c r="LK598" s="29"/>
      <c r="LL598" s="29"/>
      <c r="LM598" s="29"/>
      <c r="LN598" s="29"/>
      <c r="LO598" s="29"/>
      <c r="LP598" s="29"/>
      <c r="LQ598" s="29"/>
      <c r="LR598" s="29"/>
      <c r="LS598" s="29"/>
      <c r="LT598" s="29"/>
      <c r="LU598" s="29"/>
      <c r="LV598" s="29"/>
      <c r="LW598" s="29"/>
      <c r="LX598" s="29"/>
      <c r="LY598" s="29"/>
      <c r="LZ598" s="29"/>
      <c r="MA598" s="29"/>
      <c r="MB598" s="29"/>
      <c r="MC598" s="29"/>
      <c r="MD598" s="29"/>
      <c r="ME598" s="29"/>
      <c r="MF598" s="29"/>
      <c r="MG598" s="29"/>
      <c r="MH598" s="29"/>
      <c r="MI598" s="29"/>
      <c r="MJ598" s="29"/>
      <c r="MK598" s="29"/>
      <c r="ML598" s="29"/>
      <c r="MM598" s="29"/>
      <c r="MN598" s="29"/>
      <c r="MO598" s="29"/>
      <c r="MP598" s="29"/>
      <c r="MQ598" s="29"/>
      <c r="MR598" s="29"/>
      <c r="MS598" s="29"/>
      <c r="MT598" s="29"/>
      <c r="MU598" s="29"/>
      <c r="MV598" s="29"/>
      <c r="MW598" s="29"/>
      <c r="MX598" s="29"/>
      <c r="MY598" s="29"/>
      <c r="MZ598" s="29"/>
      <c r="NA598" s="29"/>
      <c r="NB598" s="29"/>
      <c r="NC598" s="29"/>
      <c r="ND598" s="29"/>
      <c r="NE598" s="29"/>
      <c r="NF598" s="29"/>
      <c r="NG598" s="29"/>
      <c r="NH598" s="29"/>
      <c r="NI598" s="29"/>
      <c r="NJ598" s="29"/>
      <c r="NK598" s="29"/>
      <c r="NL598" s="29"/>
      <c r="NM598" s="29"/>
      <c r="NN598" s="29"/>
      <c r="NO598" s="29"/>
      <c r="NP598" s="29"/>
      <c r="NQ598" s="29"/>
      <c r="NR598" s="29"/>
      <c r="NS598" s="29"/>
      <c r="NT598" s="29"/>
      <c r="NU598" s="29"/>
      <c r="NV598" s="29"/>
      <c r="NW598" s="29"/>
      <c r="NX598" s="29"/>
      <c r="NY598" s="29"/>
      <c r="NZ598" s="29"/>
      <c r="OA598" s="29"/>
      <c r="OB598" s="29"/>
      <c r="OC598" s="29"/>
      <c r="OD598" s="29"/>
      <c r="OE598" s="29"/>
      <c r="OF598" s="29"/>
      <c r="OG598" s="29"/>
      <c r="OH598" s="29"/>
      <c r="OI598" s="29"/>
      <c r="OJ598" s="29"/>
      <c r="OK598" s="29"/>
      <c r="OL598" s="29"/>
      <c r="OM598" s="29"/>
      <c r="ON598" s="29"/>
      <c r="OO598" s="29"/>
      <c r="OP598" s="29"/>
      <c r="OQ598" s="29"/>
      <c r="OR598" s="29"/>
      <c r="OS598" s="29"/>
      <c r="OT598" s="29"/>
      <c r="OU598" s="29"/>
      <c r="OV598" s="29"/>
      <c r="OW598" s="29"/>
      <c r="OX598" s="29"/>
      <c r="OY598" s="29"/>
      <c r="OZ598" s="29"/>
      <c r="PA598" s="29"/>
      <c r="PB598" s="29"/>
      <c r="PC598" s="29"/>
      <c r="PD598" s="29"/>
      <c r="PE598" s="29"/>
      <c r="PF598" s="29"/>
      <c r="PG598" s="29"/>
      <c r="PH598" s="29"/>
      <c r="PI598" s="29"/>
      <c r="PJ598" s="29"/>
      <c r="PK598" s="29"/>
      <c r="PL598" s="29"/>
      <c r="PM598" s="29"/>
      <c r="PN598" s="29"/>
      <c r="PO598" s="29"/>
      <c r="PP598" s="29"/>
      <c r="PQ598" s="29"/>
      <c r="PR598" s="29"/>
      <c r="PS598" s="29"/>
      <c r="PT598" s="29"/>
      <c r="PU598" s="29"/>
      <c r="PV598" s="29"/>
      <c r="PW598" s="29"/>
      <c r="PX598" s="29"/>
      <c r="PY598" s="29"/>
      <c r="PZ598" s="29"/>
      <c r="QA598" s="29"/>
      <c r="QB598" s="29"/>
      <c r="QC598" s="29"/>
      <c r="QD598" s="29"/>
      <c r="QE598" s="29"/>
      <c r="QF598" s="29"/>
      <c r="QG598" s="29"/>
      <c r="QH598" s="29"/>
      <c r="QI598" s="29"/>
      <c r="QJ598" s="29"/>
      <c r="QK598" s="29"/>
      <c r="QL598" s="29"/>
      <c r="QM598" s="29"/>
      <c r="QN598" s="29"/>
      <c r="QO598" s="29"/>
      <c r="QP598" s="29"/>
      <c r="QQ598" s="29"/>
      <c r="QR598" s="29"/>
      <c r="QS598" s="29"/>
      <c r="QT598" s="29"/>
      <c r="QU598" s="29"/>
      <c r="QV598" s="29"/>
      <c r="QW598" s="29"/>
      <c r="QX598" s="29"/>
      <c r="QY598" s="29"/>
      <c r="QZ598" s="29"/>
      <c r="RA598" s="29"/>
      <c r="RB598" s="29"/>
      <c r="RC598" s="29"/>
      <c r="RD598" s="29"/>
      <c r="RE598" s="29"/>
      <c r="RF598" s="29"/>
      <c r="RG598" s="29"/>
      <c r="RH598" s="29"/>
      <c r="RI598" s="29"/>
      <c r="RJ598" s="29"/>
      <c r="RK598" s="29"/>
      <c r="RL598" s="29"/>
      <c r="RM598" s="29"/>
      <c r="RN598" s="29"/>
      <c r="RO598" s="29"/>
      <c r="RP598" s="29"/>
      <c r="RQ598" s="29"/>
      <c r="RR598" s="29"/>
      <c r="RS598" s="29"/>
      <c r="RT598" s="29"/>
      <c r="RU598" s="29"/>
      <c r="RV598" s="29"/>
      <c r="RW598" s="29"/>
      <c r="RX598" s="29"/>
      <c r="RY598" s="29"/>
      <c r="RZ598" s="29"/>
      <c r="SA598" s="29"/>
      <c r="SB598" s="29"/>
      <c r="SC598" s="29"/>
      <c r="SD598" s="29"/>
      <c r="SE598" s="29"/>
      <c r="SF598" s="29"/>
      <c r="SG598" s="29"/>
      <c r="SH598" s="29"/>
      <c r="SI598" s="29"/>
      <c r="SJ598" s="29"/>
      <c r="SK598" s="29"/>
      <c r="SL598" s="29"/>
      <c r="SM598" s="29"/>
      <c r="SN598" s="29"/>
      <c r="SO598" s="29"/>
      <c r="SP598" s="29"/>
      <c r="SQ598" s="29"/>
      <c r="SR598" s="29"/>
      <c r="SS598" s="29"/>
      <c r="ST598" s="29"/>
      <c r="SU598" s="29"/>
      <c r="SV598" s="29"/>
      <c r="SW598" s="29"/>
      <c r="SX598" s="29"/>
      <c r="SY598" s="29"/>
      <c r="SZ598" s="29"/>
      <c r="TA598" s="29"/>
      <c r="TB598" s="29"/>
      <c r="TC598" s="29"/>
      <c r="TD598" s="29"/>
      <c r="TE598" s="29"/>
      <c r="TF598" s="29"/>
      <c r="TG598" s="29"/>
      <c r="TH598" s="29"/>
      <c r="TI598" s="29"/>
      <c r="TJ598" s="29"/>
      <c r="TK598" s="29"/>
      <c r="TL598" s="29"/>
      <c r="TM598" s="29"/>
      <c r="TN598" s="29"/>
      <c r="TO598" s="29"/>
      <c r="TP598" s="29"/>
      <c r="TQ598" s="29"/>
      <c r="TR598" s="29"/>
      <c r="TS598" s="29"/>
      <c r="TT598" s="29"/>
      <c r="TU598" s="29"/>
      <c r="TV598" s="29"/>
      <c r="TW598" s="29"/>
      <c r="TX598" s="29"/>
      <c r="TY598" s="29"/>
      <c r="TZ598" s="29"/>
      <c r="UA598" s="29"/>
      <c r="UB598" s="29"/>
      <c r="UC598" s="29"/>
      <c r="UD598" s="29"/>
      <c r="UE598" s="29"/>
      <c r="UF598" s="29"/>
      <c r="UG598" s="29"/>
      <c r="UH598" s="29"/>
      <c r="UI598" s="29"/>
      <c r="UJ598" s="29"/>
      <c r="UK598" s="29"/>
      <c r="UL598" s="29"/>
      <c r="UM598" s="29"/>
      <c r="UN598" s="29"/>
      <c r="UO598" s="29"/>
      <c r="UP598" s="29"/>
      <c r="UQ598" s="29"/>
      <c r="UR598" s="29"/>
      <c r="US598" s="29"/>
      <c r="UT598" s="29"/>
      <c r="UU598" s="29"/>
      <c r="UV598" s="29"/>
      <c r="UW598" s="29"/>
      <c r="UX598" s="29"/>
      <c r="UY598" s="29"/>
      <c r="UZ598" s="29"/>
      <c r="VA598" s="29"/>
      <c r="VB598" s="29"/>
      <c r="VC598" s="29"/>
      <c r="VD598" s="29"/>
      <c r="VE598" s="29"/>
      <c r="VF598" s="29"/>
      <c r="VG598" s="29"/>
      <c r="VH598" s="29"/>
      <c r="VI598" s="29"/>
      <c r="VJ598" s="29"/>
      <c r="VK598" s="29"/>
      <c r="VL598" s="29"/>
      <c r="VM598" s="29"/>
      <c r="VN598" s="29"/>
      <c r="VO598" s="29"/>
      <c r="VP598" s="29"/>
      <c r="VQ598" s="29"/>
      <c r="VR598" s="29"/>
      <c r="VS598" s="29"/>
      <c r="VT598" s="29"/>
      <c r="VU598" s="29"/>
      <c r="VV598" s="29"/>
      <c r="VW598" s="29"/>
      <c r="VX598" s="29"/>
      <c r="VY598" s="29"/>
      <c r="VZ598" s="29"/>
      <c r="WA598" s="29"/>
      <c r="WB598" s="29"/>
      <c r="WC598" s="29"/>
      <c r="WD598" s="29"/>
      <c r="WE598" s="29"/>
      <c r="WF598" s="29"/>
      <c r="WG598" s="29"/>
      <c r="WH598" s="29"/>
      <c r="WI598" s="29"/>
      <c r="WJ598" s="29"/>
      <c r="WK598" s="29"/>
      <c r="WL598" s="29"/>
      <c r="WM598" s="29"/>
      <c r="WN598" s="29"/>
      <c r="WO598" s="29"/>
      <c r="WP598" s="29"/>
      <c r="WQ598" s="29"/>
      <c r="WR598" s="29"/>
      <c r="WS598" s="29"/>
      <c r="WT598" s="29"/>
      <c r="WU598" s="29"/>
      <c r="WV598" s="29"/>
      <c r="WW598" s="29"/>
      <c r="WX598" s="29"/>
      <c r="WY598" s="29"/>
      <c r="WZ598" s="29"/>
      <c r="XA598" s="29"/>
      <c r="XB598" s="29"/>
      <c r="XC598" s="29"/>
      <c r="XD598" s="29"/>
      <c r="XE598" s="29"/>
      <c r="XF598" s="29"/>
      <c r="XG598" s="29"/>
      <c r="XH598" s="29"/>
      <c r="XI598" s="29"/>
      <c r="XJ598" s="29"/>
      <c r="XK598" s="29"/>
      <c r="XL598" s="29"/>
      <c r="XM598" s="29"/>
      <c r="XN598" s="29"/>
      <c r="XO598" s="29"/>
      <c r="XP598" s="29"/>
      <c r="XQ598" s="29"/>
      <c r="XR598" s="29"/>
      <c r="XS598" s="29"/>
      <c r="XT598" s="29"/>
      <c r="XU598" s="29"/>
      <c r="XV598" s="29"/>
      <c r="XW598" s="29"/>
      <c r="XX598" s="29"/>
      <c r="XY598" s="29"/>
      <c r="XZ598" s="29"/>
      <c r="YA598" s="29"/>
      <c r="YB598" s="29"/>
      <c r="YC598" s="29"/>
      <c r="YD598" s="29"/>
      <c r="YE598" s="29"/>
      <c r="YF598" s="29"/>
      <c r="YG598" s="29"/>
      <c r="YH598" s="29"/>
      <c r="YI598" s="29"/>
      <c r="YJ598" s="29"/>
      <c r="YK598" s="29"/>
      <c r="YL598" s="29"/>
      <c r="YM598" s="29"/>
      <c r="YN598" s="29"/>
      <c r="YO598" s="29"/>
      <c r="YP598" s="29"/>
      <c r="YQ598" s="29"/>
      <c r="YR598" s="29"/>
      <c r="YS598" s="29"/>
      <c r="YT598" s="29"/>
      <c r="YU598" s="29"/>
      <c r="YV598" s="29"/>
      <c r="YW598" s="29"/>
      <c r="YX598" s="29"/>
      <c r="YY598" s="29"/>
      <c r="YZ598" s="29"/>
      <c r="ZA598" s="29"/>
      <c r="ZB598" s="29"/>
      <c r="ZC598" s="29"/>
      <c r="ZD598" s="29"/>
      <c r="ZE598" s="29"/>
      <c r="ZF598" s="29"/>
      <c r="ZG598" s="29"/>
      <c r="ZH598" s="29"/>
      <c r="ZI598" s="29"/>
      <c r="ZJ598" s="29"/>
      <c r="ZK598" s="29"/>
      <c r="ZL598" s="29"/>
      <c r="ZM598" s="29"/>
      <c r="ZN598" s="29"/>
      <c r="ZO598" s="29"/>
      <c r="ZP598" s="29"/>
      <c r="ZQ598" s="29"/>
      <c r="ZR598" s="29"/>
      <c r="ZS598" s="29"/>
      <c r="ZT598" s="29"/>
      <c r="ZU598" s="29"/>
      <c r="ZV598" s="29"/>
      <c r="ZW598" s="29"/>
      <c r="ZX598" s="29"/>
      <c r="ZY598" s="29"/>
      <c r="ZZ598" s="29"/>
      <c r="AAA598" s="29"/>
      <c r="AAB598" s="29"/>
      <c r="AAC598" s="29"/>
      <c r="AAD598" s="29"/>
      <c r="AAE598" s="29"/>
      <c r="AAF598" s="29"/>
      <c r="AAG598" s="29"/>
      <c r="AAH598" s="29"/>
      <c r="AAI598" s="29"/>
      <c r="AAJ598" s="29"/>
      <c r="AAK598" s="29"/>
      <c r="AAL598" s="29"/>
      <c r="AAM598" s="29"/>
      <c r="AAN598" s="29"/>
      <c r="AAO598" s="29"/>
      <c r="AAP598" s="29"/>
      <c r="AAQ598" s="29"/>
      <c r="AAR598" s="29"/>
      <c r="AAS598" s="29"/>
      <c r="AAT598" s="29"/>
      <c r="AAU598" s="29"/>
      <c r="AAV598" s="29"/>
      <c r="AAW598" s="29"/>
      <c r="AAX598" s="29"/>
      <c r="AAY598" s="29"/>
      <c r="AAZ598" s="29"/>
      <c r="ABA598" s="29"/>
      <c r="ABB598" s="29"/>
      <c r="ABC598" s="29"/>
      <c r="ABD598" s="29"/>
      <c r="ABE598" s="29"/>
      <c r="ABF598" s="29"/>
      <c r="ABG598" s="29"/>
      <c r="ABH598" s="29"/>
      <c r="ABI598" s="29"/>
      <c r="ABJ598" s="29"/>
      <c r="ABK598" s="29"/>
      <c r="ABL598" s="29"/>
      <c r="ABM598" s="29"/>
      <c r="ABN598" s="29"/>
      <c r="ABO598" s="29"/>
      <c r="ABP598" s="29"/>
      <c r="ABQ598" s="29"/>
      <c r="ABR598" s="29"/>
      <c r="ABS598" s="29"/>
      <c r="ABT598" s="29"/>
      <c r="ABU598" s="29"/>
      <c r="ABV598" s="29"/>
      <c r="ABW598" s="29"/>
      <c r="ABX598" s="29"/>
      <c r="ABY598" s="29"/>
      <c r="ABZ598" s="29"/>
      <c r="ACA598" s="29"/>
      <c r="ACB598" s="29"/>
      <c r="ACC598" s="29"/>
      <c r="ACD598" s="29"/>
      <c r="ACE598" s="29"/>
      <c r="ACF598" s="29"/>
      <c r="ACG598" s="29"/>
      <c r="ACH598" s="29"/>
      <c r="ACI598" s="29"/>
      <c r="ACJ598" s="29"/>
      <c r="ACK598" s="29"/>
      <c r="ACL598" s="29"/>
      <c r="ACM598" s="29"/>
      <c r="ACN598" s="29"/>
      <c r="ACO598" s="29"/>
      <c r="ACP598" s="29"/>
      <c r="ACQ598" s="29"/>
      <c r="ACR598" s="29"/>
      <c r="ACS598" s="29"/>
      <c r="ACT598" s="29"/>
      <c r="ACU598" s="29"/>
      <c r="ACV598" s="29"/>
      <c r="ACW598" s="29"/>
      <c r="ACX598" s="29"/>
      <c r="ACY598" s="29"/>
      <c r="ACZ598" s="29"/>
      <c r="ADA598" s="29"/>
      <c r="ADB598" s="29"/>
      <c r="ADC598" s="29"/>
      <c r="ADD598" s="29"/>
      <c r="ADE598" s="29"/>
      <c r="ADF598" s="29"/>
      <c r="ADG598" s="29"/>
      <c r="ADH598" s="29"/>
      <c r="ADI598" s="29"/>
      <c r="ADJ598" s="29"/>
      <c r="ADK598" s="29"/>
      <c r="ADL598" s="29"/>
      <c r="ADM598" s="29"/>
      <c r="ADN598" s="29"/>
      <c r="ADO598" s="29"/>
      <c r="ADP598" s="29"/>
      <c r="ADQ598" s="29"/>
      <c r="ADR598" s="29"/>
      <c r="ADS598" s="29"/>
      <c r="ADT598" s="29"/>
      <c r="ADU598" s="29"/>
      <c r="ADV598" s="29"/>
      <c r="ADW598" s="29"/>
      <c r="ADX598" s="29"/>
      <c r="ADY598" s="29"/>
      <c r="ADZ598" s="29"/>
      <c r="AEA598" s="29"/>
      <c r="AEB598" s="29"/>
      <c r="AEC598" s="29"/>
      <c r="AED598" s="29"/>
      <c r="AEE598" s="29"/>
      <c r="AEF598" s="29"/>
      <c r="AEG598" s="29"/>
      <c r="AEH598" s="29"/>
      <c r="AEI598" s="29"/>
      <c r="AEJ598" s="29"/>
      <c r="AEK598" s="29"/>
      <c r="AEL598" s="29"/>
      <c r="AEM598" s="29"/>
      <c r="AEN598" s="29"/>
      <c r="AEO598" s="29"/>
      <c r="AEP598" s="29"/>
      <c r="AEQ598" s="29"/>
      <c r="AER598" s="29"/>
      <c r="AES598" s="29"/>
      <c r="AET598" s="29"/>
      <c r="AEU598" s="29"/>
      <c r="AEV598" s="29"/>
      <c r="AEW598" s="29"/>
      <c r="AEX598" s="29"/>
      <c r="AEY598" s="29"/>
      <c r="AEZ598" s="29"/>
      <c r="AFA598" s="29"/>
      <c r="AFB598" s="29"/>
      <c r="AFC598" s="29"/>
      <c r="AFD598" s="29"/>
      <c r="AFE598" s="29"/>
      <c r="AFF598" s="29"/>
      <c r="AFG598" s="29"/>
      <c r="AFH598" s="29"/>
      <c r="AFI598" s="29"/>
      <c r="AFJ598" s="29"/>
      <c r="AFK598" s="29"/>
      <c r="AFL598" s="29"/>
      <c r="AFM598" s="29"/>
      <c r="AFN598" s="29"/>
      <c r="AFO598" s="29"/>
      <c r="AFP598" s="29"/>
      <c r="AFQ598" s="29"/>
      <c r="AFR598" s="29"/>
      <c r="AFS598" s="29"/>
      <c r="AFT598" s="29"/>
      <c r="AFU598" s="29"/>
      <c r="AFV598" s="29"/>
      <c r="AFW598" s="29"/>
      <c r="AFX598" s="29"/>
      <c r="AFY598" s="29"/>
      <c r="AFZ598" s="29"/>
      <c r="AGA598" s="29"/>
      <c r="AGB598" s="29"/>
      <c r="AGC598" s="29"/>
      <c r="AGD598" s="29"/>
      <c r="AGE598" s="29"/>
      <c r="AGF598" s="29"/>
      <c r="AGG598" s="29"/>
      <c r="AGH598" s="29"/>
      <c r="AGI598" s="29"/>
      <c r="AGJ598" s="29"/>
      <c r="AGK598" s="29"/>
      <c r="AGL598" s="29"/>
      <c r="AGM598" s="29"/>
      <c r="AGN598" s="29"/>
      <c r="AGO598" s="29"/>
      <c r="AGP598" s="29"/>
      <c r="AGQ598" s="29"/>
      <c r="AGR598" s="29"/>
      <c r="AGS598" s="29"/>
      <c r="AGT598" s="29"/>
      <c r="AGU598" s="29"/>
      <c r="AGV598" s="29"/>
      <c r="AGW598" s="29"/>
      <c r="AGX598" s="29"/>
      <c r="AGY598" s="29"/>
      <c r="AGZ598" s="29"/>
      <c r="AHA598" s="29"/>
      <c r="AHB598" s="29"/>
      <c r="AHC598" s="29"/>
      <c r="AHD598" s="29"/>
      <c r="AHE598" s="29"/>
      <c r="AHF598" s="29"/>
      <c r="AHG598" s="29"/>
      <c r="AHH598" s="29"/>
      <c r="AHI598" s="29"/>
      <c r="AHJ598" s="29"/>
      <c r="AHK598" s="29"/>
      <c r="AHL598" s="29"/>
      <c r="AHM598" s="29"/>
      <c r="AHN598" s="29"/>
      <c r="AHO598" s="29"/>
      <c r="AHP598" s="29"/>
      <c r="AHQ598" s="29"/>
      <c r="AHR598" s="29"/>
      <c r="AHS598" s="29"/>
      <c r="AHT598" s="29"/>
      <c r="AHU598" s="29"/>
      <c r="AHV598" s="29"/>
      <c r="AHW598" s="29"/>
      <c r="AHX598" s="29"/>
      <c r="AHY598" s="29"/>
      <c r="AHZ598" s="29"/>
      <c r="AIA598" s="29"/>
      <c r="AIB598" s="29"/>
      <c r="AIC598" s="29"/>
      <c r="AID598" s="29"/>
      <c r="AIE598" s="29"/>
      <c r="AIF598" s="29"/>
      <c r="AIG598" s="29"/>
      <c r="AIH598" s="29"/>
      <c r="AII598" s="29"/>
      <c r="AIJ598" s="29"/>
      <c r="AIK598" s="29"/>
      <c r="AIL598" s="29"/>
      <c r="AIM598" s="29"/>
      <c r="AIN598" s="29"/>
      <c r="AIO598" s="29"/>
      <c r="AIP598" s="29"/>
      <c r="AIQ598" s="29"/>
      <c r="AIR598" s="29"/>
      <c r="AIS598" s="29"/>
      <c r="AIT598" s="29"/>
      <c r="AIU598" s="29"/>
      <c r="AIV598" s="29"/>
      <c r="AIW598" s="29"/>
      <c r="AIX598" s="29"/>
      <c r="AIY598" s="29"/>
      <c r="AIZ598" s="29"/>
      <c r="AJA598" s="29"/>
      <c r="AJB598" s="29"/>
      <c r="AJC598" s="29"/>
      <c r="AJD598" s="29"/>
      <c r="AJE598" s="29"/>
      <c r="AJF598" s="29"/>
      <c r="AJG598" s="29"/>
      <c r="AJH598" s="29"/>
      <c r="AJI598" s="29"/>
      <c r="AJJ598" s="29"/>
      <c r="AJK598" s="29"/>
      <c r="AJL598" s="29"/>
      <c r="AJM598" s="29"/>
      <c r="AJN598" s="29"/>
      <c r="AJO598" s="29"/>
      <c r="AJP598" s="29"/>
      <c r="AJQ598" s="29"/>
      <c r="AJR598" s="29"/>
      <c r="AJS598" s="29"/>
      <c r="AJT598" s="29"/>
      <c r="AJU598" s="29"/>
      <c r="AJV598" s="29"/>
      <c r="AJW598" s="29"/>
      <c r="AJX598" s="29"/>
      <c r="AJY598" s="29"/>
      <c r="AJZ598" s="29"/>
      <c r="AKA598" s="29"/>
      <c r="AKB598" s="29"/>
      <c r="AKC598" s="29"/>
      <c r="AKD598" s="29"/>
      <c r="AKE598" s="29"/>
      <c r="AKF598" s="29"/>
      <c r="AKG598" s="29"/>
      <c r="AKH598" s="29"/>
      <c r="AKI598" s="29"/>
      <c r="AKJ598" s="29"/>
      <c r="AKK598" s="29"/>
      <c r="AKL598" s="29"/>
      <c r="AKM598" s="29"/>
      <c r="AKN598" s="29"/>
      <c r="AKO598" s="29"/>
      <c r="AKP598" s="29"/>
      <c r="AKQ598" s="29"/>
      <c r="AKR598" s="29"/>
      <c r="AKS598" s="29"/>
      <c r="AKT598" s="29"/>
      <c r="AKU598" s="29"/>
      <c r="AKV598" s="29"/>
      <c r="AKW598" s="29"/>
      <c r="AKX598" s="29"/>
      <c r="AKY598" s="29"/>
      <c r="AKZ598" s="29"/>
      <c r="ALA598" s="29"/>
      <c r="ALB598" s="29"/>
      <c r="ALC598" s="29"/>
      <c r="ALD598" s="29"/>
      <c r="ALE598" s="29"/>
      <c r="ALF598" s="29"/>
      <c r="ALG598" s="29"/>
      <c r="ALH598" s="29"/>
      <c r="ALI598" s="29"/>
      <c r="ALJ598" s="29"/>
      <c r="ALK598" s="29"/>
      <c r="ALL598" s="29"/>
      <c r="ALM598" s="29"/>
      <c r="ALN598" s="29"/>
      <c r="ALO598" s="29"/>
      <c r="ALP598" s="29"/>
      <c r="ALQ598" s="29"/>
      <c r="ALR598" s="29"/>
      <c r="ALS598" s="29"/>
      <c r="ALT598" s="29"/>
      <c r="ALU598" s="29"/>
      <c r="ALV598" s="29"/>
      <c r="ALW598" s="29"/>
      <c r="ALX598" s="29"/>
      <c r="ALY598" s="29"/>
      <c r="ALZ598" s="29"/>
      <c r="AMA598" s="29"/>
      <c r="AMB598" s="29"/>
      <c r="AMC598" s="29"/>
      <c r="AMD598" s="29"/>
      <c r="AME598" s="29"/>
      <c r="AMF598" s="29"/>
      <c r="AMG598" s="29"/>
      <c r="AMH598" s="29"/>
      <c r="AMI598" s="29"/>
      <c r="AMJ598" s="29"/>
      <c r="AMK598" s="29"/>
      <c r="AML598" s="29"/>
      <c r="AMM598" s="29"/>
      <c r="AMN598" s="29"/>
      <c r="AMO598" s="29"/>
      <c r="AMP598" s="29"/>
      <c r="AMQ598" s="29"/>
      <c r="AMR598" s="29"/>
      <c r="AMS598" s="29"/>
      <c r="AMT598" s="29"/>
      <c r="AMU598" s="29"/>
      <c r="AMV598" s="29"/>
      <c r="AMW598" s="29"/>
      <c r="AMX598" s="29"/>
      <c r="AMY598" s="29"/>
      <c r="AMZ598" s="29"/>
      <c r="ANA598" s="29"/>
      <c r="ANB598" s="29"/>
    </row>
    <row r="599" spans="1:1042" s="18" customFormat="1" x14ac:dyDescent="0.25">
      <c r="C599" s="6" t="str">
        <f t="shared" si="439"/>
        <v>(generic)</v>
      </c>
      <c r="D599" s="6" t="str">
        <f t="shared" si="440"/>
        <v>tier 3  (40+ gal)</v>
      </c>
      <c r="E599" s="6">
        <f t="shared" si="458"/>
        <v>9900273</v>
      </c>
      <c r="F599" s="55">
        <f t="shared" si="468"/>
        <v>40</v>
      </c>
      <c r="G599" s="6" t="str">
        <f t="shared" si="441"/>
        <v>AWHSTier3Generic40</v>
      </c>
      <c r="H599" s="116">
        <f t="shared" si="469"/>
        <v>0</v>
      </c>
      <c r="I599" s="154" t="str">
        <f t="shared" si="459"/>
        <v>Tier3Generic40</v>
      </c>
      <c r="J599" s="91" t="s">
        <v>188</v>
      </c>
      <c r="K599" s="32">
        <v>3</v>
      </c>
      <c r="L599" s="75">
        <f t="shared" si="444"/>
        <v>99</v>
      </c>
      <c r="M599" s="12" t="s">
        <v>210</v>
      </c>
      <c r="N599" s="122">
        <v>2</v>
      </c>
      <c r="O599" s="169">
        <f t="shared" si="454"/>
        <v>9900273</v>
      </c>
      <c r="P599" s="59" t="str">
        <f t="shared" si="479"/>
        <v>tier 3  (40+ gal)</v>
      </c>
      <c r="Q599" s="153">
        <f t="shared" si="455"/>
        <v>1</v>
      </c>
      <c r="R599" s="21" t="s">
        <v>721</v>
      </c>
      <c r="S599" s="116">
        <v>40</v>
      </c>
      <c r="T599" s="30" t="s">
        <v>715</v>
      </c>
      <c r="U599" s="80" t="s">
        <v>715</v>
      </c>
      <c r="V599" s="85" t="str">
        <f t="shared" si="456"/>
        <v>AWHSTier3Generic40</v>
      </c>
      <c r="W599" s="115">
        <v>0</v>
      </c>
      <c r="X599" s="45">
        <v>0</v>
      </c>
      <c r="Y599" s="47">
        <v>0</v>
      </c>
      <c r="Z599" s="44"/>
      <c r="AA599" s="126" t="str">
        <f t="shared" si="447"/>
        <v>2,     9900273,   "tier 3  (40+ gal)"</v>
      </c>
      <c r="AB599" s="128" t="str">
        <f t="shared" si="345"/>
        <v>(generic)</v>
      </c>
      <c r="AC599" s="80" t="s">
        <v>859</v>
      </c>
      <c r="AD599" s="173">
        <f t="shared" si="457"/>
        <v>1</v>
      </c>
      <c r="AE599" s="126" t="str">
        <f t="shared" si="448"/>
        <v xml:space="preserve">          case  tier 3  (40+ gal)   :   "Tier3Generic40"</v>
      </c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  <c r="HS599" s="29"/>
      <c r="HT599" s="29"/>
      <c r="HU599" s="29"/>
      <c r="HV599" s="29"/>
      <c r="HW599" s="29"/>
      <c r="HX599" s="29"/>
      <c r="HY599" s="29"/>
      <c r="HZ599" s="29"/>
      <c r="IA599" s="29"/>
      <c r="IB599" s="29"/>
      <c r="IC599" s="29"/>
      <c r="ID599" s="29"/>
      <c r="IE599" s="29"/>
      <c r="IF599" s="29"/>
      <c r="IG599" s="29"/>
      <c r="IH599" s="29"/>
      <c r="II599" s="29"/>
      <c r="IJ599" s="29"/>
      <c r="IK599" s="29"/>
      <c r="IL599" s="29"/>
      <c r="IM599" s="29"/>
      <c r="IN599" s="29"/>
      <c r="IO599" s="29"/>
      <c r="IP599" s="29"/>
      <c r="IQ599" s="29"/>
      <c r="IR599" s="29"/>
      <c r="IS599" s="29"/>
      <c r="IT599" s="29"/>
      <c r="IU599" s="29"/>
      <c r="IV599" s="29"/>
      <c r="IW599" s="29"/>
      <c r="IX599" s="29"/>
      <c r="IY599" s="29"/>
      <c r="IZ599" s="29"/>
      <c r="JA599" s="29"/>
      <c r="JB599" s="29"/>
      <c r="JC599" s="29"/>
      <c r="JD599" s="29"/>
      <c r="JE599" s="29"/>
      <c r="JF599" s="29"/>
      <c r="JG599" s="29"/>
      <c r="JH599" s="29"/>
      <c r="JI599" s="29"/>
      <c r="JJ599" s="29"/>
      <c r="JK599" s="29"/>
      <c r="JL599" s="29"/>
      <c r="JM599" s="29"/>
      <c r="JN599" s="29"/>
      <c r="JO599" s="29"/>
      <c r="JP599" s="29"/>
      <c r="JQ599" s="29"/>
      <c r="JR599" s="29"/>
      <c r="JS599" s="29"/>
      <c r="JT599" s="29"/>
      <c r="JU599" s="29"/>
      <c r="JV599" s="29"/>
      <c r="JW599" s="29"/>
      <c r="JX599" s="29"/>
      <c r="JY599" s="29"/>
      <c r="JZ599" s="29"/>
      <c r="KA599" s="29"/>
      <c r="KB599" s="29"/>
      <c r="KC599" s="29"/>
      <c r="KD599" s="29"/>
      <c r="KE599" s="29"/>
      <c r="KF599" s="29"/>
      <c r="KG599" s="29"/>
      <c r="KH599" s="29"/>
      <c r="KI599" s="29"/>
      <c r="KJ599" s="29"/>
      <c r="KK599" s="29"/>
      <c r="KL599" s="29"/>
      <c r="KM599" s="29"/>
      <c r="KN599" s="29"/>
      <c r="KO599" s="29"/>
      <c r="KP599" s="29"/>
      <c r="KQ599" s="29"/>
      <c r="KR599" s="29"/>
      <c r="KS599" s="29"/>
      <c r="KT599" s="29"/>
      <c r="KU599" s="29"/>
      <c r="KV599" s="29"/>
      <c r="KW599" s="29"/>
      <c r="KX599" s="29"/>
      <c r="KY599" s="29"/>
      <c r="KZ599" s="29"/>
      <c r="LA599" s="29"/>
      <c r="LB599" s="29"/>
      <c r="LC599" s="29"/>
      <c r="LD599" s="29"/>
      <c r="LE599" s="29"/>
      <c r="LF599" s="29"/>
      <c r="LG599" s="29"/>
      <c r="LH599" s="29"/>
      <c r="LI599" s="29"/>
      <c r="LJ599" s="29"/>
      <c r="LK599" s="29"/>
      <c r="LL599" s="29"/>
      <c r="LM599" s="29"/>
      <c r="LN599" s="29"/>
      <c r="LO599" s="29"/>
      <c r="LP599" s="29"/>
      <c r="LQ599" s="29"/>
      <c r="LR599" s="29"/>
      <c r="LS599" s="29"/>
      <c r="LT599" s="29"/>
      <c r="LU599" s="29"/>
      <c r="LV599" s="29"/>
      <c r="LW599" s="29"/>
      <c r="LX599" s="29"/>
      <c r="LY599" s="29"/>
      <c r="LZ599" s="29"/>
      <c r="MA599" s="29"/>
      <c r="MB599" s="29"/>
      <c r="MC599" s="29"/>
      <c r="MD599" s="29"/>
      <c r="ME599" s="29"/>
      <c r="MF599" s="29"/>
      <c r="MG599" s="29"/>
      <c r="MH599" s="29"/>
      <c r="MI599" s="29"/>
      <c r="MJ599" s="29"/>
      <c r="MK599" s="29"/>
      <c r="ML599" s="29"/>
      <c r="MM599" s="29"/>
      <c r="MN599" s="29"/>
      <c r="MO599" s="29"/>
      <c r="MP599" s="29"/>
      <c r="MQ599" s="29"/>
      <c r="MR599" s="29"/>
      <c r="MS599" s="29"/>
      <c r="MT599" s="29"/>
      <c r="MU599" s="29"/>
      <c r="MV599" s="29"/>
      <c r="MW599" s="29"/>
      <c r="MX599" s="29"/>
      <c r="MY599" s="29"/>
      <c r="MZ599" s="29"/>
      <c r="NA599" s="29"/>
      <c r="NB599" s="29"/>
      <c r="NC599" s="29"/>
      <c r="ND599" s="29"/>
      <c r="NE599" s="29"/>
      <c r="NF599" s="29"/>
      <c r="NG599" s="29"/>
      <c r="NH599" s="29"/>
      <c r="NI599" s="29"/>
      <c r="NJ599" s="29"/>
      <c r="NK599" s="29"/>
      <c r="NL599" s="29"/>
      <c r="NM599" s="29"/>
      <c r="NN599" s="29"/>
      <c r="NO599" s="29"/>
      <c r="NP599" s="29"/>
      <c r="NQ599" s="29"/>
      <c r="NR599" s="29"/>
      <c r="NS599" s="29"/>
      <c r="NT599" s="29"/>
      <c r="NU599" s="29"/>
      <c r="NV599" s="29"/>
      <c r="NW599" s="29"/>
      <c r="NX599" s="29"/>
      <c r="NY599" s="29"/>
      <c r="NZ599" s="29"/>
      <c r="OA599" s="29"/>
      <c r="OB599" s="29"/>
      <c r="OC599" s="29"/>
      <c r="OD599" s="29"/>
      <c r="OE599" s="29"/>
      <c r="OF599" s="29"/>
      <c r="OG599" s="29"/>
      <c r="OH599" s="29"/>
      <c r="OI599" s="29"/>
      <c r="OJ599" s="29"/>
      <c r="OK599" s="29"/>
      <c r="OL599" s="29"/>
      <c r="OM599" s="29"/>
      <c r="ON599" s="29"/>
      <c r="OO599" s="29"/>
      <c r="OP599" s="29"/>
      <c r="OQ599" s="29"/>
      <c r="OR599" s="29"/>
      <c r="OS599" s="29"/>
      <c r="OT599" s="29"/>
      <c r="OU599" s="29"/>
      <c r="OV599" s="29"/>
      <c r="OW599" s="29"/>
      <c r="OX599" s="29"/>
      <c r="OY599" s="29"/>
      <c r="OZ599" s="29"/>
      <c r="PA599" s="29"/>
      <c r="PB599" s="29"/>
      <c r="PC599" s="29"/>
      <c r="PD599" s="29"/>
      <c r="PE599" s="29"/>
      <c r="PF599" s="29"/>
      <c r="PG599" s="29"/>
      <c r="PH599" s="29"/>
      <c r="PI599" s="29"/>
      <c r="PJ599" s="29"/>
      <c r="PK599" s="29"/>
      <c r="PL599" s="29"/>
      <c r="PM599" s="29"/>
      <c r="PN599" s="29"/>
      <c r="PO599" s="29"/>
      <c r="PP599" s="29"/>
      <c r="PQ599" s="29"/>
      <c r="PR599" s="29"/>
      <c r="PS599" s="29"/>
      <c r="PT599" s="29"/>
      <c r="PU599" s="29"/>
      <c r="PV599" s="29"/>
      <c r="PW599" s="29"/>
      <c r="PX599" s="29"/>
      <c r="PY599" s="29"/>
      <c r="PZ599" s="29"/>
      <c r="QA599" s="29"/>
      <c r="QB599" s="29"/>
      <c r="QC599" s="29"/>
      <c r="QD599" s="29"/>
      <c r="QE599" s="29"/>
      <c r="QF599" s="29"/>
      <c r="QG599" s="29"/>
      <c r="QH599" s="29"/>
      <c r="QI599" s="29"/>
      <c r="QJ599" s="29"/>
      <c r="QK599" s="29"/>
      <c r="QL599" s="29"/>
      <c r="QM599" s="29"/>
      <c r="QN599" s="29"/>
      <c r="QO599" s="29"/>
      <c r="QP599" s="29"/>
      <c r="QQ599" s="29"/>
      <c r="QR599" s="29"/>
      <c r="QS599" s="29"/>
      <c r="QT599" s="29"/>
      <c r="QU599" s="29"/>
      <c r="QV599" s="29"/>
      <c r="QW599" s="29"/>
      <c r="QX599" s="29"/>
      <c r="QY599" s="29"/>
      <c r="QZ599" s="29"/>
      <c r="RA599" s="29"/>
      <c r="RB599" s="29"/>
      <c r="RC599" s="29"/>
      <c r="RD599" s="29"/>
      <c r="RE599" s="29"/>
      <c r="RF599" s="29"/>
      <c r="RG599" s="29"/>
      <c r="RH599" s="29"/>
      <c r="RI599" s="29"/>
      <c r="RJ599" s="29"/>
      <c r="RK599" s="29"/>
      <c r="RL599" s="29"/>
      <c r="RM599" s="29"/>
      <c r="RN599" s="29"/>
      <c r="RO599" s="29"/>
      <c r="RP599" s="29"/>
      <c r="RQ599" s="29"/>
      <c r="RR599" s="29"/>
      <c r="RS599" s="29"/>
      <c r="RT599" s="29"/>
      <c r="RU599" s="29"/>
      <c r="RV599" s="29"/>
      <c r="RW599" s="29"/>
      <c r="RX599" s="29"/>
      <c r="RY599" s="29"/>
      <c r="RZ599" s="29"/>
      <c r="SA599" s="29"/>
      <c r="SB599" s="29"/>
      <c r="SC599" s="29"/>
      <c r="SD599" s="29"/>
      <c r="SE599" s="29"/>
      <c r="SF599" s="29"/>
      <c r="SG599" s="29"/>
      <c r="SH599" s="29"/>
      <c r="SI599" s="29"/>
      <c r="SJ599" s="29"/>
      <c r="SK599" s="29"/>
      <c r="SL599" s="29"/>
      <c r="SM599" s="29"/>
      <c r="SN599" s="29"/>
      <c r="SO599" s="29"/>
      <c r="SP599" s="29"/>
      <c r="SQ599" s="29"/>
      <c r="SR599" s="29"/>
      <c r="SS599" s="29"/>
      <c r="ST599" s="29"/>
      <c r="SU599" s="29"/>
      <c r="SV599" s="29"/>
      <c r="SW599" s="29"/>
      <c r="SX599" s="29"/>
      <c r="SY599" s="29"/>
      <c r="SZ599" s="29"/>
      <c r="TA599" s="29"/>
      <c r="TB599" s="29"/>
      <c r="TC599" s="29"/>
      <c r="TD599" s="29"/>
      <c r="TE599" s="29"/>
      <c r="TF599" s="29"/>
      <c r="TG599" s="29"/>
      <c r="TH599" s="29"/>
      <c r="TI599" s="29"/>
      <c r="TJ599" s="29"/>
      <c r="TK599" s="29"/>
      <c r="TL599" s="29"/>
      <c r="TM599" s="29"/>
      <c r="TN599" s="29"/>
      <c r="TO599" s="29"/>
      <c r="TP599" s="29"/>
      <c r="TQ599" s="29"/>
      <c r="TR599" s="29"/>
      <c r="TS599" s="29"/>
      <c r="TT599" s="29"/>
      <c r="TU599" s="29"/>
      <c r="TV599" s="29"/>
      <c r="TW599" s="29"/>
      <c r="TX599" s="29"/>
      <c r="TY599" s="29"/>
      <c r="TZ599" s="29"/>
      <c r="UA599" s="29"/>
      <c r="UB599" s="29"/>
      <c r="UC599" s="29"/>
      <c r="UD599" s="29"/>
      <c r="UE599" s="29"/>
      <c r="UF599" s="29"/>
      <c r="UG599" s="29"/>
      <c r="UH599" s="29"/>
      <c r="UI599" s="29"/>
      <c r="UJ599" s="29"/>
      <c r="UK599" s="29"/>
      <c r="UL599" s="29"/>
      <c r="UM599" s="29"/>
      <c r="UN599" s="29"/>
      <c r="UO599" s="29"/>
      <c r="UP599" s="29"/>
      <c r="UQ599" s="29"/>
      <c r="UR599" s="29"/>
      <c r="US599" s="29"/>
      <c r="UT599" s="29"/>
      <c r="UU599" s="29"/>
      <c r="UV599" s="29"/>
      <c r="UW599" s="29"/>
      <c r="UX599" s="29"/>
      <c r="UY599" s="29"/>
      <c r="UZ599" s="29"/>
      <c r="VA599" s="29"/>
      <c r="VB599" s="29"/>
      <c r="VC599" s="29"/>
      <c r="VD599" s="29"/>
      <c r="VE599" s="29"/>
      <c r="VF599" s="29"/>
      <c r="VG599" s="29"/>
      <c r="VH599" s="29"/>
      <c r="VI599" s="29"/>
      <c r="VJ599" s="29"/>
      <c r="VK599" s="29"/>
      <c r="VL599" s="29"/>
      <c r="VM599" s="29"/>
      <c r="VN599" s="29"/>
      <c r="VO599" s="29"/>
      <c r="VP599" s="29"/>
      <c r="VQ599" s="29"/>
      <c r="VR599" s="29"/>
      <c r="VS599" s="29"/>
      <c r="VT599" s="29"/>
      <c r="VU599" s="29"/>
      <c r="VV599" s="29"/>
      <c r="VW599" s="29"/>
      <c r="VX599" s="29"/>
      <c r="VY599" s="29"/>
      <c r="VZ599" s="29"/>
      <c r="WA599" s="29"/>
      <c r="WB599" s="29"/>
      <c r="WC599" s="29"/>
      <c r="WD599" s="29"/>
      <c r="WE599" s="29"/>
      <c r="WF599" s="29"/>
      <c r="WG599" s="29"/>
      <c r="WH599" s="29"/>
      <c r="WI599" s="29"/>
      <c r="WJ599" s="29"/>
      <c r="WK599" s="29"/>
      <c r="WL599" s="29"/>
      <c r="WM599" s="29"/>
      <c r="WN599" s="29"/>
      <c r="WO599" s="29"/>
      <c r="WP599" s="29"/>
      <c r="WQ599" s="29"/>
      <c r="WR599" s="29"/>
      <c r="WS599" s="29"/>
      <c r="WT599" s="29"/>
      <c r="WU599" s="29"/>
      <c r="WV599" s="29"/>
      <c r="WW599" s="29"/>
      <c r="WX599" s="29"/>
      <c r="WY599" s="29"/>
      <c r="WZ599" s="29"/>
      <c r="XA599" s="29"/>
      <c r="XB599" s="29"/>
      <c r="XC599" s="29"/>
      <c r="XD599" s="29"/>
      <c r="XE599" s="29"/>
      <c r="XF599" s="29"/>
      <c r="XG599" s="29"/>
      <c r="XH599" s="29"/>
      <c r="XI599" s="29"/>
      <c r="XJ599" s="29"/>
      <c r="XK599" s="29"/>
      <c r="XL599" s="29"/>
      <c r="XM599" s="29"/>
      <c r="XN599" s="29"/>
      <c r="XO599" s="29"/>
      <c r="XP599" s="29"/>
      <c r="XQ599" s="29"/>
      <c r="XR599" s="29"/>
      <c r="XS599" s="29"/>
      <c r="XT599" s="29"/>
      <c r="XU599" s="29"/>
      <c r="XV599" s="29"/>
      <c r="XW599" s="29"/>
      <c r="XX599" s="29"/>
      <c r="XY599" s="29"/>
      <c r="XZ599" s="29"/>
      <c r="YA599" s="29"/>
      <c r="YB599" s="29"/>
      <c r="YC599" s="29"/>
      <c r="YD599" s="29"/>
      <c r="YE599" s="29"/>
      <c r="YF599" s="29"/>
      <c r="YG599" s="29"/>
      <c r="YH599" s="29"/>
      <c r="YI599" s="29"/>
      <c r="YJ599" s="29"/>
      <c r="YK599" s="29"/>
      <c r="YL599" s="29"/>
      <c r="YM599" s="29"/>
      <c r="YN599" s="29"/>
      <c r="YO599" s="29"/>
      <c r="YP599" s="29"/>
      <c r="YQ599" s="29"/>
      <c r="YR599" s="29"/>
      <c r="YS599" s="29"/>
      <c r="YT599" s="29"/>
      <c r="YU599" s="29"/>
      <c r="YV599" s="29"/>
      <c r="YW599" s="29"/>
      <c r="YX599" s="29"/>
      <c r="YY599" s="29"/>
      <c r="YZ599" s="29"/>
      <c r="ZA599" s="29"/>
      <c r="ZB599" s="29"/>
      <c r="ZC599" s="29"/>
      <c r="ZD599" s="29"/>
      <c r="ZE599" s="29"/>
      <c r="ZF599" s="29"/>
      <c r="ZG599" s="29"/>
      <c r="ZH599" s="29"/>
      <c r="ZI599" s="29"/>
      <c r="ZJ599" s="29"/>
      <c r="ZK599" s="29"/>
      <c r="ZL599" s="29"/>
      <c r="ZM599" s="29"/>
      <c r="ZN599" s="29"/>
      <c r="ZO599" s="29"/>
      <c r="ZP599" s="29"/>
      <c r="ZQ599" s="29"/>
      <c r="ZR599" s="29"/>
      <c r="ZS599" s="29"/>
      <c r="ZT599" s="29"/>
      <c r="ZU599" s="29"/>
      <c r="ZV599" s="29"/>
      <c r="ZW599" s="29"/>
      <c r="ZX599" s="29"/>
      <c r="ZY599" s="29"/>
      <c r="ZZ599" s="29"/>
      <c r="AAA599" s="29"/>
      <c r="AAB599" s="29"/>
      <c r="AAC599" s="29"/>
      <c r="AAD599" s="29"/>
      <c r="AAE599" s="29"/>
      <c r="AAF599" s="29"/>
      <c r="AAG599" s="29"/>
      <c r="AAH599" s="29"/>
      <c r="AAI599" s="29"/>
      <c r="AAJ599" s="29"/>
      <c r="AAK599" s="29"/>
      <c r="AAL599" s="29"/>
      <c r="AAM599" s="29"/>
      <c r="AAN599" s="29"/>
      <c r="AAO599" s="29"/>
      <c r="AAP599" s="29"/>
      <c r="AAQ599" s="29"/>
      <c r="AAR599" s="29"/>
      <c r="AAS599" s="29"/>
      <c r="AAT599" s="29"/>
      <c r="AAU599" s="29"/>
      <c r="AAV599" s="29"/>
      <c r="AAW599" s="29"/>
      <c r="AAX599" s="29"/>
      <c r="AAY599" s="29"/>
      <c r="AAZ599" s="29"/>
      <c r="ABA599" s="29"/>
      <c r="ABB599" s="29"/>
      <c r="ABC599" s="29"/>
      <c r="ABD599" s="29"/>
      <c r="ABE599" s="29"/>
      <c r="ABF599" s="29"/>
      <c r="ABG599" s="29"/>
      <c r="ABH599" s="29"/>
      <c r="ABI599" s="29"/>
      <c r="ABJ599" s="29"/>
      <c r="ABK599" s="29"/>
      <c r="ABL599" s="29"/>
      <c r="ABM599" s="29"/>
      <c r="ABN599" s="29"/>
      <c r="ABO599" s="29"/>
      <c r="ABP599" s="29"/>
      <c r="ABQ599" s="29"/>
      <c r="ABR599" s="29"/>
      <c r="ABS599" s="29"/>
      <c r="ABT599" s="29"/>
      <c r="ABU599" s="29"/>
      <c r="ABV599" s="29"/>
      <c r="ABW599" s="29"/>
      <c r="ABX599" s="29"/>
      <c r="ABY599" s="29"/>
      <c r="ABZ599" s="29"/>
      <c r="ACA599" s="29"/>
      <c r="ACB599" s="29"/>
      <c r="ACC599" s="29"/>
      <c r="ACD599" s="29"/>
      <c r="ACE599" s="29"/>
      <c r="ACF599" s="29"/>
      <c r="ACG599" s="29"/>
      <c r="ACH599" s="29"/>
      <c r="ACI599" s="29"/>
      <c r="ACJ599" s="29"/>
      <c r="ACK599" s="29"/>
      <c r="ACL599" s="29"/>
      <c r="ACM599" s="29"/>
      <c r="ACN599" s="29"/>
      <c r="ACO599" s="29"/>
      <c r="ACP599" s="29"/>
      <c r="ACQ599" s="29"/>
      <c r="ACR599" s="29"/>
      <c r="ACS599" s="29"/>
      <c r="ACT599" s="29"/>
      <c r="ACU599" s="29"/>
      <c r="ACV599" s="29"/>
      <c r="ACW599" s="29"/>
      <c r="ACX599" s="29"/>
      <c r="ACY599" s="29"/>
      <c r="ACZ599" s="29"/>
      <c r="ADA599" s="29"/>
      <c r="ADB599" s="29"/>
      <c r="ADC599" s="29"/>
      <c r="ADD599" s="29"/>
      <c r="ADE599" s="29"/>
      <c r="ADF599" s="29"/>
      <c r="ADG599" s="29"/>
      <c r="ADH599" s="29"/>
      <c r="ADI599" s="29"/>
      <c r="ADJ599" s="29"/>
      <c r="ADK599" s="29"/>
      <c r="ADL599" s="29"/>
      <c r="ADM599" s="29"/>
      <c r="ADN599" s="29"/>
      <c r="ADO599" s="29"/>
      <c r="ADP599" s="29"/>
      <c r="ADQ599" s="29"/>
      <c r="ADR599" s="29"/>
      <c r="ADS599" s="29"/>
      <c r="ADT599" s="29"/>
      <c r="ADU599" s="29"/>
      <c r="ADV599" s="29"/>
      <c r="ADW599" s="29"/>
      <c r="ADX599" s="29"/>
      <c r="ADY599" s="29"/>
      <c r="ADZ599" s="29"/>
      <c r="AEA599" s="29"/>
      <c r="AEB599" s="29"/>
      <c r="AEC599" s="29"/>
      <c r="AED599" s="29"/>
      <c r="AEE599" s="29"/>
      <c r="AEF599" s="29"/>
      <c r="AEG599" s="29"/>
      <c r="AEH599" s="29"/>
      <c r="AEI599" s="29"/>
      <c r="AEJ599" s="29"/>
      <c r="AEK599" s="29"/>
      <c r="AEL599" s="29"/>
      <c r="AEM599" s="29"/>
      <c r="AEN599" s="29"/>
      <c r="AEO599" s="29"/>
      <c r="AEP599" s="29"/>
      <c r="AEQ599" s="29"/>
      <c r="AER599" s="29"/>
      <c r="AES599" s="29"/>
      <c r="AET599" s="29"/>
      <c r="AEU599" s="29"/>
      <c r="AEV599" s="29"/>
      <c r="AEW599" s="29"/>
      <c r="AEX599" s="29"/>
      <c r="AEY599" s="29"/>
      <c r="AEZ599" s="29"/>
      <c r="AFA599" s="29"/>
      <c r="AFB599" s="29"/>
      <c r="AFC599" s="29"/>
      <c r="AFD599" s="29"/>
      <c r="AFE599" s="29"/>
      <c r="AFF599" s="29"/>
      <c r="AFG599" s="29"/>
      <c r="AFH599" s="29"/>
      <c r="AFI599" s="29"/>
      <c r="AFJ599" s="29"/>
      <c r="AFK599" s="29"/>
      <c r="AFL599" s="29"/>
      <c r="AFM599" s="29"/>
      <c r="AFN599" s="29"/>
      <c r="AFO599" s="29"/>
      <c r="AFP599" s="29"/>
      <c r="AFQ599" s="29"/>
      <c r="AFR599" s="29"/>
      <c r="AFS599" s="29"/>
      <c r="AFT599" s="29"/>
      <c r="AFU599" s="29"/>
      <c r="AFV599" s="29"/>
      <c r="AFW599" s="29"/>
      <c r="AFX599" s="29"/>
      <c r="AFY599" s="29"/>
      <c r="AFZ599" s="29"/>
      <c r="AGA599" s="29"/>
      <c r="AGB599" s="29"/>
      <c r="AGC599" s="29"/>
      <c r="AGD599" s="29"/>
      <c r="AGE599" s="29"/>
      <c r="AGF599" s="29"/>
      <c r="AGG599" s="29"/>
      <c r="AGH599" s="29"/>
      <c r="AGI599" s="29"/>
      <c r="AGJ599" s="29"/>
      <c r="AGK599" s="29"/>
      <c r="AGL599" s="29"/>
      <c r="AGM599" s="29"/>
      <c r="AGN599" s="29"/>
      <c r="AGO599" s="29"/>
      <c r="AGP599" s="29"/>
      <c r="AGQ599" s="29"/>
      <c r="AGR599" s="29"/>
      <c r="AGS599" s="29"/>
      <c r="AGT599" s="29"/>
      <c r="AGU599" s="29"/>
      <c r="AGV599" s="29"/>
      <c r="AGW599" s="29"/>
      <c r="AGX599" s="29"/>
      <c r="AGY599" s="29"/>
      <c r="AGZ599" s="29"/>
      <c r="AHA599" s="29"/>
      <c r="AHB599" s="29"/>
      <c r="AHC599" s="29"/>
      <c r="AHD599" s="29"/>
      <c r="AHE599" s="29"/>
      <c r="AHF599" s="29"/>
      <c r="AHG599" s="29"/>
      <c r="AHH599" s="29"/>
      <c r="AHI599" s="29"/>
      <c r="AHJ599" s="29"/>
      <c r="AHK599" s="29"/>
      <c r="AHL599" s="29"/>
      <c r="AHM599" s="29"/>
      <c r="AHN599" s="29"/>
      <c r="AHO599" s="29"/>
      <c r="AHP599" s="29"/>
      <c r="AHQ599" s="29"/>
      <c r="AHR599" s="29"/>
      <c r="AHS599" s="29"/>
      <c r="AHT599" s="29"/>
      <c r="AHU599" s="29"/>
      <c r="AHV599" s="29"/>
      <c r="AHW599" s="29"/>
      <c r="AHX599" s="29"/>
      <c r="AHY599" s="29"/>
      <c r="AHZ599" s="29"/>
      <c r="AIA599" s="29"/>
      <c r="AIB599" s="29"/>
      <c r="AIC599" s="29"/>
      <c r="AID599" s="29"/>
      <c r="AIE599" s="29"/>
      <c r="AIF599" s="29"/>
      <c r="AIG599" s="29"/>
      <c r="AIH599" s="29"/>
      <c r="AII599" s="29"/>
      <c r="AIJ599" s="29"/>
      <c r="AIK599" s="29"/>
      <c r="AIL599" s="29"/>
      <c r="AIM599" s="29"/>
      <c r="AIN599" s="29"/>
      <c r="AIO599" s="29"/>
      <c r="AIP599" s="29"/>
      <c r="AIQ599" s="29"/>
      <c r="AIR599" s="29"/>
      <c r="AIS599" s="29"/>
      <c r="AIT599" s="29"/>
      <c r="AIU599" s="29"/>
      <c r="AIV599" s="29"/>
      <c r="AIW599" s="29"/>
      <c r="AIX599" s="29"/>
      <c r="AIY599" s="29"/>
      <c r="AIZ599" s="29"/>
      <c r="AJA599" s="29"/>
      <c r="AJB599" s="29"/>
      <c r="AJC599" s="29"/>
      <c r="AJD599" s="29"/>
      <c r="AJE599" s="29"/>
      <c r="AJF599" s="29"/>
      <c r="AJG599" s="29"/>
      <c r="AJH599" s="29"/>
      <c r="AJI599" s="29"/>
      <c r="AJJ599" s="29"/>
      <c r="AJK599" s="29"/>
      <c r="AJL599" s="29"/>
      <c r="AJM599" s="29"/>
      <c r="AJN599" s="29"/>
      <c r="AJO599" s="29"/>
      <c r="AJP599" s="29"/>
      <c r="AJQ599" s="29"/>
      <c r="AJR599" s="29"/>
      <c r="AJS599" s="29"/>
      <c r="AJT599" s="29"/>
      <c r="AJU599" s="29"/>
      <c r="AJV599" s="29"/>
      <c r="AJW599" s="29"/>
      <c r="AJX599" s="29"/>
      <c r="AJY599" s="29"/>
      <c r="AJZ599" s="29"/>
      <c r="AKA599" s="29"/>
      <c r="AKB599" s="29"/>
      <c r="AKC599" s="29"/>
      <c r="AKD599" s="29"/>
      <c r="AKE599" s="29"/>
      <c r="AKF599" s="29"/>
      <c r="AKG599" s="29"/>
      <c r="AKH599" s="29"/>
      <c r="AKI599" s="29"/>
      <c r="AKJ599" s="29"/>
      <c r="AKK599" s="29"/>
      <c r="AKL599" s="29"/>
      <c r="AKM599" s="29"/>
      <c r="AKN599" s="29"/>
      <c r="AKO599" s="29"/>
      <c r="AKP599" s="29"/>
      <c r="AKQ599" s="29"/>
      <c r="AKR599" s="29"/>
      <c r="AKS599" s="29"/>
      <c r="AKT599" s="29"/>
      <c r="AKU599" s="29"/>
      <c r="AKV599" s="29"/>
      <c r="AKW599" s="29"/>
      <c r="AKX599" s="29"/>
      <c r="AKY599" s="29"/>
      <c r="AKZ599" s="29"/>
      <c r="ALA599" s="29"/>
      <c r="ALB599" s="29"/>
      <c r="ALC599" s="29"/>
      <c r="ALD599" s="29"/>
      <c r="ALE599" s="29"/>
      <c r="ALF599" s="29"/>
      <c r="ALG599" s="29"/>
      <c r="ALH599" s="29"/>
      <c r="ALI599" s="29"/>
      <c r="ALJ599" s="29"/>
      <c r="ALK599" s="29"/>
      <c r="ALL599" s="29"/>
      <c r="ALM599" s="29"/>
      <c r="ALN599" s="29"/>
      <c r="ALO599" s="29"/>
      <c r="ALP599" s="29"/>
      <c r="ALQ599" s="29"/>
      <c r="ALR599" s="29"/>
      <c r="ALS599" s="29"/>
      <c r="ALT599" s="29"/>
      <c r="ALU599" s="29"/>
      <c r="ALV599" s="29"/>
      <c r="ALW599" s="29"/>
      <c r="ALX599" s="29"/>
      <c r="ALY599" s="29"/>
      <c r="ALZ599" s="29"/>
      <c r="AMA599" s="29"/>
      <c r="AMB599" s="29"/>
      <c r="AMC599" s="29"/>
      <c r="AMD599" s="29"/>
      <c r="AME599" s="29"/>
      <c r="AMF599" s="29"/>
      <c r="AMG599" s="29"/>
      <c r="AMH599" s="29"/>
      <c r="AMI599" s="29"/>
      <c r="AMJ599" s="29"/>
      <c r="AMK599" s="29"/>
      <c r="AML599" s="29"/>
      <c r="AMM599" s="29"/>
      <c r="AMN599" s="29"/>
      <c r="AMO599" s="29"/>
      <c r="AMP599" s="29"/>
      <c r="AMQ599" s="29"/>
      <c r="AMR599" s="29"/>
      <c r="AMS599" s="29"/>
      <c r="AMT599" s="29"/>
      <c r="AMU599" s="29"/>
      <c r="AMV599" s="29"/>
      <c r="AMW599" s="29"/>
      <c r="AMX599" s="29"/>
      <c r="AMY599" s="29"/>
      <c r="AMZ599" s="29"/>
      <c r="ANA599" s="29"/>
      <c r="ANB599" s="29"/>
    </row>
    <row r="600" spans="1:1042" s="18" customFormat="1" x14ac:dyDescent="0.25">
      <c r="C600" s="6" t="str">
        <f t="shared" si="439"/>
        <v>(generic)</v>
      </c>
      <c r="D600" s="6" t="str">
        <f t="shared" si="440"/>
        <v>tier 3  (50+ gal)</v>
      </c>
      <c r="E600" s="6">
        <f t="shared" si="458"/>
        <v>9900374</v>
      </c>
      <c r="F600" s="55">
        <f t="shared" si="468"/>
        <v>50</v>
      </c>
      <c r="G600" s="6" t="str">
        <f t="shared" si="441"/>
        <v>AWHSTier3Generic50</v>
      </c>
      <c r="H600" s="116">
        <f t="shared" si="469"/>
        <v>0</v>
      </c>
      <c r="I600" s="154" t="str">
        <f t="shared" si="459"/>
        <v>Tier3Generic50</v>
      </c>
      <c r="J600" s="91" t="s">
        <v>188</v>
      </c>
      <c r="K600" s="32">
        <v>3</v>
      </c>
      <c r="L600" s="75">
        <f t="shared" si="444"/>
        <v>99</v>
      </c>
      <c r="M600" s="12" t="s">
        <v>210</v>
      </c>
      <c r="N600" s="62">
        <f t="shared" si="453"/>
        <v>3</v>
      </c>
      <c r="O600" s="169">
        <f t="shared" si="454"/>
        <v>9900374</v>
      </c>
      <c r="P600" s="59" t="str">
        <f t="shared" si="479"/>
        <v>tier 3  (50+ gal)</v>
      </c>
      <c r="Q600" s="153">
        <f t="shared" si="455"/>
        <v>1</v>
      </c>
      <c r="R600" s="21" t="s">
        <v>721</v>
      </c>
      <c r="S600" s="116">
        <v>50</v>
      </c>
      <c r="T600" s="30" t="s">
        <v>716</v>
      </c>
      <c r="U600" s="80" t="s">
        <v>716</v>
      </c>
      <c r="V600" s="85" t="str">
        <f t="shared" si="456"/>
        <v>AWHSTier3Generic50</v>
      </c>
      <c r="W600" s="115">
        <v>0</v>
      </c>
      <c r="X600" s="45">
        <v>0</v>
      </c>
      <c r="Y600" s="47">
        <v>0</v>
      </c>
      <c r="Z600" s="44"/>
      <c r="AA600" s="126" t="str">
        <f t="shared" si="447"/>
        <v>2,     9900374,   "tier 3  (50+ gal)"</v>
      </c>
      <c r="AB600" s="128" t="str">
        <f t="shared" si="345"/>
        <v>(generic)</v>
      </c>
      <c r="AC600" s="80" t="s">
        <v>860</v>
      </c>
      <c r="AD600" s="173">
        <f t="shared" si="457"/>
        <v>1</v>
      </c>
      <c r="AE600" s="126" t="str">
        <f t="shared" si="448"/>
        <v xml:space="preserve">          case  tier 3  (50+ gal)   :   "Tier3Generic50"</v>
      </c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  <c r="HS600" s="29"/>
      <c r="HT600" s="29"/>
      <c r="HU600" s="29"/>
      <c r="HV600" s="29"/>
      <c r="HW600" s="29"/>
      <c r="HX600" s="29"/>
      <c r="HY600" s="29"/>
      <c r="HZ600" s="29"/>
      <c r="IA600" s="29"/>
      <c r="IB600" s="29"/>
      <c r="IC600" s="29"/>
      <c r="ID600" s="29"/>
      <c r="IE600" s="29"/>
      <c r="IF600" s="29"/>
      <c r="IG600" s="29"/>
      <c r="IH600" s="29"/>
      <c r="II600" s="29"/>
      <c r="IJ600" s="29"/>
      <c r="IK600" s="29"/>
      <c r="IL600" s="29"/>
      <c r="IM600" s="29"/>
      <c r="IN600" s="29"/>
      <c r="IO600" s="29"/>
      <c r="IP600" s="29"/>
      <c r="IQ600" s="29"/>
      <c r="IR600" s="29"/>
      <c r="IS600" s="29"/>
      <c r="IT600" s="29"/>
      <c r="IU600" s="29"/>
      <c r="IV600" s="29"/>
      <c r="IW600" s="29"/>
      <c r="IX600" s="29"/>
      <c r="IY600" s="29"/>
      <c r="IZ600" s="29"/>
      <c r="JA600" s="29"/>
      <c r="JB600" s="29"/>
      <c r="JC600" s="29"/>
      <c r="JD600" s="29"/>
      <c r="JE600" s="29"/>
      <c r="JF600" s="29"/>
      <c r="JG600" s="29"/>
      <c r="JH600" s="29"/>
      <c r="JI600" s="29"/>
      <c r="JJ600" s="29"/>
      <c r="JK600" s="29"/>
      <c r="JL600" s="29"/>
      <c r="JM600" s="29"/>
      <c r="JN600" s="29"/>
      <c r="JO600" s="29"/>
      <c r="JP600" s="29"/>
      <c r="JQ600" s="29"/>
      <c r="JR600" s="29"/>
      <c r="JS600" s="29"/>
      <c r="JT600" s="29"/>
      <c r="JU600" s="29"/>
      <c r="JV600" s="29"/>
      <c r="JW600" s="29"/>
      <c r="JX600" s="29"/>
      <c r="JY600" s="29"/>
      <c r="JZ600" s="29"/>
      <c r="KA600" s="29"/>
      <c r="KB600" s="29"/>
      <c r="KC600" s="29"/>
      <c r="KD600" s="29"/>
      <c r="KE600" s="29"/>
      <c r="KF600" s="29"/>
      <c r="KG600" s="29"/>
      <c r="KH600" s="29"/>
      <c r="KI600" s="29"/>
      <c r="KJ600" s="29"/>
      <c r="KK600" s="29"/>
      <c r="KL600" s="29"/>
      <c r="KM600" s="29"/>
      <c r="KN600" s="29"/>
      <c r="KO600" s="29"/>
      <c r="KP600" s="29"/>
      <c r="KQ600" s="29"/>
      <c r="KR600" s="29"/>
      <c r="KS600" s="29"/>
      <c r="KT600" s="29"/>
      <c r="KU600" s="29"/>
      <c r="KV600" s="29"/>
      <c r="KW600" s="29"/>
      <c r="KX600" s="29"/>
      <c r="KY600" s="29"/>
      <c r="KZ600" s="29"/>
      <c r="LA600" s="29"/>
      <c r="LB600" s="29"/>
      <c r="LC600" s="29"/>
      <c r="LD600" s="29"/>
      <c r="LE600" s="29"/>
      <c r="LF600" s="29"/>
      <c r="LG600" s="29"/>
      <c r="LH600" s="29"/>
      <c r="LI600" s="29"/>
      <c r="LJ600" s="29"/>
      <c r="LK600" s="29"/>
      <c r="LL600" s="29"/>
      <c r="LM600" s="29"/>
      <c r="LN600" s="29"/>
      <c r="LO600" s="29"/>
      <c r="LP600" s="29"/>
      <c r="LQ600" s="29"/>
      <c r="LR600" s="29"/>
      <c r="LS600" s="29"/>
      <c r="LT600" s="29"/>
      <c r="LU600" s="29"/>
      <c r="LV600" s="29"/>
      <c r="LW600" s="29"/>
      <c r="LX600" s="29"/>
      <c r="LY600" s="29"/>
      <c r="LZ600" s="29"/>
      <c r="MA600" s="29"/>
      <c r="MB600" s="29"/>
      <c r="MC600" s="29"/>
      <c r="MD600" s="29"/>
      <c r="ME600" s="29"/>
      <c r="MF600" s="29"/>
      <c r="MG600" s="29"/>
      <c r="MH600" s="29"/>
      <c r="MI600" s="29"/>
      <c r="MJ600" s="29"/>
      <c r="MK600" s="29"/>
      <c r="ML600" s="29"/>
      <c r="MM600" s="29"/>
      <c r="MN600" s="29"/>
      <c r="MO600" s="29"/>
      <c r="MP600" s="29"/>
      <c r="MQ600" s="29"/>
      <c r="MR600" s="29"/>
      <c r="MS600" s="29"/>
      <c r="MT600" s="29"/>
      <c r="MU600" s="29"/>
      <c r="MV600" s="29"/>
      <c r="MW600" s="29"/>
      <c r="MX600" s="29"/>
      <c r="MY600" s="29"/>
      <c r="MZ600" s="29"/>
      <c r="NA600" s="29"/>
      <c r="NB600" s="29"/>
      <c r="NC600" s="29"/>
      <c r="ND600" s="29"/>
      <c r="NE600" s="29"/>
      <c r="NF600" s="29"/>
      <c r="NG600" s="29"/>
      <c r="NH600" s="29"/>
      <c r="NI600" s="29"/>
      <c r="NJ600" s="29"/>
      <c r="NK600" s="29"/>
      <c r="NL600" s="29"/>
      <c r="NM600" s="29"/>
      <c r="NN600" s="29"/>
      <c r="NO600" s="29"/>
      <c r="NP600" s="29"/>
      <c r="NQ600" s="29"/>
      <c r="NR600" s="29"/>
      <c r="NS600" s="29"/>
      <c r="NT600" s="29"/>
      <c r="NU600" s="29"/>
      <c r="NV600" s="29"/>
      <c r="NW600" s="29"/>
      <c r="NX600" s="29"/>
      <c r="NY600" s="29"/>
      <c r="NZ600" s="29"/>
      <c r="OA600" s="29"/>
      <c r="OB600" s="29"/>
      <c r="OC600" s="29"/>
      <c r="OD600" s="29"/>
      <c r="OE600" s="29"/>
      <c r="OF600" s="29"/>
      <c r="OG600" s="29"/>
      <c r="OH600" s="29"/>
      <c r="OI600" s="29"/>
      <c r="OJ600" s="29"/>
      <c r="OK600" s="29"/>
      <c r="OL600" s="29"/>
      <c r="OM600" s="29"/>
      <c r="ON600" s="29"/>
      <c r="OO600" s="29"/>
      <c r="OP600" s="29"/>
      <c r="OQ600" s="29"/>
      <c r="OR600" s="29"/>
      <c r="OS600" s="29"/>
      <c r="OT600" s="29"/>
      <c r="OU600" s="29"/>
      <c r="OV600" s="29"/>
      <c r="OW600" s="29"/>
      <c r="OX600" s="29"/>
      <c r="OY600" s="29"/>
      <c r="OZ600" s="29"/>
      <c r="PA600" s="29"/>
      <c r="PB600" s="29"/>
      <c r="PC600" s="29"/>
      <c r="PD600" s="29"/>
      <c r="PE600" s="29"/>
      <c r="PF600" s="29"/>
      <c r="PG600" s="29"/>
      <c r="PH600" s="29"/>
      <c r="PI600" s="29"/>
      <c r="PJ600" s="29"/>
      <c r="PK600" s="29"/>
      <c r="PL600" s="29"/>
      <c r="PM600" s="29"/>
      <c r="PN600" s="29"/>
      <c r="PO600" s="29"/>
      <c r="PP600" s="29"/>
      <c r="PQ600" s="29"/>
      <c r="PR600" s="29"/>
      <c r="PS600" s="29"/>
      <c r="PT600" s="29"/>
      <c r="PU600" s="29"/>
      <c r="PV600" s="29"/>
      <c r="PW600" s="29"/>
      <c r="PX600" s="29"/>
      <c r="PY600" s="29"/>
      <c r="PZ600" s="29"/>
      <c r="QA600" s="29"/>
      <c r="QB600" s="29"/>
      <c r="QC600" s="29"/>
      <c r="QD600" s="29"/>
      <c r="QE600" s="29"/>
      <c r="QF600" s="29"/>
      <c r="QG600" s="29"/>
      <c r="QH600" s="29"/>
      <c r="QI600" s="29"/>
      <c r="QJ600" s="29"/>
      <c r="QK600" s="29"/>
      <c r="QL600" s="29"/>
      <c r="QM600" s="29"/>
      <c r="QN600" s="29"/>
      <c r="QO600" s="29"/>
      <c r="QP600" s="29"/>
      <c r="QQ600" s="29"/>
      <c r="QR600" s="29"/>
      <c r="QS600" s="29"/>
      <c r="QT600" s="29"/>
      <c r="QU600" s="29"/>
      <c r="QV600" s="29"/>
      <c r="QW600" s="29"/>
      <c r="QX600" s="29"/>
      <c r="QY600" s="29"/>
      <c r="QZ600" s="29"/>
      <c r="RA600" s="29"/>
      <c r="RB600" s="29"/>
      <c r="RC600" s="29"/>
      <c r="RD600" s="29"/>
      <c r="RE600" s="29"/>
      <c r="RF600" s="29"/>
      <c r="RG600" s="29"/>
      <c r="RH600" s="29"/>
      <c r="RI600" s="29"/>
      <c r="RJ600" s="29"/>
      <c r="RK600" s="29"/>
      <c r="RL600" s="29"/>
      <c r="RM600" s="29"/>
      <c r="RN600" s="29"/>
      <c r="RO600" s="29"/>
      <c r="RP600" s="29"/>
      <c r="RQ600" s="29"/>
      <c r="RR600" s="29"/>
      <c r="RS600" s="29"/>
      <c r="RT600" s="29"/>
      <c r="RU600" s="29"/>
      <c r="RV600" s="29"/>
      <c r="RW600" s="29"/>
      <c r="RX600" s="29"/>
      <c r="RY600" s="29"/>
      <c r="RZ600" s="29"/>
      <c r="SA600" s="29"/>
      <c r="SB600" s="29"/>
      <c r="SC600" s="29"/>
      <c r="SD600" s="29"/>
      <c r="SE600" s="29"/>
      <c r="SF600" s="29"/>
      <c r="SG600" s="29"/>
      <c r="SH600" s="29"/>
      <c r="SI600" s="29"/>
      <c r="SJ600" s="29"/>
      <c r="SK600" s="29"/>
      <c r="SL600" s="29"/>
      <c r="SM600" s="29"/>
      <c r="SN600" s="29"/>
      <c r="SO600" s="29"/>
      <c r="SP600" s="29"/>
      <c r="SQ600" s="29"/>
      <c r="SR600" s="29"/>
      <c r="SS600" s="29"/>
      <c r="ST600" s="29"/>
      <c r="SU600" s="29"/>
      <c r="SV600" s="29"/>
      <c r="SW600" s="29"/>
      <c r="SX600" s="29"/>
      <c r="SY600" s="29"/>
      <c r="SZ600" s="29"/>
      <c r="TA600" s="29"/>
      <c r="TB600" s="29"/>
      <c r="TC600" s="29"/>
      <c r="TD600" s="29"/>
      <c r="TE600" s="29"/>
      <c r="TF600" s="29"/>
      <c r="TG600" s="29"/>
      <c r="TH600" s="29"/>
      <c r="TI600" s="29"/>
      <c r="TJ600" s="29"/>
      <c r="TK600" s="29"/>
      <c r="TL600" s="29"/>
      <c r="TM600" s="29"/>
      <c r="TN600" s="29"/>
      <c r="TO600" s="29"/>
      <c r="TP600" s="29"/>
      <c r="TQ600" s="29"/>
      <c r="TR600" s="29"/>
      <c r="TS600" s="29"/>
      <c r="TT600" s="29"/>
      <c r="TU600" s="29"/>
      <c r="TV600" s="29"/>
      <c r="TW600" s="29"/>
      <c r="TX600" s="29"/>
      <c r="TY600" s="29"/>
      <c r="TZ600" s="29"/>
      <c r="UA600" s="29"/>
      <c r="UB600" s="29"/>
      <c r="UC600" s="29"/>
      <c r="UD600" s="29"/>
      <c r="UE600" s="29"/>
      <c r="UF600" s="29"/>
      <c r="UG600" s="29"/>
      <c r="UH600" s="29"/>
      <c r="UI600" s="29"/>
      <c r="UJ600" s="29"/>
      <c r="UK600" s="29"/>
      <c r="UL600" s="29"/>
      <c r="UM600" s="29"/>
      <c r="UN600" s="29"/>
      <c r="UO600" s="29"/>
      <c r="UP600" s="29"/>
      <c r="UQ600" s="29"/>
      <c r="UR600" s="29"/>
      <c r="US600" s="29"/>
      <c r="UT600" s="29"/>
      <c r="UU600" s="29"/>
      <c r="UV600" s="29"/>
      <c r="UW600" s="29"/>
      <c r="UX600" s="29"/>
      <c r="UY600" s="29"/>
      <c r="UZ600" s="29"/>
      <c r="VA600" s="29"/>
      <c r="VB600" s="29"/>
      <c r="VC600" s="29"/>
      <c r="VD600" s="29"/>
      <c r="VE600" s="29"/>
      <c r="VF600" s="29"/>
      <c r="VG600" s="29"/>
      <c r="VH600" s="29"/>
      <c r="VI600" s="29"/>
      <c r="VJ600" s="29"/>
      <c r="VK600" s="29"/>
      <c r="VL600" s="29"/>
      <c r="VM600" s="29"/>
      <c r="VN600" s="29"/>
      <c r="VO600" s="29"/>
      <c r="VP600" s="29"/>
      <c r="VQ600" s="29"/>
      <c r="VR600" s="29"/>
      <c r="VS600" s="29"/>
      <c r="VT600" s="29"/>
      <c r="VU600" s="29"/>
      <c r="VV600" s="29"/>
      <c r="VW600" s="29"/>
      <c r="VX600" s="29"/>
      <c r="VY600" s="29"/>
      <c r="VZ600" s="29"/>
      <c r="WA600" s="29"/>
      <c r="WB600" s="29"/>
      <c r="WC600" s="29"/>
      <c r="WD600" s="29"/>
      <c r="WE600" s="29"/>
      <c r="WF600" s="29"/>
      <c r="WG600" s="29"/>
      <c r="WH600" s="29"/>
      <c r="WI600" s="29"/>
      <c r="WJ600" s="29"/>
      <c r="WK600" s="29"/>
      <c r="WL600" s="29"/>
      <c r="WM600" s="29"/>
      <c r="WN600" s="29"/>
      <c r="WO600" s="29"/>
      <c r="WP600" s="29"/>
      <c r="WQ600" s="29"/>
      <c r="WR600" s="29"/>
      <c r="WS600" s="29"/>
      <c r="WT600" s="29"/>
      <c r="WU600" s="29"/>
      <c r="WV600" s="29"/>
      <c r="WW600" s="29"/>
      <c r="WX600" s="29"/>
      <c r="WY600" s="29"/>
      <c r="WZ600" s="29"/>
      <c r="XA600" s="29"/>
      <c r="XB600" s="29"/>
      <c r="XC600" s="29"/>
      <c r="XD600" s="29"/>
      <c r="XE600" s="29"/>
      <c r="XF600" s="29"/>
      <c r="XG600" s="29"/>
      <c r="XH600" s="29"/>
      <c r="XI600" s="29"/>
      <c r="XJ600" s="29"/>
      <c r="XK600" s="29"/>
      <c r="XL600" s="29"/>
      <c r="XM600" s="29"/>
      <c r="XN600" s="29"/>
      <c r="XO600" s="29"/>
      <c r="XP600" s="29"/>
      <c r="XQ600" s="29"/>
      <c r="XR600" s="29"/>
      <c r="XS600" s="29"/>
      <c r="XT600" s="29"/>
      <c r="XU600" s="29"/>
      <c r="XV600" s="29"/>
      <c r="XW600" s="29"/>
      <c r="XX600" s="29"/>
      <c r="XY600" s="29"/>
      <c r="XZ600" s="29"/>
      <c r="YA600" s="29"/>
      <c r="YB600" s="29"/>
      <c r="YC600" s="29"/>
      <c r="YD600" s="29"/>
      <c r="YE600" s="29"/>
      <c r="YF600" s="29"/>
      <c r="YG600" s="29"/>
      <c r="YH600" s="29"/>
      <c r="YI600" s="29"/>
      <c r="YJ600" s="29"/>
      <c r="YK600" s="29"/>
      <c r="YL600" s="29"/>
      <c r="YM600" s="29"/>
      <c r="YN600" s="29"/>
      <c r="YO600" s="29"/>
      <c r="YP600" s="29"/>
      <c r="YQ600" s="29"/>
      <c r="YR600" s="29"/>
      <c r="YS600" s="29"/>
      <c r="YT600" s="29"/>
      <c r="YU600" s="29"/>
      <c r="YV600" s="29"/>
      <c r="YW600" s="29"/>
      <c r="YX600" s="29"/>
      <c r="YY600" s="29"/>
      <c r="YZ600" s="29"/>
      <c r="ZA600" s="29"/>
      <c r="ZB600" s="29"/>
      <c r="ZC600" s="29"/>
      <c r="ZD600" s="29"/>
      <c r="ZE600" s="29"/>
      <c r="ZF600" s="29"/>
      <c r="ZG600" s="29"/>
      <c r="ZH600" s="29"/>
      <c r="ZI600" s="29"/>
      <c r="ZJ600" s="29"/>
      <c r="ZK600" s="29"/>
      <c r="ZL600" s="29"/>
      <c r="ZM600" s="29"/>
      <c r="ZN600" s="29"/>
      <c r="ZO600" s="29"/>
      <c r="ZP600" s="29"/>
      <c r="ZQ600" s="29"/>
      <c r="ZR600" s="29"/>
      <c r="ZS600" s="29"/>
      <c r="ZT600" s="29"/>
      <c r="ZU600" s="29"/>
      <c r="ZV600" s="29"/>
      <c r="ZW600" s="29"/>
      <c r="ZX600" s="29"/>
      <c r="ZY600" s="29"/>
      <c r="ZZ600" s="29"/>
      <c r="AAA600" s="29"/>
      <c r="AAB600" s="29"/>
      <c r="AAC600" s="29"/>
      <c r="AAD600" s="29"/>
      <c r="AAE600" s="29"/>
      <c r="AAF600" s="29"/>
      <c r="AAG600" s="29"/>
      <c r="AAH600" s="29"/>
      <c r="AAI600" s="29"/>
      <c r="AAJ600" s="29"/>
      <c r="AAK600" s="29"/>
      <c r="AAL600" s="29"/>
      <c r="AAM600" s="29"/>
      <c r="AAN600" s="29"/>
      <c r="AAO600" s="29"/>
      <c r="AAP600" s="29"/>
      <c r="AAQ600" s="29"/>
      <c r="AAR600" s="29"/>
      <c r="AAS600" s="29"/>
      <c r="AAT600" s="29"/>
      <c r="AAU600" s="29"/>
      <c r="AAV600" s="29"/>
      <c r="AAW600" s="29"/>
      <c r="AAX600" s="29"/>
      <c r="AAY600" s="29"/>
      <c r="AAZ600" s="29"/>
      <c r="ABA600" s="29"/>
      <c r="ABB600" s="29"/>
      <c r="ABC600" s="29"/>
      <c r="ABD600" s="29"/>
      <c r="ABE600" s="29"/>
      <c r="ABF600" s="29"/>
      <c r="ABG600" s="29"/>
      <c r="ABH600" s="29"/>
      <c r="ABI600" s="29"/>
      <c r="ABJ600" s="29"/>
      <c r="ABK600" s="29"/>
      <c r="ABL600" s="29"/>
      <c r="ABM600" s="29"/>
      <c r="ABN600" s="29"/>
      <c r="ABO600" s="29"/>
      <c r="ABP600" s="29"/>
      <c r="ABQ600" s="29"/>
      <c r="ABR600" s="29"/>
      <c r="ABS600" s="29"/>
      <c r="ABT600" s="29"/>
      <c r="ABU600" s="29"/>
      <c r="ABV600" s="29"/>
      <c r="ABW600" s="29"/>
      <c r="ABX600" s="29"/>
      <c r="ABY600" s="29"/>
      <c r="ABZ600" s="29"/>
      <c r="ACA600" s="29"/>
      <c r="ACB600" s="29"/>
      <c r="ACC600" s="29"/>
      <c r="ACD600" s="29"/>
      <c r="ACE600" s="29"/>
      <c r="ACF600" s="29"/>
      <c r="ACG600" s="29"/>
      <c r="ACH600" s="29"/>
      <c r="ACI600" s="29"/>
      <c r="ACJ600" s="29"/>
      <c r="ACK600" s="29"/>
      <c r="ACL600" s="29"/>
      <c r="ACM600" s="29"/>
      <c r="ACN600" s="29"/>
      <c r="ACO600" s="29"/>
      <c r="ACP600" s="29"/>
      <c r="ACQ600" s="29"/>
      <c r="ACR600" s="29"/>
      <c r="ACS600" s="29"/>
      <c r="ACT600" s="29"/>
      <c r="ACU600" s="29"/>
      <c r="ACV600" s="29"/>
      <c r="ACW600" s="29"/>
      <c r="ACX600" s="29"/>
      <c r="ACY600" s="29"/>
      <c r="ACZ600" s="29"/>
      <c r="ADA600" s="29"/>
      <c r="ADB600" s="29"/>
      <c r="ADC600" s="29"/>
      <c r="ADD600" s="29"/>
      <c r="ADE600" s="29"/>
      <c r="ADF600" s="29"/>
      <c r="ADG600" s="29"/>
      <c r="ADH600" s="29"/>
      <c r="ADI600" s="29"/>
      <c r="ADJ600" s="29"/>
      <c r="ADK600" s="29"/>
      <c r="ADL600" s="29"/>
      <c r="ADM600" s="29"/>
      <c r="ADN600" s="29"/>
      <c r="ADO600" s="29"/>
      <c r="ADP600" s="29"/>
      <c r="ADQ600" s="29"/>
      <c r="ADR600" s="29"/>
      <c r="ADS600" s="29"/>
      <c r="ADT600" s="29"/>
      <c r="ADU600" s="29"/>
      <c r="ADV600" s="29"/>
      <c r="ADW600" s="29"/>
      <c r="ADX600" s="29"/>
      <c r="ADY600" s="29"/>
      <c r="ADZ600" s="29"/>
      <c r="AEA600" s="29"/>
      <c r="AEB600" s="29"/>
      <c r="AEC600" s="29"/>
      <c r="AED600" s="29"/>
      <c r="AEE600" s="29"/>
      <c r="AEF600" s="29"/>
      <c r="AEG600" s="29"/>
      <c r="AEH600" s="29"/>
      <c r="AEI600" s="29"/>
      <c r="AEJ600" s="29"/>
      <c r="AEK600" s="29"/>
      <c r="AEL600" s="29"/>
      <c r="AEM600" s="29"/>
      <c r="AEN600" s="29"/>
      <c r="AEO600" s="29"/>
      <c r="AEP600" s="29"/>
      <c r="AEQ600" s="29"/>
      <c r="AER600" s="29"/>
      <c r="AES600" s="29"/>
      <c r="AET600" s="29"/>
      <c r="AEU600" s="29"/>
      <c r="AEV600" s="29"/>
      <c r="AEW600" s="29"/>
      <c r="AEX600" s="29"/>
      <c r="AEY600" s="29"/>
      <c r="AEZ600" s="29"/>
      <c r="AFA600" s="29"/>
      <c r="AFB600" s="29"/>
      <c r="AFC600" s="29"/>
      <c r="AFD600" s="29"/>
      <c r="AFE600" s="29"/>
      <c r="AFF600" s="29"/>
      <c r="AFG600" s="29"/>
      <c r="AFH600" s="29"/>
      <c r="AFI600" s="29"/>
      <c r="AFJ600" s="29"/>
      <c r="AFK600" s="29"/>
      <c r="AFL600" s="29"/>
      <c r="AFM600" s="29"/>
      <c r="AFN600" s="29"/>
      <c r="AFO600" s="29"/>
      <c r="AFP600" s="29"/>
      <c r="AFQ600" s="29"/>
      <c r="AFR600" s="29"/>
      <c r="AFS600" s="29"/>
      <c r="AFT600" s="29"/>
      <c r="AFU600" s="29"/>
      <c r="AFV600" s="29"/>
      <c r="AFW600" s="29"/>
      <c r="AFX600" s="29"/>
      <c r="AFY600" s="29"/>
      <c r="AFZ600" s="29"/>
      <c r="AGA600" s="29"/>
      <c r="AGB600" s="29"/>
      <c r="AGC600" s="29"/>
      <c r="AGD600" s="29"/>
      <c r="AGE600" s="29"/>
      <c r="AGF600" s="29"/>
      <c r="AGG600" s="29"/>
      <c r="AGH600" s="29"/>
      <c r="AGI600" s="29"/>
      <c r="AGJ600" s="29"/>
      <c r="AGK600" s="29"/>
      <c r="AGL600" s="29"/>
      <c r="AGM600" s="29"/>
      <c r="AGN600" s="29"/>
      <c r="AGO600" s="29"/>
      <c r="AGP600" s="29"/>
      <c r="AGQ600" s="29"/>
      <c r="AGR600" s="29"/>
      <c r="AGS600" s="29"/>
      <c r="AGT600" s="29"/>
      <c r="AGU600" s="29"/>
      <c r="AGV600" s="29"/>
      <c r="AGW600" s="29"/>
      <c r="AGX600" s="29"/>
      <c r="AGY600" s="29"/>
      <c r="AGZ600" s="29"/>
      <c r="AHA600" s="29"/>
      <c r="AHB600" s="29"/>
      <c r="AHC600" s="29"/>
      <c r="AHD600" s="29"/>
      <c r="AHE600" s="29"/>
      <c r="AHF600" s="29"/>
      <c r="AHG600" s="29"/>
      <c r="AHH600" s="29"/>
      <c r="AHI600" s="29"/>
      <c r="AHJ600" s="29"/>
      <c r="AHK600" s="29"/>
      <c r="AHL600" s="29"/>
      <c r="AHM600" s="29"/>
      <c r="AHN600" s="29"/>
      <c r="AHO600" s="29"/>
      <c r="AHP600" s="29"/>
      <c r="AHQ600" s="29"/>
      <c r="AHR600" s="29"/>
      <c r="AHS600" s="29"/>
      <c r="AHT600" s="29"/>
      <c r="AHU600" s="29"/>
      <c r="AHV600" s="29"/>
      <c r="AHW600" s="29"/>
      <c r="AHX600" s="29"/>
      <c r="AHY600" s="29"/>
      <c r="AHZ600" s="29"/>
      <c r="AIA600" s="29"/>
      <c r="AIB600" s="29"/>
      <c r="AIC600" s="29"/>
      <c r="AID600" s="29"/>
      <c r="AIE600" s="29"/>
      <c r="AIF600" s="29"/>
      <c r="AIG600" s="29"/>
      <c r="AIH600" s="29"/>
      <c r="AII600" s="29"/>
      <c r="AIJ600" s="29"/>
      <c r="AIK600" s="29"/>
      <c r="AIL600" s="29"/>
      <c r="AIM600" s="29"/>
      <c r="AIN600" s="29"/>
      <c r="AIO600" s="29"/>
      <c r="AIP600" s="29"/>
      <c r="AIQ600" s="29"/>
      <c r="AIR600" s="29"/>
      <c r="AIS600" s="29"/>
      <c r="AIT600" s="29"/>
      <c r="AIU600" s="29"/>
      <c r="AIV600" s="29"/>
      <c r="AIW600" s="29"/>
      <c r="AIX600" s="29"/>
      <c r="AIY600" s="29"/>
      <c r="AIZ600" s="29"/>
      <c r="AJA600" s="29"/>
      <c r="AJB600" s="29"/>
      <c r="AJC600" s="29"/>
      <c r="AJD600" s="29"/>
      <c r="AJE600" s="29"/>
      <c r="AJF600" s="29"/>
      <c r="AJG600" s="29"/>
      <c r="AJH600" s="29"/>
      <c r="AJI600" s="29"/>
      <c r="AJJ600" s="29"/>
      <c r="AJK600" s="29"/>
      <c r="AJL600" s="29"/>
      <c r="AJM600" s="29"/>
      <c r="AJN600" s="29"/>
      <c r="AJO600" s="29"/>
      <c r="AJP600" s="29"/>
      <c r="AJQ600" s="29"/>
      <c r="AJR600" s="29"/>
      <c r="AJS600" s="29"/>
      <c r="AJT600" s="29"/>
      <c r="AJU600" s="29"/>
      <c r="AJV600" s="29"/>
      <c r="AJW600" s="29"/>
      <c r="AJX600" s="29"/>
      <c r="AJY600" s="29"/>
      <c r="AJZ600" s="29"/>
      <c r="AKA600" s="29"/>
      <c r="AKB600" s="29"/>
      <c r="AKC600" s="29"/>
      <c r="AKD600" s="29"/>
      <c r="AKE600" s="29"/>
      <c r="AKF600" s="29"/>
      <c r="AKG600" s="29"/>
      <c r="AKH600" s="29"/>
      <c r="AKI600" s="29"/>
      <c r="AKJ600" s="29"/>
      <c r="AKK600" s="29"/>
      <c r="AKL600" s="29"/>
      <c r="AKM600" s="29"/>
      <c r="AKN600" s="29"/>
      <c r="AKO600" s="29"/>
      <c r="AKP600" s="29"/>
      <c r="AKQ600" s="29"/>
      <c r="AKR600" s="29"/>
      <c r="AKS600" s="29"/>
      <c r="AKT600" s="29"/>
      <c r="AKU600" s="29"/>
      <c r="AKV600" s="29"/>
      <c r="AKW600" s="29"/>
      <c r="AKX600" s="29"/>
      <c r="AKY600" s="29"/>
      <c r="AKZ600" s="29"/>
      <c r="ALA600" s="29"/>
      <c r="ALB600" s="29"/>
      <c r="ALC600" s="29"/>
      <c r="ALD600" s="29"/>
      <c r="ALE600" s="29"/>
      <c r="ALF600" s="29"/>
      <c r="ALG600" s="29"/>
      <c r="ALH600" s="29"/>
      <c r="ALI600" s="29"/>
      <c r="ALJ600" s="29"/>
      <c r="ALK600" s="29"/>
      <c r="ALL600" s="29"/>
      <c r="ALM600" s="29"/>
      <c r="ALN600" s="29"/>
      <c r="ALO600" s="29"/>
      <c r="ALP600" s="29"/>
      <c r="ALQ600" s="29"/>
      <c r="ALR600" s="29"/>
      <c r="ALS600" s="29"/>
      <c r="ALT600" s="29"/>
      <c r="ALU600" s="29"/>
      <c r="ALV600" s="29"/>
      <c r="ALW600" s="29"/>
      <c r="ALX600" s="29"/>
      <c r="ALY600" s="29"/>
      <c r="ALZ600" s="29"/>
      <c r="AMA600" s="29"/>
      <c r="AMB600" s="29"/>
      <c r="AMC600" s="29"/>
      <c r="AMD600" s="29"/>
      <c r="AME600" s="29"/>
      <c r="AMF600" s="29"/>
      <c r="AMG600" s="29"/>
      <c r="AMH600" s="29"/>
      <c r="AMI600" s="29"/>
      <c r="AMJ600" s="29"/>
      <c r="AMK600" s="29"/>
      <c r="AML600" s="29"/>
      <c r="AMM600" s="29"/>
      <c r="AMN600" s="29"/>
      <c r="AMO600" s="29"/>
      <c r="AMP600" s="29"/>
      <c r="AMQ600" s="29"/>
      <c r="AMR600" s="29"/>
      <c r="AMS600" s="29"/>
      <c r="AMT600" s="29"/>
      <c r="AMU600" s="29"/>
      <c r="AMV600" s="29"/>
      <c r="AMW600" s="29"/>
      <c r="AMX600" s="29"/>
      <c r="AMY600" s="29"/>
      <c r="AMZ600" s="29"/>
      <c r="ANA600" s="29"/>
      <c r="ANB600" s="29"/>
    </row>
    <row r="601" spans="1:1042" s="18" customFormat="1" x14ac:dyDescent="0.25">
      <c r="C601" s="6" t="str">
        <f t="shared" si="439"/>
        <v>(generic)</v>
      </c>
      <c r="D601" s="6" t="str">
        <f t="shared" si="440"/>
        <v>tier 3  (65+ gal)</v>
      </c>
      <c r="E601" s="6">
        <f t="shared" si="458"/>
        <v>9900475</v>
      </c>
      <c r="F601" s="55">
        <f t="shared" si="468"/>
        <v>65</v>
      </c>
      <c r="G601" s="6" t="str">
        <f t="shared" si="441"/>
        <v>AWHSTier3Generic65</v>
      </c>
      <c r="H601" s="116">
        <f t="shared" si="469"/>
        <v>0</v>
      </c>
      <c r="I601" s="154" t="str">
        <f t="shared" si="459"/>
        <v>Tier3Generic65</v>
      </c>
      <c r="J601" s="91" t="s">
        <v>188</v>
      </c>
      <c r="K601" s="32">
        <v>3</v>
      </c>
      <c r="L601" s="75">
        <f t="shared" si="444"/>
        <v>99</v>
      </c>
      <c r="M601" s="12" t="s">
        <v>210</v>
      </c>
      <c r="N601" s="62">
        <f t="shared" si="453"/>
        <v>4</v>
      </c>
      <c r="O601" s="169">
        <f t="shared" si="454"/>
        <v>9900475</v>
      </c>
      <c r="P601" s="59" t="str">
        <f t="shared" si="479"/>
        <v>tier 3  (65+ gal)</v>
      </c>
      <c r="Q601" s="153">
        <f t="shared" si="455"/>
        <v>1</v>
      </c>
      <c r="R601" s="21" t="s">
        <v>721</v>
      </c>
      <c r="S601" s="116">
        <v>65</v>
      </c>
      <c r="T601" s="30" t="s">
        <v>717</v>
      </c>
      <c r="U601" s="80" t="s">
        <v>717</v>
      </c>
      <c r="V601" s="85" t="str">
        <f t="shared" si="456"/>
        <v>AWHSTier3Generic65</v>
      </c>
      <c r="W601" s="115">
        <v>0</v>
      </c>
      <c r="X601" s="45">
        <v>0</v>
      </c>
      <c r="Y601" s="47">
        <v>0</v>
      </c>
      <c r="Z601" s="44"/>
      <c r="AA601" s="126" t="str">
        <f t="shared" si="447"/>
        <v>2,     9900475,   "tier 3  (65+ gal)"</v>
      </c>
      <c r="AB601" s="128" t="str">
        <f t="shared" ref="AB601:AB602" si="480">AB600</f>
        <v>(generic)</v>
      </c>
      <c r="AC601" s="80" t="s">
        <v>861</v>
      </c>
      <c r="AD601" s="173">
        <f t="shared" si="457"/>
        <v>1</v>
      </c>
      <c r="AE601" s="126" t="str">
        <f t="shared" si="448"/>
        <v xml:space="preserve">          case  tier 3  (65+ gal)   :   "Tier3Generic65"</v>
      </c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  <c r="HS601" s="29"/>
      <c r="HT601" s="29"/>
      <c r="HU601" s="29"/>
      <c r="HV601" s="29"/>
      <c r="HW601" s="29"/>
      <c r="HX601" s="29"/>
      <c r="HY601" s="29"/>
      <c r="HZ601" s="29"/>
      <c r="IA601" s="29"/>
      <c r="IB601" s="29"/>
      <c r="IC601" s="29"/>
      <c r="ID601" s="29"/>
      <c r="IE601" s="29"/>
      <c r="IF601" s="29"/>
      <c r="IG601" s="29"/>
      <c r="IH601" s="29"/>
      <c r="II601" s="29"/>
      <c r="IJ601" s="29"/>
      <c r="IK601" s="29"/>
      <c r="IL601" s="29"/>
      <c r="IM601" s="29"/>
      <c r="IN601" s="29"/>
      <c r="IO601" s="29"/>
      <c r="IP601" s="29"/>
      <c r="IQ601" s="29"/>
      <c r="IR601" s="29"/>
      <c r="IS601" s="29"/>
      <c r="IT601" s="29"/>
      <c r="IU601" s="29"/>
      <c r="IV601" s="29"/>
      <c r="IW601" s="29"/>
      <c r="IX601" s="29"/>
      <c r="IY601" s="29"/>
      <c r="IZ601" s="29"/>
      <c r="JA601" s="29"/>
      <c r="JB601" s="29"/>
      <c r="JC601" s="29"/>
      <c r="JD601" s="29"/>
      <c r="JE601" s="29"/>
      <c r="JF601" s="29"/>
      <c r="JG601" s="29"/>
      <c r="JH601" s="29"/>
      <c r="JI601" s="29"/>
      <c r="JJ601" s="29"/>
      <c r="JK601" s="29"/>
      <c r="JL601" s="29"/>
      <c r="JM601" s="29"/>
      <c r="JN601" s="29"/>
      <c r="JO601" s="29"/>
      <c r="JP601" s="29"/>
      <c r="JQ601" s="29"/>
      <c r="JR601" s="29"/>
      <c r="JS601" s="29"/>
      <c r="JT601" s="29"/>
      <c r="JU601" s="29"/>
      <c r="JV601" s="29"/>
      <c r="JW601" s="29"/>
      <c r="JX601" s="29"/>
      <c r="JY601" s="29"/>
      <c r="JZ601" s="29"/>
      <c r="KA601" s="29"/>
      <c r="KB601" s="29"/>
      <c r="KC601" s="29"/>
      <c r="KD601" s="29"/>
      <c r="KE601" s="29"/>
      <c r="KF601" s="29"/>
      <c r="KG601" s="29"/>
      <c r="KH601" s="29"/>
      <c r="KI601" s="29"/>
      <c r="KJ601" s="29"/>
      <c r="KK601" s="29"/>
      <c r="KL601" s="29"/>
      <c r="KM601" s="29"/>
      <c r="KN601" s="29"/>
      <c r="KO601" s="29"/>
      <c r="KP601" s="29"/>
      <c r="KQ601" s="29"/>
      <c r="KR601" s="29"/>
      <c r="KS601" s="29"/>
      <c r="KT601" s="29"/>
      <c r="KU601" s="29"/>
      <c r="KV601" s="29"/>
      <c r="KW601" s="29"/>
      <c r="KX601" s="29"/>
      <c r="KY601" s="29"/>
      <c r="KZ601" s="29"/>
      <c r="LA601" s="29"/>
      <c r="LB601" s="29"/>
      <c r="LC601" s="29"/>
      <c r="LD601" s="29"/>
      <c r="LE601" s="29"/>
      <c r="LF601" s="29"/>
      <c r="LG601" s="29"/>
      <c r="LH601" s="29"/>
      <c r="LI601" s="29"/>
      <c r="LJ601" s="29"/>
      <c r="LK601" s="29"/>
      <c r="LL601" s="29"/>
      <c r="LM601" s="29"/>
      <c r="LN601" s="29"/>
      <c r="LO601" s="29"/>
      <c r="LP601" s="29"/>
      <c r="LQ601" s="29"/>
      <c r="LR601" s="29"/>
      <c r="LS601" s="29"/>
      <c r="LT601" s="29"/>
      <c r="LU601" s="29"/>
      <c r="LV601" s="29"/>
      <c r="LW601" s="29"/>
      <c r="LX601" s="29"/>
      <c r="LY601" s="29"/>
      <c r="LZ601" s="29"/>
      <c r="MA601" s="29"/>
      <c r="MB601" s="29"/>
      <c r="MC601" s="29"/>
      <c r="MD601" s="29"/>
      <c r="ME601" s="29"/>
      <c r="MF601" s="29"/>
      <c r="MG601" s="29"/>
      <c r="MH601" s="29"/>
      <c r="MI601" s="29"/>
      <c r="MJ601" s="29"/>
      <c r="MK601" s="29"/>
      <c r="ML601" s="29"/>
      <c r="MM601" s="29"/>
      <c r="MN601" s="29"/>
      <c r="MO601" s="29"/>
      <c r="MP601" s="29"/>
      <c r="MQ601" s="29"/>
      <c r="MR601" s="29"/>
      <c r="MS601" s="29"/>
      <c r="MT601" s="29"/>
      <c r="MU601" s="29"/>
      <c r="MV601" s="29"/>
      <c r="MW601" s="29"/>
      <c r="MX601" s="29"/>
      <c r="MY601" s="29"/>
      <c r="MZ601" s="29"/>
      <c r="NA601" s="29"/>
      <c r="NB601" s="29"/>
      <c r="NC601" s="29"/>
      <c r="ND601" s="29"/>
      <c r="NE601" s="29"/>
      <c r="NF601" s="29"/>
      <c r="NG601" s="29"/>
      <c r="NH601" s="29"/>
      <c r="NI601" s="29"/>
      <c r="NJ601" s="29"/>
      <c r="NK601" s="29"/>
      <c r="NL601" s="29"/>
      <c r="NM601" s="29"/>
      <c r="NN601" s="29"/>
      <c r="NO601" s="29"/>
      <c r="NP601" s="29"/>
      <c r="NQ601" s="29"/>
      <c r="NR601" s="29"/>
      <c r="NS601" s="29"/>
      <c r="NT601" s="29"/>
      <c r="NU601" s="29"/>
      <c r="NV601" s="29"/>
      <c r="NW601" s="29"/>
      <c r="NX601" s="29"/>
      <c r="NY601" s="29"/>
      <c r="NZ601" s="29"/>
      <c r="OA601" s="29"/>
      <c r="OB601" s="29"/>
      <c r="OC601" s="29"/>
      <c r="OD601" s="29"/>
      <c r="OE601" s="29"/>
      <c r="OF601" s="29"/>
      <c r="OG601" s="29"/>
      <c r="OH601" s="29"/>
      <c r="OI601" s="29"/>
      <c r="OJ601" s="29"/>
      <c r="OK601" s="29"/>
      <c r="OL601" s="29"/>
      <c r="OM601" s="29"/>
      <c r="ON601" s="29"/>
      <c r="OO601" s="29"/>
      <c r="OP601" s="29"/>
      <c r="OQ601" s="29"/>
      <c r="OR601" s="29"/>
      <c r="OS601" s="29"/>
      <c r="OT601" s="29"/>
      <c r="OU601" s="29"/>
      <c r="OV601" s="29"/>
      <c r="OW601" s="29"/>
      <c r="OX601" s="29"/>
      <c r="OY601" s="29"/>
      <c r="OZ601" s="29"/>
      <c r="PA601" s="29"/>
      <c r="PB601" s="29"/>
      <c r="PC601" s="29"/>
      <c r="PD601" s="29"/>
      <c r="PE601" s="29"/>
      <c r="PF601" s="29"/>
      <c r="PG601" s="29"/>
      <c r="PH601" s="29"/>
      <c r="PI601" s="29"/>
      <c r="PJ601" s="29"/>
      <c r="PK601" s="29"/>
      <c r="PL601" s="29"/>
      <c r="PM601" s="29"/>
      <c r="PN601" s="29"/>
      <c r="PO601" s="29"/>
      <c r="PP601" s="29"/>
      <c r="PQ601" s="29"/>
      <c r="PR601" s="29"/>
      <c r="PS601" s="29"/>
      <c r="PT601" s="29"/>
      <c r="PU601" s="29"/>
      <c r="PV601" s="29"/>
      <c r="PW601" s="29"/>
      <c r="PX601" s="29"/>
      <c r="PY601" s="29"/>
      <c r="PZ601" s="29"/>
      <c r="QA601" s="29"/>
      <c r="QB601" s="29"/>
      <c r="QC601" s="29"/>
      <c r="QD601" s="29"/>
      <c r="QE601" s="29"/>
      <c r="QF601" s="29"/>
      <c r="QG601" s="29"/>
      <c r="QH601" s="29"/>
      <c r="QI601" s="29"/>
      <c r="QJ601" s="29"/>
      <c r="QK601" s="29"/>
      <c r="QL601" s="29"/>
      <c r="QM601" s="29"/>
      <c r="QN601" s="29"/>
      <c r="QO601" s="29"/>
      <c r="QP601" s="29"/>
      <c r="QQ601" s="29"/>
      <c r="QR601" s="29"/>
      <c r="QS601" s="29"/>
      <c r="QT601" s="29"/>
      <c r="QU601" s="29"/>
      <c r="QV601" s="29"/>
      <c r="QW601" s="29"/>
      <c r="QX601" s="29"/>
      <c r="QY601" s="29"/>
      <c r="QZ601" s="29"/>
      <c r="RA601" s="29"/>
      <c r="RB601" s="29"/>
      <c r="RC601" s="29"/>
      <c r="RD601" s="29"/>
      <c r="RE601" s="29"/>
      <c r="RF601" s="29"/>
      <c r="RG601" s="29"/>
      <c r="RH601" s="29"/>
      <c r="RI601" s="29"/>
      <c r="RJ601" s="29"/>
      <c r="RK601" s="29"/>
      <c r="RL601" s="29"/>
      <c r="RM601" s="29"/>
      <c r="RN601" s="29"/>
      <c r="RO601" s="29"/>
      <c r="RP601" s="29"/>
      <c r="RQ601" s="29"/>
      <c r="RR601" s="29"/>
      <c r="RS601" s="29"/>
      <c r="RT601" s="29"/>
      <c r="RU601" s="29"/>
      <c r="RV601" s="29"/>
      <c r="RW601" s="29"/>
      <c r="RX601" s="29"/>
      <c r="RY601" s="29"/>
      <c r="RZ601" s="29"/>
      <c r="SA601" s="29"/>
      <c r="SB601" s="29"/>
      <c r="SC601" s="29"/>
      <c r="SD601" s="29"/>
      <c r="SE601" s="29"/>
      <c r="SF601" s="29"/>
      <c r="SG601" s="29"/>
      <c r="SH601" s="29"/>
      <c r="SI601" s="29"/>
      <c r="SJ601" s="29"/>
      <c r="SK601" s="29"/>
      <c r="SL601" s="29"/>
      <c r="SM601" s="29"/>
      <c r="SN601" s="29"/>
      <c r="SO601" s="29"/>
      <c r="SP601" s="29"/>
      <c r="SQ601" s="29"/>
      <c r="SR601" s="29"/>
      <c r="SS601" s="29"/>
      <c r="ST601" s="29"/>
      <c r="SU601" s="29"/>
      <c r="SV601" s="29"/>
      <c r="SW601" s="29"/>
      <c r="SX601" s="29"/>
      <c r="SY601" s="29"/>
      <c r="SZ601" s="29"/>
      <c r="TA601" s="29"/>
      <c r="TB601" s="29"/>
      <c r="TC601" s="29"/>
      <c r="TD601" s="29"/>
      <c r="TE601" s="29"/>
      <c r="TF601" s="29"/>
      <c r="TG601" s="29"/>
      <c r="TH601" s="29"/>
      <c r="TI601" s="29"/>
      <c r="TJ601" s="29"/>
      <c r="TK601" s="29"/>
      <c r="TL601" s="29"/>
      <c r="TM601" s="29"/>
      <c r="TN601" s="29"/>
      <c r="TO601" s="29"/>
      <c r="TP601" s="29"/>
      <c r="TQ601" s="29"/>
      <c r="TR601" s="29"/>
      <c r="TS601" s="29"/>
      <c r="TT601" s="29"/>
      <c r="TU601" s="29"/>
      <c r="TV601" s="29"/>
      <c r="TW601" s="29"/>
      <c r="TX601" s="29"/>
      <c r="TY601" s="29"/>
      <c r="TZ601" s="29"/>
      <c r="UA601" s="29"/>
      <c r="UB601" s="29"/>
      <c r="UC601" s="29"/>
      <c r="UD601" s="29"/>
      <c r="UE601" s="29"/>
      <c r="UF601" s="29"/>
      <c r="UG601" s="29"/>
      <c r="UH601" s="29"/>
      <c r="UI601" s="29"/>
      <c r="UJ601" s="29"/>
      <c r="UK601" s="29"/>
      <c r="UL601" s="29"/>
      <c r="UM601" s="29"/>
      <c r="UN601" s="29"/>
      <c r="UO601" s="29"/>
      <c r="UP601" s="29"/>
      <c r="UQ601" s="29"/>
      <c r="UR601" s="29"/>
      <c r="US601" s="29"/>
      <c r="UT601" s="29"/>
      <c r="UU601" s="29"/>
      <c r="UV601" s="29"/>
      <c r="UW601" s="29"/>
      <c r="UX601" s="29"/>
      <c r="UY601" s="29"/>
      <c r="UZ601" s="29"/>
      <c r="VA601" s="29"/>
      <c r="VB601" s="29"/>
      <c r="VC601" s="29"/>
      <c r="VD601" s="29"/>
      <c r="VE601" s="29"/>
      <c r="VF601" s="29"/>
      <c r="VG601" s="29"/>
      <c r="VH601" s="29"/>
      <c r="VI601" s="29"/>
      <c r="VJ601" s="29"/>
      <c r="VK601" s="29"/>
      <c r="VL601" s="29"/>
      <c r="VM601" s="29"/>
      <c r="VN601" s="29"/>
      <c r="VO601" s="29"/>
      <c r="VP601" s="29"/>
      <c r="VQ601" s="29"/>
      <c r="VR601" s="29"/>
      <c r="VS601" s="29"/>
      <c r="VT601" s="29"/>
      <c r="VU601" s="29"/>
      <c r="VV601" s="29"/>
      <c r="VW601" s="29"/>
      <c r="VX601" s="29"/>
      <c r="VY601" s="29"/>
      <c r="VZ601" s="29"/>
      <c r="WA601" s="29"/>
      <c r="WB601" s="29"/>
      <c r="WC601" s="29"/>
      <c r="WD601" s="29"/>
      <c r="WE601" s="29"/>
      <c r="WF601" s="29"/>
      <c r="WG601" s="29"/>
      <c r="WH601" s="29"/>
      <c r="WI601" s="29"/>
      <c r="WJ601" s="29"/>
      <c r="WK601" s="29"/>
      <c r="WL601" s="29"/>
      <c r="WM601" s="29"/>
      <c r="WN601" s="29"/>
      <c r="WO601" s="29"/>
      <c r="WP601" s="29"/>
      <c r="WQ601" s="29"/>
      <c r="WR601" s="29"/>
      <c r="WS601" s="29"/>
      <c r="WT601" s="29"/>
      <c r="WU601" s="29"/>
      <c r="WV601" s="29"/>
      <c r="WW601" s="29"/>
      <c r="WX601" s="29"/>
      <c r="WY601" s="29"/>
      <c r="WZ601" s="29"/>
      <c r="XA601" s="29"/>
      <c r="XB601" s="29"/>
      <c r="XC601" s="29"/>
      <c r="XD601" s="29"/>
      <c r="XE601" s="29"/>
      <c r="XF601" s="29"/>
      <c r="XG601" s="29"/>
      <c r="XH601" s="29"/>
      <c r="XI601" s="29"/>
      <c r="XJ601" s="29"/>
      <c r="XK601" s="29"/>
      <c r="XL601" s="29"/>
      <c r="XM601" s="29"/>
      <c r="XN601" s="29"/>
      <c r="XO601" s="29"/>
      <c r="XP601" s="29"/>
      <c r="XQ601" s="29"/>
      <c r="XR601" s="29"/>
      <c r="XS601" s="29"/>
      <c r="XT601" s="29"/>
      <c r="XU601" s="29"/>
      <c r="XV601" s="29"/>
      <c r="XW601" s="29"/>
      <c r="XX601" s="29"/>
      <c r="XY601" s="29"/>
      <c r="XZ601" s="29"/>
      <c r="YA601" s="29"/>
      <c r="YB601" s="29"/>
      <c r="YC601" s="29"/>
      <c r="YD601" s="29"/>
      <c r="YE601" s="29"/>
      <c r="YF601" s="29"/>
      <c r="YG601" s="29"/>
      <c r="YH601" s="29"/>
      <c r="YI601" s="29"/>
      <c r="YJ601" s="29"/>
      <c r="YK601" s="29"/>
      <c r="YL601" s="29"/>
      <c r="YM601" s="29"/>
      <c r="YN601" s="29"/>
      <c r="YO601" s="29"/>
      <c r="YP601" s="29"/>
      <c r="YQ601" s="29"/>
      <c r="YR601" s="29"/>
      <c r="YS601" s="29"/>
      <c r="YT601" s="29"/>
      <c r="YU601" s="29"/>
      <c r="YV601" s="29"/>
      <c r="YW601" s="29"/>
      <c r="YX601" s="29"/>
      <c r="YY601" s="29"/>
      <c r="YZ601" s="29"/>
      <c r="ZA601" s="29"/>
      <c r="ZB601" s="29"/>
      <c r="ZC601" s="29"/>
      <c r="ZD601" s="29"/>
      <c r="ZE601" s="29"/>
      <c r="ZF601" s="29"/>
      <c r="ZG601" s="29"/>
      <c r="ZH601" s="29"/>
      <c r="ZI601" s="29"/>
      <c r="ZJ601" s="29"/>
      <c r="ZK601" s="29"/>
      <c r="ZL601" s="29"/>
      <c r="ZM601" s="29"/>
      <c r="ZN601" s="29"/>
      <c r="ZO601" s="29"/>
      <c r="ZP601" s="29"/>
      <c r="ZQ601" s="29"/>
      <c r="ZR601" s="29"/>
      <c r="ZS601" s="29"/>
      <c r="ZT601" s="29"/>
      <c r="ZU601" s="29"/>
      <c r="ZV601" s="29"/>
      <c r="ZW601" s="29"/>
      <c r="ZX601" s="29"/>
      <c r="ZY601" s="29"/>
      <c r="ZZ601" s="29"/>
      <c r="AAA601" s="29"/>
      <c r="AAB601" s="29"/>
      <c r="AAC601" s="29"/>
      <c r="AAD601" s="29"/>
      <c r="AAE601" s="29"/>
      <c r="AAF601" s="29"/>
      <c r="AAG601" s="29"/>
      <c r="AAH601" s="29"/>
      <c r="AAI601" s="29"/>
      <c r="AAJ601" s="29"/>
      <c r="AAK601" s="29"/>
      <c r="AAL601" s="29"/>
      <c r="AAM601" s="29"/>
      <c r="AAN601" s="29"/>
      <c r="AAO601" s="29"/>
      <c r="AAP601" s="29"/>
      <c r="AAQ601" s="29"/>
      <c r="AAR601" s="29"/>
      <c r="AAS601" s="29"/>
      <c r="AAT601" s="29"/>
      <c r="AAU601" s="29"/>
      <c r="AAV601" s="29"/>
      <c r="AAW601" s="29"/>
      <c r="AAX601" s="29"/>
      <c r="AAY601" s="29"/>
      <c r="AAZ601" s="29"/>
      <c r="ABA601" s="29"/>
      <c r="ABB601" s="29"/>
      <c r="ABC601" s="29"/>
      <c r="ABD601" s="29"/>
      <c r="ABE601" s="29"/>
      <c r="ABF601" s="29"/>
      <c r="ABG601" s="29"/>
      <c r="ABH601" s="29"/>
      <c r="ABI601" s="29"/>
      <c r="ABJ601" s="29"/>
      <c r="ABK601" s="29"/>
      <c r="ABL601" s="29"/>
      <c r="ABM601" s="29"/>
      <c r="ABN601" s="29"/>
      <c r="ABO601" s="29"/>
      <c r="ABP601" s="29"/>
      <c r="ABQ601" s="29"/>
      <c r="ABR601" s="29"/>
      <c r="ABS601" s="29"/>
      <c r="ABT601" s="29"/>
      <c r="ABU601" s="29"/>
      <c r="ABV601" s="29"/>
      <c r="ABW601" s="29"/>
      <c r="ABX601" s="29"/>
      <c r="ABY601" s="29"/>
      <c r="ABZ601" s="29"/>
      <c r="ACA601" s="29"/>
      <c r="ACB601" s="29"/>
      <c r="ACC601" s="29"/>
      <c r="ACD601" s="29"/>
      <c r="ACE601" s="29"/>
      <c r="ACF601" s="29"/>
      <c r="ACG601" s="29"/>
      <c r="ACH601" s="29"/>
      <c r="ACI601" s="29"/>
      <c r="ACJ601" s="29"/>
      <c r="ACK601" s="29"/>
      <c r="ACL601" s="29"/>
      <c r="ACM601" s="29"/>
      <c r="ACN601" s="29"/>
      <c r="ACO601" s="29"/>
      <c r="ACP601" s="29"/>
      <c r="ACQ601" s="29"/>
      <c r="ACR601" s="29"/>
      <c r="ACS601" s="29"/>
      <c r="ACT601" s="29"/>
      <c r="ACU601" s="29"/>
      <c r="ACV601" s="29"/>
      <c r="ACW601" s="29"/>
      <c r="ACX601" s="29"/>
      <c r="ACY601" s="29"/>
      <c r="ACZ601" s="29"/>
      <c r="ADA601" s="29"/>
      <c r="ADB601" s="29"/>
      <c r="ADC601" s="29"/>
      <c r="ADD601" s="29"/>
      <c r="ADE601" s="29"/>
      <c r="ADF601" s="29"/>
      <c r="ADG601" s="29"/>
      <c r="ADH601" s="29"/>
      <c r="ADI601" s="29"/>
      <c r="ADJ601" s="29"/>
      <c r="ADK601" s="29"/>
      <c r="ADL601" s="29"/>
      <c r="ADM601" s="29"/>
      <c r="ADN601" s="29"/>
      <c r="ADO601" s="29"/>
      <c r="ADP601" s="29"/>
      <c r="ADQ601" s="29"/>
      <c r="ADR601" s="29"/>
      <c r="ADS601" s="29"/>
      <c r="ADT601" s="29"/>
      <c r="ADU601" s="29"/>
      <c r="ADV601" s="29"/>
      <c r="ADW601" s="29"/>
      <c r="ADX601" s="29"/>
      <c r="ADY601" s="29"/>
      <c r="ADZ601" s="29"/>
      <c r="AEA601" s="29"/>
      <c r="AEB601" s="29"/>
      <c r="AEC601" s="29"/>
      <c r="AED601" s="29"/>
      <c r="AEE601" s="29"/>
      <c r="AEF601" s="29"/>
      <c r="AEG601" s="29"/>
      <c r="AEH601" s="29"/>
      <c r="AEI601" s="29"/>
      <c r="AEJ601" s="29"/>
      <c r="AEK601" s="29"/>
      <c r="AEL601" s="29"/>
      <c r="AEM601" s="29"/>
      <c r="AEN601" s="29"/>
      <c r="AEO601" s="29"/>
      <c r="AEP601" s="29"/>
      <c r="AEQ601" s="29"/>
      <c r="AER601" s="29"/>
      <c r="AES601" s="29"/>
      <c r="AET601" s="29"/>
      <c r="AEU601" s="29"/>
      <c r="AEV601" s="29"/>
      <c r="AEW601" s="29"/>
      <c r="AEX601" s="29"/>
      <c r="AEY601" s="29"/>
      <c r="AEZ601" s="29"/>
      <c r="AFA601" s="29"/>
      <c r="AFB601" s="29"/>
      <c r="AFC601" s="29"/>
      <c r="AFD601" s="29"/>
      <c r="AFE601" s="29"/>
      <c r="AFF601" s="29"/>
      <c r="AFG601" s="29"/>
      <c r="AFH601" s="29"/>
      <c r="AFI601" s="29"/>
      <c r="AFJ601" s="29"/>
      <c r="AFK601" s="29"/>
      <c r="AFL601" s="29"/>
      <c r="AFM601" s="29"/>
      <c r="AFN601" s="29"/>
      <c r="AFO601" s="29"/>
      <c r="AFP601" s="29"/>
      <c r="AFQ601" s="29"/>
      <c r="AFR601" s="29"/>
      <c r="AFS601" s="29"/>
      <c r="AFT601" s="29"/>
      <c r="AFU601" s="29"/>
      <c r="AFV601" s="29"/>
      <c r="AFW601" s="29"/>
      <c r="AFX601" s="29"/>
      <c r="AFY601" s="29"/>
      <c r="AFZ601" s="29"/>
      <c r="AGA601" s="29"/>
      <c r="AGB601" s="29"/>
      <c r="AGC601" s="29"/>
      <c r="AGD601" s="29"/>
      <c r="AGE601" s="29"/>
      <c r="AGF601" s="29"/>
      <c r="AGG601" s="29"/>
      <c r="AGH601" s="29"/>
      <c r="AGI601" s="29"/>
      <c r="AGJ601" s="29"/>
      <c r="AGK601" s="29"/>
      <c r="AGL601" s="29"/>
      <c r="AGM601" s="29"/>
      <c r="AGN601" s="29"/>
      <c r="AGO601" s="29"/>
      <c r="AGP601" s="29"/>
      <c r="AGQ601" s="29"/>
      <c r="AGR601" s="29"/>
      <c r="AGS601" s="29"/>
      <c r="AGT601" s="29"/>
      <c r="AGU601" s="29"/>
      <c r="AGV601" s="29"/>
      <c r="AGW601" s="29"/>
      <c r="AGX601" s="29"/>
      <c r="AGY601" s="29"/>
      <c r="AGZ601" s="29"/>
      <c r="AHA601" s="29"/>
      <c r="AHB601" s="29"/>
      <c r="AHC601" s="29"/>
      <c r="AHD601" s="29"/>
      <c r="AHE601" s="29"/>
      <c r="AHF601" s="29"/>
      <c r="AHG601" s="29"/>
      <c r="AHH601" s="29"/>
      <c r="AHI601" s="29"/>
      <c r="AHJ601" s="29"/>
      <c r="AHK601" s="29"/>
      <c r="AHL601" s="29"/>
      <c r="AHM601" s="29"/>
      <c r="AHN601" s="29"/>
      <c r="AHO601" s="29"/>
      <c r="AHP601" s="29"/>
      <c r="AHQ601" s="29"/>
      <c r="AHR601" s="29"/>
      <c r="AHS601" s="29"/>
      <c r="AHT601" s="29"/>
      <c r="AHU601" s="29"/>
      <c r="AHV601" s="29"/>
      <c r="AHW601" s="29"/>
      <c r="AHX601" s="29"/>
      <c r="AHY601" s="29"/>
      <c r="AHZ601" s="29"/>
      <c r="AIA601" s="29"/>
      <c r="AIB601" s="29"/>
      <c r="AIC601" s="29"/>
      <c r="AID601" s="29"/>
      <c r="AIE601" s="29"/>
      <c r="AIF601" s="29"/>
      <c r="AIG601" s="29"/>
      <c r="AIH601" s="29"/>
      <c r="AII601" s="29"/>
      <c r="AIJ601" s="29"/>
      <c r="AIK601" s="29"/>
      <c r="AIL601" s="29"/>
      <c r="AIM601" s="29"/>
      <c r="AIN601" s="29"/>
      <c r="AIO601" s="29"/>
      <c r="AIP601" s="29"/>
      <c r="AIQ601" s="29"/>
      <c r="AIR601" s="29"/>
      <c r="AIS601" s="29"/>
      <c r="AIT601" s="29"/>
      <c r="AIU601" s="29"/>
      <c r="AIV601" s="29"/>
      <c r="AIW601" s="29"/>
      <c r="AIX601" s="29"/>
      <c r="AIY601" s="29"/>
      <c r="AIZ601" s="29"/>
      <c r="AJA601" s="29"/>
      <c r="AJB601" s="29"/>
      <c r="AJC601" s="29"/>
      <c r="AJD601" s="29"/>
      <c r="AJE601" s="29"/>
      <c r="AJF601" s="29"/>
      <c r="AJG601" s="29"/>
      <c r="AJH601" s="29"/>
      <c r="AJI601" s="29"/>
      <c r="AJJ601" s="29"/>
      <c r="AJK601" s="29"/>
      <c r="AJL601" s="29"/>
      <c r="AJM601" s="29"/>
      <c r="AJN601" s="29"/>
      <c r="AJO601" s="29"/>
      <c r="AJP601" s="29"/>
      <c r="AJQ601" s="29"/>
      <c r="AJR601" s="29"/>
      <c r="AJS601" s="29"/>
      <c r="AJT601" s="29"/>
      <c r="AJU601" s="29"/>
      <c r="AJV601" s="29"/>
      <c r="AJW601" s="29"/>
      <c r="AJX601" s="29"/>
      <c r="AJY601" s="29"/>
      <c r="AJZ601" s="29"/>
      <c r="AKA601" s="29"/>
      <c r="AKB601" s="29"/>
      <c r="AKC601" s="29"/>
      <c r="AKD601" s="29"/>
      <c r="AKE601" s="29"/>
      <c r="AKF601" s="29"/>
      <c r="AKG601" s="29"/>
      <c r="AKH601" s="29"/>
      <c r="AKI601" s="29"/>
      <c r="AKJ601" s="29"/>
      <c r="AKK601" s="29"/>
      <c r="AKL601" s="29"/>
      <c r="AKM601" s="29"/>
      <c r="AKN601" s="29"/>
      <c r="AKO601" s="29"/>
      <c r="AKP601" s="29"/>
      <c r="AKQ601" s="29"/>
      <c r="AKR601" s="29"/>
      <c r="AKS601" s="29"/>
      <c r="AKT601" s="29"/>
      <c r="AKU601" s="29"/>
      <c r="AKV601" s="29"/>
      <c r="AKW601" s="29"/>
      <c r="AKX601" s="29"/>
      <c r="AKY601" s="29"/>
      <c r="AKZ601" s="29"/>
      <c r="ALA601" s="29"/>
      <c r="ALB601" s="29"/>
      <c r="ALC601" s="29"/>
      <c r="ALD601" s="29"/>
      <c r="ALE601" s="29"/>
      <c r="ALF601" s="29"/>
      <c r="ALG601" s="29"/>
      <c r="ALH601" s="29"/>
      <c r="ALI601" s="29"/>
      <c r="ALJ601" s="29"/>
      <c r="ALK601" s="29"/>
      <c r="ALL601" s="29"/>
      <c r="ALM601" s="29"/>
      <c r="ALN601" s="29"/>
      <c r="ALO601" s="29"/>
      <c r="ALP601" s="29"/>
      <c r="ALQ601" s="29"/>
      <c r="ALR601" s="29"/>
      <c r="ALS601" s="29"/>
      <c r="ALT601" s="29"/>
      <c r="ALU601" s="29"/>
      <c r="ALV601" s="29"/>
      <c r="ALW601" s="29"/>
      <c r="ALX601" s="29"/>
      <c r="ALY601" s="29"/>
      <c r="ALZ601" s="29"/>
      <c r="AMA601" s="29"/>
      <c r="AMB601" s="29"/>
      <c r="AMC601" s="29"/>
      <c r="AMD601" s="29"/>
      <c r="AME601" s="29"/>
      <c r="AMF601" s="29"/>
      <c r="AMG601" s="29"/>
      <c r="AMH601" s="29"/>
      <c r="AMI601" s="29"/>
      <c r="AMJ601" s="29"/>
      <c r="AMK601" s="29"/>
      <c r="AML601" s="29"/>
      <c r="AMM601" s="29"/>
      <c r="AMN601" s="29"/>
      <c r="AMO601" s="29"/>
      <c r="AMP601" s="29"/>
      <c r="AMQ601" s="29"/>
      <c r="AMR601" s="29"/>
      <c r="AMS601" s="29"/>
      <c r="AMT601" s="29"/>
      <c r="AMU601" s="29"/>
      <c r="AMV601" s="29"/>
      <c r="AMW601" s="29"/>
      <c r="AMX601" s="29"/>
      <c r="AMY601" s="29"/>
      <c r="AMZ601" s="29"/>
      <c r="ANA601" s="29"/>
      <c r="ANB601" s="29"/>
    </row>
    <row r="602" spans="1:1042" s="18" customFormat="1" x14ac:dyDescent="0.25">
      <c r="C602" s="6" t="str">
        <f t="shared" si="439"/>
        <v>(generic)</v>
      </c>
      <c r="D602" s="6" t="str">
        <f t="shared" si="440"/>
        <v>tier 3  (80+ gal)</v>
      </c>
      <c r="E602" s="6">
        <f t="shared" si="458"/>
        <v>9900576</v>
      </c>
      <c r="F602" s="55">
        <f t="shared" ref="F602" si="481">S602</f>
        <v>80</v>
      </c>
      <c r="G602" s="6" t="str">
        <f t="shared" si="441"/>
        <v>AWHSTier3Generic80</v>
      </c>
      <c r="H602" s="116">
        <f t="shared" si="451"/>
        <v>0</v>
      </c>
      <c r="I602" s="154" t="str">
        <f t="shared" si="459"/>
        <v>Tier3Generic80</v>
      </c>
      <c r="J602" s="91" t="s">
        <v>188</v>
      </c>
      <c r="K602" s="32">
        <v>3</v>
      </c>
      <c r="L602" s="75">
        <f t="shared" si="444"/>
        <v>99</v>
      </c>
      <c r="M602" s="12" t="s">
        <v>210</v>
      </c>
      <c r="N602" s="62">
        <f t="shared" si="453"/>
        <v>5</v>
      </c>
      <c r="O602" s="169">
        <f t="shared" si="454"/>
        <v>9900576</v>
      </c>
      <c r="P602" s="59" t="str">
        <f t="shared" si="479"/>
        <v>tier 3  (80+ gal)</v>
      </c>
      <c r="Q602" s="153">
        <f t="shared" si="455"/>
        <v>1</v>
      </c>
      <c r="R602" s="21" t="s">
        <v>721</v>
      </c>
      <c r="S602" s="116">
        <v>80</v>
      </c>
      <c r="T602" s="30" t="s">
        <v>718</v>
      </c>
      <c r="U602" s="80" t="s">
        <v>718</v>
      </c>
      <c r="V602" s="85" t="str">
        <f t="shared" si="456"/>
        <v>AWHSTier3Generic80</v>
      </c>
      <c r="W602" s="115">
        <v>0</v>
      </c>
      <c r="X602" s="45">
        <v>0</v>
      </c>
      <c r="Y602" s="47">
        <v>0</v>
      </c>
      <c r="Z602" s="44"/>
      <c r="AA602" s="126" t="str">
        <f t="shared" si="447"/>
        <v>2,     9900576,   "tier 3  (80+ gal)"</v>
      </c>
      <c r="AB602" s="128" t="str">
        <f t="shared" si="480"/>
        <v>(generic)</v>
      </c>
      <c r="AC602" s="80" t="s">
        <v>862</v>
      </c>
      <c r="AD602" s="173">
        <f t="shared" si="457"/>
        <v>1</v>
      </c>
      <c r="AE602" s="126" t="str">
        <f t="shared" si="448"/>
        <v xml:space="preserve">          case  tier 3  (80+ gal)   :   "Tier3Generic80"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  <c r="HS602" s="29"/>
      <c r="HT602" s="29"/>
      <c r="HU602" s="29"/>
      <c r="HV602" s="29"/>
      <c r="HW602" s="29"/>
      <c r="HX602" s="29"/>
      <c r="HY602" s="29"/>
      <c r="HZ602" s="29"/>
      <c r="IA602" s="29"/>
      <c r="IB602" s="29"/>
      <c r="IC602" s="29"/>
      <c r="ID602" s="29"/>
      <c r="IE602" s="29"/>
      <c r="IF602" s="29"/>
      <c r="IG602" s="29"/>
      <c r="IH602" s="29"/>
      <c r="II602" s="29"/>
      <c r="IJ602" s="29"/>
      <c r="IK602" s="29"/>
      <c r="IL602" s="29"/>
      <c r="IM602" s="29"/>
      <c r="IN602" s="29"/>
      <c r="IO602" s="29"/>
      <c r="IP602" s="29"/>
      <c r="IQ602" s="29"/>
      <c r="IR602" s="29"/>
      <c r="IS602" s="29"/>
      <c r="IT602" s="29"/>
      <c r="IU602" s="29"/>
      <c r="IV602" s="29"/>
      <c r="IW602" s="29"/>
      <c r="IX602" s="29"/>
      <c r="IY602" s="29"/>
      <c r="IZ602" s="29"/>
      <c r="JA602" s="29"/>
      <c r="JB602" s="29"/>
      <c r="JC602" s="29"/>
      <c r="JD602" s="29"/>
      <c r="JE602" s="29"/>
      <c r="JF602" s="29"/>
      <c r="JG602" s="29"/>
      <c r="JH602" s="29"/>
      <c r="JI602" s="29"/>
      <c r="JJ602" s="29"/>
      <c r="JK602" s="29"/>
      <c r="JL602" s="29"/>
      <c r="JM602" s="29"/>
      <c r="JN602" s="29"/>
      <c r="JO602" s="29"/>
      <c r="JP602" s="29"/>
      <c r="JQ602" s="29"/>
      <c r="JR602" s="29"/>
      <c r="JS602" s="29"/>
      <c r="JT602" s="29"/>
      <c r="JU602" s="29"/>
      <c r="JV602" s="29"/>
      <c r="JW602" s="29"/>
      <c r="JX602" s="29"/>
      <c r="JY602" s="29"/>
      <c r="JZ602" s="29"/>
      <c r="KA602" s="29"/>
      <c r="KB602" s="29"/>
      <c r="KC602" s="29"/>
      <c r="KD602" s="29"/>
      <c r="KE602" s="29"/>
      <c r="KF602" s="29"/>
      <c r="KG602" s="29"/>
      <c r="KH602" s="29"/>
      <c r="KI602" s="29"/>
      <c r="KJ602" s="29"/>
      <c r="KK602" s="29"/>
      <c r="KL602" s="29"/>
      <c r="KM602" s="29"/>
      <c r="KN602" s="29"/>
      <c r="KO602" s="29"/>
      <c r="KP602" s="29"/>
      <c r="KQ602" s="29"/>
      <c r="KR602" s="29"/>
      <c r="KS602" s="29"/>
      <c r="KT602" s="29"/>
      <c r="KU602" s="29"/>
      <c r="KV602" s="29"/>
      <c r="KW602" s="29"/>
      <c r="KX602" s="29"/>
      <c r="KY602" s="29"/>
      <c r="KZ602" s="29"/>
      <c r="LA602" s="29"/>
      <c r="LB602" s="29"/>
      <c r="LC602" s="29"/>
      <c r="LD602" s="29"/>
      <c r="LE602" s="29"/>
      <c r="LF602" s="29"/>
      <c r="LG602" s="29"/>
      <c r="LH602" s="29"/>
      <c r="LI602" s="29"/>
      <c r="LJ602" s="29"/>
      <c r="LK602" s="29"/>
      <c r="LL602" s="29"/>
      <c r="LM602" s="29"/>
      <c r="LN602" s="29"/>
      <c r="LO602" s="29"/>
      <c r="LP602" s="29"/>
      <c r="LQ602" s="29"/>
      <c r="LR602" s="29"/>
      <c r="LS602" s="29"/>
      <c r="LT602" s="29"/>
      <c r="LU602" s="29"/>
      <c r="LV602" s="29"/>
      <c r="LW602" s="29"/>
      <c r="LX602" s="29"/>
      <c r="LY602" s="29"/>
      <c r="LZ602" s="29"/>
      <c r="MA602" s="29"/>
      <c r="MB602" s="29"/>
      <c r="MC602" s="29"/>
      <c r="MD602" s="29"/>
      <c r="ME602" s="29"/>
      <c r="MF602" s="29"/>
      <c r="MG602" s="29"/>
      <c r="MH602" s="29"/>
      <c r="MI602" s="29"/>
      <c r="MJ602" s="29"/>
      <c r="MK602" s="29"/>
      <c r="ML602" s="29"/>
      <c r="MM602" s="29"/>
      <c r="MN602" s="29"/>
      <c r="MO602" s="29"/>
      <c r="MP602" s="29"/>
      <c r="MQ602" s="29"/>
      <c r="MR602" s="29"/>
      <c r="MS602" s="29"/>
      <c r="MT602" s="29"/>
      <c r="MU602" s="29"/>
      <c r="MV602" s="29"/>
      <c r="MW602" s="29"/>
      <c r="MX602" s="29"/>
      <c r="MY602" s="29"/>
      <c r="MZ602" s="29"/>
      <c r="NA602" s="29"/>
      <c r="NB602" s="29"/>
      <c r="NC602" s="29"/>
      <c r="ND602" s="29"/>
      <c r="NE602" s="29"/>
      <c r="NF602" s="29"/>
      <c r="NG602" s="29"/>
      <c r="NH602" s="29"/>
      <c r="NI602" s="29"/>
      <c r="NJ602" s="29"/>
      <c r="NK602" s="29"/>
      <c r="NL602" s="29"/>
      <c r="NM602" s="29"/>
      <c r="NN602" s="29"/>
      <c r="NO602" s="29"/>
      <c r="NP602" s="29"/>
      <c r="NQ602" s="29"/>
      <c r="NR602" s="29"/>
      <c r="NS602" s="29"/>
      <c r="NT602" s="29"/>
      <c r="NU602" s="29"/>
      <c r="NV602" s="29"/>
      <c r="NW602" s="29"/>
      <c r="NX602" s="29"/>
      <c r="NY602" s="29"/>
      <c r="NZ602" s="29"/>
      <c r="OA602" s="29"/>
      <c r="OB602" s="29"/>
      <c r="OC602" s="29"/>
      <c r="OD602" s="29"/>
      <c r="OE602" s="29"/>
      <c r="OF602" s="29"/>
      <c r="OG602" s="29"/>
      <c r="OH602" s="29"/>
      <c r="OI602" s="29"/>
      <c r="OJ602" s="29"/>
      <c r="OK602" s="29"/>
      <c r="OL602" s="29"/>
      <c r="OM602" s="29"/>
      <c r="ON602" s="29"/>
      <c r="OO602" s="29"/>
      <c r="OP602" s="29"/>
      <c r="OQ602" s="29"/>
      <c r="OR602" s="29"/>
      <c r="OS602" s="29"/>
      <c r="OT602" s="29"/>
      <c r="OU602" s="29"/>
      <c r="OV602" s="29"/>
      <c r="OW602" s="29"/>
      <c r="OX602" s="29"/>
      <c r="OY602" s="29"/>
      <c r="OZ602" s="29"/>
      <c r="PA602" s="29"/>
      <c r="PB602" s="29"/>
      <c r="PC602" s="29"/>
      <c r="PD602" s="29"/>
      <c r="PE602" s="29"/>
      <c r="PF602" s="29"/>
      <c r="PG602" s="29"/>
      <c r="PH602" s="29"/>
      <c r="PI602" s="29"/>
      <c r="PJ602" s="29"/>
      <c r="PK602" s="29"/>
      <c r="PL602" s="29"/>
      <c r="PM602" s="29"/>
      <c r="PN602" s="29"/>
      <c r="PO602" s="29"/>
      <c r="PP602" s="29"/>
      <c r="PQ602" s="29"/>
      <c r="PR602" s="29"/>
      <c r="PS602" s="29"/>
      <c r="PT602" s="29"/>
      <c r="PU602" s="29"/>
      <c r="PV602" s="29"/>
      <c r="PW602" s="29"/>
      <c r="PX602" s="29"/>
      <c r="PY602" s="29"/>
      <c r="PZ602" s="29"/>
      <c r="QA602" s="29"/>
      <c r="QB602" s="29"/>
      <c r="QC602" s="29"/>
      <c r="QD602" s="29"/>
      <c r="QE602" s="29"/>
      <c r="QF602" s="29"/>
      <c r="QG602" s="29"/>
      <c r="QH602" s="29"/>
      <c r="QI602" s="29"/>
      <c r="QJ602" s="29"/>
      <c r="QK602" s="29"/>
      <c r="QL602" s="29"/>
      <c r="QM602" s="29"/>
      <c r="QN602" s="29"/>
      <c r="QO602" s="29"/>
      <c r="QP602" s="29"/>
      <c r="QQ602" s="29"/>
      <c r="QR602" s="29"/>
      <c r="QS602" s="29"/>
      <c r="QT602" s="29"/>
      <c r="QU602" s="29"/>
      <c r="QV602" s="29"/>
      <c r="QW602" s="29"/>
      <c r="QX602" s="29"/>
      <c r="QY602" s="29"/>
      <c r="QZ602" s="29"/>
      <c r="RA602" s="29"/>
      <c r="RB602" s="29"/>
      <c r="RC602" s="29"/>
      <c r="RD602" s="29"/>
      <c r="RE602" s="29"/>
      <c r="RF602" s="29"/>
      <c r="RG602" s="29"/>
      <c r="RH602" s="29"/>
      <c r="RI602" s="29"/>
      <c r="RJ602" s="29"/>
      <c r="RK602" s="29"/>
      <c r="RL602" s="29"/>
      <c r="RM602" s="29"/>
      <c r="RN602" s="29"/>
      <c r="RO602" s="29"/>
      <c r="RP602" s="29"/>
      <c r="RQ602" s="29"/>
      <c r="RR602" s="29"/>
      <c r="RS602" s="29"/>
      <c r="RT602" s="29"/>
      <c r="RU602" s="29"/>
      <c r="RV602" s="29"/>
      <c r="RW602" s="29"/>
      <c r="RX602" s="29"/>
      <c r="RY602" s="29"/>
      <c r="RZ602" s="29"/>
      <c r="SA602" s="29"/>
      <c r="SB602" s="29"/>
      <c r="SC602" s="29"/>
      <c r="SD602" s="29"/>
      <c r="SE602" s="29"/>
      <c r="SF602" s="29"/>
      <c r="SG602" s="29"/>
      <c r="SH602" s="29"/>
      <c r="SI602" s="29"/>
      <c r="SJ602" s="29"/>
      <c r="SK602" s="29"/>
      <c r="SL602" s="29"/>
      <c r="SM602" s="29"/>
      <c r="SN602" s="29"/>
      <c r="SO602" s="29"/>
      <c r="SP602" s="29"/>
      <c r="SQ602" s="29"/>
      <c r="SR602" s="29"/>
      <c r="SS602" s="29"/>
      <c r="ST602" s="29"/>
      <c r="SU602" s="29"/>
      <c r="SV602" s="29"/>
      <c r="SW602" s="29"/>
      <c r="SX602" s="29"/>
      <c r="SY602" s="29"/>
      <c r="SZ602" s="29"/>
      <c r="TA602" s="29"/>
      <c r="TB602" s="29"/>
      <c r="TC602" s="29"/>
      <c r="TD602" s="29"/>
      <c r="TE602" s="29"/>
      <c r="TF602" s="29"/>
      <c r="TG602" s="29"/>
      <c r="TH602" s="29"/>
      <c r="TI602" s="29"/>
      <c r="TJ602" s="29"/>
      <c r="TK602" s="29"/>
      <c r="TL602" s="29"/>
      <c r="TM602" s="29"/>
      <c r="TN602" s="29"/>
      <c r="TO602" s="29"/>
      <c r="TP602" s="29"/>
      <c r="TQ602" s="29"/>
      <c r="TR602" s="29"/>
      <c r="TS602" s="29"/>
      <c r="TT602" s="29"/>
      <c r="TU602" s="29"/>
      <c r="TV602" s="29"/>
      <c r="TW602" s="29"/>
      <c r="TX602" s="29"/>
      <c r="TY602" s="29"/>
      <c r="TZ602" s="29"/>
      <c r="UA602" s="29"/>
      <c r="UB602" s="29"/>
      <c r="UC602" s="29"/>
      <c r="UD602" s="29"/>
      <c r="UE602" s="29"/>
      <c r="UF602" s="29"/>
      <c r="UG602" s="29"/>
      <c r="UH602" s="29"/>
      <c r="UI602" s="29"/>
      <c r="UJ602" s="29"/>
      <c r="UK602" s="29"/>
      <c r="UL602" s="29"/>
      <c r="UM602" s="29"/>
      <c r="UN602" s="29"/>
      <c r="UO602" s="29"/>
      <c r="UP602" s="29"/>
      <c r="UQ602" s="29"/>
      <c r="UR602" s="29"/>
      <c r="US602" s="29"/>
      <c r="UT602" s="29"/>
      <c r="UU602" s="29"/>
      <c r="UV602" s="29"/>
      <c r="UW602" s="29"/>
      <c r="UX602" s="29"/>
      <c r="UY602" s="29"/>
      <c r="UZ602" s="29"/>
      <c r="VA602" s="29"/>
      <c r="VB602" s="29"/>
      <c r="VC602" s="29"/>
      <c r="VD602" s="29"/>
      <c r="VE602" s="29"/>
      <c r="VF602" s="29"/>
      <c r="VG602" s="29"/>
      <c r="VH602" s="29"/>
      <c r="VI602" s="29"/>
      <c r="VJ602" s="29"/>
      <c r="VK602" s="29"/>
      <c r="VL602" s="29"/>
      <c r="VM602" s="29"/>
      <c r="VN602" s="29"/>
      <c r="VO602" s="29"/>
      <c r="VP602" s="29"/>
      <c r="VQ602" s="29"/>
      <c r="VR602" s="29"/>
      <c r="VS602" s="29"/>
      <c r="VT602" s="29"/>
      <c r="VU602" s="29"/>
      <c r="VV602" s="29"/>
      <c r="VW602" s="29"/>
      <c r="VX602" s="29"/>
      <c r="VY602" s="29"/>
      <c r="VZ602" s="29"/>
      <c r="WA602" s="29"/>
      <c r="WB602" s="29"/>
      <c r="WC602" s="29"/>
      <c r="WD602" s="29"/>
      <c r="WE602" s="29"/>
      <c r="WF602" s="29"/>
      <c r="WG602" s="29"/>
      <c r="WH602" s="29"/>
      <c r="WI602" s="29"/>
      <c r="WJ602" s="29"/>
      <c r="WK602" s="29"/>
      <c r="WL602" s="29"/>
      <c r="WM602" s="29"/>
      <c r="WN602" s="29"/>
      <c r="WO602" s="29"/>
      <c r="WP602" s="29"/>
      <c r="WQ602" s="29"/>
      <c r="WR602" s="29"/>
      <c r="WS602" s="29"/>
      <c r="WT602" s="29"/>
      <c r="WU602" s="29"/>
      <c r="WV602" s="29"/>
      <c r="WW602" s="29"/>
      <c r="WX602" s="29"/>
      <c r="WY602" s="29"/>
      <c r="WZ602" s="29"/>
      <c r="XA602" s="29"/>
      <c r="XB602" s="29"/>
      <c r="XC602" s="29"/>
      <c r="XD602" s="29"/>
      <c r="XE602" s="29"/>
      <c r="XF602" s="29"/>
      <c r="XG602" s="29"/>
      <c r="XH602" s="29"/>
      <c r="XI602" s="29"/>
      <c r="XJ602" s="29"/>
      <c r="XK602" s="29"/>
      <c r="XL602" s="29"/>
      <c r="XM602" s="29"/>
      <c r="XN602" s="29"/>
      <c r="XO602" s="29"/>
      <c r="XP602" s="29"/>
      <c r="XQ602" s="29"/>
      <c r="XR602" s="29"/>
      <c r="XS602" s="29"/>
      <c r="XT602" s="29"/>
      <c r="XU602" s="29"/>
      <c r="XV602" s="29"/>
      <c r="XW602" s="29"/>
      <c r="XX602" s="29"/>
      <c r="XY602" s="29"/>
      <c r="XZ602" s="29"/>
      <c r="YA602" s="29"/>
      <c r="YB602" s="29"/>
      <c r="YC602" s="29"/>
      <c r="YD602" s="29"/>
      <c r="YE602" s="29"/>
      <c r="YF602" s="29"/>
      <c r="YG602" s="29"/>
      <c r="YH602" s="29"/>
      <c r="YI602" s="29"/>
      <c r="YJ602" s="29"/>
      <c r="YK602" s="29"/>
      <c r="YL602" s="29"/>
      <c r="YM602" s="29"/>
      <c r="YN602" s="29"/>
      <c r="YO602" s="29"/>
      <c r="YP602" s="29"/>
      <c r="YQ602" s="29"/>
      <c r="YR602" s="29"/>
      <c r="YS602" s="29"/>
      <c r="YT602" s="29"/>
      <c r="YU602" s="29"/>
      <c r="YV602" s="29"/>
      <c r="YW602" s="29"/>
      <c r="YX602" s="29"/>
      <c r="YY602" s="29"/>
      <c r="YZ602" s="29"/>
      <c r="ZA602" s="29"/>
      <c r="ZB602" s="29"/>
      <c r="ZC602" s="29"/>
      <c r="ZD602" s="29"/>
      <c r="ZE602" s="29"/>
      <c r="ZF602" s="29"/>
      <c r="ZG602" s="29"/>
      <c r="ZH602" s="29"/>
      <c r="ZI602" s="29"/>
      <c r="ZJ602" s="29"/>
      <c r="ZK602" s="29"/>
      <c r="ZL602" s="29"/>
      <c r="ZM602" s="29"/>
      <c r="ZN602" s="29"/>
      <c r="ZO602" s="29"/>
      <c r="ZP602" s="29"/>
      <c r="ZQ602" s="29"/>
      <c r="ZR602" s="29"/>
      <c r="ZS602" s="29"/>
      <c r="ZT602" s="29"/>
      <c r="ZU602" s="29"/>
      <c r="ZV602" s="29"/>
      <c r="ZW602" s="29"/>
      <c r="ZX602" s="29"/>
      <c r="ZY602" s="29"/>
      <c r="ZZ602" s="29"/>
      <c r="AAA602" s="29"/>
      <c r="AAB602" s="29"/>
      <c r="AAC602" s="29"/>
      <c r="AAD602" s="29"/>
      <c r="AAE602" s="29"/>
      <c r="AAF602" s="29"/>
      <c r="AAG602" s="29"/>
      <c r="AAH602" s="29"/>
      <c r="AAI602" s="29"/>
      <c r="AAJ602" s="29"/>
      <c r="AAK602" s="29"/>
      <c r="AAL602" s="29"/>
      <c r="AAM602" s="29"/>
      <c r="AAN602" s="29"/>
      <c r="AAO602" s="29"/>
      <c r="AAP602" s="29"/>
      <c r="AAQ602" s="29"/>
      <c r="AAR602" s="29"/>
      <c r="AAS602" s="29"/>
      <c r="AAT602" s="29"/>
      <c r="AAU602" s="29"/>
      <c r="AAV602" s="29"/>
      <c r="AAW602" s="29"/>
      <c r="AAX602" s="29"/>
      <c r="AAY602" s="29"/>
      <c r="AAZ602" s="29"/>
      <c r="ABA602" s="29"/>
      <c r="ABB602" s="29"/>
      <c r="ABC602" s="29"/>
      <c r="ABD602" s="29"/>
      <c r="ABE602" s="29"/>
      <c r="ABF602" s="29"/>
      <c r="ABG602" s="29"/>
      <c r="ABH602" s="29"/>
      <c r="ABI602" s="29"/>
      <c r="ABJ602" s="29"/>
      <c r="ABK602" s="29"/>
      <c r="ABL602" s="29"/>
      <c r="ABM602" s="29"/>
      <c r="ABN602" s="29"/>
      <c r="ABO602" s="29"/>
      <c r="ABP602" s="29"/>
      <c r="ABQ602" s="29"/>
      <c r="ABR602" s="29"/>
      <c r="ABS602" s="29"/>
      <c r="ABT602" s="29"/>
      <c r="ABU602" s="29"/>
      <c r="ABV602" s="29"/>
      <c r="ABW602" s="29"/>
      <c r="ABX602" s="29"/>
      <c r="ABY602" s="29"/>
      <c r="ABZ602" s="29"/>
      <c r="ACA602" s="29"/>
      <c r="ACB602" s="29"/>
      <c r="ACC602" s="29"/>
      <c r="ACD602" s="29"/>
      <c r="ACE602" s="29"/>
      <c r="ACF602" s="29"/>
      <c r="ACG602" s="29"/>
      <c r="ACH602" s="29"/>
      <c r="ACI602" s="29"/>
      <c r="ACJ602" s="29"/>
      <c r="ACK602" s="29"/>
      <c r="ACL602" s="29"/>
      <c r="ACM602" s="29"/>
      <c r="ACN602" s="29"/>
      <c r="ACO602" s="29"/>
      <c r="ACP602" s="29"/>
      <c r="ACQ602" s="29"/>
      <c r="ACR602" s="29"/>
      <c r="ACS602" s="29"/>
      <c r="ACT602" s="29"/>
      <c r="ACU602" s="29"/>
      <c r="ACV602" s="29"/>
      <c r="ACW602" s="29"/>
      <c r="ACX602" s="29"/>
      <c r="ACY602" s="29"/>
      <c r="ACZ602" s="29"/>
      <c r="ADA602" s="29"/>
      <c r="ADB602" s="29"/>
      <c r="ADC602" s="29"/>
      <c r="ADD602" s="29"/>
      <c r="ADE602" s="29"/>
      <c r="ADF602" s="29"/>
      <c r="ADG602" s="29"/>
      <c r="ADH602" s="29"/>
      <c r="ADI602" s="29"/>
      <c r="ADJ602" s="29"/>
      <c r="ADK602" s="29"/>
      <c r="ADL602" s="29"/>
      <c r="ADM602" s="29"/>
      <c r="ADN602" s="29"/>
      <c r="ADO602" s="29"/>
      <c r="ADP602" s="29"/>
      <c r="ADQ602" s="29"/>
      <c r="ADR602" s="29"/>
      <c r="ADS602" s="29"/>
      <c r="ADT602" s="29"/>
      <c r="ADU602" s="29"/>
      <c r="ADV602" s="29"/>
      <c r="ADW602" s="29"/>
      <c r="ADX602" s="29"/>
      <c r="ADY602" s="29"/>
      <c r="ADZ602" s="29"/>
      <c r="AEA602" s="29"/>
      <c r="AEB602" s="29"/>
      <c r="AEC602" s="29"/>
      <c r="AED602" s="29"/>
      <c r="AEE602" s="29"/>
      <c r="AEF602" s="29"/>
      <c r="AEG602" s="29"/>
      <c r="AEH602" s="29"/>
      <c r="AEI602" s="29"/>
      <c r="AEJ602" s="29"/>
      <c r="AEK602" s="29"/>
      <c r="AEL602" s="29"/>
      <c r="AEM602" s="29"/>
      <c r="AEN602" s="29"/>
      <c r="AEO602" s="29"/>
      <c r="AEP602" s="29"/>
      <c r="AEQ602" s="29"/>
      <c r="AER602" s="29"/>
      <c r="AES602" s="29"/>
      <c r="AET602" s="29"/>
      <c r="AEU602" s="29"/>
      <c r="AEV602" s="29"/>
      <c r="AEW602" s="29"/>
      <c r="AEX602" s="29"/>
      <c r="AEY602" s="29"/>
      <c r="AEZ602" s="29"/>
      <c r="AFA602" s="29"/>
      <c r="AFB602" s="29"/>
      <c r="AFC602" s="29"/>
      <c r="AFD602" s="29"/>
      <c r="AFE602" s="29"/>
      <c r="AFF602" s="29"/>
      <c r="AFG602" s="29"/>
      <c r="AFH602" s="29"/>
      <c r="AFI602" s="29"/>
      <c r="AFJ602" s="29"/>
      <c r="AFK602" s="29"/>
      <c r="AFL602" s="29"/>
      <c r="AFM602" s="29"/>
      <c r="AFN602" s="29"/>
      <c r="AFO602" s="29"/>
      <c r="AFP602" s="29"/>
      <c r="AFQ602" s="29"/>
      <c r="AFR602" s="29"/>
      <c r="AFS602" s="29"/>
      <c r="AFT602" s="29"/>
      <c r="AFU602" s="29"/>
      <c r="AFV602" s="29"/>
      <c r="AFW602" s="29"/>
      <c r="AFX602" s="29"/>
      <c r="AFY602" s="29"/>
      <c r="AFZ602" s="29"/>
      <c r="AGA602" s="29"/>
      <c r="AGB602" s="29"/>
      <c r="AGC602" s="29"/>
      <c r="AGD602" s="29"/>
      <c r="AGE602" s="29"/>
      <c r="AGF602" s="29"/>
      <c r="AGG602" s="29"/>
      <c r="AGH602" s="29"/>
      <c r="AGI602" s="29"/>
      <c r="AGJ602" s="29"/>
      <c r="AGK602" s="29"/>
      <c r="AGL602" s="29"/>
      <c r="AGM602" s="29"/>
      <c r="AGN602" s="29"/>
      <c r="AGO602" s="29"/>
      <c r="AGP602" s="29"/>
      <c r="AGQ602" s="29"/>
      <c r="AGR602" s="29"/>
      <c r="AGS602" s="29"/>
      <c r="AGT602" s="29"/>
      <c r="AGU602" s="29"/>
      <c r="AGV602" s="29"/>
      <c r="AGW602" s="29"/>
      <c r="AGX602" s="29"/>
      <c r="AGY602" s="29"/>
      <c r="AGZ602" s="29"/>
      <c r="AHA602" s="29"/>
      <c r="AHB602" s="29"/>
      <c r="AHC602" s="29"/>
      <c r="AHD602" s="29"/>
      <c r="AHE602" s="29"/>
      <c r="AHF602" s="29"/>
      <c r="AHG602" s="29"/>
      <c r="AHH602" s="29"/>
      <c r="AHI602" s="29"/>
      <c r="AHJ602" s="29"/>
      <c r="AHK602" s="29"/>
      <c r="AHL602" s="29"/>
      <c r="AHM602" s="29"/>
      <c r="AHN602" s="29"/>
      <c r="AHO602" s="29"/>
      <c r="AHP602" s="29"/>
      <c r="AHQ602" s="29"/>
      <c r="AHR602" s="29"/>
      <c r="AHS602" s="29"/>
      <c r="AHT602" s="29"/>
      <c r="AHU602" s="29"/>
      <c r="AHV602" s="29"/>
      <c r="AHW602" s="29"/>
      <c r="AHX602" s="29"/>
      <c r="AHY602" s="29"/>
      <c r="AHZ602" s="29"/>
      <c r="AIA602" s="29"/>
      <c r="AIB602" s="29"/>
      <c r="AIC602" s="29"/>
      <c r="AID602" s="29"/>
      <c r="AIE602" s="29"/>
      <c r="AIF602" s="29"/>
      <c r="AIG602" s="29"/>
      <c r="AIH602" s="29"/>
      <c r="AII602" s="29"/>
      <c r="AIJ602" s="29"/>
      <c r="AIK602" s="29"/>
      <c r="AIL602" s="29"/>
      <c r="AIM602" s="29"/>
      <c r="AIN602" s="29"/>
      <c r="AIO602" s="29"/>
      <c r="AIP602" s="29"/>
      <c r="AIQ602" s="29"/>
      <c r="AIR602" s="29"/>
      <c r="AIS602" s="29"/>
      <c r="AIT602" s="29"/>
      <c r="AIU602" s="29"/>
      <c r="AIV602" s="29"/>
      <c r="AIW602" s="29"/>
      <c r="AIX602" s="29"/>
      <c r="AIY602" s="29"/>
      <c r="AIZ602" s="29"/>
      <c r="AJA602" s="29"/>
      <c r="AJB602" s="29"/>
      <c r="AJC602" s="29"/>
      <c r="AJD602" s="29"/>
      <c r="AJE602" s="29"/>
      <c r="AJF602" s="29"/>
      <c r="AJG602" s="29"/>
      <c r="AJH602" s="29"/>
      <c r="AJI602" s="29"/>
      <c r="AJJ602" s="29"/>
      <c r="AJK602" s="29"/>
      <c r="AJL602" s="29"/>
      <c r="AJM602" s="29"/>
      <c r="AJN602" s="29"/>
      <c r="AJO602" s="29"/>
      <c r="AJP602" s="29"/>
      <c r="AJQ602" s="29"/>
      <c r="AJR602" s="29"/>
      <c r="AJS602" s="29"/>
      <c r="AJT602" s="29"/>
      <c r="AJU602" s="29"/>
      <c r="AJV602" s="29"/>
      <c r="AJW602" s="29"/>
      <c r="AJX602" s="29"/>
      <c r="AJY602" s="29"/>
      <c r="AJZ602" s="29"/>
      <c r="AKA602" s="29"/>
      <c r="AKB602" s="29"/>
      <c r="AKC602" s="29"/>
      <c r="AKD602" s="29"/>
      <c r="AKE602" s="29"/>
      <c r="AKF602" s="29"/>
      <c r="AKG602" s="29"/>
      <c r="AKH602" s="29"/>
      <c r="AKI602" s="29"/>
      <c r="AKJ602" s="29"/>
      <c r="AKK602" s="29"/>
      <c r="AKL602" s="29"/>
      <c r="AKM602" s="29"/>
      <c r="AKN602" s="29"/>
      <c r="AKO602" s="29"/>
      <c r="AKP602" s="29"/>
      <c r="AKQ602" s="29"/>
      <c r="AKR602" s="29"/>
      <c r="AKS602" s="29"/>
      <c r="AKT602" s="29"/>
      <c r="AKU602" s="29"/>
      <c r="AKV602" s="29"/>
      <c r="AKW602" s="29"/>
      <c r="AKX602" s="29"/>
      <c r="AKY602" s="29"/>
      <c r="AKZ602" s="29"/>
      <c r="ALA602" s="29"/>
      <c r="ALB602" s="29"/>
      <c r="ALC602" s="29"/>
      <c r="ALD602" s="29"/>
      <c r="ALE602" s="29"/>
      <c r="ALF602" s="29"/>
      <c r="ALG602" s="29"/>
      <c r="ALH602" s="29"/>
      <c r="ALI602" s="29"/>
      <c r="ALJ602" s="29"/>
      <c r="ALK602" s="29"/>
      <c r="ALL602" s="29"/>
      <c r="ALM602" s="29"/>
      <c r="ALN602" s="29"/>
      <c r="ALO602" s="29"/>
      <c r="ALP602" s="29"/>
      <c r="ALQ602" s="29"/>
      <c r="ALR602" s="29"/>
      <c r="ALS602" s="29"/>
      <c r="ALT602" s="29"/>
      <c r="ALU602" s="29"/>
      <c r="ALV602" s="29"/>
      <c r="ALW602" s="29"/>
      <c r="ALX602" s="29"/>
      <c r="ALY602" s="29"/>
      <c r="ALZ602" s="29"/>
      <c r="AMA602" s="29"/>
      <c r="AMB602" s="29"/>
      <c r="AMC602" s="29"/>
      <c r="AMD602" s="29"/>
      <c r="AME602" s="29"/>
      <c r="AMF602" s="29"/>
      <c r="AMG602" s="29"/>
      <c r="AMH602" s="29"/>
      <c r="AMI602" s="29"/>
      <c r="AMJ602" s="29"/>
      <c r="AMK602" s="29"/>
      <c r="AML602" s="29"/>
      <c r="AMM602" s="29"/>
      <c r="AMN602" s="29"/>
      <c r="AMO602" s="29"/>
      <c r="AMP602" s="29"/>
      <c r="AMQ602" s="29"/>
      <c r="AMR602" s="29"/>
      <c r="AMS602" s="29"/>
      <c r="AMT602" s="29"/>
      <c r="AMU602" s="29"/>
      <c r="AMV602" s="29"/>
      <c r="AMW602" s="29"/>
      <c r="AMX602" s="29"/>
      <c r="AMY602" s="29"/>
      <c r="AMZ602" s="29"/>
      <c r="ANA602" s="29"/>
      <c r="ANB602" s="29"/>
    </row>
    <row r="603" spans="1:1042" s="18" customFormat="1" x14ac:dyDescent="0.25">
      <c r="C603" t="s">
        <v>724</v>
      </c>
      <c r="D603" t="s">
        <v>724</v>
      </c>
      <c r="E603">
        <v>0</v>
      </c>
      <c r="F603" s="140">
        <v>0</v>
      </c>
      <c r="G603" t="str">
        <f t="shared" si="441"/>
        <v>GE2012</v>
      </c>
      <c r="H603" s="140">
        <v>0</v>
      </c>
      <c r="I603" t="s">
        <v>815</v>
      </c>
      <c r="J603" s="91" t="s">
        <v>188</v>
      </c>
      <c r="K603" s="32"/>
      <c r="L603" s="75"/>
      <c r="M603" s="12"/>
      <c r="N603" s="62"/>
      <c r="O603" s="62"/>
      <c r="P603" s="137"/>
      <c r="Q603" s="137"/>
      <c r="R603" s="21"/>
      <c r="S603" s="116"/>
      <c r="T603" s="30"/>
      <c r="U603" s="80"/>
      <c r="V603" s="85" t="s">
        <v>213</v>
      </c>
      <c r="W603" s="115"/>
      <c r="X603" s="45"/>
      <c r="Y603" s="47"/>
      <c r="Z603" s="44"/>
      <c r="AA603" s="126"/>
      <c r="AB603" s="128"/>
      <c r="AC603" s="80"/>
      <c r="AD603" s="129"/>
      <c r="AE603" s="126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  <c r="HS603" s="29"/>
      <c r="HT603" s="29"/>
      <c r="HU603" s="29"/>
      <c r="HV603" s="29"/>
      <c r="HW603" s="29"/>
      <c r="HX603" s="29"/>
      <c r="HY603" s="29"/>
      <c r="HZ603" s="29"/>
      <c r="IA603" s="29"/>
      <c r="IB603" s="29"/>
      <c r="IC603" s="29"/>
      <c r="ID603" s="29"/>
      <c r="IE603" s="29"/>
      <c r="IF603" s="29"/>
      <c r="IG603" s="29"/>
      <c r="IH603" s="29"/>
      <c r="II603" s="29"/>
      <c r="IJ603" s="29"/>
      <c r="IK603" s="29"/>
      <c r="IL603" s="29"/>
      <c r="IM603" s="29"/>
      <c r="IN603" s="29"/>
      <c r="IO603" s="29"/>
      <c r="IP603" s="29"/>
      <c r="IQ603" s="29"/>
      <c r="IR603" s="29"/>
      <c r="IS603" s="29"/>
      <c r="IT603" s="29"/>
      <c r="IU603" s="29"/>
      <c r="IV603" s="29"/>
      <c r="IW603" s="29"/>
      <c r="IX603" s="29"/>
      <c r="IY603" s="29"/>
      <c r="IZ603" s="29"/>
      <c r="JA603" s="29"/>
      <c r="JB603" s="29"/>
      <c r="JC603" s="29"/>
      <c r="JD603" s="29"/>
      <c r="JE603" s="29"/>
      <c r="JF603" s="29"/>
      <c r="JG603" s="29"/>
      <c r="JH603" s="29"/>
      <c r="JI603" s="29"/>
      <c r="JJ603" s="29"/>
      <c r="JK603" s="29"/>
      <c r="JL603" s="29"/>
      <c r="JM603" s="29"/>
      <c r="JN603" s="29"/>
      <c r="JO603" s="29"/>
      <c r="JP603" s="29"/>
      <c r="JQ603" s="29"/>
      <c r="JR603" s="29"/>
      <c r="JS603" s="29"/>
      <c r="JT603" s="29"/>
      <c r="JU603" s="29"/>
      <c r="JV603" s="29"/>
      <c r="JW603" s="29"/>
      <c r="JX603" s="29"/>
      <c r="JY603" s="29"/>
      <c r="JZ603" s="29"/>
      <c r="KA603" s="29"/>
      <c r="KB603" s="29"/>
      <c r="KC603" s="29"/>
      <c r="KD603" s="29"/>
      <c r="KE603" s="29"/>
      <c r="KF603" s="29"/>
      <c r="KG603" s="29"/>
      <c r="KH603" s="29"/>
      <c r="KI603" s="29"/>
      <c r="KJ603" s="29"/>
      <c r="KK603" s="29"/>
      <c r="KL603" s="29"/>
      <c r="KM603" s="29"/>
      <c r="KN603" s="29"/>
      <c r="KO603" s="29"/>
      <c r="KP603" s="29"/>
      <c r="KQ603" s="29"/>
      <c r="KR603" s="29"/>
      <c r="KS603" s="29"/>
      <c r="KT603" s="29"/>
      <c r="KU603" s="29"/>
      <c r="KV603" s="29"/>
      <c r="KW603" s="29"/>
      <c r="KX603" s="29"/>
      <c r="KY603" s="29"/>
      <c r="KZ603" s="29"/>
      <c r="LA603" s="29"/>
      <c r="LB603" s="29"/>
      <c r="LC603" s="29"/>
      <c r="LD603" s="29"/>
      <c r="LE603" s="29"/>
      <c r="LF603" s="29"/>
      <c r="LG603" s="29"/>
      <c r="LH603" s="29"/>
      <c r="LI603" s="29"/>
      <c r="LJ603" s="29"/>
      <c r="LK603" s="29"/>
      <c r="LL603" s="29"/>
      <c r="LM603" s="29"/>
      <c r="LN603" s="29"/>
      <c r="LO603" s="29"/>
      <c r="LP603" s="29"/>
      <c r="LQ603" s="29"/>
      <c r="LR603" s="29"/>
      <c r="LS603" s="29"/>
      <c r="LT603" s="29"/>
      <c r="LU603" s="29"/>
      <c r="LV603" s="29"/>
      <c r="LW603" s="29"/>
      <c r="LX603" s="29"/>
      <c r="LY603" s="29"/>
      <c r="LZ603" s="29"/>
      <c r="MA603" s="29"/>
      <c r="MB603" s="29"/>
      <c r="MC603" s="29"/>
      <c r="MD603" s="29"/>
      <c r="ME603" s="29"/>
      <c r="MF603" s="29"/>
      <c r="MG603" s="29"/>
      <c r="MH603" s="29"/>
      <c r="MI603" s="29"/>
      <c r="MJ603" s="29"/>
      <c r="MK603" s="29"/>
      <c r="ML603" s="29"/>
      <c r="MM603" s="29"/>
      <c r="MN603" s="29"/>
      <c r="MO603" s="29"/>
      <c r="MP603" s="29"/>
      <c r="MQ603" s="29"/>
      <c r="MR603" s="29"/>
      <c r="MS603" s="29"/>
      <c r="MT603" s="29"/>
      <c r="MU603" s="29"/>
      <c r="MV603" s="29"/>
      <c r="MW603" s="29"/>
      <c r="MX603" s="29"/>
      <c r="MY603" s="29"/>
      <c r="MZ603" s="29"/>
      <c r="NA603" s="29"/>
      <c r="NB603" s="29"/>
      <c r="NC603" s="29"/>
      <c r="ND603" s="29"/>
      <c r="NE603" s="29"/>
      <c r="NF603" s="29"/>
      <c r="NG603" s="29"/>
      <c r="NH603" s="29"/>
      <c r="NI603" s="29"/>
      <c r="NJ603" s="29"/>
      <c r="NK603" s="29"/>
      <c r="NL603" s="29"/>
      <c r="NM603" s="29"/>
      <c r="NN603" s="29"/>
      <c r="NO603" s="29"/>
      <c r="NP603" s="29"/>
      <c r="NQ603" s="29"/>
      <c r="NR603" s="29"/>
      <c r="NS603" s="29"/>
      <c r="NT603" s="29"/>
      <c r="NU603" s="29"/>
      <c r="NV603" s="29"/>
      <c r="NW603" s="29"/>
      <c r="NX603" s="29"/>
      <c r="NY603" s="29"/>
      <c r="NZ603" s="29"/>
      <c r="OA603" s="29"/>
      <c r="OB603" s="29"/>
      <c r="OC603" s="29"/>
      <c r="OD603" s="29"/>
      <c r="OE603" s="29"/>
      <c r="OF603" s="29"/>
      <c r="OG603" s="29"/>
      <c r="OH603" s="29"/>
      <c r="OI603" s="29"/>
      <c r="OJ603" s="29"/>
      <c r="OK603" s="29"/>
      <c r="OL603" s="29"/>
      <c r="OM603" s="29"/>
      <c r="ON603" s="29"/>
      <c r="OO603" s="29"/>
      <c r="OP603" s="29"/>
      <c r="OQ603" s="29"/>
      <c r="OR603" s="29"/>
      <c r="OS603" s="29"/>
      <c r="OT603" s="29"/>
      <c r="OU603" s="29"/>
      <c r="OV603" s="29"/>
      <c r="OW603" s="29"/>
      <c r="OX603" s="29"/>
      <c r="OY603" s="29"/>
      <c r="OZ603" s="29"/>
      <c r="PA603" s="29"/>
      <c r="PB603" s="29"/>
      <c r="PC603" s="29"/>
      <c r="PD603" s="29"/>
      <c r="PE603" s="29"/>
      <c r="PF603" s="29"/>
      <c r="PG603" s="29"/>
      <c r="PH603" s="29"/>
      <c r="PI603" s="29"/>
      <c r="PJ603" s="29"/>
      <c r="PK603" s="29"/>
      <c r="PL603" s="29"/>
      <c r="PM603" s="29"/>
      <c r="PN603" s="29"/>
      <c r="PO603" s="29"/>
      <c r="PP603" s="29"/>
      <c r="PQ603" s="29"/>
      <c r="PR603" s="29"/>
      <c r="PS603" s="29"/>
      <c r="PT603" s="29"/>
      <c r="PU603" s="29"/>
      <c r="PV603" s="29"/>
      <c r="PW603" s="29"/>
      <c r="PX603" s="29"/>
      <c r="PY603" s="29"/>
      <c r="PZ603" s="29"/>
      <c r="QA603" s="29"/>
      <c r="QB603" s="29"/>
      <c r="QC603" s="29"/>
      <c r="QD603" s="29"/>
      <c r="QE603" s="29"/>
      <c r="QF603" s="29"/>
      <c r="QG603" s="29"/>
      <c r="QH603" s="29"/>
      <c r="QI603" s="29"/>
      <c r="QJ603" s="29"/>
      <c r="QK603" s="29"/>
      <c r="QL603" s="29"/>
      <c r="QM603" s="29"/>
      <c r="QN603" s="29"/>
      <c r="QO603" s="29"/>
      <c r="QP603" s="29"/>
      <c r="QQ603" s="29"/>
      <c r="QR603" s="29"/>
      <c r="QS603" s="29"/>
      <c r="QT603" s="29"/>
      <c r="QU603" s="29"/>
      <c r="QV603" s="29"/>
      <c r="QW603" s="29"/>
      <c r="QX603" s="29"/>
      <c r="QY603" s="29"/>
      <c r="QZ603" s="29"/>
      <c r="RA603" s="29"/>
      <c r="RB603" s="29"/>
      <c r="RC603" s="29"/>
      <c r="RD603" s="29"/>
      <c r="RE603" s="29"/>
      <c r="RF603" s="29"/>
      <c r="RG603" s="29"/>
      <c r="RH603" s="29"/>
      <c r="RI603" s="29"/>
      <c r="RJ603" s="29"/>
      <c r="RK603" s="29"/>
      <c r="RL603" s="29"/>
      <c r="RM603" s="29"/>
      <c r="RN603" s="29"/>
      <c r="RO603" s="29"/>
      <c r="RP603" s="29"/>
      <c r="RQ603" s="29"/>
      <c r="RR603" s="29"/>
      <c r="RS603" s="29"/>
      <c r="RT603" s="29"/>
      <c r="RU603" s="29"/>
      <c r="RV603" s="29"/>
      <c r="RW603" s="29"/>
      <c r="RX603" s="29"/>
      <c r="RY603" s="29"/>
      <c r="RZ603" s="29"/>
      <c r="SA603" s="29"/>
      <c r="SB603" s="29"/>
      <c r="SC603" s="29"/>
      <c r="SD603" s="29"/>
      <c r="SE603" s="29"/>
      <c r="SF603" s="29"/>
      <c r="SG603" s="29"/>
      <c r="SH603" s="29"/>
      <c r="SI603" s="29"/>
      <c r="SJ603" s="29"/>
      <c r="SK603" s="29"/>
      <c r="SL603" s="29"/>
      <c r="SM603" s="29"/>
      <c r="SN603" s="29"/>
      <c r="SO603" s="29"/>
      <c r="SP603" s="29"/>
      <c r="SQ603" s="29"/>
      <c r="SR603" s="29"/>
      <c r="SS603" s="29"/>
      <c r="ST603" s="29"/>
      <c r="SU603" s="29"/>
      <c r="SV603" s="29"/>
      <c r="SW603" s="29"/>
      <c r="SX603" s="29"/>
      <c r="SY603" s="29"/>
      <c r="SZ603" s="29"/>
      <c r="TA603" s="29"/>
      <c r="TB603" s="29"/>
      <c r="TC603" s="29"/>
      <c r="TD603" s="29"/>
      <c r="TE603" s="29"/>
      <c r="TF603" s="29"/>
      <c r="TG603" s="29"/>
      <c r="TH603" s="29"/>
      <c r="TI603" s="29"/>
      <c r="TJ603" s="29"/>
      <c r="TK603" s="29"/>
      <c r="TL603" s="29"/>
      <c r="TM603" s="29"/>
      <c r="TN603" s="29"/>
      <c r="TO603" s="29"/>
      <c r="TP603" s="29"/>
      <c r="TQ603" s="29"/>
      <c r="TR603" s="29"/>
      <c r="TS603" s="29"/>
      <c r="TT603" s="29"/>
      <c r="TU603" s="29"/>
      <c r="TV603" s="29"/>
      <c r="TW603" s="29"/>
      <c r="TX603" s="29"/>
      <c r="TY603" s="29"/>
      <c r="TZ603" s="29"/>
      <c r="UA603" s="29"/>
      <c r="UB603" s="29"/>
      <c r="UC603" s="29"/>
      <c r="UD603" s="29"/>
      <c r="UE603" s="29"/>
      <c r="UF603" s="29"/>
      <c r="UG603" s="29"/>
      <c r="UH603" s="29"/>
      <c r="UI603" s="29"/>
      <c r="UJ603" s="29"/>
      <c r="UK603" s="29"/>
      <c r="UL603" s="29"/>
      <c r="UM603" s="29"/>
      <c r="UN603" s="29"/>
      <c r="UO603" s="29"/>
      <c r="UP603" s="29"/>
      <c r="UQ603" s="29"/>
      <c r="UR603" s="29"/>
      <c r="US603" s="29"/>
      <c r="UT603" s="29"/>
      <c r="UU603" s="29"/>
      <c r="UV603" s="29"/>
      <c r="UW603" s="29"/>
      <c r="UX603" s="29"/>
      <c r="UY603" s="29"/>
      <c r="UZ603" s="29"/>
      <c r="VA603" s="29"/>
      <c r="VB603" s="29"/>
      <c r="VC603" s="29"/>
      <c r="VD603" s="29"/>
      <c r="VE603" s="29"/>
      <c r="VF603" s="29"/>
      <c r="VG603" s="29"/>
      <c r="VH603" s="29"/>
      <c r="VI603" s="29"/>
      <c r="VJ603" s="29"/>
      <c r="VK603" s="29"/>
      <c r="VL603" s="29"/>
      <c r="VM603" s="29"/>
      <c r="VN603" s="29"/>
      <c r="VO603" s="29"/>
      <c r="VP603" s="29"/>
      <c r="VQ603" s="29"/>
      <c r="VR603" s="29"/>
      <c r="VS603" s="29"/>
      <c r="VT603" s="29"/>
      <c r="VU603" s="29"/>
      <c r="VV603" s="29"/>
      <c r="VW603" s="29"/>
      <c r="VX603" s="29"/>
      <c r="VY603" s="29"/>
      <c r="VZ603" s="29"/>
      <c r="WA603" s="29"/>
      <c r="WB603" s="29"/>
      <c r="WC603" s="29"/>
      <c r="WD603" s="29"/>
      <c r="WE603" s="29"/>
      <c r="WF603" s="29"/>
      <c r="WG603" s="29"/>
      <c r="WH603" s="29"/>
      <c r="WI603" s="29"/>
      <c r="WJ603" s="29"/>
      <c r="WK603" s="29"/>
      <c r="WL603" s="29"/>
      <c r="WM603" s="29"/>
      <c r="WN603" s="29"/>
      <c r="WO603" s="29"/>
      <c r="WP603" s="29"/>
      <c r="WQ603" s="29"/>
      <c r="WR603" s="29"/>
      <c r="WS603" s="29"/>
      <c r="WT603" s="29"/>
      <c r="WU603" s="29"/>
      <c r="WV603" s="29"/>
      <c r="WW603" s="29"/>
      <c r="WX603" s="29"/>
      <c r="WY603" s="29"/>
      <c r="WZ603" s="29"/>
      <c r="XA603" s="29"/>
      <c r="XB603" s="29"/>
      <c r="XC603" s="29"/>
      <c r="XD603" s="29"/>
      <c r="XE603" s="29"/>
      <c r="XF603" s="29"/>
      <c r="XG603" s="29"/>
      <c r="XH603" s="29"/>
      <c r="XI603" s="29"/>
      <c r="XJ603" s="29"/>
      <c r="XK603" s="29"/>
      <c r="XL603" s="29"/>
      <c r="XM603" s="29"/>
      <c r="XN603" s="29"/>
      <c r="XO603" s="29"/>
      <c r="XP603" s="29"/>
      <c r="XQ603" s="29"/>
      <c r="XR603" s="29"/>
      <c r="XS603" s="29"/>
      <c r="XT603" s="29"/>
      <c r="XU603" s="29"/>
      <c r="XV603" s="29"/>
      <c r="XW603" s="29"/>
      <c r="XX603" s="29"/>
      <c r="XY603" s="29"/>
      <c r="XZ603" s="29"/>
      <c r="YA603" s="29"/>
      <c r="YB603" s="29"/>
      <c r="YC603" s="29"/>
      <c r="YD603" s="29"/>
      <c r="YE603" s="29"/>
      <c r="YF603" s="29"/>
      <c r="YG603" s="29"/>
      <c r="YH603" s="29"/>
      <c r="YI603" s="29"/>
      <c r="YJ603" s="29"/>
      <c r="YK603" s="29"/>
      <c r="YL603" s="29"/>
      <c r="YM603" s="29"/>
      <c r="YN603" s="29"/>
      <c r="YO603" s="29"/>
      <c r="YP603" s="29"/>
      <c r="YQ603" s="29"/>
      <c r="YR603" s="29"/>
      <c r="YS603" s="29"/>
      <c r="YT603" s="29"/>
      <c r="YU603" s="29"/>
      <c r="YV603" s="29"/>
      <c r="YW603" s="29"/>
      <c r="YX603" s="29"/>
      <c r="YY603" s="29"/>
      <c r="YZ603" s="29"/>
      <c r="ZA603" s="29"/>
      <c r="ZB603" s="29"/>
      <c r="ZC603" s="29"/>
      <c r="ZD603" s="29"/>
      <c r="ZE603" s="29"/>
      <c r="ZF603" s="29"/>
      <c r="ZG603" s="29"/>
      <c r="ZH603" s="29"/>
      <c r="ZI603" s="29"/>
      <c r="ZJ603" s="29"/>
      <c r="ZK603" s="29"/>
      <c r="ZL603" s="29"/>
      <c r="ZM603" s="29"/>
      <c r="ZN603" s="29"/>
      <c r="ZO603" s="29"/>
      <c r="ZP603" s="29"/>
      <c r="ZQ603" s="29"/>
      <c r="ZR603" s="29"/>
      <c r="ZS603" s="29"/>
      <c r="ZT603" s="29"/>
      <c r="ZU603" s="29"/>
      <c r="ZV603" s="29"/>
      <c r="ZW603" s="29"/>
      <c r="ZX603" s="29"/>
      <c r="ZY603" s="29"/>
      <c r="ZZ603" s="29"/>
      <c r="AAA603" s="29"/>
      <c r="AAB603" s="29"/>
      <c r="AAC603" s="29"/>
      <c r="AAD603" s="29"/>
      <c r="AAE603" s="29"/>
      <c r="AAF603" s="29"/>
      <c r="AAG603" s="29"/>
      <c r="AAH603" s="29"/>
      <c r="AAI603" s="29"/>
      <c r="AAJ603" s="29"/>
      <c r="AAK603" s="29"/>
      <c r="AAL603" s="29"/>
      <c r="AAM603" s="29"/>
      <c r="AAN603" s="29"/>
      <c r="AAO603" s="29"/>
      <c r="AAP603" s="29"/>
      <c r="AAQ603" s="29"/>
      <c r="AAR603" s="29"/>
      <c r="AAS603" s="29"/>
      <c r="AAT603" s="29"/>
      <c r="AAU603" s="29"/>
      <c r="AAV603" s="29"/>
      <c r="AAW603" s="29"/>
      <c r="AAX603" s="29"/>
      <c r="AAY603" s="29"/>
      <c r="AAZ603" s="29"/>
      <c r="ABA603" s="29"/>
      <c r="ABB603" s="29"/>
      <c r="ABC603" s="29"/>
      <c r="ABD603" s="29"/>
      <c r="ABE603" s="29"/>
      <c r="ABF603" s="29"/>
      <c r="ABG603" s="29"/>
      <c r="ABH603" s="29"/>
      <c r="ABI603" s="29"/>
      <c r="ABJ603" s="29"/>
      <c r="ABK603" s="29"/>
      <c r="ABL603" s="29"/>
      <c r="ABM603" s="29"/>
      <c r="ABN603" s="29"/>
      <c r="ABO603" s="29"/>
      <c r="ABP603" s="29"/>
      <c r="ABQ603" s="29"/>
      <c r="ABR603" s="29"/>
      <c r="ABS603" s="29"/>
      <c r="ABT603" s="29"/>
      <c r="ABU603" s="29"/>
      <c r="ABV603" s="29"/>
      <c r="ABW603" s="29"/>
      <c r="ABX603" s="29"/>
      <c r="ABY603" s="29"/>
      <c r="ABZ603" s="29"/>
      <c r="ACA603" s="29"/>
      <c r="ACB603" s="29"/>
      <c r="ACC603" s="29"/>
      <c r="ACD603" s="29"/>
      <c r="ACE603" s="29"/>
      <c r="ACF603" s="29"/>
      <c r="ACG603" s="29"/>
      <c r="ACH603" s="29"/>
      <c r="ACI603" s="29"/>
      <c r="ACJ603" s="29"/>
      <c r="ACK603" s="29"/>
      <c r="ACL603" s="29"/>
      <c r="ACM603" s="29"/>
      <c r="ACN603" s="29"/>
      <c r="ACO603" s="29"/>
      <c r="ACP603" s="29"/>
      <c r="ACQ603" s="29"/>
      <c r="ACR603" s="29"/>
      <c r="ACS603" s="29"/>
      <c r="ACT603" s="29"/>
      <c r="ACU603" s="29"/>
      <c r="ACV603" s="29"/>
      <c r="ACW603" s="29"/>
      <c r="ACX603" s="29"/>
      <c r="ACY603" s="29"/>
      <c r="ACZ603" s="29"/>
      <c r="ADA603" s="29"/>
      <c r="ADB603" s="29"/>
      <c r="ADC603" s="29"/>
      <c r="ADD603" s="29"/>
      <c r="ADE603" s="29"/>
      <c r="ADF603" s="29"/>
      <c r="ADG603" s="29"/>
      <c r="ADH603" s="29"/>
      <c r="ADI603" s="29"/>
      <c r="ADJ603" s="29"/>
      <c r="ADK603" s="29"/>
      <c r="ADL603" s="29"/>
      <c r="ADM603" s="29"/>
      <c r="ADN603" s="29"/>
      <c r="ADO603" s="29"/>
      <c r="ADP603" s="29"/>
      <c r="ADQ603" s="29"/>
      <c r="ADR603" s="29"/>
      <c r="ADS603" s="29"/>
      <c r="ADT603" s="29"/>
      <c r="ADU603" s="29"/>
      <c r="ADV603" s="29"/>
      <c r="ADW603" s="29"/>
      <c r="ADX603" s="29"/>
      <c r="ADY603" s="29"/>
      <c r="ADZ603" s="29"/>
      <c r="AEA603" s="29"/>
      <c r="AEB603" s="29"/>
      <c r="AEC603" s="29"/>
      <c r="AED603" s="29"/>
      <c r="AEE603" s="29"/>
      <c r="AEF603" s="29"/>
      <c r="AEG603" s="29"/>
      <c r="AEH603" s="29"/>
      <c r="AEI603" s="29"/>
      <c r="AEJ603" s="29"/>
      <c r="AEK603" s="29"/>
      <c r="AEL603" s="29"/>
      <c r="AEM603" s="29"/>
      <c r="AEN603" s="29"/>
      <c r="AEO603" s="29"/>
      <c r="AEP603" s="29"/>
      <c r="AEQ603" s="29"/>
      <c r="AER603" s="29"/>
      <c r="AES603" s="29"/>
      <c r="AET603" s="29"/>
      <c r="AEU603" s="29"/>
      <c r="AEV603" s="29"/>
      <c r="AEW603" s="29"/>
      <c r="AEX603" s="29"/>
      <c r="AEY603" s="29"/>
      <c r="AEZ603" s="29"/>
      <c r="AFA603" s="29"/>
      <c r="AFB603" s="29"/>
      <c r="AFC603" s="29"/>
      <c r="AFD603" s="29"/>
      <c r="AFE603" s="29"/>
      <c r="AFF603" s="29"/>
      <c r="AFG603" s="29"/>
      <c r="AFH603" s="29"/>
      <c r="AFI603" s="29"/>
      <c r="AFJ603" s="29"/>
      <c r="AFK603" s="29"/>
      <c r="AFL603" s="29"/>
      <c r="AFM603" s="29"/>
      <c r="AFN603" s="29"/>
      <c r="AFO603" s="29"/>
      <c r="AFP603" s="29"/>
      <c r="AFQ603" s="29"/>
      <c r="AFR603" s="29"/>
      <c r="AFS603" s="29"/>
      <c r="AFT603" s="29"/>
      <c r="AFU603" s="29"/>
      <c r="AFV603" s="29"/>
      <c r="AFW603" s="29"/>
      <c r="AFX603" s="29"/>
      <c r="AFY603" s="29"/>
      <c r="AFZ603" s="29"/>
      <c r="AGA603" s="29"/>
      <c r="AGB603" s="29"/>
      <c r="AGC603" s="29"/>
      <c r="AGD603" s="29"/>
      <c r="AGE603" s="29"/>
      <c r="AGF603" s="29"/>
      <c r="AGG603" s="29"/>
      <c r="AGH603" s="29"/>
      <c r="AGI603" s="29"/>
      <c r="AGJ603" s="29"/>
      <c r="AGK603" s="29"/>
      <c r="AGL603" s="29"/>
      <c r="AGM603" s="29"/>
      <c r="AGN603" s="29"/>
      <c r="AGO603" s="29"/>
      <c r="AGP603" s="29"/>
      <c r="AGQ603" s="29"/>
      <c r="AGR603" s="29"/>
      <c r="AGS603" s="29"/>
      <c r="AGT603" s="29"/>
      <c r="AGU603" s="29"/>
      <c r="AGV603" s="29"/>
      <c r="AGW603" s="29"/>
      <c r="AGX603" s="29"/>
      <c r="AGY603" s="29"/>
      <c r="AGZ603" s="29"/>
      <c r="AHA603" s="29"/>
      <c r="AHB603" s="29"/>
      <c r="AHC603" s="29"/>
      <c r="AHD603" s="29"/>
      <c r="AHE603" s="29"/>
      <c r="AHF603" s="29"/>
      <c r="AHG603" s="29"/>
      <c r="AHH603" s="29"/>
      <c r="AHI603" s="29"/>
      <c r="AHJ603" s="29"/>
      <c r="AHK603" s="29"/>
      <c r="AHL603" s="29"/>
      <c r="AHM603" s="29"/>
      <c r="AHN603" s="29"/>
      <c r="AHO603" s="29"/>
      <c r="AHP603" s="29"/>
      <c r="AHQ603" s="29"/>
      <c r="AHR603" s="29"/>
      <c r="AHS603" s="29"/>
      <c r="AHT603" s="29"/>
      <c r="AHU603" s="29"/>
      <c r="AHV603" s="29"/>
      <c r="AHW603" s="29"/>
      <c r="AHX603" s="29"/>
      <c r="AHY603" s="29"/>
      <c r="AHZ603" s="29"/>
      <c r="AIA603" s="29"/>
      <c r="AIB603" s="29"/>
      <c r="AIC603" s="29"/>
      <c r="AID603" s="29"/>
      <c r="AIE603" s="29"/>
      <c r="AIF603" s="29"/>
      <c r="AIG603" s="29"/>
      <c r="AIH603" s="29"/>
      <c r="AII603" s="29"/>
      <c r="AIJ603" s="29"/>
      <c r="AIK603" s="29"/>
      <c r="AIL603" s="29"/>
      <c r="AIM603" s="29"/>
      <c r="AIN603" s="29"/>
      <c r="AIO603" s="29"/>
      <c r="AIP603" s="29"/>
      <c r="AIQ603" s="29"/>
      <c r="AIR603" s="29"/>
      <c r="AIS603" s="29"/>
      <c r="AIT603" s="29"/>
      <c r="AIU603" s="29"/>
      <c r="AIV603" s="29"/>
      <c r="AIW603" s="29"/>
      <c r="AIX603" s="29"/>
      <c r="AIY603" s="29"/>
      <c r="AIZ603" s="29"/>
      <c r="AJA603" s="29"/>
      <c r="AJB603" s="29"/>
      <c r="AJC603" s="29"/>
      <c r="AJD603" s="29"/>
      <c r="AJE603" s="29"/>
      <c r="AJF603" s="29"/>
      <c r="AJG603" s="29"/>
      <c r="AJH603" s="29"/>
      <c r="AJI603" s="29"/>
      <c r="AJJ603" s="29"/>
      <c r="AJK603" s="29"/>
      <c r="AJL603" s="29"/>
      <c r="AJM603" s="29"/>
      <c r="AJN603" s="29"/>
      <c r="AJO603" s="29"/>
      <c r="AJP603" s="29"/>
      <c r="AJQ603" s="29"/>
      <c r="AJR603" s="29"/>
      <c r="AJS603" s="29"/>
      <c r="AJT603" s="29"/>
      <c r="AJU603" s="29"/>
      <c r="AJV603" s="29"/>
      <c r="AJW603" s="29"/>
      <c r="AJX603" s="29"/>
      <c r="AJY603" s="29"/>
      <c r="AJZ603" s="29"/>
      <c r="AKA603" s="29"/>
      <c r="AKB603" s="29"/>
      <c r="AKC603" s="29"/>
      <c r="AKD603" s="29"/>
      <c r="AKE603" s="29"/>
      <c r="AKF603" s="29"/>
      <c r="AKG603" s="29"/>
      <c r="AKH603" s="29"/>
      <c r="AKI603" s="29"/>
      <c r="AKJ603" s="29"/>
      <c r="AKK603" s="29"/>
      <c r="AKL603" s="29"/>
      <c r="AKM603" s="29"/>
      <c r="AKN603" s="29"/>
      <c r="AKO603" s="29"/>
      <c r="AKP603" s="29"/>
      <c r="AKQ603" s="29"/>
      <c r="AKR603" s="29"/>
      <c r="AKS603" s="29"/>
      <c r="AKT603" s="29"/>
      <c r="AKU603" s="29"/>
      <c r="AKV603" s="29"/>
      <c r="AKW603" s="29"/>
      <c r="AKX603" s="29"/>
      <c r="AKY603" s="29"/>
      <c r="AKZ603" s="29"/>
      <c r="ALA603" s="29"/>
      <c r="ALB603" s="29"/>
      <c r="ALC603" s="29"/>
      <c r="ALD603" s="29"/>
      <c r="ALE603" s="29"/>
      <c r="ALF603" s="29"/>
      <c r="ALG603" s="29"/>
      <c r="ALH603" s="29"/>
      <c r="ALI603" s="29"/>
      <c r="ALJ603" s="29"/>
      <c r="ALK603" s="29"/>
      <c r="ALL603" s="29"/>
      <c r="ALM603" s="29"/>
      <c r="ALN603" s="29"/>
      <c r="ALO603" s="29"/>
      <c r="ALP603" s="29"/>
      <c r="ALQ603" s="29"/>
      <c r="ALR603" s="29"/>
      <c r="ALS603" s="29"/>
      <c r="ALT603" s="29"/>
      <c r="ALU603" s="29"/>
      <c r="ALV603" s="29"/>
      <c r="ALW603" s="29"/>
      <c r="ALX603" s="29"/>
      <c r="ALY603" s="29"/>
      <c r="ALZ603" s="29"/>
      <c r="AMA603" s="29"/>
      <c r="AMB603" s="29"/>
      <c r="AMC603" s="29"/>
      <c r="AMD603" s="29"/>
      <c r="AME603" s="29"/>
      <c r="AMF603" s="29"/>
      <c r="AMG603" s="29"/>
      <c r="AMH603" s="29"/>
      <c r="AMI603" s="29"/>
      <c r="AMJ603" s="29"/>
      <c r="AMK603" s="29"/>
      <c r="AML603" s="29"/>
      <c r="AMM603" s="29"/>
      <c r="AMN603" s="29"/>
      <c r="AMO603" s="29"/>
      <c r="AMP603" s="29"/>
      <c r="AMQ603" s="29"/>
      <c r="AMR603" s="29"/>
      <c r="AMS603" s="29"/>
      <c r="AMT603" s="29"/>
      <c r="AMU603" s="29"/>
      <c r="AMV603" s="29"/>
      <c r="AMW603" s="29"/>
      <c r="AMX603" s="29"/>
      <c r="AMY603" s="29"/>
      <c r="AMZ603" s="29"/>
      <c r="ANA603" s="29"/>
      <c r="ANB603" s="29"/>
    </row>
    <row r="604" spans="1:1042" s="18" customFormat="1" x14ac:dyDescent="0.25">
      <c r="B604" t="s">
        <v>195</v>
      </c>
      <c r="K604" s="32"/>
      <c r="L604" s="52"/>
      <c r="M604"/>
      <c r="N604" s="53"/>
      <c r="O604" s="60"/>
      <c r="P604" s="60"/>
      <c r="Q604" s="60"/>
      <c r="R604" s="21"/>
      <c r="S604" s="22"/>
      <c r="T604" s="30"/>
      <c r="U604" s="80"/>
      <c r="V604" s="80"/>
      <c r="W604" s="80"/>
      <c r="X604" s="45"/>
      <c r="Y604" s="47"/>
      <c r="Z604" s="44"/>
      <c r="AA604"/>
      <c r="AB604"/>
      <c r="AC604" s="129"/>
      <c r="AD604" s="129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  <c r="HS604" s="29"/>
      <c r="HT604" s="29"/>
      <c r="HU604" s="29"/>
      <c r="HV604" s="29"/>
      <c r="HW604" s="29"/>
      <c r="HX604" s="29"/>
      <c r="HY604" s="29"/>
      <c r="HZ604" s="29"/>
      <c r="IA604" s="29"/>
      <c r="IB604" s="29"/>
      <c r="IC604" s="29"/>
      <c r="ID604" s="29"/>
      <c r="IE604" s="29"/>
      <c r="IF604" s="29"/>
      <c r="IG604" s="29"/>
      <c r="IH604" s="29"/>
      <c r="II604" s="29"/>
      <c r="IJ604" s="29"/>
      <c r="IK604" s="29"/>
      <c r="IL604" s="29"/>
      <c r="IM604" s="29"/>
      <c r="IN604" s="29"/>
      <c r="IO604" s="29"/>
      <c r="IP604" s="29"/>
      <c r="IQ604" s="29"/>
      <c r="IR604" s="29"/>
      <c r="IS604" s="29"/>
      <c r="IT604" s="29"/>
      <c r="IU604" s="29"/>
      <c r="IV604" s="29"/>
      <c r="IW604" s="29"/>
      <c r="IX604" s="29"/>
      <c r="IY604" s="29"/>
      <c r="IZ604" s="29"/>
      <c r="JA604" s="29"/>
      <c r="JB604" s="29"/>
      <c r="JC604" s="29"/>
      <c r="JD604" s="29"/>
      <c r="JE604" s="29"/>
      <c r="JF604" s="29"/>
      <c r="JG604" s="29"/>
      <c r="JH604" s="29"/>
      <c r="JI604" s="29"/>
      <c r="JJ604" s="29"/>
      <c r="JK604" s="29"/>
      <c r="JL604" s="29"/>
      <c r="JM604" s="29"/>
      <c r="JN604" s="29"/>
      <c r="JO604" s="29"/>
      <c r="JP604" s="29"/>
      <c r="JQ604" s="29"/>
      <c r="JR604" s="29"/>
      <c r="JS604" s="29"/>
      <c r="JT604" s="29"/>
      <c r="JU604" s="29"/>
      <c r="JV604" s="29"/>
      <c r="JW604" s="29"/>
      <c r="JX604" s="29"/>
      <c r="JY604" s="29"/>
      <c r="JZ604" s="29"/>
      <c r="KA604" s="29"/>
      <c r="KB604" s="29"/>
      <c r="KC604" s="29"/>
      <c r="KD604" s="29"/>
      <c r="KE604" s="29"/>
      <c r="KF604" s="29"/>
      <c r="KG604" s="29"/>
      <c r="KH604" s="29"/>
      <c r="KI604" s="29"/>
      <c r="KJ604" s="29"/>
      <c r="KK604" s="29"/>
      <c r="KL604" s="29"/>
      <c r="KM604" s="29"/>
      <c r="KN604" s="29"/>
      <c r="KO604" s="29"/>
      <c r="KP604" s="29"/>
      <c r="KQ604" s="29"/>
      <c r="KR604" s="29"/>
      <c r="KS604" s="29"/>
      <c r="KT604" s="29"/>
      <c r="KU604" s="29"/>
      <c r="KV604" s="29"/>
      <c r="KW604" s="29"/>
      <c r="KX604" s="29"/>
      <c r="KY604" s="29"/>
      <c r="KZ604" s="29"/>
      <c r="LA604" s="29"/>
      <c r="LB604" s="29"/>
      <c r="LC604" s="29"/>
      <c r="LD604" s="29"/>
      <c r="LE604" s="29"/>
      <c r="LF604" s="29"/>
      <c r="LG604" s="29"/>
      <c r="LH604" s="29"/>
      <c r="LI604" s="29"/>
      <c r="LJ604" s="29"/>
      <c r="LK604" s="29"/>
      <c r="LL604" s="29"/>
      <c r="LM604" s="29"/>
      <c r="LN604" s="29"/>
      <c r="LO604" s="29"/>
      <c r="LP604" s="29"/>
      <c r="LQ604" s="29"/>
      <c r="LR604" s="29"/>
      <c r="LS604" s="29"/>
      <c r="LT604" s="29"/>
      <c r="LU604" s="29"/>
      <c r="LV604" s="29"/>
      <c r="LW604" s="29"/>
      <c r="LX604" s="29"/>
      <c r="LY604" s="29"/>
      <c r="LZ604" s="29"/>
      <c r="MA604" s="29"/>
      <c r="MB604" s="29"/>
      <c r="MC604" s="29"/>
      <c r="MD604" s="29"/>
      <c r="ME604" s="29"/>
      <c r="MF604" s="29"/>
      <c r="MG604" s="29"/>
      <c r="MH604" s="29"/>
      <c r="MI604" s="29"/>
      <c r="MJ604" s="29"/>
      <c r="MK604" s="29"/>
      <c r="ML604" s="29"/>
      <c r="MM604" s="29"/>
      <c r="MN604" s="29"/>
      <c r="MO604" s="29"/>
      <c r="MP604" s="29"/>
      <c r="MQ604" s="29"/>
      <c r="MR604" s="29"/>
      <c r="MS604" s="29"/>
      <c r="MT604" s="29"/>
      <c r="MU604" s="29"/>
      <c r="MV604" s="29"/>
      <c r="MW604" s="29"/>
      <c r="MX604" s="29"/>
      <c r="MY604" s="29"/>
      <c r="MZ604" s="29"/>
      <c r="NA604" s="29"/>
      <c r="NB604" s="29"/>
      <c r="NC604" s="29"/>
      <c r="ND604" s="29"/>
      <c r="NE604" s="29"/>
      <c r="NF604" s="29"/>
      <c r="NG604" s="29"/>
      <c r="NH604" s="29"/>
      <c r="NI604" s="29"/>
      <c r="NJ604" s="29"/>
      <c r="NK604" s="29"/>
      <c r="NL604" s="29"/>
      <c r="NM604" s="29"/>
      <c r="NN604" s="29"/>
      <c r="NO604" s="29"/>
      <c r="NP604" s="29"/>
      <c r="NQ604" s="29"/>
      <c r="NR604" s="29"/>
      <c r="NS604" s="29"/>
      <c r="NT604" s="29"/>
      <c r="NU604" s="29"/>
      <c r="NV604" s="29"/>
      <c r="NW604" s="29"/>
      <c r="NX604" s="29"/>
      <c r="NY604" s="29"/>
      <c r="NZ604" s="29"/>
      <c r="OA604" s="29"/>
      <c r="OB604" s="29"/>
      <c r="OC604" s="29"/>
      <c r="OD604" s="29"/>
      <c r="OE604" s="29"/>
      <c r="OF604" s="29"/>
      <c r="OG604" s="29"/>
      <c r="OH604" s="29"/>
      <c r="OI604" s="29"/>
      <c r="OJ604" s="29"/>
      <c r="OK604" s="29"/>
      <c r="OL604" s="29"/>
      <c r="OM604" s="29"/>
      <c r="ON604" s="29"/>
      <c r="OO604" s="29"/>
      <c r="OP604" s="29"/>
      <c r="OQ604" s="29"/>
      <c r="OR604" s="29"/>
      <c r="OS604" s="29"/>
      <c r="OT604" s="29"/>
      <c r="OU604" s="29"/>
      <c r="OV604" s="29"/>
      <c r="OW604" s="29"/>
      <c r="OX604" s="29"/>
      <c r="OY604" s="29"/>
      <c r="OZ604" s="29"/>
      <c r="PA604" s="29"/>
      <c r="PB604" s="29"/>
      <c r="PC604" s="29"/>
      <c r="PD604" s="29"/>
      <c r="PE604" s="29"/>
      <c r="PF604" s="29"/>
      <c r="PG604" s="29"/>
      <c r="PH604" s="29"/>
      <c r="PI604" s="29"/>
      <c r="PJ604" s="29"/>
      <c r="PK604" s="29"/>
      <c r="PL604" s="29"/>
      <c r="PM604" s="29"/>
      <c r="PN604" s="29"/>
      <c r="PO604" s="29"/>
      <c r="PP604" s="29"/>
      <c r="PQ604" s="29"/>
      <c r="PR604" s="29"/>
      <c r="PS604" s="29"/>
      <c r="PT604" s="29"/>
      <c r="PU604" s="29"/>
      <c r="PV604" s="29"/>
      <c r="PW604" s="29"/>
      <c r="PX604" s="29"/>
      <c r="PY604" s="29"/>
      <c r="PZ604" s="29"/>
      <c r="QA604" s="29"/>
      <c r="QB604" s="29"/>
      <c r="QC604" s="29"/>
      <c r="QD604" s="29"/>
      <c r="QE604" s="29"/>
      <c r="QF604" s="29"/>
      <c r="QG604" s="29"/>
      <c r="QH604" s="29"/>
      <c r="QI604" s="29"/>
      <c r="QJ604" s="29"/>
      <c r="QK604" s="29"/>
      <c r="QL604" s="29"/>
      <c r="QM604" s="29"/>
      <c r="QN604" s="29"/>
      <c r="QO604" s="29"/>
      <c r="QP604" s="29"/>
      <c r="QQ604" s="29"/>
      <c r="QR604" s="29"/>
      <c r="QS604" s="29"/>
      <c r="QT604" s="29"/>
      <c r="QU604" s="29"/>
      <c r="QV604" s="29"/>
      <c r="QW604" s="29"/>
      <c r="QX604" s="29"/>
      <c r="QY604" s="29"/>
      <c r="QZ604" s="29"/>
      <c r="RA604" s="29"/>
      <c r="RB604" s="29"/>
      <c r="RC604" s="29"/>
      <c r="RD604" s="29"/>
      <c r="RE604" s="29"/>
      <c r="RF604" s="29"/>
      <c r="RG604" s="29"/>
      <c r="RH604" s="29"/>
      <c r="RI604" s="29"/>
      <c r="RJ604" s="29"/>
      <c r="RK604" s="29"/>
      <c r="RL604" s="29"/>
      <c r="RM604" s="29"/>
      <c r="RN604" s="29"/>
      <c r="RO604" s="29"/>
      <c r="RP604" s="29"/>
      <c r="RQ604" s="29"/>
      <c r="RR604" s="29"/>
      <c r="RS604" s="29"/>
      <c r="RT604" s="29"/>
      <c r="RU604" s="29"/>
      <c r="RV604" s="29"/>
      <c r="RW604" s="29"/>
      <c r="RX604" s="29"/>
      <c r="RY604" s="29"/>
      <c r="RZ604" s="29"/>
      <c r="SA604" s="29"/>
      <c r="SB604" s="29"/>
      <c r="SC604" s="29"/>
      <c r="SD604" s="29"/>
      <c r="SE604" s="29"/>
      <c r="SF604" s="29"/>
      <c r="SG604" s="29"/>
      <c r="SH604" s="29"/>
      <c r="SI604" s="29"/>
      <c r="SJ604" s="29"/>
      <c r="SK604" s="29"/>
      <c r="SL604" s="29"/>
      <c r="SM604" s="29"/>
      <c r="SN604" s="29"/>
      <c r="SO604" s="29"/>
      <c r="SP604" s="29"/>
      <c r="SQ604" s="29"/>
      <c r="SR604" s="29"/>
      <c r="SS604" s="29"/>
      <c r="ST604" s="29"/>
      <c r="SU604" s="29"/>
      <c r="SV604" s="29"/>
      <c r="SW604" s="29"/>
      <c r="SX604" s="29"/>
      <c r="SY604" s="29"/>
      <c r="SZ604" s="29"/>
      <c r="TA604" s="29"/>
      <c r="TB604" s="29"/>
      <c r="TC604" s="29"/>
      <c r="TD604" s="29"/>
      <c r="TE604" s="29"/>
      <c r="TF604" s="29"/>
      <c r="TG604" s="29"/>
      <c r="TH604" s="29"/>
      <c r="TI604" s="29"/>
      <c r="TJ604" s="29"/>
      <c r="TK604" s="29"/>
      <c r="TL604" s="29"/>
      <c r="TM604" s="29"/>
      <c r="TN604" s="29"/>
      <c r="TO604" s="29"/>
      <c r="TP604" s="29"/>
      <c r="TQ604" s="29"/>
      <c r="TR604" s="29"/>
      <c r="TS604" s="29"/>
      <c r="TT604" s="29"/>
      <c r="TU604" s="29"/>
      <c r="TV604" s="29"/>
      <c r="TW604" s="29"/>
      <c r="TX604" s="29"/>
      <c r="TY604" s="29"/>
      <c r="TZ604" s="29"/>
      <c r="UA604" s="29"/>
      <c r="UB604" s="29"/>
      <c r="UC604" s="29"/>
      <c r="UD604" s="29"/>
      <c r="UE604" s="29"/>
      <c r="UF604" s="29"/>
      <c r="UG604" s="29"/>
      <c r="UH604" s="29"/>
      <c r="UI604" s="29"/>
      <c r="UJ604" s="29"/>
      <c r="UK604" s="29"/>
      <c r="UL604" s="29"/>
      <c r="UM604" s="29"/>
      <c r="UN604" s="29"/>
      <c r="UO604" s="29"/>
      <c r="UP604" s="29"/>
      <c r="UQ604" s="29"/>
      <c r="UR604" s="29"/>
      <c r="US604" s="29"/>
      <c r="UT604" s="29"/>
      <c r="UU604" s="29"/>
      <c r="UV604" s="29"/>
      <c r="UW604" s="29"/>
      <c r="UX604" s="29"/>
      <c r="UY604" s="29"/>
      <c r="UZ604" s="29"/>
      <c r="VA604" s="29"/>
      <c r="VB604" s="29"/>
      <c r="VC604" s="29"/>
      <c r="VD604" s="29"/>
      <c r="VE604" s="29"/>
      <c r="VF604" s="29"/>
      <c r="VG604" s="29"/>
      <c r="VH604" s="29"/>
      <c r="VI604" s="29"/>
      <c r="VJ604" s="29"/>
      <c r="VK604" s="29"/>
      <c r="VL604" s="29"/>
      <c r="VM604" s="29"/>
      <c r="VN604" s="29"/>
      <c r="VO604" s="29"/>
      <c r="VP604" s="29"/>
      <c r="VQ604" s="29"/>
      <c r="VR604" s="29"/>
      <c r="VS604" s="29"/>
      <c r="VT604" s="29"/>
      <c r="VU604" s="29"/>
      <c r="VV604" s="29"/>
      <c r="VW604" s="29"/>
      <c r="VX604" s="29"/>
      <c r="VY604" s="29"/>
      <c r="VZ604" s="29"/>
      <c r="WA604" s="29"/>
      <c r="WB604" s="29"/>
      <c r="WC604" s="29"/>
      <c r="WD604" s="29"/>
      <c r="WE604" s="29"/>
      <c r="WF604" s="29"/>
      <c r="WG604" s="29"/>
      <c r="WH604" s="29"/>
      <c r="WI604" s="29"/>
      <c r="WJ604" s="29"/>
      <c r="WK604" s="29"/>
      <c r="WL604" s="29"/>
      <c r="WM604" s="29"/>
      <c r="WN604" s="29"/>
      <c r="WO604" s="29"/>
      <c r="WP604" s="29"/>
      <c r="WQ604" s="29"/>
      <c r="WR604" s="29"/>
      <c r="WS604" s="29"/>
      <c r="WT604" s="29"/>
      <c r="WU604" s="29"/>
      <c r="WV604" s="29"/>
      <c r="WW604" s="29"/>
      <c r="WX604" s="29"/>
      <c r="WY604" s="29"/>
      <c r="WZ604" s="29"/>
      <c r="XA604" s="29"/>
      <c r="XB604" s="29"/>
      <c r="XC604" s="29"/>
      <c r="XD604" s="29"/>
      <c r="XE604" s="29"/>
      <c r="XF604" s="29"/>
      <c r="XG604" s="29"/>
      <c r="XH604" s="29"/>
      <c r="XI604" s="29"/>
      <c r="XJ604" s="29"/>
      <c r="XK604" s="29"/>
      <c r="XL604" s="29"/>
      <c r="XM604" s="29"/>
      <c r="XN604" s="29"/>
      <c r="XO604" s="29"/>
      <c r="XP604" s="29"/>
      <c r="XQ604" s="29"/>
      <c r="XR604" s="29"/>
      <c r="XS604" s="29"/>
      <c r="XT604" s="29"/>
      <c r="XU604" s="29"/>
      <c r="XV604" s="29"/>
      <c r="XW604" s="29"/>
      <c r="XX604" s="29"/>
      <c r="XY604" s="29"/>
      <c r="XZ604" s="29"/>
      <c r="YA604" s="29"/>
      <c r="YB604" s="29"/>
      <c r="YC604" s="29"/>
      <c r="YD604" s="29"/>
      <c r="YE604" s="29"/>
      <c r="YF604" s="29"/>
      <c r="YG604" s="29"/>
      <c r="YH604" s="29"/>
      <c r="YI604" s="29"/>
      <c r="YJ604" s="29"/>
      <c r="YK604" s="29"/>
      <c r="YL604" s="29"/>
      <c r="YM604" s="29"/>
      <c r="YN604" s="29"/>
      <c r="YO604" s="29"/>
      <c r="YP604" s="29"/>
      <c r="YQ604" s="29"/>
      <c r="YR604" s="29"/>
      <c r="YS604" s="29"/>
      <c r="YT604" s="29"/>
      <c r="YU604" s="29"/>
      <c r="YV604" s="29"/>
      <c r="YW604" s="29"/>
      <c r="YX604" s="29"/>
      <c r="YY604" s="29"/>
      <c r="YZ604" s="29"/>
      <c r="ZA604" s="29"/>
      <c r="ZB604" s="29"/>
      <c r="ZC604" s="29"/>
      <c r="ZD604" s="29"/>
      <c r="ZE604" s="29"/>
      <c r="ZF604" s="29"/>
      <c r="ZG604" s="29"/>
      <c r="ZH604" s="29"/>
      <c r="ZI604" s="29"/>
      <c r="ZJ604" s="29"/>
      <c r="ZK604" s="29"/>
      <c r="ZL604" s="29"/>
      <c r="ZM604" s="29"/>
      <c r="ZN604" s="29"/>
      <c r="ZO604" s="29"/>
      <c r="ZP604" s="29"/>
      <c r="ZQ604" s="29"/>
      <c r="ZR604" s="29"/>
      <c r="ZS604" s="29"/>
      <c r="ZT604" s="29"/>
      <c r="ZU604" s="29"/>
      <c r="ZV604" s="29"/>
      <c r="ZW604" s="29"/>
      <c r="ZX604" s="29"/>
      <c r="ZY604" s="29"/>
      <c r="ZZ604" s="29"/>
      <c r="AAA604" s="29"/>
      <c r="AAB604" s="29"/>
      <c r="AAC604" s="29"/>
      <c r="AAD604" s="29"/>
      <c r="AAE604" s="29"/>
      <c r="AAF604" s="29"/>
      <c r="AAG604" s="29"/>
      <c r="AAH604" s="29"/>
      <c r="AAI604" s="29"/>
      <c r="AAJ604" s="29"/>
      <c r="AAK604" s="29"/>
      <c r="AAL604" s="29"/>
      <c r="AAM604" s="29"/>
      <c r="AAN604" s="29"/>
      <c r="AAO604" s="29"/>
      <c r="AAP604" s="29"/>
      <c r="AAQ604" s="29"/>
      <c r="AAR604" s="29"/>
      <c r="AAS604" s="29"/>
      <c r="AAT604" s="29"/>
      <c r="AAU604" s="29"/>
      <c r="AAV604" s="29"/>
      <c r="AAW604" s="29"/>
      <c r="AAX604" s="29"/>
      <c r="AAY604" s="29"/>
      <c r="AAZ604" s="29"/>
      <c r="ABA604" s="29"/>
      <c r="ABB604" s="29"/>
      <c r="ABC604" s="29"/>
      <c r="ABD604" s="29"/>
      <c r="ABE604" s="29"/>
      <c r="ABF604" s="29"/>
      <c r="ABG604" s="29"/>
      <c r="ABH604" s="29"/>
      <c r="ABI604" s="29"/>
      <c r="ABJ604" s="29"/>
      <c r="ABK604" s="29"/>
      <c r="ABL604" s="29"/>
      <c r="ABM604" s="29"/>
      <c r="ABN604" s="29"/>
      <c r="ABO604" s="29"/>
      <c r="ABP604" s="29"/>
      <c r="ABQ604" s="29"/>
      <c r="ABR604" s="29"/>
      <c r="ABS604" s="29"/>
      <c r="ABT604" s="29"/>
      <c r="ABU604" s="29"/>
      <c r="ABV604" s="29"/>
      <c r="ABW604" s="29"/>
      <c r="ABX604" s="29"/>
      <c r="ABY604" s="29"/>
      <c r="ABZ604" s="29"/>
      <c r="ACA604" s="29"/>
      <c r="ACB604" s="29"/>
      <c r="ACC604" s="29"/>
      <c r="ACD604" s="29"/>
      <c r="ACE604" s="29"/>
      <c r="ACF604" s="29"/>
      <c r="ACG604" s="29"/>
      <c r="ACH604" s="29"/>
      <c r="ACI604" s="29"/>
      <c r="ACJ604" s="29"/>
      <c r="ACK604" s="29"/>
      <c r="ACL604" s="29"/>
      <c r="ACM604" s="29"/>
      <c r="ACN604" s="29"/>
      <c r="ACO604" s="29"/>
      <c r="ACP604" s="29"/>
      <c r="ACQ604" s="29"/>
      <c r="ACR604" s="29"/>
      <c r="ACS604" s="29"/>
      <c r="ACT604" s="29"/>
      <c r="ACU604" s="29"/>
      <c r="ACV604" s="29"/>
      <c r="ACW604" s="29"/>
      <c r="ACX604" s="29"/>
      <c r="ACY604" s="29"/>
      <c r="ACZ604" s="29"/>
      <c r="ADA604" s="29"/>
      <c r="ADB604" s="29"/>
      <c r="ADC604" s="29"/>
      <c r="ADD604" s="29"/>
      <c r="ADE604" s="29"/>
      <c r="ADF604" s="29"/>
      <c r="ADG604" s="29"/>
      <c r="ADH604" s="29"/>
      <c r="ADI604" s="29"/>
      <c r="ADJ604" s="29"/>
      <c r="ADK604" s="29"/>
      <c r="ADL604" s="29"/>
      <c r="ADM604" s="29"/>
      <c r="ADN604" s="29"/>
      <c r="ADO604" s="29"/>
      <c r="ADP604" s="29"/>
      <c r="ADQ604" s="29"/>
      <c r="ADR604" s="29"/>
      <c r="ADS604" s="29"/>
      <c r="ADT604" s="29"/>
      <c r="ADU604" s="29"/>
      <c r="ADV604" s="29"/>
      <c r="ADW604" s="29"/>
      <c r="ADX604" s="29"/>
      <c r="ADY604" s="29"/>
      <c r="ADZ604" s="29"/>
      <c r="AEA604" s="29"/>
      <c r="AEB604" s="29"/>
      <c r="AEC604" s="29"/>
      <c r="AED604" s="29"/>
      <c r="AEE604" s="29"/>
      <c r="AEF604" s="29"/>
      <c r="AEG604" s="29"/>
      <c r="AEH604" s="29"/>
      <c r="AEI604" s="29"/>
      <c r="AEJ604" s="29"/>
      <c r="AEK604" s="29"/>
      <c r="AEL604" s="29"/>
      <c r="AEM604" s="29"/>
      <c r="AEN604" s="29"/>
      <c r="AEO604" s="29"/>
      <c r="AEP604" s="29"/>
      <c r="AEQ604" s="29"/>
      <c r="AER604" s="29"/>
      <c r="AES604" s="29"/>
      <c r="AET604" s="29"/>
      <c r="AEU604" s="29"/>
      <c r="AEV604" s="29"/>
      <c r="AEW604" s="29"/>
      <c r="AEX604" s="29"/>
      <c r="AEY604" s="29"/>
      <c r="AEZ604" s="29"/>
      <c r="AFA604" s="29"/>
      <c r="AFB604" s="29"/>
      <c r="AFC604" s="29"/>
      <c r="AFD604" s="29"/>
      <c r="AFE604" s="29"/>
      <c r="AFF604" s="29"/>
      <c r="AFG604" s="29"/>
      <c r="AFH604" s="29"/>
      <c r="AFI604" s="29"/>
      <c r="AFJ604" s="29"/>
      <c r="AFK604" s="29"/>
      <c r="AFL604" s="29"/>
      <c r="AFM604" s="29"/>
      <c r="AFN604" s="29"/>
      <c r="AFO604" s="29"/>
      <c r="AFP604" s="29"/>
      <c r="AFQ604" s="29"/>
      <c r="AFR604" s="29"/>
      <c r="AFS604" s="29"/>
      <c r="AFT604" s="29"/>
      <c r="AFU604" s="29"/>
      <c r="AFV604" s="29"/>
      <c r="AFW604" s="29"/>
      <c r="AFX604" s="29"/>
      <c r="AFY604" s="29"/>
      <c r="AFZ604" s="29"/>
      <c r="AGA604" s="29"/>
      <c r="AGB604" s="29"/>
      <c r="AGC604" s="29"/>
      <c r="AGD604" s="29"/>
      <c r="AGE604" s="29"/>
      <c r="AGF604" s="29"/>
      <c r="AGG604" s="29"/>
      <c r="AGH604" s="29"/>
      <c r="AGI604" s="29"/>
      <c r="AGJ604" s="29"/>
      <c r="AGK604" s="29"/>
      <c r="AGL604" s="29"/>
      <c r="AGM604" s="29"/>
      <c r="AGN604" s="29"/>
      <c r="AGO604" s="29"/>
      <c r="AGP604" s="29"/>
      <c r="AGQ604" s="29"/>
      <c r="AGR604" s="29"/>
      <c r="AGS604" s="29"/>
      <c r="AGT604" s="29"/>
      <c r="AGU604" s="29"/>
      <c r="AGV604" s="29"/>
      <c r="AGW604" s="29"/>
      <c r="AGX604" s="29"/>
      <c r="AGY604" s="29"/>
      <c r="AGZ604" s="29"/>
      <c r="AHA604" s="29"/>
      <c r="AHB604" s="29"/>
      <c r="AHC604" s="29"/>
      <c r="AHD604" s="29"/>
      <c r="AHE604" s="29"/>
      <c r="AHF604" s="29"/>
      <c r="AHG604" s="29"/>
      <c r="AHH604" s="29"/>
      <c r="AHI604" s="29"/>
      <c r="AHJ604" s="29"/>
      <c r="AHK604" s="29"/>
      <c r="AHL604" s="29"/>
      <c r="AHM604" s="29"/>
      <c r="AHN604" s="29"/>
      <c r="AHO604" s="29"/>
      <c r="AHP604" s="29"/>
      <c r="AHQ604" s="29"/>
      <c r="AHR604" s="29"/>
      <c r="AHS604" s="29"/>
      <c r="AHT604" s="29"/>
      <c r="AHU604" s="29"/>
      <c r="AHV604" s="29"/>
      <c r="AHW604" s="29"/>
      <c r="AHX604" s="29"/>
      <c r="AHY604" s="29"/>
      <c r="AHZ604" s="29"/>
      <c r="AIA604" s="29"/>
      <c r="AIB604" s="29"/>
      <c r="AIC604" s="29"/>
      <c r="AID604" s="29"/>
      <c r="AIE604" s="29"/>
      <c r="AIF604" s="29"/>
      <c r="AIG604" s="29"/>
      <c r="AIH604" s="29"/>
      <c r="AII604" s="29"/>
      <c r="AIJ604" s="29"/>
      <c r="AIK604" s="29"/>
      <c r="AIL604" s="29"/>
      <c r="AIM604" s="29"/>
      <c r="AIN604" s="29"/>
      <c r="AIO604" s="29"/>
      <c r="AIP604" s="29"/>
      <c r="AIQ604" s="29"/>
      <c r="AIR604" s="29"/>
      <c r="AIS604" s="29"/>
      <c r="AIT604" s="29"/>
      <c r="AIU604" s="29"/>
      <c r="AIV604" s="29"/>
      <c r="AIW604" s="29"/>
      <c r="AIX604" s="29"/>
      <c r="AIY604" s="29"/>
      <c r="AIZ604" s="29"/>
      <c r="AJA604" s="29"/>
      <c r="AJB604" s="29"/>
      <c r="AJC604" s="29"/>
      <c r="AJD604" s="29"/>
      <c r="AJE604" s="29"/>
      <c r="AJF604" s="29"/>
      <c r="AJG604" s="29"/>
      <c r="AJH604" s="29"/>
      <c r="AJI604" s="29"/>
      <c r="AJJ604" s="29"/>
      <c r="AJK604" s="29"/>
      <c r="AJL604" s="29"/>
      <c r="AJM604" s="29"/>
      <c r="AJN604" s="29"/>
      <c r="AJO604" s="29"/>
      <c r="AJP604" s="29"/>
      <c r="AJQ604" s="29"/>
      <c r="AJR604" s="29"/>
      <c r="AJS604" s="29"/>
      <c r="AJT604" s="29"/>
      <c r="AJU604" s="29"/>
      <c r="AJV604" s="29"/>
      <c r="AJW604" s="29"/>
      <c r="AJX604" s="29"/>
      <c r="AJY604" s="29"/>
      <c r="AJZ604" s="29"/>
      <c r="AKA604" s="29"/>
      <c r="AKB604" s="29"/>
      <c r="AKC604" s="29"/>
      <c r="AKD604" s="29"/>
      <c r="AKE604" s="29"/>
      <c r="AKF604" s="29"/>
      <c r="AKG604" s="29"/>
      <c r="AKH604" s="29"/>
      <c r="AKI604" s="29"/>
      <c r="AKJ604" s="29"/>
      <c r="AKK604" s="29"/>
      <c r="AKL604" s="29"/>
      <c r="AKM604" s="29"/>
      <c r="AKN604" s="29"/>
      <c r="AKO604" s="29"/>
      <c r="AKP604" s="29"/>
      <c r="AKQ604" s="29"/>
      <c r="AKR604" s="29"/>
      <c r="AKS604" s="29"/>
      <c r="AKT604" s="29"/>
      <c r="AKU604" s="29"/>
      <c r="AKV604" s="29"/>
      <c r="AKW604" s="29"/>
      <c r="AKX604" s="29"/>
      <c r="AKY604" s="29"/>
      <c r="AKZ604" s="29"/>
      <c r="ALA604" s="29"/>
      <c r="ALB604" s="29"/>
      <c r="ALC604" s="29"/>
      <c r="ALD604" s="29"/>
      <c r="ALE604" s="29"/>
      <c r="ALF604" s="29"/>
      <c r="ALG604" s="29"/>
      <c r="ALH604" s="29"/>
      <c r="ALI604" s="29"/>
      <c r="ALJ604" s="29"/>
      <c r="ALK604" s="29"/>
      <c r="ALL604" s="29"/>
      <c r="ALM604" s="29"/>
      <c r="ALN604" s="29"/>
      <c r="ALO604" s="29"/>
      <c r="ALP604" s="29"/>
      <c r="ALQ604" s="29"/>
      <c r="ALR604" s="29"/>
      <c r="ALS604" s="29"/>
      <c r="ALT604" s="29"/>
      <c r="ALU604" s="29"/>
      <c r="ALV604" s="29"/>
      <c r="ALW604" s="29"/>
      <c r="ALX604" s="29"/>
      <c r="ALY604" s="29"/>
      <c r="ALZ604" s="29"/>
      <c r="AMA604" s="29"/>
      <c r="AMB604" s="29"/>
      <c r="AMC604" s="29"/>
      <c r="AMD604" s="29"/>
      <c r="AME604" s="29"/>
      <c r="AMF604" s="29"/>
      <c r="AMG604" s="29"/>
      <c r="AMH604" s="29"/>
      <c r="AMI604" s="29"/>
      <c r="AMJ604" s="29"/>
      <c r="AMK604" s="29"/>
      <c r="AML604" s="29"/>
      <c r="AMM604" s="29"/>
      <c r="AMN604" s="29"/>
      <c r="AMO604" s="29"/>
      <c r="AMP604" s="29"/>
      <c r="AMQ604" s="29"/>
      <c r="AMR604" s="29"/>
      <c r="AMS604" s="29"/>
      <c r="AMT604" s="29"/>
      <c r="AMU604" s="29"/>
      <c r="AMV604" s="29"/>
      <c r="AMW604" s="29"/>
      <c r="AMX604" s="29"/>
      <c r="AMY604" s="29"/>
      <c r="AMZ604" s="29"/>
      <c r="ANA604" s="29"/>
      <c r="ANB604" s="29"/>
    </row>
    <row r="605" spans="1:1042" x14ac:dyDescent="0.25">
      <c r="A605" t="s">
        <v>188</v>
      </c>
      <c r="K605" s="35"/>
      <c r="L605" s="53"/>
      <c r="M605"/>
      <c r="N605" s="53"/>
      <c r="O605" s="60"/>
      <c r="P605" s="60"/>
      <c r="Q605" s="60"/>
      <c r="R605" s="21"/>
      <c r="S605" s="23"/>
      <c r="T605" s="30"/>
      <c r="U605" s="80"/>
      <c r="V605" s="80"/>
      <c r="W605" s="80"/>
      <c r="X605" s="45"/>
      <c r="Y605" s="45"/>
      <c r="Z605" s="44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  <c r="IW605"/>
      <c r="IX605"/>
      <c r="IY605"/>
      <c r="IZ605"/>
      <c r="JA605"/>
      <c r="JB605"/>
      <c r="JC605"/>
      <c r="JD605"/>
      <c r="JE605"/>
      <c r="JF605"/>
      <c r="JG605"/>
      <c r="JH605"/>
      <c r="JI605"/>
      <c r="JJ605"/>
      <c r="JK605"/>
      <c r="JL605"/>
      <c r="JM605"/>
      <c r="JN605"/>
      <c r="JO605"/>
      <c r="JP605"/>
      <c r="JQ605"/>
      <c r="JR605"/>
      <c r="JS605"/>
      <c r="JT605"/>
      <c r="JU605"/>
      <c r="JV605"/>
      <c r="JW605"/>
      <c r="JX605"/>
      <c r="JY605"/>
      <c r="JZ605"/>
      <c r="KA605"/>
      <c r="KB605"/>
      <c r="KC605"/>
      <c r="KD605"/>
      <c r="KE605"/>
      <c r="KF605"/>
      <c r="KG605"/>
      <c r="KH605"/>
      <c r="KI605"/>
      <c r="KJ605"/>
      <c r="KK605"/>
      <c r="KL605"/>
      <c r="KM605"/>
      <c r="KN605"/>
      <c r="KO605"/>
      <c r="KP605"/>
      <c r="KQ605"/>
      <c r="KR605"/>
      <c r="KS605"/>
      <c r="KT605"/>
      <c r="KU605"/>
      <c r="KV605"/>
      <c r="KW605"/>
      <c r="KX605"/>
      <c r="KY605"/>
      <c r="KZ605"/>
      <c r="LA605"/>
      <c r="LB605"/>
      <c r="LC605"/>
      <c r="LD605"/>
      <c r="LE605"/>
      <c r="LF605"/>
      <c r="LG605"/>
      <c r="LH605"/>
      <c r="LI605"/>
      <c r="LJ605"/>
      <c r="LK605"/>
      <c r="LL605"/>
      <c r="LM605"/>
      <c r="LN605"/>
      <c r="LO605"/>
      <c r="LP605"/>
      <c r="LQ605"/>
      <c r="LR605"/>
      <c r="LS605"/>
      <c r="LT605"/>
      <c r="LU605"/>
      <c r="LV605"/>
      <c r="LW605"/>
      <c r="LX605"/>
      <c r="LY605"/>
      <c r="LZ605"/>
      <c r="MA605"/>
      <c r="MB605"/>
      <c r="MC605"/>
      <c r="MD605"/>
      <c r="ME605"/>
      <c r="MF605"/>
      <c r="MG605"/>
      <c r="MH605"/>
      <c r="MI605"/>
      <c r="MJ605"/>
      <c r="MK605"/>
      <c r="ML605"/>
      <c r="MM605"/>
      <c r="MN605"/>
      <c r="MO605"/>
      <c r="MP605"/>
      <c r="MQ605"/>
      <c r="MR605"/>
      <c r="MS605"/>
      <c r="MT605"/>
      <c r="MU605"/>
      <c r="MV605"/>
      <c r="MW605"/>
      <c r="MX605"/>
      <c r="MY605"/>
      <c r="MZ605"/>
      <c r="NA605"/>
      <c r="NB605"/>
      <c r="NC605"/>
      <c r="ND605"/>
      <c r="NE605"/>
      <c r="NF605"/>
      <c r="NG605"/>
      <c r="NH605"/>
      <c r="NI605"/>
      <c r="NJ605"/>
      <c r="NK605"/>
      <c r="NL605"/>
      <c r="NM605"/>
      <c r="NN605"/>
      <c r="NO605"/>
      <c r="NP605"/>
      <c r="NQ605"/>
      <c r="NR605"/>
      <c r="NS605"/>
      <c r="NT605"/>
      <c r="NU605"/>
      <c r="NV605"/>
      <c r="NW605"/>
      <c r="NX605"/>
      <c r="NY605"/>
      <c r="NZ605"/>
      <c r="OA605"/>
      <c r="OB605"/>
      <c r="OC605"/>
      <c r="OD605"/>
      <c r="OE605"/>
      <c r="OF605"/>
      <c r="OG605"/>
      <c r="OH605"/>
      <c r="OI605"/>
      <c r="OJ605"/>
      <c r="OK605"/>
      <c r="OL605"/>
      <c r="OM605"/>
      <c r="ON605"/>
      <c r="OO605"/>
      <c r="OP605"/>
      <c r="OQ605"/>
      <c r="OR605"/>
      <c r="OS605"/>
      <c r="OT605"/>
      <c r="OU605"/>
      <c r="OV605"/>
      <c r="OW605"/>
      <c r="OX605"/>
      <c r="OY605"/>
      <c r="OZ605"/>
      <c r="PA605"/>
      <c r="PB605"/>
      <c r="PC605"/>
      <c r="PD605"/>
      <c r="PE605"/>
      <c r="PF605"/>
      <c r="PG605"/>
      <c r="PH605"/>
      <c r="PI605"/>
      <c r="PJ605"/>
      <c r="PK605"/>
      <c r="PL605"/>
      <c r="PM605"/>
      <c r="PN605"/>
      <c r="PO605"/>
      <c r="PP605"/>
      <c r="PQ605"/>
      <c r="PR605"/>
      <c r="PS605"/>
      <c r="PT605"/>
      <c r="PU605"/>
      <c r="PV605"/>
      <c r="PW605"/>
      <c r="PX605"/>
      <c r="PY605"/>
      <c r="PZ605"/>
      <c r="QA605"/>
      <c r="QB605"/>
      <c r="QC605"/>
      <c r="QD605"/>
      <c r="QE605"/>
      <c r="QF605"/>
      <c r="QG605"/>
      <c r="QH605"/>
      <c r="QI605"/>
      <c r="QJ605"/>
      <c r="QK605"/>
      <c r="QL605"/>
      <c r="QM605"/>
      <c r="QN605"/>
      <c r="QO605"/>
      <c r="QP605"/>
      <c r="QQ605"/>
      <c r="QR605"/>
      <c r="QS605"/>
      <c r="QT605"/>
      <c r="QU605"/>
      <c r="QV605"/>
      <c r="QW605"/>
      <c r="QX605"/>
      <c r="QY605"/>
      <c r="QZ605"/>
      <c r="RA605"/>
      <c r="RB605"/>
      <c r="RC605"/>
      <c r="RD605"/>
      <c r="RE605"/>
      <c r="RF605"/>
      <c r="RG605"/>
      <c r="RH605"/>
      <c r="RI605"/>
      <c r="RJ605"/>
      <c r="RK605"/>
      <c r="RL605"/>
      <c r="RM605"/>
      <c r="RN605"/>
      <c r="RO605"/>
      <c r="RP605"/>
      <c r="RQ605"/>
      <c r="RR605"/>
      <c r="RS605"/>
      <c r="RT605"/>
      <c r="RU605"/>
      <c r="RV605"/>
      <c r="RW605"/>
      <c r="RX605"/>
      <c r="RY605"/>
      <c r="RZ605"/>
      <c r="SA605"/>
      <c r="SB605"/>
      <c r="SC605"/>
      <c r="SD605"/>
      <c r="SE605"/>
      <c r="SF605"/>
      <c r="SG605"/>
      <c r="SH605"/>
      <c r="SI605"/>
      <c r="SJ605"/>
      <c r="SK605"/>
      <c r="SL605"/>
      <c r="SM605"/>
      <c r="SN605"/>
      <c r="SO605"/>
      <c r="SP605"/>
      <c r="SQ605"/>
      <c r="SR605"/>
      <c r="SS605"/>
      <c r="ST605"/>
      <c r="SU605"/>
      <c r="SV605"/>
      <c r="SW605"/>
      <c r="SX605"/>
      <c r="SY605"/>
      <c r="SZ605"/>
      <c r="TA605"/>
      <c r="TB605"/>
      <c r="TC605"/>
      <c r="TD605"/>
      <c r="TE605"/>
      <c r="TF605"/>
      <c r="TG605"/>
      <c r="TH605"/>
      <c r="TI605"/>
      <c r="TJ605"/>
      <c r="TK605"/>
      <c r="TL605"/>
      <c r="TM605"/>
      <c r="TN605"/>
      <c r="TO605"/>
      <c r="TP605"/>
      <c r="TQ605"/>
      <c r="TR605"/>
      <c r="TS605"/>
      <c r="TT605"/>
      <c r="TU605"/>
      <c r="TV605"/>
      <c r="TW605"/>
      <c r="TX605"/>
      <c r="TY605"/>
      <c r="TZ605"/>
      <c r="UA605"/>
      <c r="UB605"/>
      <c r="UC605"/>
      <c r="UD605"/>
      <c r="UE605"/>
      <c r="UF605"/>
      <c r="UG605"/>
      <c r="UH605"/>
      <c r="UI605"/>
      <c r="UJ605"/>
      <c r="UK605"/>
      <c r="UL605"/>
      <c r="UM605"/>
      <c r="UN605"/>
      <c r="UO605"/>
      <c r="UP605"/>
      <c r="UQ605"/>
      <c r="UR605"/>
      <c r="US605"/>
      <c r="UT605"/>
      <c r="UU605"/>
      <c r="UV605"/>
      <c r="UW605"/>
      <c r="UX605"/>
      <c r="UY605"/>
      <c r="UZ605"/>
      <c r="VA605"/>
      <c r="VB605"/>
      <c r="VC605"/>
      <c r="VD605"/>
      <c r="VE605"/>
      <c r="VF605"/>
      <c r="VG605"/>
      <c r="VH605"/>
      <c r="VI605"/>
      <c r="VJ605"/>
      <c r="VK605"/>
      <c r="VL605"/>
      <c r="VM605"/>
      <c r="VN605"/>
      <c r="VO605"/>
      <c r="VP605"/>
      <c r="VQ605"/>
      <c r="VR605"/>
      <c r="VS605"/>
      <c r="VT605"/>
      <c r="VU605"/>
      <c r="VV605"/>
      <c r="VW605"/>
      <c r="VX605"/>
      <c r="VY605"/>
      <c r="VZ605"/>
      <c r="WA605"/>
      <c r="WB605"/>
      <c r="WC605"/>
      <c r="WD605"/>
      <c r="WE605"/>
      <c r="WF605"/>
      <c r="WG605"/>
      <c r="WH605"/>
      <c r="WI605"/>
      <c r="WJ605"/>
      <c r="WK605"/>
      <c r="WL605"/>
      <c r="WM605"/>
      <c r="WN605"/>
      <c r="WO605"/>
      <c r="WP605"/>
      <c r="WQ605"/>
      <c r="WR605"/>
      <c r="WS605"/>
      <c r="WT605"/>
      <c r="WU605"/>
      <c r="WV605"/>
      <c r="WW605"/>
      <c r="WX605"/>
      <c r="WY605"/>
      <c r="WZ605"/>
      <c r="XA605"/>
      <c r="XB605"/>
      <c r="XC605"/>
      <c r="XD605"/>
      <c r="XE605"/>
      <c r="XF605"/>
      <c r="XG605"/>
      <c r="XH605"/>
      <c r="XI605"/>
      <c r="XJ605"/>
      <c r="XK605"/>
      <c r="XL605"/>
      <c r="XM605"/>
      <c r="XN605"/>
      <c r="XO605"/>
      <c r="XP605"/>
      <c r="XQ605"/>
      <c r="XR605"/>
      <c r="XS605"/>
      <c r="XT605"/>
      <c r="XU605"/>
      <c r="XV605"/>
      <c r="XW605"/>
      <c r="XX605"/>
      <c r="XY605"/>
      <c r="XZ605"/>
      <c r="YA605"/>
      <c r="YB605"/>
      <c r="YC605"/>
      <c r="YD605"/>
      <c r="YE605"/>
      <c r="YF605"/>
      <c r="YG605"/>
      <c r="YH605"/>
      <c r="YI605"/>
      <c r="YJ605"/>
      <c r="YK605"/>
      <c r="YL605"/>
      <c r="YM605"/>
      <c r="YN605"/>
      <c r="YO605"/>
      <c r="YP605"/>
      <c r="YQ605"/>
      <c r="YR605"/>
      <c r="YS605"/>
      <c r="YT605"/>
      <c r="YU605"/>
      <c r="YV605"/>
      <c r="YW605"/>
      <c r="YX605"/>
      <c r="YY605"/>
      <c r="YZ605"/>
      <c r="ZA605"/>
      <c r="ZB605"/>
      <c r="ZC605"/>
      <c r="ZD605"/>
      <c r="ZE605"/>
      <c r="ZF605"/>
      <c r="ZG605"/>
      <c r="ZH605"/>
      <c r="ZI605"/>
      <c r="ZJ605"/>
      <c r="ZK605"/>
      <c r="ZL605"/>
      <c r="ZM605"/>
      <c r="ZN605"/>
      <c r="ZO605"/>
      <c r="ZP605"/>
      <c r="ZQ605"/>
      <c r="ZR605"/>
      <c r="ZS605"/>
      <c r="ZT605"/>
      <c r="ZU605"/>
      <c r="ZV605"/>
      <c r="ZW605"/>
      <c r="ZX605"/>
      <c r="ZY605"/>
      <c r="ZZ605"/>
      <c r="AAA605"/>
      <c r="AAB605"/>
      <c r="AAC605"/>
      <c r="AAD605"/>
      <c r="AAE605"/>
      <c r="AAF605"/>
      <c r="AAG605"/>
      <c r="AAH605"/>
      <c r="AAI605"/>
      <c r="AAJ605"/>
      <c r="AAK605"/>
      <c r="AAL605"/>
      <c r="AAM605"/>
      <c r="AAN605"/>
      <c r="AAO605"/>
      <c r="AAP605"/>
      <c r="AAQ605"/>
      <c r="AAR605"/>
      <c r="AAS605"/>
      <c r="AAT605"/>
      <c r="AAU605"/>
      <c r="AAV605"/>
      <c r="AAW605"/>
      <c r="AAX605"/>
      <c r="AAY605"/>
      <c r="AAZ605"/>
      <c r="ABA605"/>
      <c r="ABB605"/>
      <c r="ABC605"/>
      <c r="ABD605"/>
      <c r="ABE605"/>
      <c r="ABF605"/>
      <c r="ABG605"/>
      <c r="ABH605"/>
      <c r="ABI605"/>
      <c r="ABJ605"/>
      <c r="ABK605"/>
      <c r="ABL605"/>
      <c r="ABM605"/>
      <c r="ABN605"/>
      <c r="ABO605"/>
      <c r="ABP605"/>
      <c r="ABQ605"/>
      <c r="ABR605"/>
      <c r="ABS605"/>
      <c r="ABT605"/>
      <c r="ABU605"/>
      <c r="ABV605"/>
      <c r="ABW605"/>
      <c r="ABX605"/>
      <c r="ABY605"/>
      <c r="ABZ605"/>
      <c r="ACA605"/>
      <c r="ACB605"/>
      <c r="ACC605"/>
      <c r="ACD605"/>
      <c r="ACE605"/>
      <c r="ACF605"/>
      <c r="ACG605"/>
      <c r="ACH605"/>
      <c r="ACI605"/>
      <c r="ACJ605"/>
      <c r="ACK605"/>
      <c r="ACL605"/>
      <c r="ACM605"/>
      <c r="ACN605"/>
      <c r="ACO605"/>
      <c r="ACP605"/>
      <c r="ACQ605"/>
      <c r="ACR605"/>
      <c r="ACS605"/>
      <c r="ACT605"/>
      <c r="ACU605"/>
      <c r="ACV605"/>
      <c r="ACW605"/>
      <c r="ACX605"/>
      <c r="ACY605"/>
      <c r="ACZ605"/>
      <c r="ADA605"/>
      <c r="ADB605"/>
      <c r="ADC605"/>
      <c r="ADD605"/>
      <c r="ADE605"/>
      <c r="ADF605"/>
      <c r="ADG605"/>
      <c r="ADH605"/>
      <c r="ADI605"/>
      <c r="ADJ605"/>
      <c r="ADK605"/>
      <c r="ADL605"/>
      <c r="ADM605"/>
      <c r="ADN605"/>
      <c r="ADO605"/>
      <c r="ADP605"/>
      <c r="ADQ605"/>
      <c r="ADR605"/>
      <c r="ADS605"/>
      <c r="ADT605"/>
      <c r="ADU605"/>
      <c r="ADV605"/>
      <c r="ADW605"/>
      <c r="ADX605"/>
      <c r="ADY605"/>
      <c r="ADZ605"/>
      <c r="AEA605"/>
      <c r="AEB605"/>
      <c r="AEC605"/>
      <c r="AED605"/>
      <c r="AEE605"/>
      <c r="AEF605"/>
      <c r="AEG605"/>
      <c r="AEH605"/>
      <c r="AEI605"/>
      <c r="AEJ605"/>
      <c r="AEK605"/>
      <c r="AEL605"/>
      <c r="AEM605"/>
      <c r="AEN605"/>
      <c r="AEO605"/>
      <c r="AEP605"/>
      <c r="AEQ605"/>
      <c r="AER605"/>
      <c r="AES605"/>
      <c r="AET605"/>
      <c r="AEU605"/>
      <c r="AEV605"/>
      <c r="AEW605"/>
      <c r="AEX605"/>
      <c r="AEY605"/>
      <c r="AEZ605"/>
      <c r="AFA605"/>
      <c r="AFB605"/>
      <c r="AFC605"/>
      <c r="AFD605"/>
      <c r="AFE605"/>
      <c r="AFF605"/>
      <c r="AFG605"/>
      <c r="AFH605"/>
      <c r="AFI605"/>
      <c r="AFJ605"/>
      <c r="AFK605"/>
      <c r="AFL605"/>
      <c r="AFM605"/>
      <c r="AFN605"/>
      <c r="AFO605"/>
      <c r="AFP605"/>
      <c r="AFQ605"/>
      <c r="AFR605"/>
      <c r="AFS605"/>
      <c r="AFT605"/>
      <c r="AFU605"/>
      <c r="AFV605"/>
      <c r="AFW605"/>
      <c r="AFX605"/>
      <c r="AFY605"/>
      <c r="AFZ605"/>
      <c r="AGA605"/>
      <c r="AGB605"/>
      <c r="AGC605"/>
      <c r="AGD605"/>
      <c r="AGE605"/>
      <c r="AGF605"/>
      <c r="AGG605"/>
      <c r="AGH605"/>
      <c r="AGI605"/>
      <c r="AGJ605"/>
      <c r="AGK605"/>
      <c r="AGL605"/>
      <c r="AGM605"/>
      <c r="AGN605"/>
      <c r="AGO605"/>
      <c r="AGP605"/>
      <c r="AGQ605"/>
      <c r="AGR605"/>
      <c r="AGS605"/>
      <c r="AGT605"/>
      <c r="AGU605"/>
      <c r="AGV605"/>
      <c r="AGW605"/>
      <c r="AGX605"/>
      <c r="AGY605"/>
      <c r="AGZ605"/>
      <c r="AHA605"/>
      <c r="AHB605"/>
      <c r="AHC605"/>
      <c r="AHD605"/>
      <c r="AHE605"/>
      <c r="AHF605"/>
      <c r="AHG605"/>
      <c r="AHH605"/>
      <c r="AHI605"/>
      <c r="AHJ605"/>
      <c r="AHK605"/>
      <c r="AHL605"/>
      <c r="AHM605"/>
      <c r="AHN605"/>
      <c r="AHO605"/>
      <c r="AHP605"/>
      <c r="AHQ605"/>
      <c r="AHR605"/>
      <c r="AHS605"/>
      <c r="AHT605"/>
      <c r="AHU605"/>
      <c r="AHV605"/>
      <c r="AHW605"/>
      <c r="AHX605"/>
      <c r="AHY605"/>
      <c r="AHZ605"/>
      <c r="AIA605"/>
      <c r="AIB605"/>
      <c r="AIC605"/>
      <c r="AID605"/>
      <c r="AIE605"/>
      <c r="AIF605"/>
      <c r="AIG605"/>
      <c r="AIH605"/>
      <c r="AII605"/>
      <c r="AIJ605"/>
      <c r="AIK605"/>
      <c r="AIL605"/>
      <c r="AIM605"/>
      <c r="AIN605"/>
      <c r="AIO605"/>
      <c r="AIP605"/>
      <c r="AIQ605"/>
      <c r="AIR605"/>
      <c r="AIS605"/>
      <c r="AIT605"/>
      <c r="AIU605"/>
      <c r="AIV605"/>
      <c r="AIW605"/>
      <c r="AIX605"/>
      <c r="AIY605"/>
      <c r="AIZ605"/>
      <c r="AJA605"/>
      <c r="AJB605"/>
      <c r="AJC605"/>
      <c r="AJD605"/>
      <c r="AJE605"/>
      <c r="AJF605"/>
      <c r="AJG605"/>
      <c r="AJH605"/>
      <c r="AJI605"/>
      <c r="AJJ605"/>
      <c r="AJK605"/>
      <c r="AJL605"/>
      <c r="AJM605"/>
      <c r="AJN605"/>
      <c r="AJO605"/>
      <c r="AJP605"/>
      <c r="AJQ605"/>
      <c r="AJR605"/>
      <c r="AJS605"/>
      <c r="AJT605"/>
      <c r="AJU605"/>
      <c r="AJV605"/>
      <c r="AJW605"/>
      <c r="AJX605"/>
      <c r="AJY605"/>
      <c r="AJZ605"/>
      <c r="AKA605"/>
      <c r="AKB605"/>
      <c r="AKC605"/>
      <c r="AKD605"/>
      <c r="AKE605"/>
      <c r="AKF605"/>
      <c r="AKG605"/>
      <c r="AKH605"/>
      <c r="AKI605"/>
      <c r="AKJ605"/>
      <c r="AKK605"/>
      <c r="AKL605"/>
      <c r="AKM605"/>
      <c r="AKN605"/>
      <c r="AKO605"/>
      <c r="AKP605"/>
      <c r="AKQ605"/>
      <c r="AKR605"/>
      <c r="AKS605"/>
      <c r="AKT605"/>
      <c r="AKU605"/>
      <c r="AKV605"/>
      <c r="AKW605"/>
      <c r="AKX605"/>
      <c r="AKY605"/>
      <c r="AKZ605"/>
      <c r="ALA605"/>
      <c r="ALB605"/>
      <c r="ALC605"/>
      <c r="ALD605"/>
      <c r="ALE605"/>
      <c r="ALF605"/>
      <c r="ALG605"/>
      <c r="ALH605"/>
      <c r="ALI605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  <c r="AMC605"/>
      <c r="AMD605"/>
      <c r="AME605"/>
      <c r="AMF605"/>
      <c r="AMG605"/>
      <c r="AMH605"/>
      <c r="AMI605"/>
      <c r="AMJ605"/>
      <c r="AMK605"/>
      <c r="AML605"/>
      <c r="AMM605"/>
      <c r="AMN605"/>
      <c r="AMO605"/>
      <c r="AMP605"/>
      <c r="AMQ605"/>
      <c r="AMR605"/>
      <c r="AMS605"/>
      <c r="AMT605"/>
      <c r="AMU605"/>
      <c r="AMV605"/>
      <c r="AMW605"/>
      <c r="AMX605"/>
      <c r="AMY605"/>
      <c r="AMZ605"/>
      <c r="ANA605"/>
      <c r="ANB605"/>
    </row>
    <row r="606" spans="1:1042" x14ac:dyDescent="0.25">
      <c r="A606" t="s">
        <v>188</v>
      </c>
      <c r="K606" s="35"/>
      <c r="L606" s="53"/>
      <c r="M606"/>
      <c r="N606" s="53"/>
      <c r="O606" s="60"/>
      <c r="P606" s="60"/>
      <c r="Q606" s="60"/>
      <c r="R606" s="21"/>
      <c r="S606" s="23"/>
      <c r="T606" s="30"/>
      <c r="U606" s="80"/>
      <c r="V606" s="80"/>
      <c r="W606" s="80"/>
      <c r="X606" s="45"/>
      <c r="Y606" s="45"/>
      <c r="Z606" s="44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  <c r="QH606"/>
      <c r="QI606"/>
      <c r="QJ606"/>
      <c r="QK606"/>
      <c r="QL606"/>
      <c r="QM606"/>
      <c r="QN606"/>
      <c r="QO606"/>
      <c r="QP606"/>
      <c r="QQ606"/>
      <c r="QR606"/>
      <c r="QS606"/>
      <c r="QT606"/>
      <c r="QU606"/>
      <c r="QV606"/>
      <c r="QW606"/>
      <c r="QX606"/>
      <c r="QY606"/>
      <c r="QZ606"/>
      <c r="RA606"/>
      <c r="RB606"/>
      <c r="RC606"/>
      <c r="RD606"/>
      <c r="RE606"/>
      <c r="RF606"/>
      <c r="RG606"/>
      <c r="RH606"/>
      <c r="RI606"/>
      <c r="RJ606"/>
      <c r="RK606"/>
      <c r="RL606"/>
      <c r="RM606"/>
      <c r="RN606"/>
      <c r="RO606"/>
      <c r="RP606"/>
      <c r="RQ606"/>
      <c r="RR606"/>
      <c r="RS606"/>
      <c r="RT606"/>
      <c r="RU606"/>
      <c r="RV606"/>
      <c r="RW606"/>
      <c r="RX606"/>
      <c r="RY606"/>
      <c r="RZ606"/>
      <c r="SA606"/>
      <c r="SB606"/>
      <c r="SC606"/>
      <c r="SD606"/>
      <c r="SE606"/>
      <c r="SF606"/>
      <c r="SG606"/>
      <c r="SH606"/>
      <c r="SI606"/>
      <c r="SJ606"/>
      <c r="SK606"/>
      <c r="SL606"/>
      <c r="SM606"/>
      <c r="SN606"/>
      <c r="SO606"/>
      <c r="SP606"/>
      <c r="SQ606"/>
      <c r="SR606"/>
      <c r="SS606"/>
      <c r="ST606"/>
      <c r="SU606"/>
      <c r="SV606"/>
      <c r="SW606"/>
      <c r="SX606"/>
      <c r="SY606"/>
      <c r="SZ606"/>
      <c r="TA606"/>
      <c r="TB606"/>
      <c r="TC606"/>
      <c r="TD606"/>
      <c r="TE606"/>
      <c r="TF606"/>
      <c r="TG606"/>
      <c r="TH606"/>
      <c r="TI606"/>
      <c r="TJ606"/>
      <c r="TK606"/>
      <c r="TL606"/>
      <c r="TM606"/>
      <c r="TN606"/>
      <c r="TO606"/>
      <c r="TP606"/>
      <c r="TQ606"/>
      <c r="TR606"/>
      <c r="TS606"/>
      <c r="TT606"/>
      <c r="TU606"/>
      <c r="TV606"/>
      <c r="TW606"/>
      <c r="TX606"/>
      <c r="TY606"/>
      <c r="TZ606"/>
      <c r="UA606"/>
      <c r="UB606"/>
      <c r="UC606"/>
      <c r="UD606"/>
      <c r="UE606"/>
      <c r="UF606"/>
      <c r="UG606"/>
      <c r="UH606"/>
      <c r="UI606"/>
      <c r="UJ606"/>
      <c r="UK606"/>
      <c r="UL606"/>
      <c r="UM606"/>
      <c r="UN606"/>
      <c r="UO606"/>
      <c r="UP606"/>
      <c r="UQ606"/>
      <c r="UR606"/>
      <c r="US606"/>
      <c r="UT606"/>
      <c r="UU606"/>
      <c r="UV606"/>
      <c r="UW606"/>
      <c r="UX606"/>
      <c r="UY606"/>
      <c r="UZ606"/>
      <c r="VA606"/>
      <c r="VB606"/>
      <c r="VC606"/>
      <c r="VD606"/>
      <c r="VE606"/>
      <c r="VF606"/>
      <c r="VG606"/>
      <c r="VH606"/>
      <c r="VI606"/>
      <c r="VJ606"/>
      <c r="VK606"/>
      <c r="VL606"/>
      <c r="VM606"/>
      <c r="VN606"/>
      <c r="VO606"/>
      <c r="VP606"/>
      <c r="VQ606"/>
      <c r="VR606"/>
      <c r="VS606"/>
      <c r="VT606"/>
      <c r="VU606"/>
      <c r="VV606"/>
      <c r="VW606"/>
      <c r="VX606"/>
      <c r="VY606"/>
      <c r="VZ606"/>
      <c r="WA606"/>
      <c r="WB606"/>
      <c r="WC606"/>
      <c r="WD606"/>
      <c r="WE606"/>
      <c r="WF606"/>
      <c r="WG606"/>
      <c r="WH606"/>
      <c r="WI606"/>
      <c r="WJ606"/>
      <c r="WK606"/>
      <c r="WL606"/>
      <c r="WM606"/>
      <c r="WN606"/>
      <c r="WO606"/>
      <c r="WP606"/>
      <c r="WQ606"/>
      <c r="WR606"/>
      <c r="WS606"/>
      <c r="WT606"/>
      <c r="WU606"/>
      <c r="WV606"/>
      <c r="WW606"/>
      <c r="WX606"/>
      <c r="WY606"/>
      <c r="WZ606"/>
      <c r="XA606"/>
      <c r="XB606"/>
      <c r="XC606"/>
      <c r="XD606"/>
      <c r="XE606"/>
      <c r="XF606"/>
      <c r="XG606"/>
      <c r="XH606"/>
      <c r="XI606"/>
      <c r="XJ606"/>
      <c r="XK606"/>
      <c r="XL606"/>
      <c r="XM606"/>
      <c r="XN606"/>
      <c r="XO606"/>
      <c r="XP606"/>
      <c r="XQ606"/>
      <c r="XR606"/>
      <c r="XS606"/>
      <c r="XT606"/>
      <c r="XU606"/>
      <c r="XV606"/>
      <c r="XW606"/>
      <c r="XX606"/>
      <c r="XY606"/>
      <c r="XZ606"/>
      <c r="YA606"/>
      <c r="YB606"/>
      <c r="YC606"/>
      <c r="YD606"/>
      <c r="YE606"/>
      <c r="YF606"/>
      <c r="YG606"/>
      <c r="YH606"/>
      <c r="YI606"/>
      <c r="YJ606"/>
      <c r="YK606"/>
      <c r="YL606"/>
      <c r="YM606"/>
      <c r="YN606"/>
      <c r="YO606"/>
      <c r="YP606"/>
      <c r="YQ606"/>
      <c r="YR606"/>
      <c r="YS606"/>
      <c r="YT606"/>
      <c r="YU606"/>
      <c r="YV606"/>
      <c r="YW606"/>
      <c r="YX606"/>
      <c r="YY606"/>
      <c r="YZ606"/>
      <c r="ZA606"/>
      <c r="ZB606"/>
      <c r="ZC606"/>
      <c r="ZD606"/>
      <c r="ZE606"/>
      <c r="ZF606"/>
      <c r="ZG606"/>
      <c r="ZH606"/>
      <c r="ZI606"/>
      <c r="ZJ606"/>
      <c r="ZK606"/>
      <c r="ZL606"/>
      <c r="ZM606"/>
      <c r="ZN606"/>
      <c r="ZO606"/>
      <c r="ZP606"/>
      <c r="ZQ606"/>
      <c r="ZR606"/>
      <c r="ZS606"/>
      <c r="ZT606"/>
      <c r="ZU606"/>
      <c r="ZV606"/>
      <c r="ZW606"/>
      <c r="ZX606"/>
      <c r="ZY606"/>
      <c r="ZZ606"/>
      <c r="AAA606"/>
      <c r="AAB606"/>
      <c r="AAC606"/>
      <c r="AAD606"/>
      <c r="AAE606"/>
      <c r="AAF606"/>
      <c r="AAG606"/>
      <c r="AAH606"/>
      <c r="AAI606"/>
      <c r="AAJ606"/>
      <c r="AAK606"/>
      <c r="AAL606"/>
      <c r="AAM606"/>
      <c r="AAN606"/>
      <c r="AAO606"/>
      <c r="AAP606"/>
      <c r="AAQ606"/>
      <c r="AAR606"/>
      <c r="AAS606"/>
      <c r="AAT606"/>
      <c r="AAU606"/>
      <c r="AAV606"/>
      <c r="AAW606"/>
      <c r="AAX606"/>
      <c r="AAY606"/>
      <c r="AAZ606"/>
      <c r="ABA606"/>
      <c r="ABB606"/>
      <c r="ABC606"/>
      <c r="ABD606"/>
      <c r="ABE606"/>
      <c r="ABF606"/>
      <c r="ABG606"/>
      <c r="ABH606"/>
      <c r="ABI606"/>
      <c r="ABJ606"/>
      <c r="ABK606"/>
      <c r="ABL606"/>
      <c r="ABM606"/>
      <c r="ABN606"/>
      <c r="ABO606"/>
      <c r="ABP606"/>
      <c r="ABQ606"/>
      <c r="ABR606"/>
      <c r="ABS606"/>
      <c r="ABT606"/>
      <c r="ABU606"/>
      <c r="ABV606"/>
      <c r="ABW606"/>
      <c r="ABX606"/>
      <c r="ABY606"/>
      <c r="ABZ606"/>
      <c r="ACA606"/>
      <c r="ACB606"/>
      <c r="ACC606"/>
      <c r="ACD606"/>
      <c r="ACE606"/>
      <c r="ACF606"/>
      <c r="ACG606"/>
      <c r="ACH606"/>
      <c r="ACI606"/>
      <c r="ACJ606"/>
      <c r="ACK606"/>
      <c r="ACL606"/>
      <c r="ACM606"/>
      <c r="ACN606"/>
      <c r="ACO606"/>
      <c r="ACP606"/>
      <c r="ACQ606"/>
      <c r="ACR606"/>
      <c r="ACS606"/>
      <c r="ACT606"/>
      <c r="ACU606"/>
      <c r="ACV606"/>
      <c r="ACW606"/>
      <c r="ACX606"/>
      <c r="ACY606"/>
      <c r="ACZ606"/>
      <c r="ADA606"/>
      <c r="ADB606"/>
      <c r="ADC606"/>
      <c r="ADD606"/>
      <c r="ADE606"/>
      <c r="ADF606"/>
      <c r="ADG606"/>
      <c r="ADH606"/>
      <c r="ADI606"/>
      <c r="ADJ606"/>
      <c r="ADK606"/>
      <c r="ADL606"/>
      <c r="ADM606"/>
      <c r="ADN606"/>
      <c r="ADO606"/>
      <c r="ADP606"/>
      <c r="ADQ606"/>
      <c r="ADR606"/>
      <c r="ADS606"/>
      <c r="ADT606"/>
      <c r="ADU606"/>
      <c r="ADV606"/>
      <c r="ADW606"/>
      <c r="ADX606"/>
      <c r="ADY606"/>
      <c r="ADZ606"/>
      <c r="AEA606"/>
      <c r="AEB606"/>
      <c r="AEC606"/>
      <c r="AED606"/>
      <c r="AEE606"/>
      <c r="AEF606"/>
      <c r="AEG606"/>
      <c r="AEH606"/>
      <c r="AEI606"/>
      <c r="AEJ606"/>
      <c r="AEK606"/>
      <c r="AEL606"/>
      <c r="AEM606"/>
      <c r="AEN606"/>
      <c r="AEO606"/>
      <c r="AEP606"/>
      <c r="AEQ606"/>
      <c r="AER606"/>
      <c r="AES606"/>
      <c r="AET606"/>
      <c r="AEU606"/>
      <c r="AEV606"/>
      <c r="AEW606"/>
      <c r="AEX606"/>
      <c r="AEY606"/>
      <c r="AEZ606"/>
      <c r="AFA606"/>
      <c r="AFB606"/>
      <c r="AFC606"/>
      <c r="AFD606"/>
      <c r="AFE606"/>
      <c r="AFF606"/>
      <c r="AFG606"/>
      <c r="AFH606"/>
      <c r="AFI606"/>
      <c r="AFJ606"/>
      <c r="AFK606"/>
      <c r="AFL606"/>
      <c r="AFM606"/>
      <c r="AFN606"/>
      <c r="AFO606"/>
      <c r="AFP606"/>
      <c r="AFQ606"/>
      <c r="AFR606"/>
      <c r="AFS606"/>
      <c r="AFT606"/>
      <c r="AFU606"/>
      <c r="AFV606"/>
      <c r="AFW606"/>
      <c r="AFX606"/>
      <c r="AFY606"/>
      <c r="AFZ606"/>
      <c r="AGA606"/>
      <c r="AGB606"/>
      <c r="AGC606"/>
      <c r="AGD606"/>
      <c r="AGE606"/>
      <c r="AGF606"/>
      <c r="AGG606"/>
      <c r="AGH606"/>
      <c r="AGI606"/>
      <c r="AGJ606"/>
      <c r="AGK606"/>
      <c r="AGL606"/>
      <c r="AGM606"/>
      <c r="AGN606"/>
      <c r="AGO606"/>
      <c r="AGP606"/>
      <c r="AGQ606"/>
      <c r="AGR606"/>
      <c r="AGS606"/>
      <c r="AGT606"/>
      <c r="AGU606"/>
      <c r="AGV606"/>
      <c r="AGW606"/>
      <c r="AGX606"/>
      <c r="AGY606"/>
      <c r="AGZ606"/>
      <c r="AHA606"/>
      <c r="AHB606"/>
      <c r="AHC606"/>
      <c r="AHD606"/>
      <c r="AHE606"/>
      <c r="AHF606"/>
      <c r="AHG606"/>
      <c r="AHH606"/>
      <c r="AHI606"/>
      <c r="AHJ606"/>
      <c r="AHK606"/>
      <c r="AHL606"/>
      <c r="AHM606"/>
      <c r="AHN606"/>
      <c r="AHO606"/>
      <c r="AHP606"/>
      <c r="AHQ606"/>
      <c r="AHR606"/>
      <c r="AHS606"/>
      <c r="AHT606"/>
      <c r="AHU606"/>
      <c r="AHV606"/>
      <c r="AHW606"/>
      <c r="AHX606"/>
      <c r="AHY606"/>
      <c r="AHZ606"/>
      <c r="AIA606"/>
      <c r="AIB606"/>
      <c r="AIC606"/>
      <c r="AID606"/>
      <c r="AIE606"/>
      <c r="AIF606"/>
      <c r="AIG606"/>
      <c r="AIH606"/>
      <c r="AII606"/>
      <c r="AIJ606"/>
      <c r="AIK606"/>
      <c r="AIL606"/>
      <c r="AIM606"/>
      <c r="AIN606"/>
      <c r="AIO606"/>
      <c r="AIP606"/>
      <c r="AIQ606"/>
      <c r="AIR606"/>
      <c r="AIS606"/>
      <c r="AIT606"/>
      <c r="AIU606"/>
      <c r="AIV606"/>
      <c r="AIW606"/>
      <c r="AIX606"/>
      <c r="AIY606"/>
      <c r="AIZ606"/>
      <c r="AJA606"/>
      <c r="AJB606"/>
      <c r="AJC606"/>
      <c r="AJD606"/>
      <c r="AJE606"/>
      <c r="AJF606"/>
      <c r="AJG606"/>
      <c r="AJH606"/>
      <c r="AJI606"/>
      <c r="AJJ606"/>
      <c r="AJK606"/>
      <c r="AJL606"/>
      <c r="AJM606"/>
      <c r="AJN606"/>
      <c r="AJO606"/>
      <c r="AJP606"/>
      <c r="AJQ606"/>
      <c r="AJR606"/>
      <c r="AJS606"/>
      <c r="AJT606"/>
      <c r="AJU606"/>
      <c r="AJV606"/>
      <c r="AJW606"/>
      <c r="AJX606"/>
      <c r="AJY606"/>
      <c r="AJZ606"/>
      <c r="AKA606"/>
      <c r="AKB606"/>
      <c r="AKC606"/>
      <c r="AKD606"/>
      <c r="AKE606"/>
      <c r="AKF606"/>
      <c r="AKG606"/>
      <c r="AKH606"/>
      <c r="AKI606"/>
      <c r="AKJ606"/>
      <c r="AKK606"/>
      <c r="AKL606"/>
      <c r="AKM606"/>
      <c r="AKN606"/>
      <c r="AKO606"/>
      <c r="AKP606"/>
      <c r="AKQ606"/>
      <c r="AKR606"/>
      <c r="AKS606"/>
      <c r="AKT606"/>
      <c r="AKU606"/>
      <c r="AKV606"/>
      <c r="AKW606"/>
      <c r="AKX606"/>
      <c r="AKY606"/>
      <c r="AKZ606"/>
      <c r="ALA606"/>
      <c r="ALB606"/>
      <c r="ALC606"/>
      <c r="ALD606"/>
      <c r="ALE606"/>
      <c r="ALF606"/>
      <c r="ALG606"/>
      <c r="ALH606"/>
      <c r="ALI606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  <c r="AMC606"/>
      <c r="AMD606"/>
      <c r="AME606"/>
      <c r="AMF606"/>
      <c r="AMG606"/>
      <c r="AMH606"/>
      <c r="AMI606"/>
      <c r="AMJ606"/>
      <c r="AMK606"/>
      <c r="AML606"/>
      <c r="AMM606"/>
      <c r="AMN606"/>
      <c r="AMO606"/>
      <c r="AMP606"/>
      <c r="AMQ606"/>
      <c r="AMR606"/>
      <c r="AMS606"/>
      <c r="AMT606"/>
      <c r="AMU606"/>
      <c r="AMV606"/>
      <c r="AMW606"/>
      <c r="AMX606"/>
      <c r="AMY606"/>
      <c r="AMZ606"/>
      <c r="ANA606"/>
      <c r="ANB606"/>
    </row>
    <row r="607" spans="1:1042" x14ac:dyDescent="0.25">
      <c r="K607" s="35"/>
      <c r="L607" s="53"/>
      <c r="M607"/>
      <c r="N607" s="53"/>
      <c r="O607" s="60"/>
      <c r="P607" s="60"/>
      <c r="Q607" s="60"/>
      <c r="R607" s="21"/>
      <c r="S607" s="23"/>
      <c r="T607" s="30"/>
      <c r="U607" s="80"/>
      <c r="V607" s="80"/>
      <c r="W607" s="80"/>
      <c r="X607" s="45"/>
      <c r="Y607" s="45"/>
      <c r="Z607" s="44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  <c r="IW607"/>
      <c r="IX607"/>
      <c r="IY607"/>
      <c r="IZ607"/>
      <c r="JA607"/>
      <c r="JB607"/>
      <c r="JC607"/>
      <c r="JD607"/>
      <c r="JE607"/>
      <c r="JF607"/>
      <c r="JG607"/>
      <c r="JH607"/>
      <c r="JI607"/>
      <c r="JJ607"/>
      <c r="JK607"/>
      <c r="JL607"/>
      <c r="JM607"/>
      <c r="JN607"/>
      <c r="JO607"/>
      <c r="JP607"/>
      <c r="JQ607"/>
      <c r="JR607"/>
      <c r="JS607"/>
      <c r="JT607"/>
      <c r="JU607"/>
      <c r="JV607"/>
      <c r="JW607"/>
      <c r="JX607"/>
      <c r="JY607"/>
      <c r="JZ607"/>
      <c r="KA607"/>
      <c r="KB607"/>
      <c r="KC607"/>
      <c r="KD607"/>
      <c r="KE607"/>
      <c r="KF607"/>
      <c r="KG607"/>
      <c r="KH607"/>
      <c r="KI607"/>
      <c r="KJ607"/>
      <c r="KK607"/>
      <c r="KL607"/>
      <c r="KM607"/>
      <c r="KN607"/>
      <c r="KO607"/>
      <c r="KP607"/>
      <c r="KQ607"/>
      <c r="KR607"/>
      <c r="KS607"/>
      <c r="KT607"/>
      <c r="KU607"/>
      <c r="KV607"/>
      <c r="KW607"/>
      <c r="KX607"/>
      <c r="KY607"/>
      <c r="KZ607"/>
      <c r="LA607"/>
      <c r="LB607"/>
      <c r="LC607"/>
      <c r="LD607"/>
      <c r="LE607"/>
      <c r="LF607"/>
      <c r="LG607"/>
      <c r="LH607"/>
      <c r="LI607"/>
      <c r="LJ607"/>
      <c r="LK607"/>
      <c r="LL607"/>
      <c r="LM607"/>
      <c r="LN607"/>
      <c r="LO607"/>
      <c r="LP607"/>
      <c r="LQ607"/>
      <c r="LR607"/>
      <c r="LS607"/>
      <c r="LT607"/>
      <c r="LU607"/>
      <c r="LV607"/>
      <c r="LW607"/>
      <c r="LX607"/>
      <c r="LY607"/>
      <c r="LZ607"/>
      <c r="MA607"/>
      <c r="MB607"/>
      <c r="MC607"/>
      <c r="MD607"/>
      <c r="ME607"/>
      <c r="MF607"/>
      <c r="MG607"/>
      <c r="MH607"/>
      <c r="MI607"/>
      <c r="MJ607"/>
      <c r="MK607"/>
      <c r="ML607"/>
      <c r="MM607"/>
      <c r="MN607"/>
      <c r="MO607"/>
      <c r="MP607"/>
      <c r="MQ607"/>
      <c r="MR607"/>
      <c r="MS607"/>
      <c r="MT607"/>
      <c r="MU607"/>
      <c r="MV607"/>
      <c r="MW607"/>
      <c r="MX607"/>
      <c r="MY607"/>
      <c r="MZ607"/>
      <c r="NA607"/>
      <c r="NB607"/>
      <c r="NC607"/>
      <c r="ND607"/>
      <c r="NE607"/>
      <c r="NF607"/>
      <c r="NG607"/>
      <c r="NH607"/>
      <c r="NI607"/>
      <c r="NJ607"/>
      <c r="NK607"/>
      <c r="NL607"/>
      <c r="NM607"/>
      <c r="NN607"/>
      <c r="NO607"/>
      <c r="NP607"/>
      <c r="NQ607"/>
      <c r="NR607"/>
      <c r="NS607"/>
      <c r="NT607"/>
      <c r="NU607"/>
      <c r="NV607"/>
      <c r="NW607"/>
      <c r="NX607"/>
      <c r="NY607"/>
      <c r="NZ607"/>
      <c r="OA607"/>
      <c r="OB607"/>
      <c r="OC607"/>
      <c r="OD607"/>
      <c r="OE607"/>
      <c r="OF607"/>
      <c r="OG607"/>
      <c r="OH607"/>
      <c r="OI607"/>
      <c r="OJ607"/>
      <c r="OK607"/>
      <c r="OL607"/>
      <c r="OM607"/>
      <c r="ON607"/>
      <c r="OO607"/>
      <c r="OP607"/>
      <c r="OQ607"/>
      <c r="OR607"/>
      <c r="OS607"/>
      <c r="OT607"/>
      <c r="OU607"/>
      <c r="OV607"/>
      <c r="OW607"/>
      <c r="OX607"/>
      <c r="OY607"/>
      <c r="OZ607"/>
      <c r="PA607"/>
      <c r="PB607"/>
      <c r="PC607"/>
      <c r="PD607"/>
      <c r="PE607"/>
      <c r="PF607"/>
      <c r="PG607"/>
      <c r="PH607"/>
      <c r="PI607"/>
      <c r="PJ607"/>
      <c r="PK607"/>
      <c r="PL607"/>
      <c r="PM607"/>
      <c r="PN607"/>
      <c r="PO607"/>
      <c r="PP607"/>
      <c r="PQ607"/>
      <c r="PR607"/>
      <c r="PS607"/>
      <c r="PT607"/>
      <c r="PU607"/>
      <c r="PV607"/>
      <c r="PW607"/>
      <c r="PX607"/>
      <c r="PY607"/>
      <c r="PZ607"/>
      <c r="QA607"/>
      <c r="QB607"/>
      <c r="QC607"/>
      <c r="QD607"/>
      <c r="QE607"/>
      <c r="QF607"/>
      <c r="QG607"/>
      <c r="QH607"/>
      <c r="QI607"/>
      <c r="QJ607"/>
      <c r="QK607"/>
      <c r="QL607"/>
      <c r="QM607"/>
      <c r="QN607"/>
      <c r="QO607"/>
      <c r="QP607"/>
      <c r="QQ607"/>
      <c r="QR607"/>
      <c r="QS607"/>
      <c r="QT607"/>
      <c r="QU607"/>
      <c r="QV607"/>
      <c r="QW607"/>
      <c r="QX607"/>
      <c r="QY607"/>
      <c r="QZ607"/>
      <c r="RA607"/>
      <c r="RB607"/>
      <c r="RC607"/>
      <c r="RD607"/>
      <c r="RE607"/>
      <c r="RF607"/>
      <c r="RG607"/>
      <c r="RH607"/>
      <c r="RI607"/>
      <c r="RJ607"/>
      <c r="RK607"/>
      <c r="RL607"/>
      <c r="RM607"/>
      <c r="RN607"/>
      <c r="RO607"/>
      <c r="RP607"/>
      <c r="RQ607"/>
      <c r="RR607"/>
      <c r="RS607"/>
      <c r="RT607"/>
      <c r="RU607"/>
      <c r="RV607"/>
      <c r="RW607"/>
      <c r="RX607"/>
      <c r="RY607"/>
      <c r="RZ607"/>
      <c r="SA607"/>
      <c r="SB607"/>
      <c r="SC607"/>
      <c r="SD607"/>
      <c r="SE607"/>
      <c r="SF607"/>
      <c r="SG607"/>
      <c r="SH607"/>
      <c r="SI607"/>
      <c r="SJ607"/>
      <c r="SK607"/>
      <c r="SL607"/>
      <c r="SM607"/>
      <c r="SN607"/>
      <c r="SO607"/>
      <c r="SP607"/>
      <c r="SQ607"/>
      <c r="SR607"/>
      <c r="SS607"/>
      <c r="ST607"/>
      <c r="SU607"/>
      <c r="SV607"/>
      <c r="SW607"/>
      <c r="SX607"/>
      <c r="SY607"/>
      <c r="SZ607"/>
      <c r="TA607"/>
      <c r="TB607"/>
      <c r="TC607"/>
      <c r="TD607"/>
      <c r="TE607"/>
      <c r="TF607"/>
      <c r="TG607"/>
      <c r="TH607"/>
      <c r="TI607"/>
      <c r="TJ607"/>
      <c r="TK607"/>
      <c r="TL607"/>
      <c r="TM607"/>
      <c r="TN607"/>
      <c r="TO607"/>
      <c r="TP607"/>
      <c r="TQ607"/>
      <c r="TR607"/>
      <c r="TS607"/>
      <c r="TT607"/>
      <c r="TU607"/>
      <c r="TV607"/>
      <c r="TW607"/>
      <c r="TX607"/>
      <c r="TY607"/>
      <c r="TZ607"/>
      <c r="UA607"/>
      <c r="UB607"/>
      <c r="UC607"/>
      <c r="UD607"/>
      <c r="UE607"/>
      <c r="UF607"/>
      <c r="UG607"/>
      <c r="UH607"/>
      <c r="UI607"/>
      <c r="UJ607"/>
      <c r="UK607"/>
      <c r="UL607"/>
      <c r="UM607"/>
      <c r="UN607"/>
      <c r="UO607"/>
      <c r="UP607"/>
      <c r="UQ607"/>
      <c r="UR607"/>
      <c r="US607"/>
      <c r="UT607"/>
      <c r="UU607"/>
      <c r="UV607"/>
      <c r="UW607"/>
      <c r="UX607"/>
      <c r="UY607"/>
      <c r="UZ607"/>
      <c r="VA607"/>
      <c r="VB607"/>
      <c r="VC607"/>
      <c r="VD607"/>
      <c r="VE607"/>
      <c r="VF607"/>
      <c r="VG607"/>
      <c r="VH607"/>
      <c r="VI607"/>
      <c r="VJ607"/>
      <c r="VK607"/>
      <c r="VL607"/>
      <c r="VM607"/>
      <c r="VN607"/>
      <c r="VO607"/>
      <c r="VP607"/>
      <c r="VQ607"/>
      <c r="VR607"/>
      <c r="VS607"/>
      <c r="VT607"/>
      <c r="VU607"/>
      <c r="VV607"/>
      <c r="VW607"/>
      <c r="VX607"/>
      <c r="VY607"/>
      <c r="VZ607"/>
      <c r="WA607"/>
      <c r="WB607"/>
      <c r="WC607"/>
      <c r="WD607"/>
      <c r="WE607"/>
      <c r="WF607"/>
      <c r="WG607"/>
      <c r="WH607"/>
      <c r="WI607"/>
      <c r="WJ607"/>
      <c r="WK607"/>
      <c r="WL607"/>
      <c r="WM607"/>
      <c r="WN607"/>
      <c r="WO607"/>
      <c r="WP607"/>
      <c r="WQ607"/>
      <c r="WR607"/>
      <c r="WS607"/>
      <c r="WT607"/>
      <c r="WU607"/>
      <c r="WV607"/>
      <c r="WW607"/>
      <c r="WX607"/>
      <c r="WY607"/>
      <c r="WZ607"/>
      <c r="XA607"/>
      <c r="XB607"/>
      <c r="XC607"/>
      <c r="XD607"/>
      <c r="XE607"/>
      <c r="XF607"/>
      <c r="XG607"/>
      <c r="XH607"/>
      <c r="XI607"/>
      <c r="XJ607"/>
      <c r="XK607"/>
      <c r="XL607"/>
      <c r="XM607"/>
      <c r="XN607"/>
      <c r="XO607"/>
      <c r="XP607"/>
      <c r="XQ607"/>
      <c r="XR607"/>
      <c r="XS607"/>
      <c r="XT607"/>
      <c r="XU607"/>
      <c r="XV607"/>
      <c r="XW607"/>
      <c r="XX607"/>
      <c r="XY607"/>
      <c r="XZ607"/>
      <c r="YA607"/>
      <c r="YB607"/>
      <c r="YC607"/>
      <c r="YD607"/>
      <c r="YE607"/>
      <c r="YF607"/>
      <c r="YG607"/>
      <c r="YH607"/>
      <c r="YI607"/>
      <c r="YJ607"/>
      <c r="YK607"/>
      <c r="YL607"/>
      <c r="YM607"/>
      <c r="YN607"/>
      <c r="YO607"/>
      <c r="YP607"/>
      <c r="YQ607"/>
      <c r="YR607"/>
      <c r="YS607"/>
      <c r="YT607"/>
      <c r="YU607"/>
      <c r="YV607"/>
      <c r="YW607"/>
      <c r="YX607"/>
      <c r="YY607"/>
      <c r="YZ607"/>
      <c r="ZA607"/>
      <c r="ZB607"/>
      <c r="ZC607"/>
      <c r="ZD607"/>
      <c r="ZE607"/>
      <c r="ZF607"/>
      <c r="ZG607"/>
      <c r="ZH607"/>
      <c r="ZI607"/>
      <c r="ZJ607"/>
      <c r="ZK607"/>
      <c r="ZL607"/>
      <c r="ZM607"/>
      <c r="ZN607"/>
      <c r="ZO607"/>
      <c r="ZP607"/>
      <c r="ZQ607"/>
      <c r="ZR607"/>
      <c r="ZS607"/>
      <c r="ZT607"/>
      <c r="ZU607"/>
      <c r="ZV607"/>
      <c r="ZW607"/>
      <c r="ZX607"/>
      <c r="ZY607"/>
      <c r="ZZ607"/>
      <c r="AAA607"/>
      <c r="AAB607"/>
      <c r="AAC607"/>
      <c r="AAD607"/>
      <c r="AAE607"/>
      <c r="AAF607"/>
      <c r="AAG607"/>
      <c r="AAH607"/>
      <c r="AAI607"/>
      <c r="AAJ607"/>
      <c r="AAK607"/>
      <c r="AAL607"/>
      <c r="AAM607"/>
      <c r="AAN607"/>
      <c r="AAO607"/>
      <c r="AAP607"/>
      <c r="AAQ607"/>
      <c r="AAR607"/>
      <c r="AAS607"/>
      <c r="AAT607"/>
      <c r="AAU607"/>
      <c r="AAV607"/>
      <c r="AAW607"/>
      <c r="AAX607"/>
      <c r="AAY607"/>
      <c r="AAZ607"/>
      <c r="ABA607"/>
      <c r="ABB607"/>
      <c r="ABC607"/>
      <c r="ABD607"/>
      <c r="ABE607"/>
      <c r="ABF607"/>
      <c r="ABG607"/>
      <c r="ABH607"/>
      <c r="ABI607"/>
      <c r="ABJ607"/>
      <c r="ABK607"/>
      <c r="ABL607"/>
      <c r="ABM607"/>
      <c r="ABN607"/>
      <c r="ABO607"/>
      <c r="ABP607"/>
      <c r="ABQ607"/>
      <c r="ABR607"/>
      <c r="ABS607"/>
      <c r="ABT607"/>
      <c r="ABU607"/>
      <c r="ABV607"/>
      <c r="ABW607"/>
      <c r="ABX607"/>
      <c r="ABY607"/>
      <c r="ABZ607"/>
      <c r="ACA607"/>
      <c r="ACB607"/>
      <c r="ACC607"/>
      <c r="ACD607"/>
      <c r="ACE607"/>
      <c r="ACF607"/>
      <c r="ACG607"/>
      <c r="ACH607"/>
      <c r="ACI607"/>
      <c r="ACJ607"/>
      <c r="ACK607"/>
      <c r="ACL607"/>
      <c r="ACM607"/>
      <c r="ACN607"/>
      <c r="ACO607"/>
      <c r="ACP607"/>
      <c r="ACQ607"/>
      <c r="ACR607"/>
      <c r="ACS607"/>
      <c r="ACT607"/>
      <c r="ACU607"/>
      <c r="ACV607"/>
      <c r="ACW607"/>
      <c r="ACX607"/>
      <c r="ACY607"/>
      <c r="ACZ607"/>
      <c r="ADA607"/>
      <c r="ADB607"/>
      <c r="ADC607"/>
      <c r="ADD607"/>
      <c r="ADE607"/>
      <c r="ADF607"/>
      <c r="ADG607"/>
      <c r="ADH607"/>
      <c r="ADI607"/>
      <c r="ADJ607"/>
      <c r="ADK607"/>
      <c r="ADL607"/>
      <c r="ADM607"/>
      <c r="ADN607"/>
      <c r="ADO607"/>
      <c r="ADP607"/>
      <c r="ADQ607"/>
      <c r="ADR607"/>
      <c r="ADS607"/>
      <c r="ADT607"/>
      <c r="ADU607"/>
      <c r="ADV607"/>
      <c r="ADW607"/>
      <c r="ADX607"/>
      <c r="ADY607"/>
      <c r="ADZ607"/>
      <c r="AEA607"/>
      <c r="AEB607"/>
      <c r="AEC607"/>
      <c r="AED607"/>
      <c r="AEE607"/>
      <c r="AEF607"/>
      <c r="AEG607"/>
      <c r="AEH607"/>
      <c r="AEI607"/>
      <c r="AEJ607"/>
      <c r="AEK607"/>
      <c r="AEL607"/>
      <c r="AEM607"/>
      <c r="AEN607"/>
      <c r="AEO607"/>
      <c r="AEP607"/>
      <c r="AEQ607"/>
      <c r="AER607"/>
      <c r="AES607"/>
      <c r="AET607"/>
      <c r="AEU607"/>
      <c r="AEV607"/>
      <c r="AEW607"/>
      <c r="AEX607"/>
      <c r="AEY607"/>
      <c r="AEZ607"/>
      <c r="AFA607"/>
      <c r="AFB607"/>
      <c r="AFC607"/>
      <c r="AFD607"/>
      <c r="AFE607"/>
      <c r="AFF607"/>
      <c r="AFG607"/>
      <c r="AFH607"/>
      <c r="AFI607"/>
      <c r="AFJ607"/>
      <c r="AFK607"/>
      <c r="AFL607"/>
      <c r="AFM607"/>
      <c r="AFN607"/>
      <c r="AFO607"/>
      <c r="AFP607"/>
      <c r="AFQ607"/>
      <c r="AFR607"/>
      <c r="AFS607"/>
      <c r="AFT607"/>
      <c r="AFU607"/>
      <c r="AFV607"/>
      <c r="AFW607"/>
      <c r="AFX607"/>
      <c r="AFY607"/>
      <c r="AFZ607"/>
      <c r="AGA607"/>
      <c r="AGB607"/>
      <c r="AGC607"/>
      <c r="AGD607"/>
      <c r="AGE607"/>
      <c r="AGF607"/>
      <c r="AGG607"/>
      <c r="AGH607"/>
      <c r="AGI607"/>
      <c r="AGJ607"/>
      <c r="AGK607"/>
      <c r="AGL607"/>
      <c r="AGM607"/>
      <c r="AGN607"/>
      <c r="AGO607"/>
      <c r="AGP607"/>
      <c r="AGQ607"/>
      <c r="AGR607"/>
      <c r="AGS607"/>
      <c r="AGT607"/>
      <c r="AGU607"/>
      <c r="AGV607"/>
      <c r="AGW607"/>
      <c r="AGX607"/>
      <c r="AGY607"/>
      <c r="AGZ607"/>
      <c r="AHA607"/>
      <c r="AHB607"/>
      <c r="AHC607"/>
      <c r="AHD607"/>
      <c r="AHE607"/>
      <c r="AHF607"/>
      <c r="AHG607"/>
      <c r="AHH607"/>
      <c r="AHI607"/>
      <c r="AHJ607"/>
      <c r="AHK607"/>
      <c r="AHL607"/>
      <c r="AHM607"/>
      <c r="AHN607"/>
      <c r="AHO607"/>
      <c r="AHP607"/>
      <c r="AHQ607"/>
      <c r="AHR607"/>
      <c r="AHS607"/>
      <c r="AHT607"/>
      <c r="AHU607"/>
      <c r="AHV607"/>
      <c r="AHW607"/>
      <c r="AHX607"/>
      <c r="AHY607"/>
      <c r="AHZ607"/>
      <c r="AIA607"/>
      <c r="AIB607"/>
      <c r="AIC607"/>
      <c r="AID607"/>
      <c r="AIE607"/>
      <c r="AIF607"/>
      <c r="AIG607"/>
      <c r="AIH607"/>
      <c r="AII607"/>
      <c r="AIJ607"/>
      <c r="AIK607"/>
      <c r="AIL607"/>
      <c r="AIM607"/>
      <c r="AIN607"/>
      <c r="AIO607"/>
      <c r="AIP607"/>
      <c r="AIQ607"/>
      <c r="AIR607"/>
      <c r="AIS607"/>
      <c r="AIT607"/>
      <c r="AIU607"/>
      <c r="AIV607"/>
      <c r="AIW607"/>
      <c r="AIX607"/>
      <c r="AIY607"/>
      <c r="AIZ607"/>
      <c r="AJA607"/>
      <c r="AJB607"/>
      <c r="AJC607"/>
      <c r="AJD607"/>
      <c r="AJE607"/>
      <c r="AJF607"/>
      <c r="AJG607"/>
      <c r="AJH607"/>
      <c r="AJI607"/>
      <c r="AJJ607"/>
      <c r="AJK607"/>
      <c r="AJL607"/>
      <c r="AJM607"/>
      <c r="AJN607"/>
      <c r="AJO607"/>
      <c r="AJP607"/>
      <c r="AJQ607"/>
      <c r="AJR607"/>
      <c r="AJS607"/>
      <c r="AJT607"/>
      <c r="AJU607"/>
      <c r="AJV607"/>
      <c r="AJW607"/>
      <c r="AJX607"/>
      <c r="AJY607"/>
      <c r="AJZ607"/>
      <c r="AKA607"/>
      <c r="AKB607"/>
      <c r="AKC607"/>
      <c r="AKD607"/>
      <c r="AKE607"/>
      <c r="AKF607"/>
      <c r="AKG607"/>
      <c r="AKH607"/>
      <c r="AKI607"/>
      <c r="AKJ607"/>
      <c r="AKK607"/>
      <c r="AKL607"/>
      <c r="AKM607"/>
      <c r="AKN607"/>
      <c r="AKO607"/>
      <c r="AKP607"/>
      <c r="AKQ607"/>
      <c r="AKR607"/>
      <c r="AKS607"/>
      <c r="AKT607"/>
      <c r="AKU607"/>
      <c r="AKV607"/>
      <c r="AKW607"/>
      <c r="AKX607"/>
      <c r="AKY607"/>
      <c r="AKZ607"/>
      <c r="ALA607"/>
      <c r="ALB607"/>
      <c r="ALC607"/>
      <c r="ALD607"/>
      <c r="ALE607"/>
      <c r="ALF607"/>
      <c r="ALG607"/>
      <c r="ALH607"/>
      <c r="ALI607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  <c r="AMC607"/>
      <c r="AMD607"/>
      <c r="AME607"/>
      <c r="AMF607"/>
      <c r="AMG607"/>
      <c r="AMH607"/>
      <c r="AMI607"/>
      <c r="AMJ607"/>
      <c r="AMK607"/>
      <c r="AML607"/>
      <c r="AMM607"/>
      <c r="AMN607"/>
      <c r="AMO607"/>
      <c r="AMP607"/>
      <c r="AMQ607"/>
      <c r="AMR607"/>
      <c r="AMS607"/>
      <c r="AMT607"/>
      <c r="AMU607"/>
      <c r="AMV607"/>
      <c r="AMW607"/>
      <c r="AMX607"/>
      <c r="AMY607"/>
      <c r="AMZ607"/>
      <c r="ANA607"/>
      <c r="ANB607"/>
    </row>
    <row r="608" spans="1:1042" x14ac:dyDescent="0.25">
      <c r="K608" s="35"/>
      <c r="L608" s="53"/>
      <c r="M608"/>
      <c r="N608" s="53"/>
      <c r="O608" s="60"/>
      <c r="P608" s="60"/>
      <c r="Q608" s="60"/>
      <c r="R608" s="21"/>
      <c r="S608" s="23"/>
      <c r="T608" s="30"/>
      <c r="U608" s="80"/>
      <c r="V608" s="80"/>
      <c r="W608" s="80"/>
      <c r="X608" s="45"/>
      <c r="Y608" s="45"/>
      <c r="Z608" s="44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  <c r="IW608"/>
      <c r="IX608"/>
      <c r="IY608"/>
      <c r="IZ608"/>
      <c r="JA608"/>
      <c r="JB608"/>
      <c r="JC608"/>
      <c r="JD608"/>
      <c r="JE608"/>
      <c r="JF608"/>
      <c r="JG608"/>
      <c r="JH608"/>
      <c r="JI608"/>
      <c r="JJ608"/>
      <c r="JK608"/>
      <c r="JL608"/>
      <c r="JM608"/>
      <c r="JN608"/>
      <c r="JO608"/>
      <c r="JP608"/>
      <c r="JQ608"/>
      <c r="JR608"/>
      <c r="JS608"/>
      <c r="JT608"/>
      <c r="JU608"/>
      <c r="JV608"/>
      <c r="JW608"/>
      <c r="JX608"/>
      <c r="JY608"/>
      <c r="JZ608"/>
      <c r="KA608"/>
      <c r="KB608"/>
      <c r="KC608"/>
      <c r="KD608"/>
      <c r="KE608"/>
      <c r="KF608"/>
      <c r="KG608"/>
      <c r="KH608"/>
      <c r="KI608"/>
      <c r="KJ608"/>
      <c r="KK608"/>
      <c r="KL608"/>
      <c r="KM608"/>
      <c r="KN608"/>
      <c r="KO608"/>
      <c r="KP608"/>
      <c r="KQ608"/>
      <c r="KR608"/>
      <c r="KS608"/>
      <c r="KT608"/>
      <c r="KU608"/>
      <c r="KV608"/>
      <c r="KW608"/>
      <c r="KX608"/>
      <c r="KY608"/>
      <c r="KZ608"/>
      <c r="LA608"/>
      <c r="LB608"/>
      <c r="LC608"/>
      <c r="LD608"/>
      <c r="LE608"/>
      <c r="LF608"/>
      <c r="LG608"/>
      <c r="LH608"/>
      <c r="LI608"/>
      <c r="LJ608"/>
      <c r="LK608"/>
      <c r="LL608"/>
      <c r="LM608"/>
      <c r="LN608"/>
      <c r="LO608"/>
      <c r="LP608"/>
      <c r="LQ608"/>
      <c r="LR608"/>
      <c r="LS608"/>
      <c r="LT608"/>
      <c r="LU608"/>
      <c r="LV608"/>
      <c r="LW608"/>
      <c r="LX608"/>
      <c r="LY608"/>
      <c r="LZ608"/>
      <c r="MA608"/>
      <c r="MB608"/>
      <c r="MC608"/>
      <c r="MD608"/>
      <c r="ME608"/>
      <c r="MF608"/>
      <c r="MG608"/>
      <c r="MH608"/>
      <c r="MI608"/>
      <c r="MJ608"/>
      <c r="MK608"/>
      <c r="ML608"/>
      <c r="MM608"/>
      <c r="MN608"/>
      <c r="MO608"/>
      <c r="MP608"/>
      <c r="MQ608"/>
      <c r="MR608"/>
      <c r="MS608"/>
      <c r="MT608"/>
      <c r="MU608"/>
      <c r="MV608"/>
      <c r="MW608"/>
      <c r="MX608"/>
      <c r="MY608"/>
      <c r="MZ608"/>
      <c r="NA608"/>
      <c r="NB608"/>
      <c r="NC608"/>
      <c r="ND608"/>
      <c r="NE608"/>
      <c r="NF608"/>
      <c r="NG608"/>
      <c r="NH608"/>
      <c r="NI608"/>
      <c r="NJ608"/>
      <c r="NK608"/>
      <c r="NL608"/>
      <c r="NM608"/>
      <c r="NN608"/>
      <c r="NO608"/>
      <c r="NP608"/>
      <c r="NQ608"/>
      <c r="NR608"/>
      <c r="NS608"/>
      <c r="NT608"/>
      <c r="NU608"/>
      <c r="NV608"/>
      <c r="NW608"/>
      <c r="NX608"/>
      <c r="NY608"/>
      <c r="NZ608"/>
      <c r="OA608"/>
      <c r="OB608"/>
      <c r="OC608"/>
      <c r="OD608"/>
      <c r="OE608"/>
      <c r="OF608"/>
      <c r="OG608"/>
      <c r="OH608"/>
      <c r="OI608"/>
      <c r="OJ608"/>
      <c r="OK608"/>
      <c r="OL608"/>
      <c r="OM608"/>
      <c r="ON608"/>
      <c r="OO608"/>
      <c r="OP608"/>
      <c r="OQ608"/>
      <c r="OR608"/>
      <c r="OS608"/>
      <c r="OT608"/>
      <c r="OU608"/>
      <c r="OV608"/>
      <c r="OW608"/>
      <c r="OX608"/>
      <c r="OY608"/>
      <c r="OZ608"/>
      <c r="PA608"/>
      <c r="PB608"/>
      <c r="PC608"/>
      <c r="PD608"/>
      <c r="PE608"/>
      <c r="PF608"/>
      <c r="PG608"/>
      <c r="PH608"/>
      <c r="PI608"/>
      <c r="PJ608"/>
      <c r="PK608"/>
      <c r="PL608"/>
      <c r="PM608"/>
      <c r="PN608"/>
      <c r="PO608"/>
      <c r="PP608"/>
      <c r="PQ608"/>
      <c r="PR608"/>
      <c r="PS608"/>
      <c r="PT608"/>
      <c r="PU608"/>
      <c r="PV608"/>
      <c r="PW608"/>
      <c r="PX608"/>
      <c r="PY608"/>
      <c r="PZ608"/>
      <c r="QA608"/>
      <c r="QB608"/>
      <c r="QC608"/>
      <c r="QD608"/>
      <c r="QE608"/>
      <c r="QF608"/>
      <c r="QG608"/>
      <c r="QH608"/>
      <c r="QI608"/>
      <c r="QJ608"/>
      <c r="QK608"/>
      <c r="QL608"/>
      <c r="QM608"/>
      <c r="QN608"/>
      <c r="QO608"/>
      <c r="QP608"/>
      <c r="QQ608"/>
      <c r="QR608"/>
      <c r="QS608"/>
      <c r="QT608"/>
      <c r="QU608"/>
      <c r="QV608"/>
      <c r="QW608"/>
      <c r="QX608"/>
      <c r="QY608"/>
      <c r="QZ608"/>
      <c r="RA608"/>
      <c r="RB608"/>
      <c r="RC608"/>
      <c r="RD608"/>
      <c r="RE608"/>
      <c r="RF608"/>
      <c r="RG608"/>
      <c r="RH608"/>
      <c r="RI608"/>
      <c r="RJ608"/>
      <c r="RK608"/>
      <c r="RL608"/>
      <c r="RM608"/>
      <c r="RN608"/>
      <c r="RO608"/>
      <c r="RP608"/>
      <c r="RQ608"/>
      <c r="RR608"/>
      <c r="RS608"/>
      <c r="RT608"/>
      <c r="RU608"/>
      <c r="RV608"/>
      <c r="RW608"/>
      <c r="RX608"/>
      <c r="RY608"/>
      <c r="RZ608"/>
      <c r="SA608"/>
      <c r="SB608"/>
      <c r="SC608"/>
      <c r="SD608"/>
      <c r="SE608"/>
      <c r="SF608"/>
      <c r="SG608"/>
      <c r="SH608"/>
      <c r="SI608"/>
      <c r="SJ608"/>
      <c r="SK608"/>
      <c r="SL608"/>
      <c r="SM608"/>
      <c r="SN608"/>
      <c r="SO608"/>
      <c r="SP608"/>
      <c r="SQ608"/>
      <c r="SR608"/>
      <c r="SS608"/>
      <c r="ST608"/>
      <c r="SU608"/>
      <c r="SV608"/>
      <c r="SW608"/>
      <c r="SX608"/>
      <c r="SY608"/>
      <c r="SZ608"/>
      <c r="TA608"/>
      <c r="TB608"/>
      <c r="TC608"/>
      <c r="TD608"/>
      <c r="TE608"/>
      <c r="TF608"/>
      <c r="TG608"/>
      <c r="TH608"/>
      <c r="TI608"/>
      <c r="TJ608"/>
      <c r="TK608"/>
      <c r="TL608"/>
      <c r="TM608"/>
      <c r="TN608"/>
      <c r="TO608"/>
      <c r="TP608"/>
      <c r="TQ608"/>
      <c r="TR608"/>
      <c r="TS608"/>
      <c r="TT608"/>
      <c r="TU608"/>
      <c r="TV608"/>
      <c r="TW608"/>
      <c r="TX608"/>
      <c r="TY608"/>
      <c r="TZ608"/>
      <c r="UA608"/>
      <c r="UB608"/>
      <c r="UC608"/>
      <c r="UD608"/>
      <c r="UE608"/>
      <c r="UF608"/>
      <c r="UG608"/>
      <c r="UH608"/>
      <c r="UI608"/>
      <c r="UJ608"/>
      <c r="UK608"/>
      <c r="UL608"/>
      <c r="UM608"/>
      <c r="UN608"/>
      <c r="UO608"/>
      <c r="UP608"/>
      <c r="UQ608"/>
      <c r="UR608"/>
      <c r="US608"/>
      <c r="UT608"/>
      <c r="UU608"/>
      <c r="UV608"/>
      <c r="UW608"/>
      <c r="UX608"/>
      <c r="UY608"/>
      <c r="UZ608"/>
      <c r="VA608"/>
      <c r="VB608"/>
      <c r="VC608"/>
      <c r="VD608"/>
      <c r="VE608"/>
      <c r="VF608"/>
      <c r="VG608"/>
      <c r="VH608"/>
      <c r="VI608"/>
      <c r="VJ608"/>
      <c r="VK608"/>
      <c r="VL608"/>
      <c r="VM608"/>
      <c r="VN608"/>
      <c r="VO608"/>
      <c r="VP608"/>
      <c r="VQ608"/>
      <c r="VR608"/>
      <c r="VS608"/>
      <c r="VT608"/>
      <c r="VU608"/>
      <c r="VV608"/>
      <c r="VW608"/>
      <c r="VX608"/>
      <c r="VY608"/>
      <c r="VZ608"/>
      <c r="WA608"/>
      <c r="WB608"/>
      <c r="WC608"/>
      <c r="WD608"/>
      <c r="WE608"/>
      <c r="WF608"/>
      <c r="WG608"/>
      <c r="WH608"/>
      <c r="WI608"/>
      <c r="WJ608"/>
      <c r="WK608"/>
      <c r="WL608"/>
      <c r="WM608"/>
      <c r="WN608"/>
      <c r="WO608"/>
      <c r="WP608"/>
      <c r="WQ608"/>
      <c r="WR608"/>
      <c r="WS608"/>
      <c r="WT608"/>
      <c r="WU608"/>
      <c r="WV608"/>
      <c r="WW608"/>
      <c r="WX608"/>
      <c r="WY608"/>
      <c r="WZ608"/>
      <c r="XA608"/>
      <c r="XB608"/>
      <c r="XC608"/>
      <c r="XD608"/>
      <c r="XE608"/>
      <c r="XF608"/>
      <c r="XG608"/>
      <c r="XH608"/>
      <c r="XI608"/>
      <c r="XJ608"/>
      <c r="XK608"/>
      <c r="XL608"/>
      <c r="XM608"/>
      <c r="XN608"/>
      <c r="XO608"/>
      <c r="XP608"/>
      <c r="XQ608"/>
      <c r="XR608"/>
      <c r="XS608"/>
      <c r="XT608"/>
      <c r="XU608"/>
      <c r="XV608"/>
      <c r="XW608"/>
      <c r="XX608"/>
      <c r="XY608"/>
      <c r="XZ608"/>
      <c r="YA608"/>
      <c r="YB608"/>
      <c r="YC608"/>
      <c r="YD608"/>
      <c r="YE608"/>
      <c r="YF608"/>
      <c r="YG608"/>
      <c r="YH608"/>
      <c r="YI608"/>
      <c r="YJ608"/>
      <c r="YK608"/>
      <c r="YL608"/>
      <c r="YM608"/>
      <c r="YN608"/>
      <c r="YO608"/>
      <c r="YP608"/>
      <c r="YQ608"/>
      <c r="YR608"/>
      <c r="YS608"/>
      <c r="YT608"/>
      <c r="YU608"/>
      <c r="YV608"/>
      <c r="YW608"/>
      <c r="YX608"/>
      <c r="YY608"/>
      <c r="YZ608"/>
      <c r="ZA608"/>
      <c r="ZB608"/>
      <c r="ZC608"/>
      <c r="ZD608"/>
      <c r="ZE608"/>
      <c r="ZF608"/>
      <c r="ZG608"/>
      <c r="ZH608"/>
      <c r="ZI608"/>
      <c r="ZJ608"/>
      <c r="ZK608"/>
      <c r="ZL608"/>
      <c r="ZM608"/>
      <c r="ZN608"/>
      <c r="ZO608"/>
      <c r="ZP608"/>
      <c r="ZQ608"/>
      <c r="ZR608"/>
      <c r="ZS608"/>
      <c r="ZT608"/>
      <c r="ZU608"/>
      <c r="ZV608"/>
      <c r="ZW608"/>
      <c r="ZX608"/>
      <c r="ZY608"/>
      <c r="ZZ608"/>
      <c r="AAA608"/>
      <c r="AAB608"/>
      <c r="AAC608"/>
      <c r="AAD608"/>
      <c r="AAE608"/>
      <c r="AAF608"/>
      <c r="AAG608"/>
      <c r="AAH608"/>
      <c r="AAI608"/>
      <c r="AAJ608"/>
      <c r="AAK608"/>
      <c r="AAL608"/>
      <c r="AAM608"/>
      <c r="AAN608"/>
      <c r="AAO608"/>
      <c r="AAP608"/>
      <c r="AAQ608"/>
      <c r="AAR608"/>
      <c r="AAS608"/>
      <c r="AAT608"/>
      <c r="AAU608"/>
      <c r="AAV608"/>
      <c r="AAW608"/>
      <c r="AAX608"/>
      <c r="AAY608"/>
      <c r="AAZ608"/>
      <c r="ABA608"/>
      <c r="ABB608"/>
      <c r="ABC608"/>
      <c r="ABD608"/>
      <c r="ABE608"/>
      <c r="ABF608"/>
      <c r="ABG608"/>
      <c r="ABH608"/>
      <c r="ABI608"/>
      <c r="ABJ608"/>
      <c r="ABK608"/>
      <c r="ABL608"/>
      <c r="ABM608"/>
      <c r="ABN608"/>
      <c r="ABO608"/>
      <c r="ABP608"/>
      <c r="ABQ608"/>
      <c r="ABR608"/>
      <c r="ABS608"/>
      <c r="ABT608"/>
      <c r="ABU608"/>
      <c r="ABV608"/>
      <c r="ABW608"/>
      <c r="ABX608"/>
      <c r="ABY608"/>
      <c r="ABZ608"/>
      <c r="ACA608"/>
      <c r="ACB608"/>
      <c r="ACC608"/>
      <c r="ACD608"/>
      <c r="ACE608"/>
      <c r="ACF608"/>
      <c r="ACG608"/>
      <c r="ACH608"/>
      <c r="ACI608"/>
      <c r="ACJ608"/>
      <c r="ACK608"/>
      <c r="ACL608"/>
      <c r="ACM608"/>
      <c r="ACN608"/>
      <c r="ACO608"/>
      <c r="ACP608"/>
      <c r="ACQ608"/>
      <c r="ACR608"/>
      <c r="ACS608"/>
      <c r="ACT608"/>
      <c r="ACU608"/>
      <c r="ACV608"/>
      <c r="ACW608"/>
      <c r="ACX608"/>
      <c r="ACY608"/>
      <c r="ACZ608"/>
      <c r="ADA608"/>
      <c r="ADB608"/>
      <c r="ADC608"/>
      <c r="ADD608"/>
      <c r="ADE608"/>
      <c r="ADF608"/>
      <c r="ADG608"/>
      <c r="ADH608"/>
      <c r="ADI608"/>
      <c r="ADJ608"/>
      <c r="ADK608"/>
      <c r="ADL608"/>
      <c r="ADM608"/>
      <c r="ADN608"/>
      <c r="ADO608"/>
      <c r="ADP608"/>
      <c r="ADQ608"/>
      <c r="ADR608"/>
      <c r="ADS608"/>
      <c r="ADT608"/>
      <c r="ADU608"/>
      <c r="ADV608"/>
      <c r="ADW608"/>
      <c r="ADX608"/>
      <c r="ADY608"/>
      <c r="ADZ608"/>
      <c r="AEA608"/>
      <c r="AEB608"/>
      <c r="AEC608"/>
      <c r="AED608"/>
      <c r="AEE608"/>
      <c r="AEF608"/>
      <c r="AEG608"/>
      <c r="AEH608"/>
      <c r="AEI608"/>
      <c r="AEJ608"/>
      <c r="AEK608"/>
      <c r="AEL608"/>
      <c r="AEM608"/>
      <c r="AEN608"/>
      <c r="AEO608"/>
      <c r="AEP608"/>
      <c r="AEQ608"/>
      <c r="AER608"/>
      <c r="AES608"/>
      <c r="AET608"/>
      <c r="AEU608"/>
      <c r="AEV608"/>
      <c r="AEW608"/>
      <c r="AEX608"/>
      <c r="AEY608"/>
      <c r="AEZ608"/>
      <c r="AFA608"/>
      <c r="AFB608"/>
      <c r="AFC608"/>
      <c r="AFD608"/>
      <c r="AFE608"/>
      <c r="AFF608"/>
      <c r="AFG608"/>
      <c r="AFH608"/>
      <c r="AFI608"/>
      <c r="AFJ608"/>
      <c r="AFK608"/>
      <c r="AFL608"/>
      <c r="AFM608"/>
      <c r="AFN608"/>
      <c r="AFO608"/>
      <c r="AFP608"/>
      <c r="AFQ608"/>
      <c r="AFR608"/>
      <c r="AFS608"/>
      <c r="AFT608"/>
      <c r="AFU608"/>
      <c r="AFV608"/>
      <c r="AFW608"/>
      <c r="AFX608"/>
      <c r="AFY608"/>
      <c r="AFZ608"/>
      <c r="AGA608"/>
      <c r="AGB608"/>
      <c r="AGC608"/>
      <c r="AGD608"/>
      <c r="AGE608"/>
      <c r="AGF608"/>
      <c r="AGG608"/>
      <c r="AGH608"/>
      <c r="AGI608"/>
      <c r="AGJ608"/>
      <c r="AGK608"/>
      <c r="AGL608"/>
      <c r="AGM608"/>
      <c r="AGN608"/>
      <c r="AGO608"/>
      <c r="AGP608"/>
      <c r="AGQ608"/>
      <c r="AGR608"/>
      <c r="AGS608"/>
      <c r="AGT608"/>
      <c r="AGU608"/>
      <c r="AGV608"/>
      <c r="AGW608"/>
      <c r="AGX608"/>
      <c r="AGY608"/>
      <c r="AGZ608"/>
      <c r="AHA608"/>
      <c r="AHB608"/>
      <c r="AHC608"/>
      <c r="AHD608"/>
      <c r="AHE608"/>
      <c r="AHF608"/>
      <c r="AHG608"/>
      <c r="AHH608"/>
      <c r="AHI608"/>
      <c r="AHJ608"/>
      <c r="AHK608"/>
      <c r="AHL608"/>
      <c r="AHM608"/>
      <c r="AHN608"/>
      <c r="AHO608"/>
      <c r="AHP608"/>
      <c r="AHQ608"/>
      <c r="AHR608"/>
      <c r="AHS608"/>
      <c r="AHT608"/>
      <c r="AHU608"/>
      <c r="AHV608"/>
      <c r="AHW608"/>
      <c r="AHX608"/>
      <c r="AHY608"/>
      <c r="AHZ608"/>
      <c r="AIA608"/>
      <c r="AIB608"/>
      <c r="AIC608"/>
      <c r="AID608"/>
      <c r="AIE608"/>
      <c r="AIF608"/>
      <c r="AIG608"/>
      <c r="AIH608"/>
      <c r="AII608"/>
      <c r="AIJ608"/>
      <c r="AIK608"/>
      <c r="AIL608"/>
      <c r="AIM608"/>
      <c r="AIN608"/>
      <c r="AIO608"/>
      <c r="AIP608"/>
      <c r="AIQ608"/>
      <c r="AIR608"/>
      <c r="AIS608"/>
      <c r="AIT608"/>
      <c r="AIU608"/>
      <c r="AIV608"/>
      <c r="AIW608"/>
      <c r="AIX608"/>
      <c r="AIY608"/>
      <c r="AIZ608"/>
      <c r="AJA608"/>
      <c r="AJB608"/>
      <c r="AJC608"/>
      <c r="AJD608"/>
      <c r="AJE608"/>
      <c r="AJF608"/>
      <c r="AJG608"/>
      <c r="AJH608"/>
      <c r="AJI608"/>
      <c r="AJJ608"/>
      <c r="AJK608"/>
      <c r="AJL608"/>
      <c r="AJM608"/>
      <c r="AJN608"/>
      <c r="AJO608"/>
      <c r="AJP608"/>
      <c r="AJQ608"/>
      <c r="AJR608"/>
      <c r="AJS608"/>
      <c r="AJT608"/>
      <c r="AJU608"/>
      <c r="AJV608"/>
      <c r="AJW608"/>
      <c r="AJX608"/>
      <c r="AJY608"/>
      <c r="AJZ608"/>
      <c r="AKA608"/>
      <c r="AKB608"/>
      <c r="AKC608"/>
      <c r="AKD608"/>
      <c r="AKE608"/>
      <c r="AKF608"/>
      <c r="AKG608"/>
      <c r="AKH608"/>
      <c r="AKI608"/>
      <c r="AKJ608"/>
      <c r="AKK608"/>
      <c r="AKL608"/>
      <c r="AKM608"/>
      <c r="AKN608"/>
      <c r="AKO608"/>
      <c r="AKP608"/>
      <c r="AKQ608"/>
      <c r="AKR608"/>
      <c r="AKS608"/>
      <c r="AKT608"/>
      <c r="AKU608"/>
      <c r="AKV608"/>
      <c r="AKW608"/>
      <c r="AKX608"/>
      <c r="AKY608"/>
      <c r="AKZ608"/>
      <c r="ALA608"/>
      <c r="ALB608"/>
      <c r="ALC608"/>
      <c r="ALD608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  <c r="AMK608"/>
      <c r="AML608"/>
      <c r="AMM608"/>
      <c r="AMN608"/>
      <c r="AMO608"/>
      <c r="AMP608"/>
      <c r="AMQ608"/>
      <c r="AMR608"/>
      <c r="AMS608"/>
      <c r="AMT608"/>
      <c r="AMU608"/>
      <c r="AMV608"/>
      <c r="AMW608"/>
      <c r="AMX608"/>
      <c r="AMY608"/>
      <c r="AMZ608"/>
      <c r="ANA608"/>
      <c r="ANB608"/>
    </row>
    <row r="609" spans="11:30" customFormat="1" x14ac:dyDescent="0.25">
      <c r="K609" s="35"/>
      <c r="L609" s="53"/>
      <c r="N609" s="53"/>
      <c r="O609" s="60"/>
      <c r="P609" s="60"/>
      <c r="Q609" s="60"/>
      <c r="R609" s="21"/>
      <c r="S609" s="23"/>
      <c r="T609" s="30"/>
      <c r="U609" s="80"/>
      <c r="V609" s="80"/>
      <c r="W609" s="80"/>
      <c r="X609" s="45"/>
      <c r="Y609" s="45"/>
      <c r="Z609" s="44"/>
      <c r="AC609" s="129"/>
      <c r="AD609" s="129"/>
    </row>
    <row r="610" spans="11:30" customFormat="1" x14ac:dyDescent="0.25">
      <c r="K610" s="35"/>
      <c r="L610" s="53"/>
      <c r="N610" s="53"/>
      <c r="O610" s="60"/>
      <c r="P610" s="60"/>
      <c r="Q610" s="60"/>
      <c r="R610" s="21"/>
      <c r="S610" s="23"/>
      <c r="T610" s="30"/>
      <c r="U610" s="80"/>
      <c r="V610" s="80"/>
      <c r="W610" s="80"/>
      <c r="X610" s="45"/>
      <c r="Y610" s="45"/>
      <c r="Z610" s="44"/>
      <c r="AC610" s="129"/>
      <c r="AD610" s="129"/>
    </row>
    <row r="611" spans="11:30" customFormat="1" x14ac:dyDescent="0.25">
      <c r="K611" s="35"/>
      <c r="L611" s="53"/>
      <c r="N611" s="53"/>
      <c r="O611" s="60"/>
      <c r="P611" s="60"/>
      <c r="Q611" s="60"/>
      <c r="R611" s="21"/>
      <c r="S611" s="23"/>
      <c r="T611" s="30"/>
      <c r="U611" s="80"/>
      <c r="V611" s="80"/>
      <c r="W611" s="80"/>
      <c r="X611" s="45"/>
      <c r="Y611" s="45"/>
      <c r="Z611" s="44"/>
      <c r="AC611" s="129"/>
      <c r="AD611" s="129"/>
    </row>
  </sheetData>
  <sortState xmlns:xlrd2="http://schemas.microsoft.com/office/spreadsheetml/2017/richdata2" ref="K3:AMZ462">
    <sortCondition ref="M3:M462"/>
    <sortCondition ref="R3:R462"/>
  </sortState>
  <dataValidations count="4">
    <dataValidation type="list" allowBlank="1" showErrorMessage="1" sqref="M577" xr:uid="{00000000-0002-0000-0000-000000000000}">
      <formula1>Brand</formula1>
    </dataValidation>
    <dataValidation type="list" allowBlank="1" showInputMessage="1" showErrorMessage="1" sqref="S577 S604 S579:S592 S594" xr:uid="{00000000-0002-0000-0000-000001000000}">
      <formula1>Gallons</formula1>
    </dataValidation>
    <dataValidation type="list" allowBlank="1" showInputMessage="1" showErrorMessage="1" sqref="Z577 M604:Q604 M578:M592" xr:uid="{00000000-0002-0000-0000-000002000000}">
      <formula1>Brand</formula1>
    </dataValidation>
    <dataValidation type="list" allowBlank="1" showInputMessage="1" showErrorMessage="1" sqref="T604:W604 T578:U588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T577:U577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2:A393"/>
  <sheetViews>
    <sheetView topLeftCell="A71" workbookViewId="0">
      <selection activeCell="D40" sqref="D40"/>
    </sheetView>
  </sheetViews>
  <sheetFormatPr defaultRowHeight="15" x14ac:dyDescent="0.25"/>
  <sheetData>
    <row r="32" spans="1:1" x14ac:dyDescent="0.25">
      <c r="A32" s="124" t="str">
        <f>"2,     "&amp;'2017 03 15'!C84&amp;",   """&amp;'2017 03 15'!P84&amp;""""</f>
        <v>2,     A. O. Smith,   "HPTS-50 2**  (50 gal)"</v>
      </c>
    </row>
    <row r="33" spans="1:1" x14ac:dyDescent="0.25">
      <c r="A33" s="124" t="str">
        <f>"2,     "&amp;'2017 03 15'!C85&amp;",   """&amp;'2017 03 15'!P85&amp;""""</f>
        <v>2,     A. O. Smith,   "HPS10-50H45DV 2**  (50 gal)"</v>
      </c>
    </row>
    <row r="34" spans="1:1" x14ac:dyDescent="0.25">
      <c r="A34" s="124" t="str">
        <f>"2,     "&amp;'2017 03 15'!C86&amp;",   """&amp;'2017 03 15'!P86&amp;""""</f>
        <v>2,     A. O. Smith,   "HPTS-66 2**  (66 gal)"</v>
      </c>
    </row>
    <row r="35" spans="1:1" x14ac:dyDescent="0.25">
      <c r="A35" s="124" t="str">
        <f>"2,     "&amp;'2017 03 15'!C87&amp;",   """&amp;'2017 03 15'!P87&amp;""""</f>
        <v>2,     A. O. Smith,   "HPS10-66H45DV 2**  (66 gal)"</v>
      </c>
    </row>
    <row r="36" spans="1:1" x14ac:dyDescent="0.25">
      <c r="A36" s="124" t="str">
        <f>"2,     "&amp;'2017 03 15'!C88&amp;",   """&amp;'2017 03 15'!P88&amp;""""</f>
        <v>2,     A. O. Smith,   "HPTS-80 2**  (80 gal)"</v>
      </c>
    </row>
    <row r="37" spans="1:1" x14ac:dyDescent="0.25">
      <c r="A37" s="124" t="str">
        <f>"2,     "&amp;'2017 03 15'!C89&amp;",   """&amp;'2017 03 15'!P89&amp;""""</f>
        <v>2,     A. O. Smith,   "HPS10-80H45DV 2**  (80 gal)"</v>
      </c>
    </row>
    <row r="38" spans="1:1" x14ac:dyDescent="0.25">
      <c r="A38" s="124" t="str">
        <f>"2,     "&amp;'2017 03 15'!C90&amp;",   """&amp;'2017 03 15'!P90&amp;""""</f>
        <v>2,     A. O. Smith,   "FPTU 50 120  (50 gal)"</v>
      </c>
    </row>
    <row r="39" spans="1:1" x14ac:dyDescent="0.25">
      <c r="A39" s="124" t="str">
        <f>"2,     "&amp;'2017 03 15'!C91&amp;",   """&amp;'2017 03 15'!P91&amp;""""</f>
        <v>2,     A. O. Smith,   "FPTU 66 120  (66 gal)"</v>
      </c>
    </row>
    <row r="40" spans="1:1" x14ac:dyDescent="0.25">
      <c r="A40" s="124" t="str">
        <f>"2,     "&amp;'2017 03 15'!C92&amp;",   """&amp;'2017 03 15'!P92&amp;""""</f>
        <v>2,     A. O. Smith,   "FPTU 80 120  (80 gal)"</v>
      </c>
    </row>
    <row r="41" spans="1:1" x14ac:dyDescent="0.25">
      <c r="A41" s="124" t="str">
        <f>"2,     "&amp;'2017 03 15'!C93&amp;",   """&amp;'2017 03 15'!P93&amp;""""</f>
        <v>2,     A. O. Smith,   "HHPT 80 102  (80 gal)"</v>
      </c>
    </row>
    <row r="42" spans="1:1" x14ac:dyDescent="0.25">
      <c r="A42" s="124" t="str">
        <f>"2,     "&amp;'2017 03 15'!C94&amp;",   """&amp;'2017 03 15'!P94&amp;""""</f>
        <v>2,     A. O. Smith,   "HP10-50H45DV  (50 gal)"</v>
      </c>
    </row>
    <row r="43" spans="1:1" x14ac:dyDescent="0.25">
      <c r="A43" s="124" t="str">
        <f>"2,     "&amp;'2017 03 15'!C95&amp;",   """&amp;'2017 03 15'!P95&amp;""""</f>
        <v>2,     A. O. Smith,   "HP10-80H45DV  (80 gal)"</v>
      </c>
    </row>
    <row r="44" spans="1:1" x14ac:dyDescent="0.25">
      <c r="A44" s="124" t="str">
        <f>"2,     "&amp;'2017 03 15'!C96&amp;",   """&amp;'2017 03 15'!P96&amp;""""</f>
        <v>2,     A. O. Smith,   "HP1050H45DVDR 130  (50 gal)"</v>
      </c>
    </row>
    <row r="45" spans="1:1" x14ac:dyDescent="0.25">
      <c r="A45" s="124" t="str">
        <f>"2,     "&amp;'2017 03 15'!C97&amp;",   """&amp;'2017 03 15'!P97&amp;""""</f>
        <v>2,     A. O. Smith,   "HP1080H45DVDR 130  (80 gal)"</v>
      </c>
    </row>
    <row r="46" spans="1:1" x14ac:dyDescent="0.25">
      <c r="A46" s="124" t="str">
        <f>"2,     "&amp;'2017 03 15'!C98&amp;",   """&amp;'2017 03 15'!P98&amp;""""</f>
        <v>2,     A. O. Smith,   "HPTU 50 120  (50 gal)"</v>
      </c>
    </row>
    <row r="47" spans="1:1" x14ac:dyDescent="0.25">
      <c r="A47" s="124" t="str">
        <f>"2,     "&amp;'2017 03 15'!C99&amp;",   """&amp;'2017 03 15'!P99&amp;""""</f>
        <v>2,     A. O. Smith,   "HPTU 50N 120  (50 gal)"</v>
      </c>
    </row>
    <row r="48" spans="1:1" x14ac:dyDescent="0.25">
      <c r="A48" s="124" t="str">
        <f>"2,     "&amp;'2017 03 15'!C100&amp;",   """&amp;'2017 03 15'!P100&amp;""""</f>
        <v>2,     A. O. Smith,   "HPTU-50DR 130  (50 gal)"</v>
      </c>
    </row>
    <row r="49" spans="1:1" x14ac:dyDescent="0.25">
      <c r="A49" s="124" t="str">
        <f>"2,     "&amp;'2017 03 15'!C101&amp;",   """&amp;'2017 03 15'!P101&amp;""""</f>
        <v>2,     A. O. Smith,   "HPTU 66 120  (66 gal)"</v>
      </c>
    </row>
    <row r="50" spans="1:1" x14ac:dyDescent="0.25">
      <c r="A50" s="124" t="str">
        <f>"2,     "&amp;'2017 03 15'!C102&amp;",   """&amp;'2017 03 15'!P102&amp;""""</f>
        <v>2,     A. O. Smith,   "HPTU 66N 120  (66 gal)"</v>
      </c>
    </row>
    <row r="51" spans="1:1" x14ac:dyDescent="0.25">
      <c r="A51" s="124" t="str">
        <f>"2,     "&amp;'2017 03 15'!C103&amp;",   """&amp;'2017 03 15'!P103&amp;""""</f>
        <v>2,     A. O. Smith,   "HPTU-66DR 130  (66 gal)"</v>
      </c>
    </row>
    <row r="52" spans="1:1" x14ac:dyDescent="0.25">
      <c r="A52" s="124" t="str">
        <f>"2,     "&amp;'2017 03 15'!C104&amp;",   """&amp;'2017 03 15'!P104&amp;""""</f>
        <v>2,     A. O. Smith,   "HPTU 80 120  (80 gal)"</v>
      </c>
    </row>
    <row r="53" spans="1:1" x14ac:dyDescent="0.25">
      <c r="A53" s="124" t="str">
        <f>"2,     "&amp;'2017 03 15'!C105&amp;",   """&amp;'2017 03 15'!P105&amp;""""</f>
        <v>2,     A. O. Smith,   "HPTU 80N 120  (80 gal)"</v>
      </c>
    </row>
    <row r="54" spans="1:1" x14ac:dyDescent="0.25">
      <c r="A54" s="124" t="str">
        <f>"2,     "&amp;'2017 03 15'!C106&amp;",   """&amp;'2017 03 15'!P106&amp;""""</f>
        <v>2,     A. O. Smith,   "HPTU-80DR 130  (80 gal)"</v>
      </c>
    </row>
    <row r="55" spans="1:1" x14ac:dyDescent="0.25">
      <c r="A55" s="124" t="str">
        <f>"2,     "&amp;'2017 03 15'!C107&amp;",   """&amp;'2017 03 15'!P107&amp;""""</f>
        <v>2,     A. O. Smith,   "PHPT 60  (60 gal)"</v>
      </c>
    </row>
    <row r="56" spans="1:1" x14ac:dyDescent="0.25">
      <c r="A56" s="124" t="str">
        <f>"2,     "&amp;'2017 03 15'!C108&amp;",   """&amp;'2017 03 15'!P108&amp;""""</f>
        <v>2,     A. O. Smith,   "PHPT 80  (80 gal)"</v>
      </c>
    </row>
    <row r="57" spans="1:1" x14ac:dyDescent="0.25">
      <c r="A57" s="124" t="str">
        <f>"2,     "&amp;'2017 03 15'!C116&amp;",   """&amp;'2017 03 15'!P116&amp;""""</f>
        <v>2,     American,   "HPS10250H045DV 2**  (50 gal)"</v>
      </c>
    </row>
    <row r="58" spans="1:1" x14ac:dyDescent="0.25">
      <c r="A58" s="124" t="str">
        <f>"2,     "&amp;'2017 03 15'!C117&amp;",   """&amp;'2017 03 15'!P117&amp;""""</f>
        <v>2,     American,   "HPS10266H045DV 2**  (66 gal)"</v>
      </c>
    </row>
    <row r="59" spans="1:1" x14ac:dyDescent="0.25">
      <c r="A59" s="124" t="str">
        <f>"2,     "&amp;'2017 03 15'!C118&amp;",   """&amp;'2017 03 15'!P118&amp;""""</f>
        <v>2,     American,   "HPS10280H045DV 2**  (80 gal)"</v>
      </c>
    </row>
    <row r="60" spans="1:1" x14ac:dyDescent="0.25">
      <c r="A60" s="124" t="str">
        <f>"2,     "&amp;'2017 03 15'!C119&amp;",   """&amp;'2017 03 15'!P119&amp;""""</f>
        <v>2,     American,   "HPE10260H045DV  (60 gal)"</v>
      </c>
    </row>
    <row r="61" spans="1:1" x14ac:dyDescent="0.25">
      <c r="A61" s="124" t="str">
        <f>"2,     "&amp;'2017 03 15'!C120&amp;",   """&amp;'2017 03 15'!P120&amp;""""</f>
        <v>2,     American,   "HPE10280H045DV  (80 gal)"</v>
      </c>
    </row>
    <row r="62" spans="1:1" x14ac:dyDescent="0.25">
      <c r="A62" s="124" t="str">
        <f>"2,     "&amp;'2017 03 15'!C121&amp;",   """&amp;'2017 03 15'!P121&amp;""""</f>
        <v>2,     American,   "HPE6280H045DV 102  (80 gal)"</v>
      </c>
    </row>
    <row r="63" spans="1:1" x14ac:dyDescent="0.25">
      <c r="A63" s="124" t="str">
        <f>"2,     "&amp;'2017 03 15'!C122&amp;",   """&amp;'2017 03 15'!P122&amp;""""</f>
        <v>2,     American,   "HPHE10250H045DV 120  (50 gal)"</v>
      </c>
    </row>
    <row r="64" spans="1:1" x14ac:dyDescent="0.25">
      <c r="A64" s="124" t="str">
        <f>"2,     "&amp;'2017 03 15'!C123&amp;",   """&amp;'2017 03 15'!P123&amp;""""</f>
        <v>2,     American,   "HPHE10250H045DVN 120  (50 gal)"</v>
      </c>
    </row>
    <row r="65" spans="1:1" x14ac:dyDescent="0.25">
      <c r="A65" s="124" t="str">
        <f>"2,     "&amp;'2017 03 15'!C124&amp;",   """&amp;'2017 03 15'!P124&amp;""""</f>
        <v>2,     American,   "HPHE10250H045DVDR 130  (50 gal)"</v>
      </c>
    </row>
    <row r="66" spans="1:1" x14ac:dyDescent="0.25">
      <c r="A66" s="124" t="str">
        <f>"2,     "&amp;'2017 03 15'!C125&amp;",   """&amp;'2017 03 15'!P125&amp;""""</f>
        <v>2,     American,   "HPHE10266H045DV 120  (66 gal)"</v>
      </c>
    </row>
    <row r="67" spans="1:1" x14ac:dyDescent="0.25">
      <c r="A67" s="124" t="str">
        <f>"2,     "&amp;'2017 03 15'!C126&amp;",   """&amp;'2017 03 15'!P126&amp;""""</f>
        <v>2,     American,   "HPHE10266H045DVN 120  (66 gal)"</v>
      </c>
    </row>
    <row r="68" spans="1:1" x14ac:dyDescent="0.25">
      <c r="A68" s="124" t="str">
        <f>"2,     "&amp;'2017 03 15'!C127&amp;",   """&amp;'2017 03 15'!P127&amp;""""</f>
        <v>2,     American,   "HPHE10266H045DVDR 130  (66 gal)"</v>
      </c>
    </row>
    <row r="69" spans="1:1" x14ac:dyDescent="0.25">
      <c r="A69" s="124" t="str">
        <f>"2,     "&amp;'2017 03 15'!C128&amp;",   """&amp;'2017 03 15'!P128&amp;""""</f>
        <v>2,     American,   "HPHE10280H045DV 120  (80 gal)"</v>
      </c>
    </row>
    <row r="70" spans="1:1" x14ac:dyDescent="0.25">
      <c r="A70" s="124" t="str">
        <f>"2,     "&amp;'2017 03 15'!C129&amp;",   """&amp;'2017 03 15'!P129&amp;""""</f>
        <v>2,     American,   "HPHE10280H045DVN 120  (80 gal)"</v>
      </c>
    </row>
    <row r="71" spans="1:1" x14ac:dyDescent="0.25">
      <c r="A71" s="124" t="str">
        <f>"2,     "&amp;'2017 03 15'!C130&amp;",   """&amp;'2017 03 15'!P130&amp;""""</f>
        <v>2,     American,   "HPHE10280H045DVDR 130  (80 gal)"</v>
      </c>
    </row>
    <row r="72" spans="1:1" x14ac:dyDescent="0.25">
      <c r="A72" s="124" t="str">
        <f>"2,     "&amp;'2017 03 15'!C131&amp;",   """&amp;'2017 03 15'!P131&amp;""""</f>
        <v>2,     American,   "HPHE6250H045DV  (50 gal)"</v>
      </c>
    </row>
    <row r="73" spans="1:1" x14ac:dyDescent="0.25">
      <c r="A73" s="124" t="str">
        <f>"2,     "&amp;'2017 03 15'!C132&amp;",   """&amp;'2017 03 15'!P132&amp;""""</f>
        <v>2,     American,   "HPHE6266H045DV 120  (66 gal)"</v>
      </c>
    </row>
    <row r="74" spans="1:1" x14ac:dyDescent="0.25">
      <c r="A74" s="124" t="str">
        <f>"2,     "&amp;'2017 03 15'!C133&amp;",   """&amp;'2017 03 15'!P133&amp;""""</f>
        <v>2,     American,   "HPHE6280H045DV 120  (80 gal)"</v>
      </c>
    </row>
    <row r="75" spans="1:1" x14ac:dyDescent="0.25">
      <c r="A75" s="124" t="str">
        <f>"2,     "&amp;'2017 03 15'!C134&amp;",   """&amp;'2017 03 15'!P134&amp;""""</f>
        <v>2,     American,   "HPHE650H045DV 120  (50 gal)"</v>
      </c>
    </row>
    <row r="76" spans="1:1" x14ac:dyDescent="0.25">
      <c r="A76" s="124" t="str">
        <f>"2,     "&amp;'2017 03 15'!C135&amp;",   """&amp;'2017 03 15'!P135&amp;""""</f>
        <v>2,     AquaThermAire,   "CHT2021-36A  (54 gal)"</v>
      </c>
    </row>
    <row r="77" spans="1:1" x14ac:dyDescent="0.25">
      <c r="A77" s="124" t="str">
        <f>"2,     "&amp;'2017 03 15'!C136&amp;",   """&amp;'2017 03 15'!P136&amp;""""</f>
        <v>2,     AquaThermAire,   "CHT2021-36C  (54 gal)"</v>
      </c>
    </row>
    <row r="78" spans="1:1" x14ac:dyDescent="0.25">
      <c r="A78" s="124" t="str">
        <f>"2,     "&amp;'2017 03 15'!C137&amp;",   """&amp;'2017 03 15'!P137&amp;""""</f>
        <v>2,     AquaThermAire,   "CHT2021-48A  (54 gal)"</v>
      </c>
    </row>
    <row r="79" spans="1:1" x14ac:dyDescent="0.25">
      <c r="A79" s="124" t="str">
        <f>"2,     "&amp;'2017 03 15'!C138&amp;",   """&amp;'2017 03 15'!P138&amp;""""</f>
        <v>2,     AquaThermAire,   "CHT2021-48C  (54 gal)"</v>
      </c>
    </row>
    <row r="80" spans="1:1" x14ac:dyDescent="0.25">
      <c r="A80" s="124" t="str">
        <f>"2,     "&amp;'2017 03 15'!C145&amp;",   """&amp;'2017 03 15'!P145&amp;""""</f>
        <v>2,     Bradford White,   "RE2H50S*-*****  (50 gal)"</v>
      </c>
    </row>
    <row r="81" spans="1:1" x14ac:dyDescent="0.25">
      <c r="A81" s="124" t="str">
        <f>"2,     "&amp;'2017 03 15'!C146&amp;",   """&amp;'2017 03 15'!P146&amp;""""</f>
        <v>2,     Bradford White,   "RE2H65T*-*****  (65 gal)"</v>
      </c>
    </row>
    <row r="82" spans="1:1" x14ac:dyDescent="0.25">
      <c r="A82" s="124" t="str">
        <f>"2,     "&amp;'2017 03 15'!C147&amp;",   """&amp;'2017 03 15'!P147&amp;""""</f>
        <v>2,     Bradford White,   "RE2H80T*-*****  (80 gal)"</v>
      </c>
    </row>
    <row r="83" spans="1:1" x14ac:dyDescent="0.25">
      <c r="A83" s="124" t="str">
        <f>"2,     "&amp;'2017 03 15'!C148&amp;",   """&amp;'2017 03 15'!P148&amp;""""</f>
        <v>2,     Bradford White,   "RE2H50R10B-1NCWT  (50 gal)"</v>
      </c>
    </row>
    <row r="84" spans="1:1" x14ac:dyDescent="0.25">
      <c r="A84" s="124" t="str">
        <f>"2,     "&amp;'2017 03 15'!C149&amp;",   """&amp;'2017 03 15'!P149&amp;""""</f>
        <v>2,     Bradford White,   "RE2H65T10-1NCWT  (65 gal)"</v>
      </c>
    </row>
    <row r="85" spans="1:1" x14ac:dyDescent="0.25">
      <c r="A85" s="124" t="str">
        <f>"2,     "&amp;'2017 03 15'!C150&amp;",   """&amp;'2017 03 15'!P150&amp;""""</f>
        <v>2,     Bradford White,   "RE2H80R10B-1NCWT  (80 gal)"</v>
      </c>
    </row>
    <row r="86" spans="1:1" x14ac:dyDescent="0.25">
      <c r="A86" s="124" t="str">
        <f>"2,     "&amp;'2017 03 15'!C151&amp;",   """&amp;'2017 03 15'!P151&amp;""""</f>
        <v>2,     Bradford White,   "RE2H50S6-1NCWT  (50 gal)"</v>
      </c>
    </row>
    <row r="87" spans="1:1" x14ac:dyDescent="0.25">
      <c r="A87" s="124" t="str">
        <f>"2,     "&amp;'2017 03 15'!C152&amp;",   """&amp;'2017 03 15'!P152&amp;""""</f>
        <v>2,     Bradford White,   "RE2H65T6-1NCWT  (65 gal)"</v>
      </c>
    </row>
    <row r="88" spans="1:1" x14ac:dyDescent="0.25">
      <c r="A88" s="124" t="str">
        <f>"2,     "&amp;'2017 03 15'!C153&amp;",   """&amp;'2017 03 15'!P153&amp;""""</f>
        <v>2,     Bradford White,   "RE2H80T6-1NCWT  (80 gal)"</v>
      </c>
    </row>
    <row r="89" spans="1:1" x14ac:dyDescent="0.25">
      <c r="A89" s="124" t="str">
        <f>"2,     "&amp;'2017 03 15'!C154&amp;",   """&amp;'2017 03 15'!P154&amp;""""</f>
        <v>2,     Direct Energy,   "ECEPH40 T2 RH375-15  (40 gal)"</v>
      </c>
    </row>
    <row r="90" spans="1:1" x14ac:dyDescent="0.25">
      <c r="A90" s="124" t="str">
        <f>"2,     "&amp;'2017 03 15'!C155&amp;",   """&amp;'2017 03 15'!P155&amp;""""</f>
        <v>2,     Direct Energy,   "ECEPH50 T2 RH375-15  (50 gal)"</v>
      </c>
    </row>
    <row r="91" spans="1:1" x14ac:dyDescent="0.25">
      <c r="A91" s="124" t="str">
        <f>"2,     "&amp;'2017 03 15'!C156&amp;",   """&amp;'2017 03 15'!P156&amp;""""</f>
        <v>2,     Direct Energy,   "ECEPH65 T2 RH375-15  (65 gal)"</v>
      </c>
    </row>
    <row r="92" spans="1:1" x14ac:dyDescent="0.25">
      <c r="A92" s="124" t="str">
        <f>"2,     "&amp;'2017 03 15'!C157&amp;",   """&amp;'2017 03 15'!P157&amp;""""</f>
        <v>2,     Direct Energy,   "ECEPH80 T2 RH375-15  (80 gal)"</v>
      </c>
    </row>
    <row r="93" spans="1:1" x14ac:dyDescent="0.25">
      <c r="A93" s="124" t="str">
        <f>"2,     "&amp;'2017 03 15'!C158&amp;",   """&amp;'2017 03 15'!P158&amp;""""</f>
        <v>2,     Direct Energy,   "ECEPH40 T2 RH375-30  (40 gal)"</v>
      </c>
    </row>
    <row r="94" spans="1:1" x14ac:dyDescent="0.25">
      <c r="A94" s="124" t="str">
        <f>"2,     "&amp;'2017 03 15'!C159&amp;",   """&amp;'2017 03 15'!P159&amp;""""</f>
        <v>2,     Direct Energy,   "ECEPH50 T2 RH375-30  (50 gal)"</v>
      </c>
    </row>
    <row r="95" spans="1:1" x14ac:dyDescent="0.25">
      <c r="A95" s="124" t="str">
        <f>"2,     "&amp;'2017 03 15'!C160&amp;",   """&amp;'2017 03 15'!P160&amp;""""</f>
        <v>2,     Direct Energy,   "ECEPH65 T2 RH375-30  (65 gal)"</v>
      </c>
    </row>
    <row r="96" spans="1:1" x14ac:dyDescent="0.25">
      <c r="A96" s="124" t="str">
        <f>"2,     "&amp;'2017 03 15'!C161&amp;",   """&amp;'2017 03 15'!P161&amp;""""</f>
        <v>2,     Direct Energy,   "ECEPH80 T2 RH375-30  (80 gal)"</v>
      </c>
    </row>
    <row r="97" spans="1:1" x14ac:dyDescent="0.25">
      <c r="A97" s="124" t="str">
        <f>"2,     "&amp;'2017 03 15'!C162&amp;",   """&amp;'2017 03 15'!P162&amp;""""</f>
        <v>2,     Direct Energy,   "ECEPH40 T2 RH375-SO  (40 gal)"</v>
      </c>
    </row>
    <row r="98" spans="1:1" x14ac:dyDescent="0.25">
      <c r="A98" s="124" t="str">
        <f>"2,     "&amp;'2017 03 15'!C163&amp;",   """&amp;'2017 03 15'!P163&amp;""""</f>
        <v>2,     Direct Energy,   "ECEPH50 T2 RH375-SO  (50 gal)"</v>
      </c>
    </row>
    <row r="99" spans="1:1" x14ac:dyDescent="0.25">
      <c r="A99" s="124" t="str">
        <f>"2,     "&amp;'2017 03 15'!C164&amp;",   """&amp;'2017 03 15'!P164&amp;""""</f>
        <v>2,     Direct Energy,   "ECEPH65 T2 RH375-SO  (65 gal)"</v>
      </c>
    </row>
    <row r="100" spans="1:1" x14ac:dyDescent="0.25">
      <c r="A100" s="124" t="str">
        <f>"2,     "&amp;'2017 03 15'!C165&amp;",   """&amp;'2017 03 15'!P165&amp;""""</f>
        <v>2,     Direct Energy,   "ECEPH80 T2 RH375-SO  (80 gal)"</v>
      </c>
    </row>
    <row r="101" spans="1:1" x14ac:dyDescent="0.25">
      <c r="A101" s="124" t="str">
        <f>"2,     "&amp;'2017 03 15'!C166&amp;",   """&amp;'2017 03 15'!P166&amp;""""</f>
        <v>2,     Direct Energy,   "ECE H40 T2 RH310BM  (40 gal)"</v>
      </c>
    </row>
    <row r="102" spans="1:1" x14ac:dyDescent="0.25">
      <c r="A102" s="124" t="str">
        <f>"2,     "&amp;'2017 03 15'!C167&amp;",   """&amp;'2017 03 15'!P167&amp;""""</f>
        <v>2,     Direct Energy,   "ECE H50 T2 RH310BM  (50 gal)"</v>
      </c>
    </row>
    <row r="103" spans="1:1" x14ac:dyDescent="0.25">
      <c r="A103" s="124" t="str">
        <f>"2,     "&amp;'2017 03 15'!C168&amp;",   """&amp;'2017 03 15'!P168&amp;""""</f>
        <v>2,     Direct Energy,   "ECE H65 T2 RH310BM  (65 gal)"</v>
      </c>
    </row>
    <row r="104" spans="1:1" x14ac:dyDescent="0.25">
      <c r="A104" s="124" t="str">
        <f>"2,     "&amp;'2017 03 15'!C169&amp;",   """&amp;'2017 03 15'!P169&amp;""""</f>
        <v>2,     Direct Energy,   "ECE H80 T2 RH310BM  (80 gal)"</v>
      </c>
    </row>
    <row r="105" spans="1:1" x14ac:dyDescent="0.25">
      <c r="A105" s="124" t="str">
        <f>"2,     "&amp;'2017 03 15'!C170&amp;",   """&amp;'2017 03 15'!P170&amp;""""</f>
        <v>2,     EcoSense,   "HB50ES  (50 gal)"</v>
      </c>
    </row>
    <row r="106" spans="1:1" x14ac:dyDescent="0.25">
      <c r="A106" s="124" t="str">
        <f>"2,     "&amp;'2017 03 15'!C187&amp;",   """&amp;'2017 03 15'!P187&amp;""""</f>
        <v>2,     GE,   "BEH50DCEJSB  (50 gal)"</v>
      </c>
    </row>
    <row r="107" spans="1:1" x14ac:dyDescent="0.25">
      <c r="A107" s="124" t="str">
        <f>"2,     "&amp;'2017 03 15'!C188&amp;",   """&amp;'2017 03 15'!P188&amp;""""</f>
        <v>2,     GE,   "BEH80DCEJSB  (80 gal)"</v>
      </c>
    </row>
    <row r="108" spans="1:1" x14ac:dyDescent="0.25">
      <c r="A108" s="124" t="str">
        <f>"2,     "&amp;'2017 03 15'!C189&amp;",   """&amp;'2017 03 15'!P189&amp;""""</f>
        <v>2,     GE,   "GEH50DEEJSC  (50 gal)"</v>
      </c>
    </row>
    <row r="109" spans="1:1" x14ac:dyDescent="0.25">
      <c r="A109" s="124" t="str">
        <f>"2,     "&amp;'2017 03 15'!C190&amp;",   """&amp;'2017 03 15'!P190&amp;""""</f>
        <v>2,     GE,   "GEH50DEEJXXX  (50 gal)"</v>
      </c>
    </row>
    <row r="110" spans="1:1" x14ac:dyDescent="0.25">
      <c r="A110" s="124" t="str">
        <f>"2,     "&amp;'2017 03 15'!C191&amp;",   """&amp;'2017 03 15'!P191&amp;""""</f>
        <v>2,     GE,   "GEH50DFEJSR  (50 gal)"</v>
      </c>
    </row>
    <row r="111" spans="1:1" x14ac:dyDescent="0.25">
      <c r="A111" s="124" t="str">
        <f>"2,     "&amp;'2017 03 15'!C192&amp;",   """&amp;'2017 03 15'!P192&amp;""""</f>
        <v>2,     GE,   "GEH50DHEKSC  (50 gal)"</v>
      </c>
    </row>
    <row r="112" spans="1:1" x14ac:dyDescent="0.25">
      <c r="A112" s="124" t="str">
        <f>"2,     "&amp;'2017 03 15'!C193&amp;",   """&amp;'2017 03 15'!P193&amp;""""</f>
        <v>2,     GE,   "GEH80DEEJSC  (80 gal)"</v>
      </c>
    </row>
    <row r="113" spans="1:1" x14ac:dyDescent="0.25">
      <c r="A113" s="124" t="str">
        <f>"2,     "&amp;'2017 03 15'!C194&amp;",   """&amp;'2017 03 15'!P194&amp;""""</f>
        <v>2,     GE,   "GEH80DFEJSR  (80 gal)"</v>
      </c>
    </row>
    <row r="114" spans="1:1" x14ac:dyDescent="0.25">
      <c r="A114" s="124" t="str">
        <f>"2,     "&amp;'2017 03 15'!C195&amp;",   """&amp;'2017 03 15'!P195&amp;""""</f>
        <v>2,     GE,   "GEH80DHEKSC  (80 gal)"</v>
      </c>
    </row>
    <row r="115" spans="1:1" x14ac:dyDescent="0.25">
      <c r="A115" s="124" t="str">
        <f>"2,     "&amp;'2017 03 15'!C196&amp;",   """&amp;'2017 03 15'!P196&amp;""""</f>
        <v>2,     Kenmore,   "153.32116  (60 gal)"</v>
      </c>
    </row>
    <row r="116" spans="1:1" x14ac:dyDescent="0.25">
      <c r="A116" s="124" t="str">
        <f>"2,     "&amp;'2017 03 15'!C197&amp;",   """&amp;'2017 03 15'!P197&amp;""""</f>
        <v>2,     Kenmore,   "153.32118  (80 gal)"</v>
      </c>
    </row>
    <row r="117" spans="1:1" x14ac:dyDescent="0.25">
      <c r="A117" s="124" t="str">
        <f>"2,     "&amp;'2017 03 15'!C198&amp;",   """&amp;'2017 03 15'!P198&amp;""""</f>
        <v>2,     Kenmore,   "153.5925  (50 gal)"</v>
      </c>
    </row>
    <row r="118" spans="1:1" x14ac:dyDescent="0.25">
      <c r="A118" s="124" t="str">
        <f>"2,     "&amp;'2017 03 15'!C199&amp;",   """&amp;'2017 03 15'!P199&amp;""""</f>
        <v>2,     Kenmore,   "153.5926  (66 gal)"</v>
      </c>
    </row>
    <row r="119" spans="1:1" x14ac:dyDescent="0.25">
      <c r="A119" s="124" t="str">
        <f>"2,     "&amp;'2017 03 15'!C200&amp;",   """&amp;'2017 03 15'!P200&amp;""""</f>
        <v>2,     Kenmore,   "153.5928  (80 gal)"</v>
      </c>
    </row>
    <row r="120" spans="1:1" x14ac:dyDescent="0.25">
      <c r="A120" s="124" t="str">
        <f>"2,     "&amp;'2017 03 15'!C212&amp;",   """&amp;'2017 03 15'!P212&amp;""""</f>
        <v>2,     Lochinvar,   "HPSA050KD 2**  (50 gal)"</v>
      </c>
    </row>
    <row r="121" spans="1:1" x14ac:dyDescent="0.25">
      <c r="A121" s="124" t="str">
        <f>"2,     "&amp;'2017 03 15'!C213&amp;",   """&amp;'2017 03 15'!P213&amp;""""</f>
        <v>2,     Lochinvar,   "HPSA065KD 2**  (66 gal)"</v>
      </c>
    </row>
    <row r="122" spans="1:1" x14ac:dyDescent="0.25">
      <c r="A122" s="124" t="str">
        <f>"2,     "&amp;'2017 03 15'!C214&amp;",   """&amp;'2017 03 15'!P214&amp;""""</f>
        <v>2,     Lochinvar,   "HPSA080KD 2**  (80 gal)"</v>
      </c>
    </row>
    <row r="123" spans="1:1" x14ac:dyDescent="0.25">
      <c r="A123" s="124" t="str">
        <f>"2,     "&amp;'2017 03 15'!C215&amp;",   """&amp;'2017 03 15'!P215&amp;""""</f>
        <v>2,     Lochinvar,   "HPA051KD 120  (50 gal)"</v>
      </c>
    </row>
    <row r="124" spans="1:1" x14ac:dyDescent="0.25">
      <c r="A124" s="124" t="str">
        <f>"2,     "&amp;'2017 03 15'!C216&amp;",   """&amp;'2017 03 15'!P216&amp;""""</f>
        <v>2,     Lochinvar,   "HPA052KD 120  (50 gal)"</v>
      </c>
    </row>
    <row r="125" spans="1:1" x14ac:dyDescent="0.25">
      <c r="A125" s="124" t="str">
        <f>"2,     "&amp;'2017 03 15'!C217&amp;",   """&amp;'2017 03 15'!P217&amp;""""</f>
        <v>2,     Lochinvar,   "HPA067KD 120  (66 gal)"</v>
      </c>
    </row>
    <row r="126" spans="1:1" x14ac:dyDescent="0.25">
      <c r="A126" s="124" t="str">
        <f>"2,     "&amp;'2017 03 15'!C218&amp;",   """&amp;'2017 03 15'!P218&amp;""""</f>
        <v>2,     Lochinvar,   "HPA068KD 120  (66 gal)"</v>
      </c>
    </row>
    <row r="127" spans="1:1" x14ac:dyDescent="0.25">
      <c r="A127" s="124" t="str">
        <f>"2,     "&amp;'2017 03 15'!C219&amp;",   """&amp;'2017 03 15'!P219&amp;""""</f>
        <v>2,     Lochinvar,   "HPA081KD 120  (80 gal)"</v>
      </c>
    </row>
    <row r="128" spans="1:1" x14ac:dyDescent="0.25">
      <c r="A128" s="124" t="str">
        <f>"2,     "&amp;'2017 03 15'!C220&amp;",   """&amp;'2017 03 15'!P220&amp;""""</f>
        <v>2,     Lochinvar,   "HPA082KD 120  (80 gal)"</v>
      </c>
    </row>
    <row r="129" spans="1:1" x14ac:dyDescent="0.25">
      <c r="A129" s="124" t="str">
        <f>"2,     "&amp;'2017 03 15'!C229&amp;",   """&amp;'2017 03 15'!P229&amp;""""</f>
        <v>2,     Reliance,   "10-50-DHPTS 2**  (50 gal)"</v>
      </c>
    </row>
    <row r="130" spans="1:1" x14ac:dyDescent="0.25">
      <c r="A130" s="124" t="str">
        <f>"2,     "&amp;'2017 03 15'!C230&amp;",   """&amp;'2017 03 15'!P230&amp;""""</f>
        <v>2,     Reliance,   "10-66-DHPTS 2**  (66 gal)"</v>
      </c>
    </row>
    <row r="131" spans="1:1" x14ac:dyDescent="0.25">
      <c r="A131" s="124" t="str">
        <f>"2,     "&amp;'2017 03 15'!C231&amp;",   """&amp;'2017 03 15'!P231&amp;""""</f>
        <v>2,     Reliance,   "10-80-DHPTS 2**  (80 gal)"</v>
      </c>
    </row>
    <row r="132" spans="1:1" x14ac:dyDescent="0.25">
      <c r="A132" s="124" t="str">
        <f>"2,     "&amp;'2017 03 15'!C232&amp;",   """&amp;'2017 03 15'!P232&amp;""""</f>
        <v>2,     Reliance,   "10 50 DHPHT 120  (50 gal)"</v>
      </c>
    </row>
    <row r="133" spans="1:1" x14ac:dyDescent="0.25">
      <c r="A133" s="124" t="str">
        <f>"2,     "&amp;'2017 03 15'!C233&amp;",   """&amp;'2017 03 15'!P233&amp;""""</f>
        <v>2,     Reliance,   "10 50 DHPHTNE 120  (50 gal)"</v>
      </c>
    </row>
    <row r="134" spans="1:1" x14ac:dyDescent="0.25">
      <c r="A134" s="124" t="str">
        <f>"2,     "&amp;'2017 03 15'!C234&amp;",   """&amp;'2017 03 15'!P234&amp;""""</f>
        <v>2,     Reliance,   "10-50-DHPHTDR 130  (50 gal)"</v>
      </c>
    </row>
    <row r="135" spans="1:1" x14ac:dyDescent="0.25">
      <c r="A135" s="124" t="str">
        <f>"2,     "&amp;'2017 03 15'!C235&amp;",   """&amp;'2017 03 15'!P235&amp;""""</f>
        <v>2,     Reliance,   "10 60 DHPT  (60 gal)"</v>
      </c>
    </row>
    <row r="136" spans="1:1" x14ac:dyDescent="0.25">
      <c r="A136" s="124" t="str">
        <f>"2,     "&amp;'2017 03 15'!C236&amp;",   """&amp;'2017 03 15'!P236&amp;""""</f>
        <v>2,     Reliance,   "10 66 DHPHT 120  (66 gal)"</v>
      </c>
    </row>
    <row r="137" spans="1:1" x14ac:dyDescent="0.25">
      <c r="A137" s="124" t="str">
        <f>"2,     "&amp;'2017 03 15'!C237&amp;",   """&amp;'2017 03 15'!P237&amp;""""</f>
        <v>2,     Reliance,   "10 66 DHPHTN 120  (66 gal)"</v>
      </c>
    </row>
    <row r="138" spans="1:1" x14ac:dyDescent="0.25">
      <c r="A138" s="124" t="str">
        <f>"2,     "&amp;'2017 03 15'!C238&amp;",   """&amp;'2017 03 15'!P238&amp;""""</f>
        <v>2,     Reliance,   "10-66-DHPHTDR 130  (66 gal)"</v>
      </c>
    </row>
    <row r="139" spans="1:1" x14ac:dyDescent="0.25">
      <c r="A139" s="124" t="str">
        <f>"2,     "&amp;'2017 03 15'!C239&amp;",   """&amp;'2017 03 15'!P239&amp;""""</f>
        <v>2,     Reliance,   "10 80 DHPHT 120  (80 gal)"</v>
      </c>
    </row>
    <row r="140" spans="1:1" x14ac:dyDescent="0.25">
      <c r="A140" s="124" t="str">
        <f>"2,     "&amp;'2017 03 15'!C240&amp;",   """&amp;'2017 03 15'!P240&amp;""""</f>
        <v>2,     Reliance,   "10 80 DHPHTNE 120  (80 gal)"</v>
      </c>
    </row>
    <row r="141" spans="1:1" x14ac:dyDescent="0.25">
      <c r="A141" s="124" t="str">
        <f>"2,     "&amp;'2017 03 15'!C241&amp;",   """&amp;'2017 03 15'!P241&amp;""""</f>
        <v>2,     Reliance,   "10-80-DHPHTDR 130  (80 gal)"</v>
      </c>
    </row>
    <row r="142" spans="1:1" x14ac:dyDescent="0.25">
      <c r="A142" s="124" t="str">
        <f>"2,     "&amp;'2017 03 15'!C242&amp;",   """&amp;'2017 03 15'!P242&amp;""""</f>
        <v>2,     Reliance,   "10 80 DHPT  (80 gal)"</v>
      </c>
    </row>
    <row r="143" spans="1:1" x14ac:dyDescent="0.25">
      <c r="A143" s="124" t="str">
        <f>"2,     "&amp;'2017 03 15'!C243&amp;",   """&amp;'2017 03 15'!P243&amp;""""</f>
        <v>2,     Reliance,   "6 50 DHPHT 120  (50 gal)"</v>
      </c>
    </row>
    <row r="144" spans="1:1" x14ac:dyDescent="0.25">
      <c r="A144" s="124" t="str">
        <f>"2,     "&amp;'2017 03 15'!C244&amp;",   """&amp;'2017 03 15'!P244&amp;""""</f>
        <v>2,     Reliance,   "6 66 DHPHT 120  (66 gal)"</v>
      </c>
    </row>
    <row r="145" spans="1:1" x14ac:dyDescent="0.25">
      <c r="A145" s="124" t="str">
        <f>"2,     "&amp;'2017 03 15'!C245&amp;",   """&amp;'2017 03 15'!P245&amp;""""</f>
        <v>2,     Reliance,   "6 80 DHPHT 120  (80 gal)"</v>
      </c>
    </row>
    <row r="146" spans="1:1" x14ac:dyDescent="0.25">
      <c r="A146" s="124" t="str">
        <f>"2,     "&amp;'2017 03 15'!C246&amp;",   """&amp;'2017 03 15'!P246&amp;""""</f>
        <v>2,     Reliance,   "6 80 DHPT 102  (80 gal)"</v>
      </c>
    </row>
    <row r="147" spans="1:1" x14ac:dyDescent="0.25">
      <c r="A147" s="124" t="str">
        <f>"2,     "&amp;'2017 03 15'!C307&amp;",   """&amp;'2017 03 15'!P307&amp;""""</f>
        <v>2,     Rheem,   "HPLD40-1RH  (40 gal)"</v>
      </c>
    </row>
    <row r="148" spans="1:1" x14ac:dyDescent="0.25">
      <c r="A148" s="124" t="str">
        <f>"2,     "&amp;'2017 03 15'!C308&amp;",   """&amp;'2017 03 15'!P308&amp;""""</f>
        <v>2,     Rheem,   "HPLD50-1RH  (50 gal)"</v>
      </c>
    </row>
    <row r="149" spans="1:1" x14ac:dyDescent="0.25">
      <c r="A149" s="124" t="str">
        <f>"2,     "&amp;'2017 03 15'!C309&amp;",   """&amp;'2017 03 15'!P309&amp;""""</f>
        <v>2,     Rheem,   "HPLD65-1RH  (65 gal)"</v>
      </c>
    </row>
    <row r="150" spans="1:1" x14ac:dyDescent="0.25">
      <c r="A150" s="124" t="str">
        <f>"2,     "&amp;'2017 03 15'!C310&amp;",   """&amp;'2017 03 15'!P310&amp;""""</f>
        <v>2,     Rheem,   "HPLD80-1RH  (80 gal)"</v>
      </c>
    </row>
    <row r="151" spans="1:1" x14ac:dyDescent="0.25">
      <c r="A151" s="124" t="str">
        <f>"2,     "&amp;'2017 03 15'!C311&amp;",   """&amp;'2017 03 15'!P311&amp;""""</f>
        <v>2,     Rheem,   "PROPH40 T2 RH375-15  (40 gal)"</v>
      </c>
    </row>
    <row r="152" spans="1:1" x14ac:dyDescent="0.25">
      <c r="A152" s="124" t="str">
        <f>"2,     "&amp;'2017 03 15'!C312&amp;",   """&amp;'2017 03 15'!P312&amp;""""</f>
        <v>2,     Rheem,   "PROPH50 T2 RH375-15  (50 gal)"</v>
      </c>
    </row>
    <row r="153" spans="1:1" x14ac:dyDescent="0.25">
      <c r="A153" s="124" t="str">
        <f>"2,     "&amp;'2017 03 15'!C313&amp;",   """&amp;'2017 03 15'!P313&amp;""""</f>
        <v>2,     Rheem,   "PROPH65 T2 RH375-15  (65 gal)"</v>
      </c>
    </row>
    <row r="154" spans="1:1" x14ac:dyDescent="0.25">
      <c r="A154" s="124" t="str">
        <f>"2,     "&amp;'2017 03 15'!C314&amp;",   """&amp;'2017 03 15'!P314&amp;""""</f>
        <v>2,     Rheem,   "PROPH80 T2 RH375-15  (80 gal)"</v>
      </c>
    </row>
    <row r="155" spans="1:1" x14ac:dyDescent="0.25">
      <c r="A155" s="124" t="str">
        <f>"2,     "&amp;'2017 03 15'!C315&amp;",   """&amp;'2017 03 15'!P315&amp;""""</f>
        <v>2,     Rheem,   "PROPH40 T2 RH375-30  (40 gal)"</v>
      </c>
    </row>
    <row r="156" spans="1:1" x14ac:dyDescent="0.25">
      <c r="A156" s="124" t="str">
        <f>"2,     "&amp;'2017 03 15'!C316&amp;",   """&amp;'2017 03 15'!P316&amp;""""</f>
        <v>2,     Rheem,   "PROPH50 T2 RH375-30  (50 gal)"</v>
      </c>
    </row>
    <row r="157" spans="1:1" x14ac:dyDescent="0.25">
      <c r="A157" s="124" t="str">
        <f>"2,     "&amp;'2017 03 15'!C317&amp;",   """&amp;'2017 03 15'!P317&amp;""""</f>
        <v>2,     Rheem,   "PROPH65 T2 RH375-30  (65 gal)"</v>
      </c>
    </row>
    <row r="158" spans="1:1" x14ac:dyDescent="0.25">
      <c r="A158" s="124" t="str">
        <f>"2,     "&amp;'2017 03 15'!C318&amp;",   """&amp;'2017 03 15'!P318&amp;""""</f>
        <v>2,     Rheem,   "PROPH80 T2 RH375-30  (80 gal)"</v>
      </c>
    </row>
    <row r="159" spans="1:1" x14ac:dyDescent="0.25">
      <c r="A159" s="124" t="str">
        <f>"2,     "&amp;'2017 03 15'!C319&amp;",   """&amp;'2017 03 15'!P319&amp;""""</f>
        <v>2,     Rheem,   "PROPH40 T2 RH375-SO  (40 gal)"</v>
      </c>
    </row>
    <row r="160" spans="1:1" x14ac:dyDescent="0.25">
      <c r="A160" s="124" t="str">
        <f>"2,     "&amp;'2017 03 15'!C320&amp;",   """&amp;'2017 03 15'!P320&amp;""""</f>
        <v>2,     Rheem,   "PROPH50 T2 RH375-SO  (50 gal)"</v>
      </c>
    </row>
    <row r="161" spans="1:1" x14ac:dyDescent="0.25">
      <c r="A161" s="124" t="str">
        <f>"2,     "&amp;'2017 03 15'!C321&amp;",   """&amp;'2017 03 15'!P321&amp;""""</f>
        <v>2,     Rheem,   "PROPH65 T2 RH375-SO  (65 gal)"</v>
      </c>
    </row>
    <row r="162" spans="1:1" x14ac:dyDescent="0.25">
      <c r="A162" s="124" t="str">
        <f>"2,     "&amp;'2017 03 15'!C322&amp;",   """&amp;'2017 03 15'!P322&amp;""""</f>
        <v>2,     Rheem,   "PROPH80 T2 RH375-SO  (80 gal)"</v>
      </c>
    </row>
    <row r="163" spans="1:1" x14ac:dyDescent="0.25">
      <c r="A163" s="124" t="str">
        <f>"2,     "&amp;'2017 03 15'!C323&amp;",   """&amp;'2017 03 15'!P323&amp;""""</f>
        <v>2,     Rheem,   "XE40T10H22U0  (40 gal)"</v>
      </c>
    </row>
    <row r="164" spans="1:1" x14ac:dyDescent="0.25">
      <c r="A164" s="124" t="str">
        <f>"2,     "&amp;'2017 03 15'!C324&amp;",   """&amp;'2017 03 15'!P324&amp;""""</f>
        <v>2,     Rheem,   "XE50T10H22U0  (50 gal)"</v>
      </c>
    </row>
    <row r="165" spans="1:1" x14ac:dyDescent="0.25">
      <c r="A165" s="124" t="str">
        <f>"2,     "&amp;'2017 03 15'!C325&amp;",   """&amp;'2017 03 15'!P325&amp;""""</f>
        <v>2,     Rheem,   "XE65T10H22U0  (65 gal)"</v>
      </c>
    </row>
    <row r="166" spans="1:1" x14ac:dyDescent="0.25">
      <c r="A166" s="124" t="str">
        <f>"2,     "&amp;'2017 03 15'!C326&amp;",   """&amp;'2017 03 15'!P326&amp;""""</f>
        <v>2,     Rheem,   "XE80T10H22U0  (80 gal)"</v>
      </c>
    </row>
    <row r="167" spans="1:1" x14ac:dyDescent="0.25">
      <c r="A167" s="124" t="str">
        <f>"2,     "&amp;'2017 03 15'!C327&amp;",   """&amp;'2017 03 15'!P327&amp;""""</f>
        <v>2,     Rheem,   "XE40T10H45U0  (40 gal)"</v>
      </c>
    </row>
    <row r="168" spans="1:1" x14ac:dyDescent="0.25">
      <c r="A168" s="124" t="str">
        <f>"2,     "&amp;'2017 03 15'!C328&amp;",   """&amp;'2017 03 15'!P328&amp;""""</f>
        <v>2,     Rheem,   "XE50T10H45U0  (50 gal)"</v>
      </c>
    </row>
    <row r="169" spans="1:1" x14ac:dyDescent="0.25">
      <c r="A169" s="124" t="str">
        <f>"2,     "&amp;'2017 03 15'!C329&amp;",   """&amp;'2017 03 15'!P329&amp;""""</f>
        <v>2,     Rheem,   "XE65T10H45U0  (65 gal)"</v>
      </c>
    </row>
    <row r="170" spans="1:1" x14ac:dyDescent="0.25">
      <c r="A170" s="124" t="str">
        <f>"2,     "&amp;'2017 03 15'!C330&amp;",   """&amp;'2017 03 15'!P330&amp;""""</f>
        <v>2,     Rheem,   "XE80T10H45U0  (80 gal)"</v>
      </c>
    </row>
    <row r="171" spans="1:1" x14ac:dyDescent="0.25">
      <c r="A171" s="124" t="str">
        <f>"2,     "&amp;'2017 03 15'!C331&amp;",   """&amp;'2017 03 15'!P331&amp;""""</f>
        <v>2,     Rheem,   "XE40T10HS45U0  (40 gal)"</v>
      </c>
    </row>
    <row r="172" spans="1:1" x14ac:dyDescent="0.25">
      <c r="A172" s="124" t="str">
        <f>"2,     "&amp;'2017 03 15'!C332&amp;",   """&amp;'2017 03 15'!P332&amp;""""</f>
        <v>2,     Rheem,   "XE50T10HS45U0  (50 gal)"</v>
      </c>
    </row>
    <row r="173" spans="1:1" x14ac:dyDescent="0.25">
      <c r="A173" s="124" t="str">
        <f>"2,     "&amp;'2017 03 15'!C333&amp;",   """&amp;'2017 03 15'!P333&amp;""""</f>
        <v>2,     Rheem,   "XE65T10HS45U0  (65 gal)"</v>
      </c>
    </row>
    <row r="174" spans="1:1" x14ac:dyDescent="0.25">
      <c r="A174" s="124" t="str">
        <f>"2,     "&amp;'2017 03 15'!C334&amp;",   """&amp;'2017 03 15'!P334&amp;""""</f>
        <v>2,     Rheem,   "XE80T10HS45U0  (80 gal)"</v>
      </c>
    </row>
    <row r="175" spans="1:1" x14ac:dyDescent="0.25">
      <c r="A175" s="124" t="str">
        <f>"2,     "&amp;'2017 03 15'!C335&amp;",   """&amp;'2017 03 15'!P335&amp;""""</f>
        <v>2,     Rheem,   "PRO H40 T2 RH310BM  (40 gal)"</v>
      </c>
    </row>
    <row r="176" spans="1:1" x14ac:dyDescent="0.25">
      <c r="A176" s="124" t="str">
        <f>"2,     "&amp;'2017 03 15'!C336&amp;",   """&amp;'2017 03 15'!P336&amp;""""</f>
        <v>2,     Rheem,   "PRO H50 T2 RH310BM  (50 gal)"</v>
      </c>
    </row>
    <row r="177" spans="1:1" x14ac:dyDescent="0.25">
      <c r="A177" s="124" t="str">
        <f>"2,     "&amp;'2017 03 15'!C337&amp;",   """&amp;'2017 03 15'!P337&amp;""""</f>
        <v>2,     Rheem,   "PRO H65 T2 RH310BM  (65 gal)"</v>
      </c>
    </row>
    <row r="178" spans="1:1" x14ac:dyDescent="0.25">
      <c r="A178" s="124" t="str">
        <f>"2,     "&amp;'2017 03 15'!C338&amp;",   """&amp;'2017 03 15'!P338&amp;""""</f>
        <v>2,     Rheem,   "PRO H80 T2 RH310BM  (80 gal)"</v>
      </c>
    </row>
    <row r="179" spans="1:1" x14ac:dyDescent="0.25">
      <c r="A179" s="124" t="str">
        <f>"2,     "&amp;'2017 03 15'!C339&amp;",   """&amp;'2017 03 15'!P339&amp;""""</f>
        <v>2,     Rheem,   "PRO H40 T2 RH310UM  (40 gal)"</v>
      </c>
    </row>
    <row r="180" spans="1:1" x14ac:dyDescent="0.25">
      <c r="A180" s="124" t="str">
        <f>"2,     "&amp;'2017 03 15'!C340&amp;",   """&amp;'2017 03 15'!P340&amp;""""</f>
        <v>2,     Rheem,   "PRO H50 T2 RH310UM  (50 gal)"</v>
      </c>
    </row>
    <row r="181" spans="1:1" x14ac:dyDescent="0.25">
      <c r="A181" s="124" t="str">
        <f>"2,     "&amp;'2017 03 15'!C341&amp;",   """&amp;'2017 03 15'!P341&amp;""""</f>
        <v>2,     Rheem,   "PRO H65 T2 RH310UM  (65 gal)"</v>
      </c>
    </row>
    <row r="182" spans="1:1" x14ac:dyDescent="0.25">
      <c r="A182" s="124" t="str">
        <f>"2,     "&amp;'2017 03 15'!C342&amp;",   """&amp;'2017 03 15'!P342&amp;""""</f>
        <v>2,     Rheem,   "PRO H80 T2 RH310UM  (80 gal)"</v>
      </c>
    </row>
    <row r="183" spans="1:1" x14ac:dyDescent="0.25">
      <c r="A183" s="124" t="str">
        <f>"2,     "&amp;'2017 03 15'!C343&amp;",   """&amp;'2017 03 15'!P343&amp;""""</f>
        <v>2,     Rheem,   "HB50RH  (50 gal)"</v>
      </c>
    </row>
    <row r="184" spans="1:1" x14ac:dyDescent="0.25">
      <c r="A184" s="124" t="str">
        <f>"2,     "&amp;'2017 03 15'!C344&amp;",   """&amp;'2017 03 15'!P344&amp;""""</f>
        <v>2,     Rheem,   "PROPH50 T2 RH245  (50 gal)"</v>
      </c>
    </row>
    <row r="185" spans="1:1" x14ac:dyDescent="0.25">
      <c r="A185" s="124" t="str">
        <f>"2,     "&amp;'2017 03 15'!C345&amp;",   """&amp;'2017 03 15'!P345&amp;""""</f>
        <v>2,     Rheem,   "PROPH50 T2 RH350 D  (50 gal)"</v>
      </c>
    </row>
    <row r="186" spans="1:1" x14ac:dyDescent="0.25">
      <c r="A186" s="124" t="str">
        <f>"2,     "&amp;'2017 03 15'!C346&amp;",   """&amp;'2017 03 15'!P346&amp;""""</f>
        <v>2,     Rheem,   "PROPH65 T2 RH350 D  (65 gal)"</v>
      </c>
    </row>
    <row r="187" spans="1:1" x14ac:dyDescent="0.25">
      <c r="A187" s="124" t="str">
        <f>"2,     "&amp;'2017 03 15'!C347&amp;",   """&amp;'2017 03 15'!P347&amp;""""</f>
        <v>2,     Rheem,   "PROPH80 T2 RH245  (80 gal)"</v>
      </c>
    </row>
    <row r="188" spans="1:1" x14ac:dyDescent="0.25">
      <c r="A188" s="124" t="str">
        <f>"2,     "&amp;'2017 03 15'!C348&amp;",   """&amp;'2017 03 15'!P348&amp;""""</f>
        <v>2,     Rheem,   "PROPH80 T2 RH350 D  (80 gal)"</v>
      </c>
    </row>
    <row r="189" spans="1:1" x14ac:dyDescent="0.25">
      <c r="A189" s="124" t="str">
        <f>"2,     "&amp;'2017 03 15'!C349&amp;",   """&amp;'2017 03 15'!P349&amp;""""</f>
        <v>2,     Rheem,   "XE50T10HD50U0  (50 gal)"</v>
      </c>
    </row>
    <row r="190" spans="1:1" x14ac:dyDescent="0.25">
      <c r="A190" s="124" t="str">
        <f>"2,     "&amp;'2017 03 15'!C350&amp;",   """&amp;'2017 03 15'!P350&amp;""""</f>
        <v>2,     Rheem,   "XE50T12EH45U0  (50 gal)"</v>
      </c>
    </row>
    <row r="191" spans="1:1" x14ac:dyDescent="0.25">
      <c r="A191" s="124" t="str">
        <f>"2,     "&amp;'2017 03 15'!C351&amp;",   """&amp;'2017 03 15'!P351&amp;""""</f>
        <v>2,     Rheem,   "XE50T12EH45U0W  (50 gal)"</v>
      </c>
    </row>
    <row r="192" spans="1:1" x14ac:dyDescent="0.25">
      <c r="A192" s="124" t="str">
        <f>"2,     "&amp;'2017 03 15'!C352&amp;",   """&amp;'2017 03 15'!P352&amp;""""</f>
        <v>2,     Rheem,   "XE65T10HD50U0  (65 gal)"</v>
      </c>
    </row>
    <row r="193" spans="1:1" x14ac:dyDescent="0.25">
      <c r="A193" s="124" t="str">
        <f>"2,     "&amp;'2017 03 15'!C353&amp;",   """&amp;'2017 03 15'!P353&amp;""""</f>
        <v>2,     Rheem,   "XE80T10HD50U0  (80 gal)"</v>
      </c>
    </row>
    <row r="194" spans="1:1" x14ac:dyDescent="0.25">
      <c r="A194" s="124" t="str">
        <f>"2,     "&amp;'2017 03 15'!C354&amp;",   """&amp;'2017 03 15'!P354&amp;""""</f>
        <v>2,     Rheem,   "XE80T12EH45U0  (80 gal)"</v>
      </c>
    </row>
    <row r="195" spans="1:1" x14ac:dyDescent="0.25">
      <c r="A195" s="124" t="str">
        <f>"2,     "&amp;'2017 03 15'!C355&amp;",   """&amp;'2017 03 15'!P355&amp;""""</f>
        <v>2,     Rheem,   "XE80T12EH45U0W  (80 gal)"</v>
      </c>
    </row>
    <row r="196" spans="1:1" x14ac:dyDescent="0.25">
      <c r="A196" s="124" t="str">
        <f>"2,     "&amp;'2017 03 15'!C356&amp;",   """&amp;'2017 03 15'!P356&amp;""""</f>
        <v>2,     Rheem,   "PROPH50 T2 RH350 DC  (50 gal)"</v>
      </c>
    </row>
    <row r="197" spans="1:1" x14ac:dyDescent="0.25">
      <c r="A197" s="124" t="str">
        <f>"2,     "&amp;'2017 03 15'!C357&amp;",   """&amp;'2017 03 15'!P357&amp;""""</f>
        <v>2,     Rheem,   "PROPH65 T2 RH350 DC  (65 gal)"</v>
      </c>
    </row>
    <row r="198" spans="1:1" x14ac:dyDescent="0.25">
      <c r="A198" s="124" t="str">
        <f>"2,     "&amp;'2017 03 15'!C358&amp;",   """&amp;'2017 03 15'!P358&amp;""""</f>
        <v>2,     Rheem,   "PROPH80 T2 RH350 DC  (80 gal)"</v>
      </c>
    </row>
    <row r="199" spans="1:1" x14ac:dyDescent="0.25">
      <c r="A199" s="124" t="str">
        <f>"2,     "&amp;'2017 03 15'!C359&amp;",   """&amp;'2017 03 15'!P359&amp;""""</f>
        <v>2,     Rheem,   "HPLD50  (50 gal)"</v>
      </c>
    </row>
    <row r="200" spans="1:1" x14ac:dyDescent="0.25">
      <c r="A200" s="124" t="str">
        <f>"2,     "&amp;'2017 03 15'!C360&amp;",   """&amp;'2017 03 15'!P360&amp;""""</f>
        <v>2,     Rheem,   "HPLD65  (65 gal)"</v>
      </c>
    </row>
    <row r="201" spans="1:1" x14ac:dyDescent="0.25">
      <c r="A201" s="124" t="str">
        <f>"2,     "&amp;'2017 03 15'!C361&amp;",   """&amp;'2017 03 15'!P361&amp;""""</f>
        <v>2,     Rheem,   "HPLD80  (80 gal)"</v>
      </c>
    </row>
    <row r="202" spans="1:1" x14ac:dyDescent="0.25">
      <c r="A202" s="124" t="str">
        <f>"2,     "&amp;'2017 03 15'!C362&amp;",   """&amp;'2017 03 15'!P362&amp;""""</f>
        <v>2,     Rheem,   "XE50T10HD22U0  (50 gal)"</v>
      </c>
    </row>
    <row r="203" spans="1:1" x14ac:dyDescent="0.25">
      <c r="A203" s="124" t="str">
        <f>"2,     "&amp;'2017 03 15'!C363&amp;",   """&amp;'2017 03 15'!P363&amp;""""</f>
        <v>2,     Rheem,   "XE50T10HD50U1  (50 gal)"</v>
      </c>
    </row>
    <row r="204" spans="1:1" x14ac:dyDescent="0.25">
      <c r="A204" s="124" t="str">
        <f>"2,     "&amp;'2017 03 15'!C364&amp;",   """&amp;'2017 03 15'!P364&amp;""""</f>
        <v>2,     Rheem,   "XE65T10HD22U0  (65 gal)"</v>
      </c>
    </row>
    <row r="205" spans="1:1" x14ac:dyDescent="0.25">
      <c r="A205" s="124" t="str">
        <f>"2,     "&amp;'2017 03 15'!C365&amp;",   """&amp;'2017 03 15'!P365&amp;""""</f>
        <v>2,     Rheem,   "XE65T10HD50U1  (65 gal)"</v>
      </c>
    </row>
    <row r="206" spans="1:1" x14ac:dyDescent="0.25">
      <c r="A206" s="124" t="str">
        <f>"2,     "&amp;'2017 03 15'!C366&amp;",   """&amp;'2017 03 15'!P366&amp;""""</f>
        <v>2,     Rheem,   "XE80T10HD22U0  (80 gal)"</v>
      </c>
    </row>
    <row r="207" spans="1:1" x14ac:dyDescent="0.25">
      <c r="A207" s="124" t="str">
        <f>"2,     "&amp;'2017 03 15'!C367&amp;",   """&amp;'2017 03 15'!P367&amp;""""</f>
        <v>2,     Rheem,   "XE80T10HD50U1  (80 gal)"</v>
      </c>
    </row>
    <row r="208" spans="1:1" x14ac:dyDescent="0.25">
      <c r="A208" s="124" t="str">
        <f>"2,     "&amp;'2017 03 15'!C368&amp;",   """&amp;'2017 03 15'!P368&amp;""""</f>
        <v>2,     Rheem,   "PROPH50 T2 RH350 D15  (50 gal)"</v>
      </c>
    </row>
    <row r="209" spans="1:1" x14ac:dyDescent="0.25">
      <c r="A209" s="124" t="str">
        <f>"2,     "&amp;'2017 03 15'!C369&amp;",   """&amp;'2017 03 15'!P369&amp;""""</f>
        <v>2,     Rheem,   "PROPH50 T2 RH350 DCB  (50 gal)"</v>
      </c>
    </row>
    <row r="210" spans="1:1" x14ac:dyDescent="0.25">
      <c r="A210" s="124" t="str">
        <f>"2,     "&amp;'2017 03 15'!C370&amp;",   """&amp;'2017 03 15'!P370&amp;""""</f>
        <v>2,     Rheem,   "PROPH65 T2 RH350 D15  (65 gal)"</v>
      </c>
    </row>
    <row r="211" spans="1:1" x14ac:dyDescent="0.25">
      <c r="A211" s="124" t="str">
        <f>"2,     "&amp;'2017 03 15'!C371&amp;",   """&amp;'2017 03 15'!P371&amp;""""</f>
        <v>2,     Rheem,   "PROPH65 T2 RH350 DCB  (65 gal)"</v>
      </c>
    </row>
    <row r="212" spans="1:1" x14ac:dyDescent="0.25">
      <c r="A212" s="124" t="str">
        <f>"2,     "&amp;'2017 03 15'!C372&amp;",   """&amp;'2017 03 15'!P372&amp;""""</f>
        <v>2,     Rheem,   "PROPH80 T2 RH350 D15  (80 gal)"</v>
      </c>
    </row>
    <row r="213" spans="1:1" x14ac:dyDescent="0.25">
      <c r="A213" s="124" t="str">
        <f>"2,     "&amp;'2017 03 15'!C373&amp;",   """&amp;'2017 03 15'!P373&amp;""""</f>
        <v>2,     Rheem,   "PROPH80 T2 RH350 DCB  (80 gal)"</v>
      </c>
    </row>
    <row r="214" spans="1:1" x14ac:dyDescent="0.25">
      <c r="A214" s="124" t="str">
        <f>"2,     "&amp;'2017 03 15'!C374&amp;",   """&amp;'2017 03 15'!P374&amp;""""</f>
        <v>2,     Rheem,   "XE40T10H15U0  (40 gal)"</v>
      </c>
    </row>
    <row r="215" spans="1:1" x14ac:dyDescent="0.25">
      <c r="A215" s="124" t="str">
        <f>"2,     "&amp;'2017 03 15'!C375&amp;",   """&amp;'2017 03 15'!P375&amp;""""</f>
        <v>2,     Rheem,   "XE50T10H15U0  (50 gal)"</v>
      </c>
    </row>
    <row r="216" spans="1:1" x14ac:dyDescent="0.25">
      <c r="A216" s="124" t="str">
        <f>"2,     "&amp;'2017 03 15'!C376&amp;",   """&amp;'2017 03 15'!P376&amp;""""</f>
        <v>2,     Rheem,   "XE40T10HM00U0  (40 gal)"</v>
      </c>
    </row>
    <row r="217" spans="1:1" x14ac:dyDescent="0.25">
      <c r="A217" s="124" t="str">
        <f>"2,     "&amp;'2017 03 15'!C377&amp;",   """&amp;'2017 03 15'!P377&amp;""""</f>
        <v>2,     Rheem,   "XE40T10HMS00U0  (40 gal)"</v>
      </c>
    </row>
    <row r="218" spans="1:1" x14ac:dyDescent="0.25">
      <c r="A218" s="124" t="str">
        <f>"2,     "&amp;'2017 03 15'!C378&amp;",   """&amp;'2017 03 15'!P378&amp;""""</f>
        <v>2,     Rheem,   "XE50T10HM00U0  (50 gal)"</v>
      </c>
    </row>
    <row r="219" spans="1:1" x14ac:dyDescent="0.25">
      <c r="A219" s="124" t="str">
        <f>"2,     "&amp;'2017 03 15'!C379&amp;",   """&amp;'2017 03 15'!P379&amp;""""</f>
        <v>2,     Rheem,   "XE50T10HMS00U0  (50 gal)"</v>
      </c>
    </row>
    <row r="220" spans="1:1" x14ac:dyDescent="0.25">
      <c r="A220" s="124" t="str">
        <f>"2,     "&amp;'2017 03 15'!C380&amp;",   """&amp;'2017 03 15'!P380&amp;""""</f>
        <v>2,     Rheem,   "XE65T10HM00U0  (65 gal)"</v>
      </c>
    </row>
    <row r="221" spans="1:1" x14ac:dyDescent="0.25">
      <c r="A221" s="124" t="str">
        <f>"2,     "&amp;'2017 03 15'!C381&amp;",   """&amp;'2017 03 15'!P381&amp;""""</f>
        <v>2,     Rheem,   "XE65T10HMS00U0  (65 gal)"</v>
      </c>
    </row>
    <row r="222" spans="1:1" x14ac:dyDescent="0.25">
      <c r="A222" s="124" t="str">
        <f>"2,     "&amp;'2017 03 15'!C382&amp;",   """&amp;'2017 03 15'!P382&amp;""""</f>
        <v>2,     Rheem,   "XE80T10HM00U0  (80 gal)"</v>
      </c>
    </row>
    <row r="223" spans="1:1" x14ac:dyDescent="0.25">
      <c r="A223" s="124" t="str">
        <f>"2,     "&amp;'2017 03 15'!C383&amp;",   """&amp;'2017 03 15'!P383&amp;""""</f>
        <v>2,     Rheem,   "XE80T10HMS00U0  (80 gal)"</v>
      </c>
    </row>
    <row r="224" spans="1:1" x14ac:dyDescent="0.25">
      <c r="A224" s="124" t="str">
        <f>"2,     "&amp;'2017 03 15'!C384&amp;",   """&amp;'2017 03 15'!P384&amp;""""</f>
        <v>2,     Rheem,   "PROPH40 T0 RH120  (40 gal)"</v>
      </c>
    </row>
    <row r="225" spans="1:1" x14ac:dyDescent="0.25">
      <c r="A225" s="124" t="str">
        <f>"2,     "&amp;'2017 03 15'!C385&amp;",   """&amp;'2017 03 15'!P385&amp;""""</f>
        <v>2,     Rheem,   "PROPH50 T0 RH120  (50 gal)"</v>
      </c>
    </row>
    <row r="226" spans="1:1" x14ac:dyDescent="0.25">
      <c r="A226" s="124" t="str">
        <f>"2,     "&amp;'2017 03 15'!C386&amp;",   """&amp;'2017 03 15'!P386&amp;""""</f>
        <v>2,     Rheem,   "PROPH40 T0 RH120-M  (40 gal)"</v>
      </c>
    </row>
    <row r="227" spans="1:1" x14ac:dyDescent="0.25">
      <c r="A227" s="124" t="str">
        <f>"2,     "&amp;'2017 03 15'!C387&amp;",   """&amp;'2017 03 15'!P387&amp;""""</f>
        <v>2,     Rheem,   "PROPH40 T0 RH120-MSO  (40 gal)"</v>
      </c>
    </row>
    <row r="228" spans="1:1" x14ac:dyDescent="0.25">
      <c r="A228" s="124" t="str">
        <f>"2,     "&amp;'2017 03 15'!C388&amp;",   """&amp;'2017 03 15'!P388&amp;""""</f>
        <v>2,     Rheem,   "PROPH50 T0 RH120-M  (50 gal)"</v>
      </c>
    </row>
    <row r="229" spans="1:1" x14ac:dyDescent="0.25">
      <c r="A229" s="124" t="str">
        <f>"2,     "&amp;'2017 03 15'!C389&amp;",   """&amp;'2017 03 15'!P389&amp;""""</f>
        <v>2,     Rheem,   "PROPH50 T0 RH120-MSO  (50 gal)"</v>
      </c>
    </row>
    <row r="230" spans="1:1" x14ac:dyDescent="0.25">
      <c r="A230" s="124" t="str">
        <f>"2,     "&amp;'2017 03 15'!C390&amp;",   """&amp;'2017 03 15'!P390&amp;""""</f>
        <v>2,     Rheem,   "PROPH65 T0 RH120-M  (65 gal)"</v>
      </c>
    </row>
    <row r="231" spans="1:1" x14ac:dyDescent="0.25">
      <c r="A231" s="124" t="str">
        <f>"2,     "&amp;'2017 03 15'!C391&amp;",   """&amp;'2017 03 15'!P391&amp;""""</f>
        <v>2,     Rheem,   "PROPH65 T0 RH120-MSO  (65 gal)"</v>
      </c>
    </row>
    <row r="232" spans="1:1" x14ac:dyDescent="0.25">
      <c r="A232" s="124" t="str">
        <f>"2,     "&amp;'2017 03 15'!C392&amp;",   """&amp;'2017 03 15'!P392&amp;""""</f>
        <v>2,     Rheem,   "PROPH80 T0 RH120-M  (80 gal)"</v>
      </c>
    </row>
    <row r="233" spans="1:1" x14ac:dyDescent="0.25">
      <c r="A233" s="124" t="str">
        <f>"2,     "&amp;'2017 03 15'!C393&amp;",   """&amp;'2017 03 15'!P393&amp;""""</f>
        <v>2,     Rheem,   "PROPH80 T0 RH120-MSO  (80 gal)"</v>
      </c>
    </row>
    <row r="234" spans="1:1" x14ac:dyDescent="0.25">
      <c r="A234" s="124" t="str">
        <f>"2,     "&amp;'2017 03 15'!C394&amp;",   """&amp;'2017 03 15'!P394&amp;""""</f>
        <v>2,     Rheem Canada,   "CPROPH40 T2 RH375-15  (40 gal)"</v>
      </c>
    </row>
    <row r="235" spans="1:1" x14ac:dyDescent="0.25">
      <c r="A235" s="124" t="str">
        <f>"2,     "&amp;'2017 03 15'!C395&amp;",   """&amp;'2017 03 15'!P395&amp;""""</f>
        <v>2,     Rheem Canada,   "CPROPH50 T2 RH375-15  (50 gal)"</v>
      </c>
    </row>
    <row r="236" spans="1:1" x14ac:dyDescent="0.25">
      <c r="A236" s="124" t="str">
        <f>"2,     "&amp;'2017 03 15'!C396&amp;",   """&amp;'2017 03 15'!P396&amp;""""</f>
        <v>2,     Rheem Canada,   "CPROPH65 T2 RH375-15  (65 gal)"</v>
      </c>
    </row>
    <row r="237" spans="1:1" x14ac:dyDescent="0.25">
      <c r="A237" s="124" t="str">
        <f>"2,     "&amp;'2017 03 15'!C397&amp;",   """&amp;'2017 03 15'!P397&amp;""""</f>
        <v>2,     Rheem Canada,   "CPROPH80 T2 RH375-15  (80 gal)"</v>
      </c>
    </row>
    <row r="238" spans="1:1" x14ac:dyDescent="0.25">
      <c r="A238" s="124" t="str">
        <f>"2,     "&amp;'2017 03 15'!C398&amp;",   """&amp;'2017 03 15'!P398&amp;""""</f>
        <v>2,     Rheem Canada,   "CPROPH40 T2 RH375-30  (40 gal)"</v>
      </c>
    </row>
    <row r="239" spans="1:1" x14ac:dyDescent="0.25">
      <c r="A239" s="124" t="str">
        <f>"2,     "&amp;'2017 03 15'!C399&amp;",   """&amp;'2017 03 15'!P399&amp;""""</f>
        <v>2,     Rheem Canada,   "CPROPH50 T2 RH375-30  (50 gal)"</v>
      </c>
    </row>
    <row r="240" spans="1:1" x14ac:dyDescent="0.25">
      <c r="A240" s="124" t="str">
        <f>"2,     "&amp;'2017 03 15'!C400&amp;",   """&amp;'2017 03 15'!P400&amp;""""</f>
        <v>2,     Rheem Canada,   "CPROPH65 T2 RH375-30  (65 gal)"</v>
      </c>
    </row>
    <row r="241" spans="1:1" x14ac:dyDescent="0.25">
      <c r="A241" s="124" t="str">
        <f>"2,     "&amp;'2017 03 15'!C401&amp;",   """&amp;'2017 03 15'!P401&amp;""""</f>
        <v>2,     Rheem Canada,   "CPROPH80 T2 RH375-30  (80 gal)"</v>
      </c>
    </row>
    <row r="242" spans="1:1" x14ac:dyDescent="0.25">
      <c r="A242" s="124" t="str">
        <f>"2,     "&amp;'2017 03 15'!C402&amp;",   """&amp;'2017 03 15'!P402&amp;""""</f>
        <v>2,     Rheem Canada,   "CPROPH40 T2 RH375-SO  (40 gal)"</v>
      </c>
    </row>
    <row r="243" spans="1:1" x14ac:dyDescent="0.25">
      <c r="A243" s="124" t="str">
        <f>"2,     "&amp;'2017 03 15'!C403&amp;",   """&amp;'2017 03 15'!P403&amp;""""</f>
        <v>2,     Rheem Canada,   "CPROPH50 T2 RH375-SO  (50 gal)"</v>
      </c>
    </row>
    <row r="244" spans="1:1" x14ac:dyDescent="0.25">
      <c r="A244" s="124" t="str">
        <f>"2,     "&amp;'2017 03 15'!C404&amp;",   """&amp;'2017 03 15'!P404&amp;""""</f>
        <v>2,     Rheem Canada,   "CPROPH65 T2 RH375-SO  (65 gal)"</v>
      </c>
    </row>
    <row r="245" spans="1:1" x14ac:dyDescent="0.25">
      <c r="A245" s="124" t="str">
        <f>"2,     "&amp;'2017 03 15'!C405&amp;",   """&amp;'2017 03 15'!P405&amp;""""</f>
        <v>2,     Rheem Canada,   "CPROPH80 T2 RH375-SO  (80 gal)"</v>
      </c>
    </row>
    <row r="246" spans="1:1" x14ac:dyDescent="0.25">
      <c r="A246" s="124" t="str">
        <f>"2,     "&amp;'2017 03 15'!C406&amp;",   """&amp;'2017 03 15'!P406&amp;""""</f>
        <v>2,     Rheem Canada,   "CXE40T10H22UO  (40 gal)"</v>
      </c>
    </row>
    <row r="247" spans="1:1" x14ac:dyDescent="0.25">
      <c r="A247" s="124" t="str">
        <f>"2,     "&amp;'2017 03 15'!C407&amp;",   """&amp;'2017 03 15'!P407&amp;""""</f>
        <v>2,     Rheem Canada,   "CXE50T10H22UO  (50 gal)"</v>
      </c>
    </row>
    <row r="248" spans="1:1" x14ac:dyDescent="0.25">
      <c r="A248" s="124" t="str">
        <f>"2,     "&amp;'2017 03 15'!C408&amp;",   """&amp;'2017 03 15'!P408&amp;""""</f>
        <v>2,     Rheem Canada,   "CXE65T10H22UO  (65 gal)"</v>
      </c>
    </row>
    <row r="249" spans="1:1" x14ac:dyDescent="0.25">
      <c r="A249" s="124" t="str">
        <f>"2,     "&amp;'2017 03 15'!C409&amp;",   """&amp;'2017 03 15'!P409&amp;""""</f>
        <v>2,     Rheem Canada,   "CXE80T10H22UO  (80 gal)"</v>
      </c>
    </row>
    <row r="250" spans="1:1" x14ac:dyDescent="0.25">
      <c r="A250" s="124" t="str">
        <f>"2,     "&amp;'2017 03 15'!C410&amp;",   """&amp;'2017 03 15'!P410&amp;""""</f>
        <v>2,     Rheem Canada,   "CXE40T10H45UO  (40 gal)"</v>
      </c>
    </row>
    <row r="251" spans="1:1" x14ac:dyDescent="0.25">
      <c r="A251" s="124" t="str">
        <f>"2,     "&amp;'2017 03 15'!C411&amp;",   """&amp;'2017 03 15'!P411&amp;""""</f>
        <v>2,     Rheem Canada,   "CXE50T10H45UO  (50 gal)"</v>
      </c>
    </row>
    <row r="252" spans="1:1" x14ac:dyDescent="0.25">
      <c r="A252" s="124" t="str">
        <f>"2,     "&amp;'2017 03 15'!C412&amp;",   """&amp;'2017 03 15'!P412&amp;""""</f>
        <v>2,     Rheem Canada,   "CXE65T10H45UO  (65 gal)"</v>
      </c>
    </row>
    <row r="253" spans="1:1" x14ac:dyDescent="0.25">
      <c r="A253" s="124" t="str">
        <f>"2,     "&amp;'2017 03 15'!C413&amp;",   """&amp;'2017 03 15'!P413&amp;""""</f>
        <v>2,     Rheem Canada,   "CXE80T10H45UO  (80 gal)"</v>
      </c>
    </row>
    <row r="254" spans="1:1" x14ac:dyDescent="0.25">
      <c r="A254" s="124" t="str">
        <f>"2,     "&amp;'2017 03 15'!C414&amp;",   """&amp;'2017 03 15'!P414&amp;""""</f>
        <v>2,     Rheem Canada,   "CXE40T10HS45UO  (40 gal)"</v>
      </c>
    </row>
    <row r="255" spans="1:1" x14ac:dyDescent="0.25">
      <c r="A255" s="124" t="str">
        <f>"2,     "&amp;'2017 03 15'!C415&amp;",   """&amp;'2017 03 15'!P415&amp;""""</f>
        <v>2,     Rheem Canada,   "CXE50T10HS45UO  (50 gal)"</v>
      </c>
    </row>
    <row r="256" spans="1:1" x14ac:dyDescent="0.25">
      <c r="A256" s="124" t="str">
        <f>"2,     "&amp;'2017 03 15'!C416&amp;",   """&amp;'2017 03 15'!P416&amp;""""</f>
        <v>2,     Rheem Canada,   "CXE65T10HS45UO  (65 gal)"</v>
      </c>
    </row>
    <row r="257" spans="1:1" x14ac:dyDescent="0.25">
      <c r="A257" s="124" t="str">
        <f>"2,     "&amp;'2017 03 15'!C417&amp;",   """&amp;'2017 03 15'!P417&amp;""""</f>
        <v>2,     Rheem Canada,   "CXE80T10HS45UO  (80 gal)"</v>
      </c>
    </row>
    <row r="258" spans="1:1" x14ac:dyDescent="0.25">
      <c r="A258" s="124" t="str">
        <f>"2,     "&amp;'2017 03 15'!C418&amp;",   """&amp;'2017 03 15'!P418&amp;""""</f>
        <v>2,     Rheem Canada,   "CPRO H40 T2 RH310BM  (40 gal)"</v>
      </c>
    </row>
    <row r="259" spans="1:1" x14ac:dyDescent="0.25">
      <c r="A259" s="124" t="str">
        <f>"2,     "&amp;'2017 03 15'!C419&amp;",   """&amp;'2017 03 15'!P419&amp;""""</f>
        <v>2,     Rheem Canada,   "CPRO H50 T2 RH310BM  (50 gal)"</v>
      </c>
    </row>
    <row r="260" spans="1:1" x14ac:dyDescent="0.25">
      <c r="A260" s="124" t="str">
        <f>"2,     "&amp;'2017 03 15'!C420&amp;",   """&amp;'2017 03 15'!P420&amp;""""</f>
        <v>2,     Rheem Canada,   "CPRO H65 T2 RH310BM  (65 gal)"</v>
      </c>
    </row>
    <row r="261" spans="1:1" x14ac:dyDescent="0.25">
      <c r="A261" s="124" t="str">
        <f>"2,     "&amp;'2017 03 15'!C421&amp;",   """&amp;'2017 03 15'!P421&amp;""""</f>
        <v>2,     Rheem Canada,   "CPRO H80 T2 RH310BM  (80 gal)"</v>
      </c>
    </row>
    <row r="262" spans="1:1" x14ac:dyDescent="0.25">
      <c r="A262" s="124" t="str">
        <f>"2,     "&amp;'2017 03 15'!C434&amp;",   """&amp;'2017 03 15'!P434&amp;""""</f>
        <v>2,     Richmond,   "10E40-HP120  (40 gal)"</v>
      </c>
    </row>
    <row r="263" spans="1:1" x14ac:dyDescent="0.25">
      <c r="A263" s="124" t="str">
        <f>"2,     "&amp;'2017 03 15'!C435&amp;",   """&amp;'2017 03 15'!P435&amp;""""</f>
        <v>2,     Richmond,   "10E50-HP120  (50 gal)"</v>
      </c>
    </row>
    <row r="264" spans="1:1" x14ac:dyDescent="0.25">
      <c r="A264" s="124" t="str">
        <f>"2,     "&amp;'2017 03 15'!C436&amp;",   """&amp;'2017 03 15'!P436&amp;""""</f>
        <v>2,     Richmond,   "10E40-HP120M  (40 gal)"</v>
      </c>
    </row>
    <row r="265" spans="1:1" x14ac:dyDescent="0.25">
      <c r="A265" s="124" t="str">
        <f>"2,     "&amp;'2017 03 15'!C437&amp;",   """&amp;'2017 03 15'!P437&amp;""""</f>
        <v>2,     Richmond,   "10E40-HP120MS  (40 gal)"</v>
      </c>
    </row>
    <row r="266" spans="1:1" x14ac:dyDescent="0.25">
      <c r="A266" s="124" t="str">
        <f>"2,     "&amp;'2017 03 15'!C438&amp;",   """&amp;'2017 03 15'!P438&amp;""""</f>
        <v>2,     Richmond,   "10E50-HP120M  (50 gal)"</v>
      </c>
    </row>
    <row r="267" spans="1:1" x14ac:dyDescent="0.25">
      <c r="A267" s="124" t="str">
        <f>"2,     "&amp;'2017 03 15'!C439&amp;",   """&amp;'2017 03 15'!P439&amp;""""</f>
        <v>2,     Richmond,   "10E50-HP120MS  (50 gal)"</v>
      </c>
    </row>
    <row r="268" spans="1:1" x14ac:dyDescent="0.25">
      <c r="A268" s="124" t="str">
        <f>"2,     "&amp;'2017 03 15'!C440&amp;",   """&amp;'2017 03 15'!P440&amp;""""</f>
        <v>2,     Richmond,   "10E65-HP120M  (65 gal)"</v>
      </c>
    </row>
    <row r="269" spans="1:1" x14ac:dyDescent="0.25">
      <c r="A269" s="124" t="str">
        <f>"2,     "&amp;'2017 03 15'!C441&amp;",   """&amp;'2017 03 15'!P441&amp;""""</f>
        <v>2,     Richmond,   "10E65-HP120MS  (65 gal)"</v>
      </c>
    </row>
    <row r="270" spans="1:1" x14ac:dyDescent="0.25">
      <c r="A270" s="124" t="str">
        <f>"2,     "&amp;'2017 03 15'!C442&amp;",   """&amp;'2017 03 15'!P442&amp;""""</f>
        <v>2,     Richmond,   "10E80-HP120M  (80 gal)"</v>
      </c>
    </row>
    <row r="271" spans="1:1" x14ac:dyDescent="0.25">
      <c r="A271" s="124" t="str">
        <f>"2,     "&amp;'2017 03 15'!C443&amp;",   """&amp;'2017 03 15'!P443&amp;""""</f>
        <v>2,     Richmond,   "10E80-HP120MS  (80 gal)"</v>
      </c>
    </row>
    <row r="272" spans="1:1" x14ac:dyDescent="0.25">
      <c r="A272" s="124" t="str">
        <f>"2,     "&amp;'2017 03 15'!C444&amp;",   """&amp;'2017 03 15'!P444&amp;""""</f>
        <v>2,     Richmond,   "10E40-HP515  (40 gal)"</v>
      </c>
    </row>
    <row r="273" spans="1:1" x14ac:dyDescent="0.25">
      <c r="A273" s="124" t="str">
        <f>"2,     "&amp;'2017 03 15'!C445&amp;",   """&amp;'2017 03 15'!P445&amp;""""</f>
        <v>2,     Richmond,   "10E50-HP515  (50 gal)"</v>
      </c>
    </row>
    <row r="274" spans="1:1" x14ac:dyDescent="0.25">
      <c r="A274" s="124" t="str">
        <f>"2,     "&amp;'2017 03 15'!C446&amp;",   """&amp;'2017 03 15'!P446&amp;""""</f>
        <v>2,     Richmond,   "10E65-HP515  (65 gal)"</v>
      </c>
    </row>
    <row r="275" spans="1:1" x14ac:dyDescent="0.25">
      <c r="A275" s="124" t="str">
        <f>"2,     "&amp;'2017 03 15'!C447&amp;",   """&amp;'2017 03 15'!P447&amp;""""</f>
        <v>2,     Richmond,   "10E80-HP515  (80 gal)"</v>
      </c>
    </row>
    <row r="276" spans="1:1" x14ac:dyDescent="0.25">
      <c r="A276" s="124" t="str">
        <f>"2,     "&amp;'2017 03 15'!C448&amp;",   """&amp;'2017 03 15'!P448&amp;""""</f>
        <v>2,     Richmond,   "10E40-HP530  (40 gal)"</v>
      </c>
    </row>
    <row r="277" spans="1:1" x14ac:dyDescent="0.25">
      <c r="A277" s="124" t="str">
        <f>"2,     "&amp;'2017 03 15'!C449&amp;",   """&amp;'2017 03 15'!P449&amp;""""</f>
        <v>2,     Richmond,   "10E50-HP530  (50 gal)"</v>
      </c>
    </row>
    <row r="278" spans="1:1" x14ac:dyDescent="0.25">
      <c r="A278" s="124" t="str">
        <f>"2,     "&amp;'2017 03 15'!C450&amp;",   """&amp;'2017 03 15'!P450&amp;""""</f>
        <v>2,     Richmond,   "10E65-HP530  (65 gal)"</v>
      </c>
    </row>
    <row r="279" spans="1:1" x14ac:dyDescent="0.25">
      <c r="A279" s="124" t="str">
        <f>"2,     "&amp;'2017 03 15'!C451&amp;",   """&amp;'2017 03 15'!P451&amp;""""</f>
        <v>2,     Richmond,   "10E80-HP530  (80 gal)"</v>
      </c>
    </row>
    <row r="280" spans="1:1" x14ac:dyDescent="0.25">
      <c r="A280" s="124" t="str">
        <f>"2,     "&amp;'2017 03 15'!C452&amp;",   """&amp;'2017 03 15'!P452&amp;""""</f>
        <v>2,     Richmond,   "10E40-HP5S30  (40 gal)"</v>
      </c>
    </row>
    <row r="281" spans="1:1" x14ac:dyDescent="0.25">
      <c r="A281" s="124" t="str">
        <f>"2,     "&amp;'2017 03 15'!C453&amp;",   """&amp;'2017 03 15'!P453&amp;""""</f>
        <v>2,     Richmond,   "10E50-HP5S30  (50 gal)"</v>
      </c>
    </row>
    <row r="282" spans="1:1" x14ac:dyDescent="0.25">
      <c r="A282" s="124" t="str">
        <f>"2,     "&amp;'2017 03 15'!C454&amp;",   """&amp;'2017 03 15'!P454&amp;""""</f>
        <v>2,     Richmond,   "10E65-HP5S30  (65 gal)"</v>
      </c>
    </row>
    <row r="283" spans="1:1" x14ac:dyDescent="0.25">
      <c r="A283" s="124" t="str">
        <f>"2,     "&amp;'2017 03 15'!C455&amp;",   """&amp;'2017 03 15'!P455&amp;""""</f>
        <v>2,     Richmond,   "10E80-HP5S30  (80 gal)"</v>
      </c>
    </row>
    <row r="284" spans="1:1" x14ac:dyDescent="0.25">
      <c r="A284" s="124" t="str">
        <f>"2,     "&amp;'2017 03 15'!C456&amp;",   """&amp;'2017 03 15'!P456&amp;""""</f>
        <v>2,     Richmond,   "10E50-HP4D  (50 gal)"</v>
      </c>
    </row>
    <row r="285" spans="1:1" x14ac:dyDescent="0.25">
      <c r="A285" s="124" t="str">
        <f>"2,     "&amp;'2017 03 15'!C457&amp;",   """&amp;'2017 03 15'!P457&amp;""""</f>
        <v>2,     Richmond,   "10E65-HP4D  (65 gal)"</v>
      </c>
    </row>
    <row r="286" spans="1:1" x14ac:dyDescent="0.25">
      <c r="A286" s="124" t="str">
        <f>"2,     "&amp;'2017 03 15'!C458&amp;",   """&amp;'2017 03 15'!P458&amp;""""</f>
        <v>2,     Richmond,   "10E80-HP4D  (80 gal)"</v>
      </c>
    </row>
    <row r="287" spans="1:1" x14ac:dyDescent="0.25">
      <c r="A287" s="124" t="str">
        <f>"2,     "&amp;'2017 03 15'!C459&amp;",   """&amp;'2017 03 15'!P459&amp;""""</f>
        <v>2,     Richmond,   "12E50-HP  (50 gal)"</v>
      </c>
    </row>
    <row r="288" spans="1:1" x14ac:dyDescent="0.25">
      <c r="A288" s="124" t="str">
        <f>"2,     "&amp;'2017 03 15'!C460&amp;",   """&amp;'2017 03 15'!P460&amp;""""</f>
        <v>2,     Richmond,   "12E80-HP  (80 gal)"</v>
      </c>
    </row>
    <row r="289" spans="1:1" x14ac:dyDescent="0.25">
      <c r="A289" s="124" t="str">
        <f>"2,     "&amp;'2017 03 15'!C461&amp;",   """&amp;'2017 03 15'!P461&amp;""""</f>
        <v>2,     Richmond,   "HB50RM  (50 gal)"</v>
      </c>
    </row>
    <row r="290" spans="1:1" x14ac:dyDescent="0.25">
      <c r="A290" s="124" t="str">
        <f>"2,     "&amp;'2017 03 15'!C462&amp;",   """&amp;'2017 03 15'!P462&amp;""""</f>
        <v>2,     Richmond,   "10E50-HP4D15  (50 gal)"</v>
      </c>
    </row>
    <row r="291" spans="1:1" x14ac:dyDescent="0.25">
      <c r="A291" s="124" t="str">
        <f>"2,     "&amp;'2017 03 15'!C463&amp;",   """&amp;'2017 03 15'!P463&amp;""""</f>
        <v>2,     Richmond,   "10E65-HP4D15  (65 gal)"</v>
      </c>
    </row>
    <row r="292" spans="1:1" x14ac:dyDescent="0.25">
      <c r="A292" s="124" t="str">
        <f>"2,     "&amp;'2017 03 15'!C464&amp;",   """&amp;'2017 03 15'!P464&amp;""""</f>
        <v>2,     Richmond,   "10E80-HP4D15  (80 gal)"</v>
      </c>
    </row>
    <row r="293" spans="1:1" x14ac:dyDescent="0.25">
      <c r="A293" s="124" t="str">
        <f>"2,     "&amp;'2017 03 15'!C477&amp;",   """&amp;'2017 03 15'!P477&amp;""""</f>
        <v>2,     Ruud,   "HPLD40-1RU  (40 gal)"</v>
      </c>
    </row>
    <row r="294" spans="1:1" x14ac:dyDescent="0.25">
      <c r="A294" s="124" t="str">
        <f>"2,     "&amp;'2017 03 15'!C478&amp;",   """&amp;'2017 03 15'!P478&amp;""""</f>
        <v>2,     Ruud,   "HPLD50-1RU  (50 gal)"</v>
      </c>
    </row>
    <row r="295" spans="1:1" x14ac:dyDescent="0.25">
      <c r="A295" s="124" t="str">
        <f>"2,     "&amp;'2017 03 15'!C479&amp;",   """&amp;'2017 03 15'!P479&amp;""""</f>
        <v>2,     Ruud,   "HPLD65-1RU  (65 gal)"</v>
      </c>
    </row>
    <row r="296" spans="1:1" x14ac:dyDescent="0.25">
      <c r="A296" s="124" t="str">
        <f>"2,     "&amp;'2017 03 15'!C480&amp;",   """&amp;'2017 03 15'!P480&amp;""""</f>
        <v>2,     Ruud,   "HPLD80-1RU  (80 gal)"</v>
      </c>
    </row>
    <row r="297" spans="1:1" x14ac:dyDescent="0.25">
      <c r="A297" s="124" t="str">
        <f>"2,     "&amp;'2017 03 15'!C481&amp;",   """&amp;'2017 03 15'!P481&amp;""""</f>
        <v>2,     Ruud,   "PROUH40 T2 RU375-15  (40 gal)"</v>
      </c>
    </row>
    <row r="298" spans="1:1" x14ac:dyDescent="0.25">
      <c r="A298" s="124" t="str">
        <f>"2,     "&amp;'2017 03 15'!C482&amp;",   """&amp;'2017 03 15'!P482&amp;""""</f>
        <v>2,     Ruud,   "PROUH50 T2 RU375-15  (50 gal)"</v>
      </c>
    </row>
    <row r="299" spans="1:1" x14ac:dyDescent="0.25">
      <c r="A299" s="124" t="str">
        <f>"2,     "&amp;'2017 03 15'!C483&amp;",   """&amp;'2017 03 15'!P483&amp;""""</f>
        <v>2,     Ruud,   "PROUH65 T2 RU375-15  (65 gal)"</v>
      </c>
    </row>
    <row r="300" spans="1:1" x14ac:dyDescent="0.25">
      <c r="A300" s="124" t="str">
        <f>"2,     "&amp;'2017 03 15'!C484&amp;",   """&amp;'2017 03 15'!P484&amp;""""</f>
        <v>2,     Ruud,   "PROUH80 T2 RU375-15  (80 gal)"</v>
      </c>
    </row>
    <row r="301" spans="1:1" x14ac:dyDescent="0.25">
      <c r="A301" s="124" t="str">
        <f>"2,     "&amp;'2017 03 15'!C485&amp;",   """&amp;'2017 03 15'!P485&amp;""""</f>
        <v>2,     Ruud,   "PROUH40 T2 RU375-30  (40 gal)"</v>
      </c>
    </row>
    <row r="302" spans="1:1" x14ac:dyDescent="0.25">
      <c r="A302" s="124" t="str">
        <f>"2,     "&amp;'2017 03 15'!C486&amp;",   """&amp;'2017 03 15'!P486&amp;""""</f>
        <v>2,     Ruud,   "PROUH50 T2 RU375-30  (50 gal)"</v>
      </c>
    </row>
    <row r="303" spans="1:1" x14ac:dyDescent="0.25">
      <c r="A303" s="124" t="str">
        <f>"2,     "&amp;'2017 03 15'!C487&amp;",   """&amp;'2017 03 15'!P487&amp;""""</f>
        <v>2,     Ruud,   "PROUH65 T2 RU375-30  (65 gal)"</v>
      </c>
    </row>
    <row r="304" spans="1:1" x14ac:dyDescent="0.25">
      <c r="A304" s="124" t="str">
        <f>"2,     "&amp;'2017 03 15'!C488&amp;",   """&amp;'2017 03 15'!P488&amp;""""</f>
        <v>2,     Ruud,   "PROUH80 T2 RU375-30  (80 gal)"</v>
      </c>
    </row>
    <row r="305" spans="1:1" x14ac:dyDescent="0.25">
      <c r="A305" s="124" t="str">
        <f>"2,     "&amp;'2017 03 15'!C489&amp;",   """&amp;'2017 03 15'!P489&amp;""""</f>
        <v>2,     Ruud,   "PROUH40 T2 RU375-SO  (40 gal)"</v>
      </c>
    </row>
    <row r="306" spans="1:1" x14ac:dyDescent="0.25">
      <c r="A306" s="124" t="str">
        <f>"2,     "&amp;'2017 03 15'!C490&amp;",   """&amp;'2017 03 15'!P490&amp;""""</f>
        <v>2,     Ruud,   "PROUH50 T2 RU375-SO  (50 gal)"</v>
      </c>
    </row>
    <row r="307" spans="1:1" x14ac:dyDescent="0.25">
      <c r="A307" s="124" t="str">
        <f>"2,     "&amp;'2017 03 15'!C491&amp;",   """&amp;'2017 03 15'!P491&amp;""""</f>
        <v>2,     Ruud,   "PROUH65 T2 RU375-SO  (65 gal)"</v>
      </c>
    </row>
    <row r="308" spans="1:1" x14ac:dyDescent="0.25">
      <c r="A308" s="124" t="str">
        <f>"2,     "&amp;'2017 03 15'!C492&amp;",   """&amp;'2017 03 15'!P492&amp;""""</f>
        <v>2,     Ruud,   "PROUH80 T2 RU375-SO  (80 gal)"</v>
      </c>
    </row>
    <row r="309" spans="1:1" x14ac:dyDescent="0.25">
      <c r="A309" s="124" t="str">
        <f>"2,     "&amp;'2017 03 15'!C493&amp;",   """&amp;'2017 03 15'!P493&amp;""""</f>
        <v>2,     Ruud,   "PRO H40 T2 RU310BM  (40 gal)"</v>
      </c>
    </row>
    <row r="310" spans="1:1" x14ac:dyDescent="0.25">
      <c r="A310" s="124" t="str">
        <f>"2,     "&amp;'2017 03 15'!C494&amp;",   """&amp;'2017 03 15'!P494&amp;""""</f>
        <v>2,     Ruud,   "PRO H50 T2 RU310BM  (50 gal)"</v>
      </c>
    </row>
    <row r="311" spans="1:1" x14ac:dyDescent="0.25">
      <c r="A311" s="124" t="str">
        <f>"2,     "&amp;'2017 03 15'!C495&amp;",   """&amp;'2017 03 15'!P495&amp;""""</f>
        <v>2,     Ruud,   "PRO H65 T2 RU310BM  (65 gal)"</v>
      </c>
    </row>
    <row r="312" spans="1:1" x14ac:dyDescent="0.25">
      <c r="A312" s="124" t="str">
        <f>"2,     "&amp;'2017 03 15'!C496&amp;",   """&amp;'2017 03 15'!P496&amp;""""</f>
        <v>2,     Ruud,   "PRO H80 T2 RU310BM  (80 gal)"</v>
      </c>
    </row>
    <row r="313" spans="1:1" x14ac:dyDescent="0.25">
      <c r="A313" s="124" t="str">
        <f>"2,     "&amp;'2017 03 15'!C497&amp;",   """&amp;'2017 03 15'!P497&amp;""""</f>
        <v>2,     Ruud,   "PRO H40 T2 RU310UM  (40 gal)"</v>
      </c>
    </row>
    <row r="314" spans="1:1" x14ac:dyDescent="0.25">
      <c r="A314" s="124" t="str">
        <f>"2,     "&amp;'2017 03 15'!C498&amp;",   """&amp;'2017 03 15'!P498&amp;""""</f>
        <v>2,     Ruud,   "PRO H50 T2 RU310UM  (50 gal)"</v>
      </c>
    </row>
    <row r="315" spans="1:1" x14ac:dyDescent="0.25">
      <c r="A315" s="124" t="str">
        <f>"2,     "&amp;'2017 03 15'!C499&amp;",   """&amp;'2017 03 15'!P499&amp;""""</f>
        <v>2,     Ruud,   "PRO H65 T2 RU310UM  (65 gal)"</v>
      </c>
    </row>
    <row r="316" spans="1:1" x14ac:dyDescent="0.25">
      <c r="A316" s="124" t="str">
        <f>"2,     "&amp;'2017 03 15'!C500&amp;",   """&amp;'2017 03 15'!P500&amp;""""</f>
        <v>2,     Ruud,   "PRO H80 T2 RU310UM  (80 gal)"</v>
      </c>
    </row>
    <row r="317" spans="1:1" x14ac:dyDescent="0.25">
      <c r="A317" s="124" t="str">
        <f>"2,     "&amp;'2017 03 15'!C501&amp;",   """&amp;'2017 03 15'!P501&amp;""""</f>
        <v>2,     Ruud,   "PROUH40 T0 RU120  (40 gal)"</v>
      </c>
    </row>
    <row r="318" spans="1:1" x14ac:dyDescent="0.25">
      <c r="A318" s="124" t="str">
        <f>"2,     "&amp;'2017 03 15'!C502&amp;",   """&amp;'2017 03 15'!P502&amp;""""</f>
        <v>2,     Ruud,   "PROUH50 T0 RU120  (50 gal)"</v>
      </c>
    </row>
    <row r="319" spans="1:1" x14ac:dyDescent="0.25">
      <c r="A319" s="124" t="str">
        <f>"2,     "&amp;'2017 03 15'!C503&amp;",   """&amp;'2017 03 15'!P503&amp;""""</f>
        <v>2,     Ruud,   "PROUH40 T0 RU120-M  (40 gal)"</v>
      </c>
    </row>
    <row r="320" spans="1:1" x14ac:dyDescent="0.25">
      <c r="A320" s="124" t="str">
        <f>"2,     "&amp;'2017 03 15'!C504&amp;",   """&amp;'2017 03 15'!P504&amp;""""</f>
        <v>2,     Ruud,   "PROUH40 T0 RU120-MSO  (40 gal)"</v>
      </c>
    </row>
    <row r="321" spans="1:1" x14ac:dyDescent="0.25">
      <c r="A321" s="124" t="str">
        <f>"2,     "&amp;'2017 03 15'!C505&amp;",   """&amp;'2017 03 15'!P505&amp;""""</f>
        <v>2,     Ruud,   "PROUH50 T0 RU120-M  (50 gal)"</v>
      </c>
    </row>
    <row r="322" spans="1:1" x14ac:dyDescent="0.25">
      <c r="A322" s="124" t="str">
        <f>"2,     "&amp;'2017 03 15'!C506&amp;",   """&amp;'2017 03 15'!P506&amp;""""</f>
        <v>2,     Ruud,   "PROUH50 T0 RU120-MSO  (50 gal)"</v>
      </c>
    </row>
    <row r="323" spans="1:1" x14ac:dyDescent="0.25">
      <c r="A323" s="124" t="str">
        <f>"2,     "&amp;'2017 03 15'!C507&amp;",   """&amp;'2017 03 15'!P507&amp;""""</f>
        <v>2,     Ruud,   "PROUH65 T0 RU120-M  (65 gal)"</v>
      </c>
    </row>
    <row r="324" spans="1:1" x14ac:dyDescent="0.25">
      <c r="A324" s="124" t="str">
        <f>"2,     "&amp;'2017 03 15'!C508&amp;",   """&amp;'2017 03 15'!P508&amp;""""</f>
        <v>2,     Ruud,   "PROUH65 T0 RU120-MSO  (65 gal)"</v>
      </c>
    </row>
    <row r="325" spans="1:1" x14ac:dyDescent="0.25">
      <c r="A325" s="124" t="str">
        <f>"2,     "&amp;'2017 03 15'!C509&amp;",   """&amp;'2017 03 15'!P509&amp;""""</f>
        <v>2,     Ruud,   "PROUH80 T0 RU120-M  (80 gal)"</v>
      </c>
    </row>
    <row r="326" spans="1:1" x14ac:dyDescent="0.25">
      <c r="A326" s="124" t="str">
        <f>"2,     "&amp;'2017 03 15'!C510&amp;",   """&amp;'2017 03 15'!P510&amp;""""</f>
        <v>2,     Ruud,   "PROUH80 T0 RU120-MSO  (80 gal)"</v>
      </c>
    </row>
    <row r="327" spans="1:1" x14ac:dyDescent="0.25">
      <c r="A327" s="124" t="str">
        <f>"2,     "&amp;'2017 03 15'!C511&amp;",   """&amp;'2017 03 15'!P511&amp;""""</f>
        <v>2,     Ruud,   "HB50RU  (50 gal)"</v>
      </c>
    </row>
    <row r="328" spans="1:1" x14ac:dyDescent="0.25">
      <c r="A328" s="124" t="str">
        <f>"2,     "&amp;'2017 03 15'!C512&amp;",   """&amp;'2017 03 15'!P512&amp;""""</f>
        <v>2,     Ruud,   "PROUH50 T2 RU245  (50 gal)"</v>
      </c>
    </row>
    <row r="329" spans="1:1" x14ac:dyDescent="0.25">
      <c r="A329" s="124" t="str">
        <f>"2,     "&amp;'2017 03 15'!C513&amp;",   """&amp;'2017 03 15'!P513&amp;""""</f>
        <v>2,     Ruud,   "PROUH50 T2 RU350 D  (50 gal)"</v>
      </c>
    </row>
    <row r="330" spans="1:1" x14ac:dyDescent="0.25">
      <c r="A330" s="124" t="str">
        <f>"2,     "&amp;'2017 03 15'!C514&amp;",   """&amp;'2017 03 15'!P514&amp;""""</f>
        <v>2,     Ruud,   "PROUH65 T2 RU350 D  (65 gal)"</v>
      </c>
    </row>
    <row r="331" spans="1:1" x14ac:dyDescent="0.25">
      <c r="A331" s="124" t="str">
        <f>"2,     "&amp;'2017 03 15'!C515&amp;",   """&amp;'2017 03 15'!P515&amp;""""</f>
        <v>2,     Ruud,   "PROUH80 T2 RU245  (80 gal)"</v>
      </c>
    </row>
    <row r="332" spans="1:1" x14ac:dyDescent="0.25">
      <c r="A332" s="124" t="str">
        <f>"2,     "&amp;'2017 03 15'!C516&amp;",   """&amp;'2017 03 15'!P516&amp;""""</f>
        <v>2,     Ruud,   "PROUH80 T2 RU350 D  (80 gal)"</v>
      </c>
    </row>
    <row r="333" spans="1:1" x14ac:dyDescent="0.25">
      <c r="A333" s="124" t="str">
        <f>"2,     "&amp;'2017 03 15'!C517&amp;",   """&amp;'2017 03 15'!P517&amp;""""</f>
        <v>2,     Ruud,   "PROUH50 T2 RU350 D15  (50 gal)"</v>
      </c>
    </row>
    <row r="334" spans="1:1" x14ac:dyDescent="0.25">
      <c r="A334" s="124" t="str">
        <f>"2,     "&amp;'2017 03 15'!C518&amp;",   """&amp;'2017 03 15'!P518&amp;""""</f>
        <v>2,     Ruud,   "PROUH50 T2 RU350 DCB  (50 gal)"</v>
      </c>
    </row>
    <row r="335" spans="1:1" x14ac:dyDescent="0.25">
      <c r="A335" s="124" t="str">
        <f>"2,     "&amp;'2017 03 15'!C519&amp;",   """&amp;'2017 03 15'!P519&amp;""""</f>
        <v>2,     Ruud,   "PROUH65 T2 RU350 D15  (65 gal)"</v>
      </c>
    </row>
    <row r="336" spans="1:1" x14ac:dyDescent="0.25">
      <c r="A336" s="124" t="str">
        <f>"2,     "&amp;'2017 03 15'!C520&amp;",   """&amp;'2017 03 15'!P520&amp;""""</f>
        <v>2,     Ruud,   "PROUH65 T2 RU350 DCB  (65 gal)"</v>
      </c>
    </row>
    <row r="337" spans="1:1" x14ac:dyDescent="0.25">
      <c r="A337" s="124" t="str">
        <f>"2,     "&amp;'2017 03 15'!C521&amp;",   """&amp;'2017 03 15'!P521&amp;""""</f>
        <v>2,     Ruud,   "PROUH80 T2 RU350 D15  (80 gal)"</v>
      </c>
    </row>
    <row r="338" spans="1:1" x14ac:dyDescent="0.25">
      <c r="A338" s="124" t="str">
        <f>"2,     "&amp;'2017 03 15'!C522&amp;",   """&amp;'2017 03 15'!P522&amp;""""</f>
        <v>2,     Ruud,   "PROUH80 T2 RU350 DCB  (80 gal)"</v>
      </c>
    </row>
    <row r="339" spans="1:1" x14ac:dyDescent="0.25">
      <c r="A339" s="124" t="str">
        <f>"2,     "&amp;'2017 03 15'!C523&amp;",   """&amp;'2017 03 15'!P523&amp;""""</f>
        <v>2,     SANCO2,   "GS3-45HPA-US &amp; SAN-43SSAQA  (43 gal)"</v>
      </c>
    </row>
    <row r="340" spans="1:1" x14ac:dyDescent="0.25">
      <c r="A340" s="124" t="str">
        <f>"2,     "&amp;'2017 03 15'!C524&amp;",   """&amp;'2017 03 15'!P524&amp;""""</f>
        <v>2,     SANCO2,   "GS3-45HPA-US &amp; GAUS-160QTA  (43 gal)"</v>
      </c>
    </row>
    <row r="341" spans="1:1" x14ac:dyDescent="0.25">
      <c r="A341" s="124" t="str">
        <f>"2,     "&amp;'2017 03 15'!C525&amp;",   """&amp;'2017 03 15'!P525&amp;""""</f>
        <v>2,     SANCO2,   "GS3-45HPA-US &amp; SAN-83SSAQA  (83 gal)"</v>
      </c>
    </row>
    <row r="342" spans="1:1" x14ac:dyDescent="0.25">
      <c r="A342" s="124" t="str">
        <f>"2,     "&amp;'2017 03 15'!C526&amp;",   """&amp;'2017 03 15'!P526&amp;""""</f>
        <v>2,     SANCO2,   "GS3-45HPA-US &amp; GAUS-315EQTD  (83 gal)"</v>
      </c>
    </row>
    <row r="343" spans="1:1" x14ac:dyDescent="0.25">
      <c r="A343" s="124" t="str">
        <f>"2,     "&amp;'2017 03 15'!C527&amp;",   """&amp;'2017 03 15'!P527&amp;""""</f>
        <v>2,     SANCO2,   "GUS-45HPA-US &amp; SAN-83SSAQA  (83 gal)"</v>
      </c>
    </row>
    <row r="344" spans="1:1" x14ac:dyDescent="0.25">
      <c r="A344" s="124" t="str">
        <f>"2,     "&amp;'2017 03 15'!C528&amp;",   """&amp;'2017 03 15'!P528&amp;""""</f>
        <v>2,     SANCO2,   "GUS-45HPA-US &amp; GAUS-315EQTD  (83 gal)"</v>
      </c>
    </row>
    <row r="345" spans="1:1" x14ac:dyDescent="0.25">
      <c r="A345" s="124" t="str">
        <f>"2,     "&amp;'2017 03 15'!C551&amp;",   """&amp;'2017 03 15'!P551&amp;""""</f>
        <v>2,     State,   "HPSX-50 DHPT 2**  (50 gal)"</v>
      </c>
    </row>
    <row r="346" spans="1:1" x14ac:dyDescent="0.25">
      <c r="A346" s="124" t="str">
        <f>"2,     "&amp;'2017 03 15'!C552&amp;",   """&amp;'2017 03 15'!P552&amp;""""</f>
        <v>2,     State,   "HPSX-66-DHPT 2**  (66 gal)"</v>
      </c>
    </row>
    <row r="347" spans="1:1" x14ac:dyDescent="0.25">
      <c r="A347" s="124" t="str">
        <f>"2,     "&amp;'2017 03 15'!C553&amp;",   """&amp;'2017 03 15'!P553&amp;""""</f>
        <v>2,     State,   "HPSX-80-DHPT 2**  (80 gal)"</v>
      </c>
    </row>
    <row r="348" spans="1:1" x14ac:dyDescent="0.25">
      <c r="A348" s="124" t="str">
        <f>"2,     "&amp;'2017 03 15'!C554&amp;",   """&amp;'2017 03 15'!P554&amp;""""</f>
        <v>2,     State,   "EP6 80 DHPT 102  (80 gal)"</v>
      </c>
    </row>
    <row r="349" spans="1:1" x14ac:dyDescent="0.25">
      <c r="A349" s="124" t="str">
        <f>"2,     "&amp;'2017 03 15'!C555&amp;",   """&amp;'2017 03 15'!P555&amp;""""</f>
        <v>2,     State,   "EPX 60 DHPT  (60 gal)"</v>
      </c>
    </row>
    <row r="350" spans="1:1" x14ac:dyDescent="0.25">
      <c r="A350" s="124" t="str">
        <f>"2,     "&amp;'2017 03 15'!C556&amp;",   """&amp;'2017 03 15'!P556&amp;""""</f>
        <v>2,     State,   "EPX 80 DHPT  (80 gal)"</v>
      </c>
    </row>
    <row r="351" spans="1:1" x14ac:dyDescent="0.25">
      <c r="A351" s="124" t="str">
        <f>"2,     "&amp;'2017 03 15'!C557&amp;",   """&amp;'2017 03 15'!P557&amp;""""</f>
        <v>2,     State,   "HP6 50 DHPT 120  (50 gal)"</v>
      </c>
    </row>
    <row r="352" spans="1:1" x14ac:dyDescent="0.25">
      <c r="A352" s="124" t="str">
        <f>"2,     "&amp;'2017 03 15'!C558&amp;",   """&amp;'2017 03 15'!P558&amp;""""</f>
        <v>2,     State,   "HP6 66 DHPT 120  (66 gal)"</v>
      </c>
    </row>
    <row r="353" spans="1:1" x14ac:dyDescent="0.25">
      <c r="A353" s="124" t="str">
        <f>"2,     "&amp;'2017 03 15'!C559&amp;",   """&amp;'2017 03 15'!P559&amp;""""</f>
        <v>2,     State,   "HP6 80 DHPT 120  (80 gal)"</v>
      </c>
    </row>
    <row r="354" spans="1:1" x14ac:dyDescent="0.25">
      <c r="A354" s="124" t="str">
        <f>"2,     "&amp;'2017 03 15'!C560&amp;",   """&amp;'2017 03 15'!P560&amp;""""</f>
        <v>2,     State,   "HPX 50 DHPT 120  (50 gal)"</v>
      </c>
    </row>
    <row r="355" spans="1:1" x14ac:dyDescent="0.25">
      <c r="A355" s="124" t="str">
        <f>"2,     "&amp;'2017 03 15'!C561&amp;",   """&amp;'2017 03 15'!P561&amp;""""</f>
        <v>2,     State,   "HPX 50 DHPTNE 120  (50 gal)"</v>
      </c>
    </row>
    <row r="356" spans="1:1" x14ac:dyDescent="0.25">
      <c r="A356" s="124" t="str">
        <f>"2,     "&amp;'2017 03 15'!C562&amp;",   """&amp;'2017 03 15'!P562&amp;""""</f>
        <v>2,     State,   "HPX-50-DHPTDR 130  (50 gal)"</v>
      </c>
    </row>
    <row r="357" spans="1:1" x14ac:dyDescent="0.25">
      <c r="A357" s="124" t="str">
        <f>"2,     "&amp;'2017 03 15'!C563&amp;",   """&amp;'2017 03 15'!P563&amp;""""</f>
        <v>2,     State,   "HPX 66 DHPT 120  (66 gal)"</v>
      </c>
    </row>
    <row r="358" spans="1:1" x14ac:dyDescent="0.25">
      <c r="A358" s="124" t="str">
        <f>"2,     "&amp;'2017 03 15'!C564&amp;",   """&amp;'2017 03 15'!P564&amp;""""</f>
        <v>2,     State,   "HPX 66 DHPTNE 120  (66 gal)"</v>
      </c>
    </row>
    <row r="359" spans="1:1" x14ac:dyDescent="0.25">
      <c r="A359" s="124" t="str">
        <f>"2,     "&amp;'2017 03 15'!C565&amp;",   """&amp;'2017 03 15'!P565&amp;""""</f>
        <v>2,     State,   "HPX-66-DHPTDR 130  (66 gal)"</v>
      </c>
    </row>
    <row r="360" spans="1:1" x14ac:dyDescent="0.25">
      <c r="A360" s="124" t="str">
        <f>"2,     "&amp;'2017 03 15'!C566&amp;",   """&amp;'2017 03 15'!P566&amp;""""</f>
        <v>2,     State,   "HPX 80 DHPT 120  (80 gal)"</v>
      </c>
    </row>
    <row r="361" spans="1:1" x14ac:dyDescent="0.25">
      <c r="A361" s="124" t="str">
        <f>"2,     "&amp;'2017 03 15'!C567&amp;",   """&amp;'2017 03 15'!P567&amp;""""</f>
        <v>2,     State,   "HPX 80 DHPTNE 120  (80 gal)"</v>
      </c>
    </row>
    <row r="362" spans="1:1" x14ac:dyDescent="0.25">
      <c r="A362" s="124" t="str">
        <f>"2,     "&amp;'2017 03 15'!C568&amp;",   """&amp;'2017 03 15'!P568&amp;""""</f>
        <v>2,     State,   "HPX-80-DHPTDR 130  (80 gal)"</v>
      </c>
    </row>
    <row r="363" spans="1:1" x14ac:dyDescent="0.25">
      <c r="A363" s="124" t="str">
        <f>"2,     "&amp;'2017 03 15'!C569&amp;",   """&amp;'2017 03 15'!P569&amp;""""</f>
        <v>2,     Stiebel Eltron,   "Accelera 220 E  (58 gal)"</v>
      </c>
    </row>
    <row r="364" spans="1:1" x14ac:dyDescent="0.25">
      <c r="A364" s="124" t="str">
        <f>"2,     "&amp;'2017 03 15'!C570&amp;",   """&amp;'2017 03 15'!P570&amp;""""</f>
        <v>2,     Stiebel Eltron,   "Accelera 300/WHP 300  (80 gal)"</v>
      </c>
    </row>
    <row r="365" spans="1:1" x14ac:dyDescent="0.25">
      <c r="A365" s="124" t="str">
        <f>"2,     "&amp;'2017 03 15'!C571&amp;",   """&amp;'2017 03 15'!P571&amp;""""</f>
        <v>2,     US Craftmaster,   "HPE2F80HD045VU 102  (80 gal)"</v>
      </c>
    </row>
    <row r="366" spans="1:1" x14ac:dyDescent="0.25">
      <c r="A366" s="124" t="str">
        <f>"2,     "&amp;'2017 03 15'!C572&amp;",   """&amp;'2017 03 15'!P572&amp;""""</f>
        <v>2,     US Craftmaster,   "HPE2K60HD045V  (60 gal)"</v>
      </c>
    </row>
    <row r="367" spans="1:1" x14ac:dyDescent="0.25">
      <c r="A367" s="124" t="str">
        <f>"2,     "&amp;'2017 03 15'!C573&amp;",   """&amp;'2017 03 15'!P573&amp;""""</f>
        <v>2,     US Craftmaster,   "HPE2K80HD045V  (80 gal)"</v>
      </c>
    </row>
    <row r="368" spans="1:1" x14ac:dyDescent="0.25">
      <c r="A368" s="124" t="str">
        <f>"2,     "&amp;'2017 03 15'!C574&amp;",   """&amp;'2017 03 15'!P574&amp;""""</f>
        <v>2,     US Craftmaster,   "HPHE2F50HD045VU 120  (50 gal)"</v>
      </c>
    </row>
    <row r="369" spans="1:1" x14ac:dyDescent="0.25">
      <c r="A369" s="124" t="str">
        <f>"2,     "&amp;'2017 03 15'!C575&amp;",   """&amp;'2017 03 15'!P575&amp;""""</f>
        <v>2,     US Craftmaster,   "HPHE2F66HD045VU 120  (66 gal)"</v>
      </c>
    </row>
    <row r="370" spans="1:1" x14ac:dyDescent="0.25">
      <c r="A370" s="124" t="str">
        <f>"2,     "&amp;'2017 03 15'!C576&amp;",   """&amp;'2017 03 15'!P576&amp;""""</f>
        <v>2,     US Craftmaster,   "HPHE2F80HD045VU 120  (80 gal)"</v>
      </c>
    </row>
    <row r="371" spans="1:1" x14ac:dyDescent="0.25">
      <c r="A371" s="124" t="str">
        <f>"2,     "&amp;'2017 03 15'!C577&amp;",   """&amp;'2017 03 15'!P577&amp;""""</f>
        <v>2,     US Craftmaster,   "HPHE2K50HD045VUN 120  (50 gal)"</v>
      </c>
    </row>
    <row r="372" spans="1:1" x14ac:dyDescent="0.25">
      <c r="A372" s="124" t="str">
        <f>"2,     "&amp;'2017 03 15'!C578&amp;",   """&amp;'2017 03 15'!P578&amp;""""</f>
        <v>2,     US Craftmaster,   "HPHE2K66HD045VUN 120  (66 gal)"</v>
      </c>
    </row>
    <row r="373" spans="1:1" x14ac:dyDescent="0.25">
      <c r="A373" s="124" t="str">
        <f>"2,     "&amp;'2017 03 15'!C579&amp;",   """&amp;'2017 03 15'!P579&amp;""""</f>
        <v>2,     US Craftmaster,   "HPHE2K80HD045VUN 120  (80 gal)"</v>
      </c>
    </row>
    <row r="374" spans="1:1" x14ac:dyDescent="0.25">
      <c r="A374" s="124" t="str">
        <f>"2,     "&amp;'2017 03 15'!C580&amp;",   """&amp;'2017 03 15'!P580&amp;""""</f>
        <v>2,     Whirlpool,   "HPE2K60HD045V  (60 gal)"</v>
      </c>
    </row>
    <row r="375" spans="1:1" x14ac:dyDescent="0.25">
      <c r="A375" s="124" t="str">
        <f>"2,     "&amp;'2017 03 15'!C581&amp;",   """&amp;'2017 03 15'!P581&amp;""""</f>
        <v>2,     Whirlpool,   "HPE2K80HD045V  (80 gal)"</v>
      </c>
    </row>
    <row r="376" spans="1:1" x14ac:dyDescent="0.25">
      <c r="A376" s="124" t="str">
        <f>"2,     "&amp;'2017 03 15'!C582&amp;",   """&amp;'2017 03 15'!P582&amp;""""</f>
        <v>2,     Whirlpool,   "HPHE2K50HD045V 120  (50 gal)"</v>
      </c>
    </row>
    <row r="377" spans="1:1" x14ac:dyDescent="0.25">
      <c r="A377" s="124" t="str">
        <f>"2,     "&amp;'2017 03 15'!C583&amp;",   """&amp;'2017 03 15'!P583&amp;""""</f>
        <v>2,     Whirlpool,   "HPHE2K50HD045VC 120  (50 gal)"</v>
      </c>
    </row>
    <row r="378" spans="1:1" x14ac:dyDescent="0.25">
      <c r="A378" s="124" t="str">
        <f>"2,     "&amp;'2017 03 15'!C584&amp;",   """&amp;'2017 03 15'!P584&amp;""""</f>
        <v>2,     Whirlpool,   "HPHE2K50HD045VN 120  (50 gal)"</v>
      </c>
    </row>
    <row r="379" spans="1:1" x14ac:dyDescent="0.25">
      <c r="A379" s="124" t="str">
        <f>"2,     "&amp;'2017 03 15'!C585&amp;",   """&amp;'2017 03 15'!P585&amp;""""</f>
        <v>2,     Whirlpool,   "HPHE2K66HD045V 120  (66 gal)"</v>
      </c>
    </row>
    <row r="380" spans="1:1" x14ac:dyDescent="0.25">
      <c r="A380" s="124" t="str">
        <f>"2,     "&amp;'2017 03 15'!C586&amp;",   """&amp;'2017 03 15'!P586&amp;""""</f>
        <v>2,     Whirlpool,   "HPHE2K66HD045VC 120  (66 gal)"</v>
      </c>
    </row>
    <row r="381" spans="1:1" x14ac:dyDescent="0.25">
      <c r="A381" s="124" t="str">
        <f>"2,     "&amp;'2017 03 15'!C587&amp;",   """&amp;'2017 03 15'!P587&amp;""""</f>
        <v>2,     Whirlpool,   "HPHE2K80HD045V 120  (80 gal)"</v>
      </c>
    </row>
    <row r="382" spans="1:1" x14ac:dyDescent="0.25">
      <c r="A382" s="124" t="str">
        <f>"2,     "&amp;'2017 03 15'!C588&amp;",   """&amp;'2017 03 15'!P588&amp;""""</f>
        <v>2,     Whirlpool,   "HPHE2K80HD045VC 120  (80 gal)"</v>
      </c>
    </row>
    <row r="383" spans="1:1" x14ac:dyDescent="0.25">
      <c r="A383" s="124" t="str">
        <f>"2,     "&amp;'2017 03 15'!C589&amp;",   """&amp;'2017 03 15'!P589&amp;""""</f>
        <v>2,     Whirlpool,   "HPSE2K50HD045V 100 (WP)  (50 gal)"</v>
      </c>
    </row>
    <row r="384" spans="1:1" x14ac:dyDescent="0.25">
      <c r="A384" s="124" t="str">
        <f>"2,     "&amp;'2017 03 15'!C590&amp;",   """&amp;'2017 03 15'!P590&amp;""""</f>
        <v>2,     Whirlpool,   "HPSE2K50HD045VC 100 (WP)  (50 gal)"</v>
      </c>
    </row>
    <row r="385" spans="1:1" x14ac:dyDescent="0.25">
      <c r="A385" s="124" t="str">
        <f>"2,     "&amp;'2017 03 15'!C591&amp;",   """&amp;'2017 03 15'!P591&amp;""""</f>
        <v>2,     Whirlpool,   "HPSE2K80HD045V  (80 gal)"</v>
      </c>
    </row>
    <row r="386" spans="1:1" x14ac:dyDescent="0.25">
      <c r="A386" s="124" t="str">
        <f>"2,     "&amp;'2017 03 15'!C592&amp;",   """&amp;'2017 03 15'!P592&amp;""""</f>
        <v>2,     Whirlpool,   "HPSE2K80HD045VC  (80 gal)"</v>
      </c>
    </row>
    <row r="387" spans="1:1" x14ac:dyDescent="0.25">
      <c r="A387" s="124" t="str">
        <f>"2,     "&amp;'2017 03 15'!C594&amp;",   """&amp;'2017 03 15'!P594&amp;""""</f>
        <v>2,     (generic),   "UEF 2  (50 gal)"</v>
      </c>
    </row>
    <row r="388" spans="1:1" x14ac:dyDescent="0.25">
      <c r="A388" s="124" t="str">
        <f>"2,     "&amp;'2017 03 15'!C599&amp;",   """&amp;'2017 03 15'!P599&amp;""""</f>
        <v>2,     (generic),   "tier 3  (40+ gal)"</v>
      </c>
    </row>
    <row r="389" spans="1:1" x14ac:dyDescent="0.25">
      <c r="A389" s="124" t="str">
        <f>"2,     "&amp;'2017 03 15'!C600&amp;",   """&amp;'2017 03 15'!P600&amp;""""</f>
        <v>2,     (generic),   "tier 3  (50+ gal)"</v>
      </c>
    </row>
    <row r="390" spans="1:1" x14ac:dyDescent="0.25">
      <c r="A390" s="124" t="str">
        <f>"2,     "&amp;'2017 03 15'!C601&amp;",   """&amp;'2017 03 15'!P601&amp;""""</f>
        <v>2,     (generic),   "tier 3  (65+ gal)"</v>
      </c>
    </row>
    <row r="391" spans="1:1" x14ac:dyDescent="0.25">
      <c r="A391" s="124" t="str">
        <f>"2,     "&amp;'2017 03 15'!C602&amp;",   """&amp;'2017 03 15'!P602&amp;""""</f>
        <v>2,     (generic),   "tier 3  (80+ gal)"</v>
      </c>
    </row>
    <row r="392" spans="1:1" x14ac:dyDescent="0.25">
      <c r="A392" s="124"/>
    </row>
    <row r="393" spans="1:1" x14ac:dyDescent="0.25">
      <c r="A393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99</v>
      </c>
      <c r="B1" t="s">
        <v>100</v>
      </c>
      <c r="C1" t="s">
        <v>101</v>
      </c>
    </row>
    <row r="2" spans="1:3" x14ac:dyDescent="0.25">
      <c r="A2" s="1" t="s">
        <v>6</v>
      </c>
      <c r="B2">
        <v>43</v>
      </c>
      <c r="C2" t="s">
        <v>106</v>
      </c>
    </row>
    <row r="3" spans="1:3" x14ac:dyDescent="0.25">
      <c r="A3" s="1" t="s">
        <v>17</v>
      </c>
      <c r="B3">
        <v>50</v>
      </c>
      <c r="C3" t="s">
        <v>102</v>
      </c>
    </row>
    <row r="4" spans="1:3" x14ac:dyDescent="0.25">
      <c r="A4" s="2" t="s">
        <v>93</v>
      </c>
      <c r="B4">
        <v>60</v>
      </c>
      <c r="C4" t="s">
        <v>103</v>
      </c>
    </row>
    <row r="5" spans="1:3" x14ac:dyDescent="0.25">
      <c r="A5" s="2" t="s">
        <v>98</v>
      </c>
      <c r="B5">
        <v>66</v>
      </c>
      <c r="C5" t="s">
        <v>104</v>
      </c>
    </row>
    <row r="6" spans="1:3" x14ac:dyDescent="0.25">
      <c r="A6" s="2" t="s">
        <v>94</v>
      </c>
      <c r="B6">
        <v>80</v>
      </c>
      <c r="C6" t="s">
        <v>105</v>
      </c>
    </row>
    <row r="7" spans="1:3" x14ac:dyDescent="0.25">
      <c r="A7" s="1" t="s">
        <v>24</v>
      </c>
      <c r="C7" t="s">
        <v>85</v>
      </c>
    </row>
    <row r="8" spans="1:3" ht="14.25" customHeight="1" x14ac:dyDescent="0.25">
      <c r="A8" s="1" t="s">
        <v>25</v>
      </c>
      <c r="C8" t="s">
        <v>86</v>
      </c>
    </row>
    <row r="9" spans="1:3" x14ac:dyDescent="0.25">
      <c r="A9" s="1" t="s">
        <v>32</v>
      </c>
      <c r="C9" t="s">
        <v>91</v>
      </c>
    </row>
    <row r="10" spans="1:3" x14ac:dyDescent="0.25">
      <c r="A10" s="2" t="s">
        <v>88</v>
      </c>
      <c r="C10" t="s">
        <v>90</v>
      </c>
    </row>
    <row r="11" spans="1:3" x14ac:dyDescent="0.25">
      <c r="A11" s="2" t="s">
        <v>95</v>
      </c>
      <c r="C11" t="s">
        <v>211</v>
      </c>
    </row>
    <row r="12" spans="1:3" x14ac:dyDescent="0.25">
      <c r="A12" s="2" t="s">
        <v>96</v>
      </c>
    </row>
    <row r="13" spans="1:3" x14ac:dyDescent="0.25">
      <c r="A13" s="2" t="s">
        <v>97</v>
      </c>
    </row>
    <row r="14" spans="1:3" x14ac:dyDescent="0.25">
      <c r="A14" s="1" t="s">
        <v>39</v>
      </c>
    </row>
    <row r="15" spans="1:3" x14ac:dyDescent="0.25">
      <c r="A15" s="2" t="s">
        <v>89</v>
      </c>
    </row>
    <row r="16" spans="1:3" x14ac:dyDescent="0.25">
      <c r="A16" s="1" t="s">
        <v>46</v>
      </c>
    </row>
    <row r="17" spans="1:1" x14ac:dyDescent="0.25">
      <c r="A17" s="1" t="s">
        <v>50</v>
      </c>
    </row>
    <row r="18" spans="1:1" x14ac:dyDescent="0.25">
      <c r="A18" s="1" t="s">
        <v>210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2017 03 15</vt:lpstr>
      <vt:lpstr>Enum List</vt:lpstr>
      <vt:lpstr>Sheet1</vt:lpstr>
      <vt:lpstr>Brand</vt:lpstr>
      <vt:lpstr>Gallons</vt:lpstr>
      <vt:lpstr>'2017 03 15'!Print_Area</vt:lpstr>
      <vt:lpstr>'2017 03 15'!Print_Titles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Rob Hitchcock</cp:lastModifiedBy>
  <cp:lastPrinted>2017-03-25T00:00:47Z</cp:lastPrinted>
  <dcterms:created xsi:type="dcterms:W3CDTF">2017-03-21T21:55:34Z</dcterms:created>
  <dcterms:modified xsi:type="dcterms:W3CDTF">2024-12-19T19:34:56Z</dcterms:modified>
</cp:coreProperties>
</file>