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:\Projects\Modeling\Custom Actuator\FEMM\"/>
    </mc:Choice>
  </mc:AlternateContent>
  <xr:revisionPtr revIDLastSave="0" documentId="13_ncr:1_{D5113A12-EF7C-47C8-982F-820E6C82149F}" xr6:coauthVersionLast="47" xr6:coauthVersionMax="47" xr10:uidLastSave="{00000000-0000-0000-0000-000000000000}"/>
  <bookViews>
    <workbookView xWindow="-120" yWindow="330" windowWidth="38640" windowHeight="21390" xr2:uid="{ACEAFF3D-4F2E-4AB3-8181-2E54974E3F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" l="1" a="1"/>
  <c r="E6" i="1" s="1"/>
  <c r="F6" i="1" s="1"/>
  <c r="E5" i="1" a="1"/>
  <c r="E5" i="1" s="1"/>
  <c r="F5" i="1" s="1"/>
  <c r="E4" i="1" a="1"/>
  <c r="E4" i="1" s="1"/>
  <c r="F4" i="1" s="1"/>
  <c r="E3" i="1" a="1"/>
  <c r="E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<sst xmlns="http://schemas.openxmlformats.org/spreadsheetml/2006/main" count="15" uniqueCount="15">
  <si>
    <t>FEMM Results</t>
  </si>
  <si>
    <t>Halbach Ironless</t>
  </si>
  <si>
    <t>Halbach Iron</t>
  </si>
  <si>
    <t>No Halbach Iron</t>
  </si>
  <si>
    <t>No Halbach Ironless</t>
  </si>
  <si>
    <t>AB Torque (N*m)</t>
  </si>
  <si>
    <t>BC Torque (N*m)</t>
  </si>
  <si>
    <t>AC Torque  (N*m)</t>
  </si>
  <si>
    <t>Average Torque  (N*m)</t>
  </si>
  <si>
    <t>Rotor Configuration</t>
  </si>
  <si>
    <t>% From Max</t>
  </si>
  <si>
    <t>AC Halbach Iron</t>
  </si>
  <si>
    <t>AC Halbach Ironless</t>
  </si>
  <si>
    <t>AC No Halbach Iron</t>
  </si>
  <si>
    <t>AC No Halbach Ironless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</si>
</sst>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70" formatCode="0.00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theme="1"/>
      <name val="Inte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164" fontId="0" fillId="0" borderId="1" xfId="1" applyNumberFormat="1" applyFont="1" applyBorder="1" applyAlignment="1">
      <alignment horizontal="center" vertical="center"/>
    </xf>
    <xf numFmtId="0" fontId="0" fillId="4" borderId="0" xfId="0" applyFill="1"/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170" fontId="0" fillId="0" borderId="1" xfId="0" applyNumberFormat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5" borderId="0" xfId="0" applyFill="1"/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Average Torque  (N*m)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Sheet1!$A$3:$A$6</c:f>
              <c:strCache>
                <c:ptCount val="4"/>
                <c:pt idx="0">
                  <c:v>Halbach Iron</c:v>
                </c:pt>
                <c:pt idx="1">
                  <c:v>Halbach Ironless</c:v>
                </c:pt>
                <c:pt idx="2">
                  <c:v>No Halbach Iron</c:v>
                </c:pt>
                <c:pt idx="3">
                  <c:v>No Halbach Ironless</c:v>
                </c:pt>
              </c:strCache>
            </c:strRef>
          </c:cat>
          <c:val>
            <c:numRef>
              <c:f>Sheet1!$E$3:$E$6</c:f>
              <c:numCache>
                <c:formatCode>0.000</c:formatCode>
                <c:ptCount val="4"/>
                <c:pt idx="0">
                  <c:v>1.0166109999999999</c:v>
                </c:pt>
                <c:pt idx="1">
                  <c:v>0.92898633333333336</c:v>
                </c:pt>
                <c:pt idx="2">
                  <c:v>0.92845066666666654</c:v>
                </c:pt>
                <c:pt idx="3">
                  <c:v>0.7365896666666667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2-49BB-ADC1-40FFC30EB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127152"/>
        <c:axId val="591126672"/>
      </c:barChart>
      <c:catAx>
        <c:axId val="59112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26672"/>
        <c:crosses val="autoZero"/>
        <c:auto val="1"/>
        <c:lblAlgn val="ctr"/>
        <c:lblOffset val="100"/>
        <c:noMultiLvlLbl val="0"/>
      </c:catAx>
      <c:valAx>
        <c:axId val="5911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2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6</xdr:row>
      <xdr:rowOff>19050</xdr:rowOff>
    </xdr:from>
    <xdr:to>
      <xdr:col>5</xdr:col>
      <xdr:colOff>1371599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7676A-42E7-45C9-8F13-679DB7393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12700</xdr:colOff>
      <xdr:row>1</xdr:row>
      <xdr:rowOff>12701</xdr:rowOff>
    </xdr:from>
    <xdr:to>
      <xdr:col>7</xdr:col>
      <xdr:colOff>0</xdr:colOff>
      <xdr:row>35</xdr:row>
      <xdr:rowOff>64051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41488-7F4D-C036-7066-3D758C98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6900" y="279401"/>
          <a:ext cx="6705600" cy="65283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266699</xdr:rowOff>
    </xdr:from>
    <xdr:to>
      <xdr:col>6</xdr:col>
      <xdr:colOff>6717796</xdr:colOff>
      <xdr:row>71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3CE661-36FA-4D0C-B736-BE43D58EA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4200" y="7200899"/>
          <a:ext cx="6717796" cy="6565901"/>
        </a:xfrm>
        <a:prstGeom prst="rect">
          <a:avLst/>
        </a:prstGeom>
      </xdr:spPr>
    </xdr:pic>
    <xdr:clientData/>
  </xdr:twoCellAnchor>
  <xdr:oneCellAnchor>
    <xdr:from>
      <xdr:col>8</xdr:col>
      <xdr:colOff>1</xdr:colOff>
      <xdr:row>1</xdr:row>
      <xdr:rowOff>0</xdr:rowOff>
    </xdr:from>
    <xdr:ext cx="6727131" cy="6638925"/>
    <xdr:pic>
      <xdr:nvPicPr>
        <xdr:cNvPr id="10" name="Picture 9">
          <a:extLst>
            <a:ext uri="{FF2B5EF4-FFF2-40B4-BE49-F238E27FC236}">
              <a16:creationId xmlns:a16="http://schemas.microsoft.com/office/drawing/2014/main" id="{99024797-8408-45F1-B8EB-F051461A5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22501" y="266700"/>
          <a:ext cx="6727131" cy="663892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6727825" cy="6606983"/>
    <xdr:pic>
      <xdr:nvPicPr>
        <xdr:cNvPr id="12" name="Picture 11">
          <a:extLst>
            <a:ext uri="{FF2B5EF4-FFF2-40B4-BE49-F238E27FC236}">
              <a16:creationId xmlns:a16="http://schemas.microsoft.com/office/drawing/2014/main" id="{72FDFFF0-0A4E-4802-BC0A-7054DE4CD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22500" y="7200900"/>
          <a:ext cx="6727825" cy="6606983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1</xdr:row>
      <xdr:rowOff>0</xdr:rowOff>
    </xdr:from>
    <xdr:to>
      <xdr:col>7</xdr:col>
      <xdr:colOff>2032000</xdr:colOff>
      <xdr:row>18</xdr:row>
      <xdr:rowOff>126317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889271-6D71-70EB-7ED7-A34B3A40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22500" y="266700"/>
          <a:ext cx="2032000" cy="336481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10</xdr:col>
      <xdr:colOff>3461</xdr:colOff>
      <xdr:row>18</xdr:row>
      <xdr:rowOff>152873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2F608D-F326-FEA8-7240-260EDB2F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19000" y="266700"/>
          <a:ext cx="2048161" cy="33913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8</xdr:col>
      <xdr:colOff>12987</xdr:colOff>
      <xdr:row>54</xdr:row>
      <xdr:rowOff>162400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F78B7F-89A6-1E9B-A7B1-6B2C94F6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22500" y="7200900"/>
          <a:ext cx="2057687" cy="3400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10</xdr:col>
      <xdr:colOff>12987</xdr:colOff>
      <xdr:row>54</xdr:row>
      <xdr:rowOff>152873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61F62C-CBBD-0A74-03F2-0C562108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19000" y="7200900"/>
          <a:ext cx="2057687" cy="33913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941FE-7F2D-4E3D-9B03-77C03F2778BA}">
  <dimension ref="A1:J72"/>
  <sheetViews>
    <sheetView tabSelected="1" zoomScale="75" zoomScaleNormal="75" workbookViewId="0">
      <selection activeCell="A46" sqref="A46"/>
    </sheetView>
  </sheetViews>
  <sheetFormatPr defaultRowHeight="15" x14ac:dyDescent="0.25"/>
  <cols>
    <col min="1" max="1" width="19.28515625" customWidth="1"/>
    <col min="2" max="6" width="20.7109375" customWidth="1"/>
    <col min="7" max="7" width="100.7109375" customWidth="1"/>
    <col min="8" max="8" width="30.7109375" style="10" customWidth="1"/>
    <col min="9" max="9" width="100.7109375" customWidth="1"/>
    <col min="10" max="10" width="30.7109375" style="10" customWidth="1"/>
  </cols>
  <sheetData>
    <row r="1" spans="1:10" ht="21" x14ac:dyDescent="0.35">
      <c r="A1" s="6" t="s">
        <v>0</v>
      </c>
      <c r="B1" s="7"/>
      <c r="C1" s="7"/>
      <c r="D1" s="7"/>
      <c r="E1" s="7"/>
      <c r="F1" s="7"/>
      <c r="G1" s="11" t="s">
        <v>11</v>
      </c>
      <c r="H1" s="9"/>
      <c r="I1" s="11" t="s">
        <v>12</v>
      </c>
      <c r="J1" s="9"/>
    </row>
    <row r="2" spans="1:10" x14ac:dyDescent="0.25">
      <c r="A2" s="1" t="s">
        <v>9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10</v>
      </c>
    </row>
    <row r="3" spans="1:10" x14ac:dyDescent="0.25">
      <c r="A3" s="3" t="s">
        <v>2</v>
      </c>
      <c r="B3" s="8">
        <v>-0.91528699999999996</v>
      </c>
      <c r="C3" s="8">
        <v>-0.31014599999999998</v>
      </c>
      <c r="D3" s="8">
        <v>1.8244</v>
      </c>
      <c r="E3" s="8" cm="1">
        <f t="array" ref="E3">AVERAGE(ABS(B3:D3))</f>
        <v>1.0166109999999999</v>
      </c>
      <c r="F3" s="4">
        <v>1</v>
      </c>
    </row>
    <row r="4" spans="1:10" x14ac:dyDescent="0.25">
      <c r="A4" s="3" t="s">
        <v>1</v>
      </c>
      <c r="B4" s="8">
        <v>-0.83221699999999998</v>
      </c>
      <c r="C4" s="8">
        <v>-0.20699200000000001</v>
      </c>
      <c r="D4" s="8">
        <v>1.7477499999999999</v>
      </c>
      <c r="E4" s="8" cm="1">
        <f t="array" ref="E4">AVERAGE(ABS(B4:D4))</f>
        <v>0.92898633333333336</v>
      </c>
      <c r="F4" s="4">
        <f>E4/E$3</f>
        <v>0.91380708386328047</v>
      </c>
    </row>
    <row r="5" spans="1:10" x14ac:dyDescent="0.25">
      <c r="A5" s="3" t="s">
        <v>3</v>
      </c>
      <c r="B5" s="8">
        <v>-0.95301899999999995</v>
      </c>
      <c r="C5" s="8">
        <v>-0.29279300000000003</v>
      </c>
      <c r="D5" s="8">
        <v>1.5395399999999999</v>
      </c>
      <c r="E5" s="8" cm="1">
        <f t="array" ref="E5">AVERAGE(ABS(B5:D5))</f>
        <v>0.92845066666666654</v>
      </c>
      <c r="F5" s="4">
        <f t="shared" ref="F5:F6" si="0">E5/E$3</f>
        <v>0.91328016976667237</v>
      </c>
    </row>
    <row r="6" spans="1:10" x14ac:dyDescent="0.25">
      <c r="A6" s="3" t="s">
        <v>4</v>
      </c>
      <c r="B6" s="8">
        <v>-0.791439</v>
      </c>
      <c r="C6" s="8">
        <v>-0.24285999999999999</v>
      </c>
      <c r="D6" s="8">
        <v>1.17547</v>
      </c>
      <c r="E6" s="8" cm="1">
        <f t="array" ref="E6">AVERAGE(ABS(B6:D6))</f>
        <v>0.7365896666666667</v>
      </c>
      <c r="F6" s="4">
        <f t="shared" si="0"/>
        <v>0.72455409853588715</v>
      </c>
    </row>
    <row r="36" spans="7:9" x14ac:dyDescent="0.25">
      <c r="G36" s="5"/>
      <c r="I36" s="5"/>
    </row>
    <row r="37" spans="7:9" ht="21" x14ac:dyDescent="0.25">
      <c r="G37" s="11" t="s">
        <v>13</v>
      </c>
      <c r="H37" s="9"/>
      <c r="I37" s="11" t="s">
        <v>14</v>
      </c>
    </row>
    <row r="72" spans="7:9" x14ac:dyDescent="0.25">
      <c r="G72" s="5"/>
      <c r="I72" s="5"/>
    </row>
  </sheetData>
  <mergeCells count="1">
    <mergeCell ref="A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Kraft, Caden P</dc:creator>
  <cp:lastModifiedBy>Kraft, Caden P</cp:lastModifiedBy>
  <dcterms:created xsi:type="dcterms:W3CDTF">2025-04-19T16:32:50Z</dcterms:created>
  <dcterms:modified xsi:type="dcterms:W3CDTF">2025-07-12T23:13:02Z</dcterms:modified>
</cp:coreProperties>
</file>