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nakeBasin-Monitoring\data\"/>
    </mc:Choice>
  </mc:AlternateContent>
  <xr:revisionPtr revIDLastSave="0" documentId="13_ncr:1_{A8266821-6309-4041-93FA-E9FB294F4545}" xr6:coauthVersionLast="47" xr6:coauthVersionMax="47" xr10:uidLastSave="{00000000-0000-0000-0000-000000000000}"/>
  <bookViews>
    <workbookView xWindow="-120" yWindow="-120" windowWidth="51840" windowHeight="21120" xr2:uid="{83464F4B-7DF3-46CF-9CE1-A1D59D73C653}"/>
  </bookViews>
  <sheets>
    <sheet name="Sheet1" sheetId="1" r:id="rId1"/>
    <sheet name="Sheet2" sheetId="2" r:id="rId2"/>
  </sheets>
  <definedNames>
    <definedName name="_xlnm._FilterDatabase" localSheetId="0" hidden="1">Sheet1!$A$1:$R$76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2" l="1"/>
  <c r="J64" i="2"/>
  <c r="J66" i="2"/>
  <c r="J67" i="2"/>
  <c r="J68" i="2"/>
  <c r="J63" i="2"/>
  <c r="E65" i="2"/>
  <c r="G64" i="2"/>
  <c r="G65" i="2"/>
  <c r="G63" i="2"/>
  <c r="F65" i="2"/>
  <c r="F66" i="2"/>
  <c r="F64" i="2"/>
  <c r="E66" i="2"/>
  <c r="E67" i="2"/>
  <c r="I58" i="2"/>
  <c r="J58" i="2"/>
  <c r="K58" i="2"/>
  <c r="I59" i="2"/>
  <c r="J59" i="2"/>
  <c r="K59" i="2"/>
  <c r="K57" i="2"/>
  <c r="J57" i="2"/>
  <c r="I57" i="2"/>
  <c r="F48" i="2"/>
  <c r="G48" i="2"/>
  <c r="E48" i="2"/>
  <c r="B51" i="2"/>
  <c r="B48" i="2"/>
  <c r="B50" i="2"/>
</calcChain>
</file>

<file path=xl/sharedStrings.xml><?xml version="1.0" encoding="utf-8"?>
<sst xmlns="http://schemas.openxmlformats.org/spreadsheetml/2006/main" count="844" uniqueCount="199">
  <si>
    <t>Species</t>
  </si>
  <si>
    <t>ESU_DPS</t>
  </si>
  <si>
    <t>MPG</t>
  </si>
  <si>
    <t>TRT_POPID</t>
  </si>
  <si>
    <t>POP_NAME</t>
  </si>
  <si>
    <t>Run</t>
  </si>
  <si>
    <t>Steelhead</t>
  </si>
  <si>
    <t>Snake River Basin Steelhead DPS</t>
  </si>
  <si>
    <t>Clearwater River</t>
  </si>
  <si>
    <t>CRLMA-s</t>
  </si>
  <si>
    <t>Clearwater River lower mainstem</t>
  </si>
  <si>
    <t>Summer</t>
  </si>
  <si>
    <t>CRLOC-s</t>
  </si>
  <si>
    <t>Lochsa River</t>
  </si>
  <si>
    <t>CRLOL-s</t>
  </si>
  <si>
    <t>Lolo Creek</t>
  </si>
  <si>
    <t>CRNFC-s</t>
  </si>
  <si>
    <t>North Fork Clearwater River</t>
  </si>
  <si>
    <t>CRSEL-s</t>
  </si>
  <si>
    <t>Selway River</t>
  </si>
  <si>
    <t>CRSFC-s</t>
  </si>
  <si>
    <t>South Fork Clearwater River</t>
  </si>
  <si>
    <t>Grande Ronde River</t>
  </si>
  <si>
    <t>GRLMT-s</t>
  </si>
  <si>
    <t>Grande Ronde River lower mainstem tributaries</t>
  </si>
  <si>
    <t>GRUMA-s</t>
  </si>
  <si>
    <t>Grande Ronde River upper mainstem</t>
  </si>
  <si>
    <t>GRJOS-s</t>
  </si>
  <si>
    <t>Joseph Creek</t>
  </si>
  <si>
    <t>GRWAL-s</t>
  </si>
  <si>
    <t>Wallowa River</t>
  </si>
  <si>
    <t>Hells Canyon</t>
  </si>
  <si>
    <t>SNHCT-s</t>
  </si>
  <si>
    <t>Imnaha River</t>
  </si>
  <si>
    <t>IRMAI-s</t>
  </si>
  <si>
    <t>Lower Snake</t>
  </si>
  <si>
    <t>SNASO-s</t>
  </si>
  <si>
    <t>Asotin Creek</t>
  </si>
  <si>
    <t>SNTUC-s</t>
  </si>
  <si>
    <t>Tucannon River</t>
  </si>
  <si>
    <t>Salmon River</t>
  </si>
  <si>
    <t>MFBIG-s</t>
  </si>
  <si>
    <t>Big, Camas, and Loon Creek</t>
  </si>
  <si>
    <t>SRCHA-s</t>
  </si>
  <si>
    <t>Chamberlain Creek</t>
  </si>
  <si>
    <t>SREFS-s</t>
  </si>
  <si>
    <t>East Fork Salmon River</t>
  </si>
  <si>
    <t>SRLEM-s</t>
  </si>
  <si>
    <t>Lemhi River</t>
  </si>
  <si>
    <t>SRLSR-s</t>
  </si>
  <si>
    <t>Little Salmon and Rapid River</t>
  </si>
  <si>
    <t>MFUMA-s</t>
  </si>
  <si>
    <t>Middle Fork Salmon River upper mainstem</t>
  </si>
  <si>
    <t>SRNFS-s</t>
  </si>
  <si>
    <t>North Fork Salmon River</t>
  </si>
  <si>
    <t>SRPAH-s</t>
  </si>
  <si>
    <t>Pahsimeroi River</t>
  </si>
  <si>
    <t>SRPAN-s</t>
  </si>
  <si>
    <t>Panther Creek</t>
  </si>
  <si>
    <t>SRUMA-s</t>
  </si>
  <si>
    <t>Salmon River upper mainstem</t>
  </si>
  <si>
    <t>SFSEC-s</t>
  </si>
  <si>
    <t>Secesh River</t>
  </si>
  <si>
    <t>SFMAI-s</t>
  </si>
  <si>
    <t>South Fork Salmon River</t>
  </si>
  <si>
    <t>Chinook Salmon</t>
  </si>
  <si>
    <t>Snake River Spring/Summer-run Chinook Salmon ESU</t>
  </si>
  <si>
    <t>Dry Clearwater</t>
  </si>
  <si>
    <t>CRLAP</t>
  </si>
  <si>
    <t>Lapwai/Big Canyon</t>
  </si>
  <si>
    <t>Spring/Summer</t>
  </si>
  <si>
    <t>SCLAW</t>
  </si>
  <si>
    <t>Lawyer Creek</t>
  </si>
  <si>
    <t>CRPOT</t>
  </si>
  <si>
    <t>Polatch River</t>
  </si>
  <si>
    <t>SCUMA</t>
  </si>
  <si>
    <t>Upper South Fork Clearwater</t>
  </si>
  <si>
    <t>Grande Ronde / Imnaha</t>
  </si>
  <si>
    <t>IRBSH</t>
  </si>
  <si>
    <t>Big Sheep Creek</t>
  </si>
  <si>
    <t>GRCAT</t>
  </si>
  <si>
    <t>Catherine Creek</t>
  </si>
  <si>
    <t>GRUMA</t>
  </si>
  <si>
    <t>IRMAI</t>
  </si>
  <si>
    <t>Imnaha River mainstem</t>
  </si>
  <si>
    <t>GRLOO</t>
  </si>
  <si>
    <t>Lookingglass Creek</t>
  </si>
  <si>
    <t>GRLOS</t>
  </si>
  <si>
    <t>Lostine River</t>
  </si>
  <si>
    <t>GRMIN</t>
  </si>
  <si>
    <t>Minam River</t>
  </si>
  <si>
    <t>GRWEN</t>
  </si>
  <si>
    <t>Wenaha River</t>
  </si>
  <si>
    <t>SNASO</t>
  </si>
  <si>
    <t>SNTUC</t>
  </si>
  <si>
    <t>Middle Fork Salmon River</t>
  </si>
  <si>
    <t>MFBEA</t>
  </si>
  <si>
    <t>Bear Valley Creek</t>
  </si>
  <si>
    <t>MFBIG</t>
  </si>
  <si>
    <t>Big Creek</t>
  </si>
  <si>
    <t>MFCAM</t>
  </si>
  <si>
    <t>Camas Creek</t>
  </si>
  <si>
    <t>SRCHA</t>
  </si>
  <si>
    <t>MFLOO</t>
  </si>
  <si>
    <t>Loon Creek</t>
  </si>
  <si>
    <t>MFMAR</t>
  </si>
  <si>
    <t>Marsh Creek</t>
  </si>
  <si>
    <t>MFUMA</t>
  </si>
  <si>
    <t>Middle Fork Salmon River above Indian Creek</t>
  </si>
  <si>
    <t>MFLMA</t>
  </si>
  <si>
    <t>Middle Fork Salmon River below Indian Creek</t>
  </si>
  <si>
    <t>MFSUL</t>
  </si>
  <si>
    <t>Sulphur Creek</t>
  </si>
  <si>
    <t>SFEFS</t>
  </si>
  <si>
    <t>East Fork South Fork Salmon River</t>
  </si>
  <si>
    <t>SRLSR</t>
  </si>
  <si>
    <t>Little Salmon River</t>
  </si>
  <si>
    <t>SFSEC</t>
  </si>
  <si>
    <t>SFSMA</t>
  </si>
  <si>
    <t>South Fork Salmon River mainstem</t>
  </si>
  <si>
    <t>Upper Salmon River</t>
  </si>
  <si>
    <t>SREFS</t>
  </si>
  <si>
    <t>SRLEM</t>
  </si>
  <si>
    <t>SRNFS</t>
  </si>
  <si>
    <t>SRPAH</t>
  </si>
  <si>
    <t>SRPAN</t>
  </si>
  <si>
    <t>SRLMA</t>
  </si>
  <si>
    <t>Salmon River lower mainstem below Redfish Lake</t>
  </si>
  <si>
    <t>SRUMA</t>
  </si>
  <si>
    <t>Salmon River upper mainstem above Redfish Lake</t>
  </si>
  <si>
    <t>SRVAL</t>
  </si>
  <si>
    <t>Valley Creek</t>
  </si>
  <si>
    <t>SRYFS</t>
  </si>
  <si>
    <t>Yankee Fork</t>
  </si>
  <si>
    <t>Wet Clearwater</t>
  </si>
  <si>
    <t>CRLOC</t>
  </si>
  <si>
    <t>CRLOL</t>
  </si>
  <si>
    <t>NCLMA</t>
  </si>
  <si>
    <t>Lower North Fork Clearwater</t>
  </si>
  <si>
    <t>SEMEA</t>
  </si>
  <si>
    <t>Meadow Creek</t>
  </si>
  <si>
    <t>SEMOO</t>
  </si>
  <si>
    <t>Moose Creek</t>
  </si>
  <si>
    <t>NCUMA</t>
  </si>
  <si>
    <t>Upper North Fork Clearwater</t>
  </si>
  <si>
    <t>SEUMA</t>
  </si>
  <si>
    <t>Upper Selway River</t>
  </si>
  <si>
    <t>Snake River Fall-run Chinook Salmon ESU</t>
  </si>
  <si>
    <t>Snake River</t>
  </si>
  <si>
    <t>SNLMA-f</t>
  </si>
  <si>
    <t>Snake River Lower Mainstem</t>
  </si>
  <si>
    <t>Fall</t>
  </si>
  <si>
    <t>ICC Boundary</t>
  </si>
  <si>
    <t>Grande Ronde/Imnaha Subbasin</t>
  </si>
  <si>
    <t>Salmon Subbasin</t>
  </si>
  <si>
    <t>Clearwater Subbasin</t>
  </si>
  <si>
    <t>Subbasin</t>
  </si>
  <si>
    <t>Coho Salmon</t>
  </si>
  <si>
    <t>Snake River Fall-run Coho Salmon</t>
  </si>
  <si>
    <t>Grande Ronde/Imnaha Rivers</t>
  </si>
  <si>
    <t>SNGIS</t>
  </si>
  <si>
    <t>SNCRS</t>
  </si>
  <si>
    <t>SNSRS</t>
  </si>
  <si>
    <t>NOR Adult Abundance</t>
  </si>
  <si>
    <t>NOR Female Proportion</t>
  </si>
  <si>
    <t>NOR Age Structure</t>
  </si>
  <si>
    <t>pHOS</t>
  </si>
  <si>
    <t>Prespawn Mortality</t>
  </si>
  <si>
    <t>Spawner Distribution</t>
  </si>
  <si>
    <t>IPTDS</t>
  </si>
  <si>
    <t>Parr Collections</t>
  </si>
  <si>
    <t>Single-Pass SGS</t>
  </si>
  <si>
    <t>Juvenile Survival</t>
  </si>
  <si>
    <t>Juvenile Body Condition</t>
  </si>
  <si>
    <t>Juvenile Abundance</t>
  </si>
  <si>
    <t>Multiple-Pass SGS</t>
  </si>
  <si>
    <t>NOR</t>
  </si>
  <si>
    <t>HOR</t>
  </si>
  <si>
    <t>simple</t>
  </si>
  <si>
    <t>SY</t>
  </si>
  <si>
    <t>age 3</t>
  </si>
  <si>
    <t>age 4</t>
  </si>
  <si>
    <t>age 5</t>
  </si>
  <si>
    <t>C</t>
  </si>
  <si>
    <t>Abundance</t>
  </si>
  <si>
    <t>Escapement</t>
  </si>
  <si>
    <t>BY</t>
  </si>
  <si>
    <t>SAR</t>
  </si>
  <si>
    <t>S</t>
  </si>
  <si>
    <t>J</t>
  </si>
  <si>
    <t>Weir</t>
  </si>
  <si>
    <t>Calculated</t>
  </si>
  <si>
    <t>RST and Parr Collections</t>
  </si>
  <si>
    <t>Accessible</t>
  </si>
  <si>
    <t>Modeled?</t>
  </si>
  <si>
    <t>GSI/Modeled?</t>
  </si>
  <si>
    <t>IPTDS/Single-Pass SGS</t>
  </si>
  <si>
    <t>UAV SGS</t>
  </si>
  <si>
    <t>LGR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</si>
</sst>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A77-1A2C-4A46-9531-EAFF2AC701B9}">
  <dimension ref="A1:R76"/>
  <sheetViews>
    <sheetView tabSelected="1" topLeftCell="B18" workbookViewId="0">
      <selection activeCell="Q52" sqref="Q52"/>
    </sheetView>
  </sheetViews>
  <sheetFormatPr defaultRowHeight="15" x14ac:dyDescent="0.25"/>
  <cols>
    <col min="1" max="1" width="14.28515625" bestFit="1" customWidth="1"/>
    <col min="2" max="2" width="13.42578125" bestFit="1" customWidth="1"/>
    <col min="3" max="3" width="44.5703125" bestFit="1" customWidth="1"/>
    <col min="4" max="4" width="25.140625" bestFit="1" customWidth="1"/>
    <col min="5" max="5" width="10.28515625" bestFit="1" customWidth="1"/>
    <col min="6" max="6" width="42.140625" bestFit="1" customWidth="1"/>
    <col min="7" max="7" width="42.140625" customWidth="1"/>
    <col min="8" max="8" width="12" bestFit="1" customWidth="1"/>
    <col min="9" max="9" width="41.85546875" customWidth="1"/>
    <col min="10" max="10" width="23.7109375" customWidth="1"/>
    <col min="11" max="11" width="20.7109375" customWidth="1"/>
    <col min="12" max="12" width="19.140625" customWidth="1"/>
    <col min="13" max="13" width="19.7109375" customWidth="1"/>
    <col min="14" max="14" width="20.140625" customWidth="1"/>
    <col min="15" max="15" width="23.5703125" customWidth="1"/>
    <col min="16" max="16" width="36.140625" customWidth="1"/>
    <col min="17" max="17" width="30.42578125" customWidth="1"/>
    <col min="18" max="18" width="49.28515625" bestFit="1" customWidth="1"/>
  </cols>
  <sheetData>
    <row r="1" spans="1:18" ht="30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193</v>
      </c>
      <c r="H1" s="1" t="s">
        <v>152</v>
      </c>
      <c r="I1" s="1" t="s">
        <v>156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172</v>
      </c>
      <c r="Q1" s="1" t="s">
        <v>173</v>
      </c>
      <c r="R1" s="1" t="s">
        <v>174</v>
      </c>
    </row>
    <row r="2" spans="1:18" x14ac:dyDescent="0.25">
      <c r="A2" s="2" t="s">
        <v>6</v>
      </c>
      <c r="B2" s="2" t="s">
        <v>11</v>
      </c>
      <c r="C2" s="2" t="s">
        <v>7</v>
      </c>
      <c r="D2" s="2" t="s">
        <v>8</v>
      </c>
      <c r="E2" s="2" t="s">
        <v>9</v>
      </c>
      <c r="F2" s="2" t="s">
        <v>10</v>
      </c>
      <c r="G2" s="2" t="b">
        <v>1</v>
      </c>
      <c r="H2" s="2" t="b">
        <v>1</v>
      </c>
      <c r="I2" s="2" t="s">
        <v>155</v>
      </c>
      <c r="J2" s="2" t="s">
        <v>169</v>
      </c>
      <c r="K2" s="2" t="s">
        <v>169</v>
      </c>
      <c r="L2" s="2" t="s">
        <v>169</v>
      </c>
      <c r="M2" s="2"/>
      <c r="N2" s="2"/>
      <c r="O2" s="2"/>
      <c r="P2" s="2"/>
      <c r="Q2" s="2"/>
      <c r="R2" s="2"/>
    </row>
    <row r="3" spans="1:18" x14ac:dyDescent="0.25">
      <c r="A3" s="2" t="s">
        <v>6</v>
      </c>
      <c r="B3" s="2" t="s">
        <v>11</v>
      </c>
      <c r="C3" s="2" t="s">
        <v>7</v>
      </c>
      <c r="D3" s="2" t="s">
        <v>8</v>
      </c>
      <c r="E3" s="2" t="s">
        <v>12</v>
      </c>
      <c r="F3" s="2" t="s">
        <v>13</v>
      </c>
      <c r="G3" s="2" t="b">
        <v>1</v>
      </c>
      <c r="H3" s="2" t="b">
        <v>1</v>
      </c>
      <c r="I3" s="2" t="s">
        <v>155</v>
      </c>
      <c r="J3" s="2" t="s">
        <v>169</v>
      </c>
      <c r="K3" s="2" t="s">
        <v>169</v>
      </c>
      <c r="L3" s="2" t="s">
        <v>169</v>
      </c>
      <c r="M3" s="2"/>
      <c r="N3" s="2"/>
      <c r="O3" s="2"/>
      <c r="P3" s="2" t="s">
        <v>170</v>
      </c>
      <c r="Q3" s="2" t="s">
        <v>170</v>
      </c>
      <c r="R3" s="2" t="s">
        <v>191</v>
      </c>
    </row>
    <row r="4" spans="1:18" x14ac:dyDescent="0.25">
      <c r="A4" s="2" t="s">
        <v>6</v>
      </c>
      <c r="B4" s="2" t="s">
        <v>11</v>
      </c>
      <c r="C4" s="2" t="s">
        <v>7</v>
      </c>
      <c r="D4" s="2" t="s">
        <v>8</v>
      </c>
      <c r="E4" s="2" t="s">
        <v>14</v>
      </c>
      <c r="F4" s="2" t="s">
        <v>15</v>
      </c>
      <c r="G4" s="2" t="b">
        <v>1</v>
      </c>
      <c r="H4" s="2" t="b">
        <v>1</v>
      </c>
      <c r="I4" s="2" t="s">
        <v>155</v>
      </c>
      <c r="J4" s="2" t="s">
        <v>169</v>
      </c>
      <c r="K4" s="2" t="s">
        <v>169</v>
      </c>
      <c r="L4" s="2" t="s">
        <v>169</v>
      </c>
      <c r="M4" s="2"/>
      <c r="N4" s="2"/>
      <c r="O4" s="2"/>
      <c r="P4" s="2" t="s">
        <v>170</v>
      </c>
      <c r="Q4" s="2" t="s">
        <v>170</v>
      </c>
      <c r="R4" s="2" t="s">
        <v>191</v>
      </c>
    </row>
    <row r="5" spans="1:18" x14ac:dyDescent="0.25">
      <c r="A5" s="2" t="s">
        <v>6</v>
      </c>
      <c r="B5" s="2" t="s">
        <v>11</v>
      </c>
      <c r="C5" s="2" t="s">
        <v>7</v>
      </c>
      <c r="D5" s="2" t="s">
        <v>8</v>
      </c>
      <c r="E5" s="2" t="s">
        <v>16</v>
      </c>
      <c r="F5" s="2" t="s">
        <v>17</v>
      </c>
      <c r="G5" s="2" t="b">
        <v>0</v>
      </c>
      <c r="H5" s="2" t="b">
        <v>1</v>
      </c>
      <c r="I5" s="2" t="s">
        <v>155</v>
      </c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6</v>
      </c>
      <c r="B6" s="2" t="s">
        <v>11</v>
      </c>
      <c r="C6" s="2" t="s">
        <v>7</v>
      </c>
      <c r="D6" s="2" t="s">
        <v>8</v>
      </c>
      <c r="E6" s="2" t="s">
        <v>18</v>
      </c>
      <c r="F6" s="2" t="s">
        <v>19</v>
      </c>
      <c r="G6" s="2" t="b">
        <v>1</v>
      </c>
      <c r="H6" s="2" t="b">
        <v>1</v>
      </c>
      <c r="I6" s="2" t="s">
        <v>155</v>
      </c>
      <c r="J6" s="2" t="s">
        <v>169</v>
      </c>
      <c r="K6" s="2" t="s">
        <v>169</v>
      </c>
      <c r="L6" s="2" t="s">
        <v>169</v>
      </c>
      <c r="M6" s="2"/>
      <c r="N6" s="2"/>
      <c r="O6" s="2"/>
      <c r="P6" s="2"/>
      <c r="Q6" s="2"/>
      <c r="R6" s="2"/>
    </row>
    <row r="7" spans="1:18" x14ac:dyDescent="0.25">
      <c r="A7" s="2" t="s">
        <v>6</v>
      </c>
      <c r="B7" s="2" t="s">
        <v>11</v>
      </c>
      <c r="C7" s="2" t="s">
        <v>7</v>
      </c>
      <c r="D7" s="2" t="s">
        <v>8</v>
      </c>
      <c r="E7" s="2" t="s">
        <v>20</v>
      </c>
      <c r="F7" s="2" t="s">
        <v>21</v>
      </c>
      <c r="G7" s="2" t="b">
        <v>1</v>
      </c>
      <c r="H7" s="2" t="b">
        <v>1</v>
      </c>
      <c r="I7" s="2" t="s">
        <v>155</v>
      </c>
      <c r="J7" s="2" t="s">
        <v>169</v>
      </c>
      <c r="K7" s="2" t="s">
        <v>169</v>
      </c>
      <c r="L7" s="2" t="s">
        <v>169</v>
      </c>
      <c r="M7" s="2"/>
      <c r="N7" s="2"/>
      <c r="O7" s="2"/>
      <c r="P7" s="2" t="s">
        <v>170</v>
      </c>
      <c r="Q7" s="2" t="s">
        <v>170</v>
      </c>
      <c r="R7" s="2" t="s">
        <v>191</v>
      </c>
    </row>
    <row r="8" spans="1:18" x14ac:dyDescent="0.25">
      <c r="A8" s="2" t="s">
        <v>6</v>
      </c>
      <c r="B8" s="2" t="s">
        <v>11</v>
      </c>
      <c r="C8" s="2" t="s">
        <v>7</v>
      </c>
      <c r="D8" s="2" t="s">
        <v>22</v>
      </c>
      <c r="E8" s="2" t="s">
        <v>23</v>
      </c>
      <c r="F8" s="2" t="s">
        <v>24</v>
      </c>
      <c r="G8" s="2" t="b">
        <v>1</v>
      </c>
      <c r="H8" s="2" t="b">
        <v>1</v>
      </c>
      <c r="I8" s="2" t="s">
        <v>153</v>
      </c>
      <c r="J8" s="2" t="s">
        <v>169</v>
      </c>
      <c r="K8" s="2" t="s">
        <v>169</v>
      </c>
      <c r="L8" s="2" t="s">
        <v>169</v>
      </c>
      <c r="M8" s="2"/>
      <c r="N8" s="2"/>
      <c r="O8" s="2"/>
      <c r="P8" s="2"/>
      <c r="Q8" s="2"/>
      <c r="R8" s="2"/>
    </row>
    <row r="9" spans="1:18" x14ac:dyDescent="0.25">
      <c r="A9" s="2" t="s">
        <v>6</v>
      </c>
      <c r="B9" s="2" t="s">
        <v>11</v>
      </c>
      <c r="C9" s="2" t="s">
        <v>7</v>
      </c>
      <c r="D9" s="2" t="s">
        <v>22</v>
      </c>
      <c r="E9" s="2" t="s">
        <v>25</v>
      </c>
      <c r="F9" s="2" t="s">
        <v>26</v>
      </c>
      <c r="G9" s="2" t="b">
        <v>1</v>
      </c>
      <c r="H9" s="2" t="b">
        <v>0</v>
      </c>
      <c r="I9" s="2" t="s">
        <v>153</v>
      </c>
      <c r="J9" s="2" t="s">
        <v>169</v>
      </c>
      <c r="K9" s="2" t="s">
        <v>169</v>
      </c>
      <c r="L9" s="2" t="s">
        <v>169</v>
      </c>
      <c r="M9" s="2"/>
      <c r="N9" s="2"/>
      <c r="O9" s="2"/>
      <c r="P9" s="2"/>
      <c r="Q9" s="2"/>
      <c r="R9" s="2"/>
    </row>
    <row r="10" spans="1:18" x14ac:dyDescent="0.25">
      <c r="A10" s="2" t="s">
        <v>6</v>
      </c>
      <c r="B10" s="2" t="s">
        <v>11</v>
      </c>
      <c r="C10" s="2" t="s">
        <v>7</v>
      </c>
      <c r="D10" s="2" t="s">
        <v>22</v>
      </c>
      <c r="E10" s="2" t="s">
        <v>27</v>
      </c>
      <c r="F10" s="2" t="s">
        <v>28</v>
      </c>
      <c r="G10" s="2" t="b">
        <v>1</v>
      </c>
      <c r="H10" s="2" t="b">
        <v>1</v>
      </c>
      <c r="I10" s="2" t="s">
        <v>153</v>
      </c>
      <c r="J10" s="2" t="s">
        <v>169</v>
      </c>
      <c r="K10" s="2" t="s">
        <v>169</v>
      </c>
      <c r="L10" s="2" t="s">
        <v>169</v>
      </c>
      <c r="M10" s="2"/>
      <c r="N10" s="2"/>
      <c r="O10" s="2"/>
      <c r="P10" s="2"/>
      <c r="Q10" s="2"/>
      <c r="R10" s="2"/>
    </row>
    <row r="11" spans="1:18" x14ac:dyDescent="0.25">
      <c r="A11" s="2" t="s">
        <v>6</v>
      </c>
      <c r="B11" s="2" t="s">
        <v>11</v>
      </c>
      <c r="C11" s="2" t="s">
        <v>7</v>
      </c>
      <c r="D11" s="2" t="s">
        <v>22</v>
      </c>
      <c r="E11" s="2" t="s">
        <v>29</v>
      </c>
      <c r="F11" s="2" t="s">
        <v>30</v>
      </c>
      <c r="G11" s="2" t="b">
        <v>1</v>
      </c>
      <c r="H11" s="2" t="b">
        <v>1</v>
      </c>
      <c r="I11" s="2" t="s">
        <v>153</v>
      </c>
      <c r="J11" s="2" t="s">
        <v>169</v>
      </c>
      <c r="K11" s="2" t="s">
        <v>169</v>
      </c>
      <c r="L11" s="2" t="s">
        <v>169</v>
      </c>
      <c r="M11" s="2"/>
      <c r="N11" s="2"/>
      <c r="O11" s="2"/>
      <c r="P11" s="2" t="s">
        <v>170</v>
      </c>
      <c r="Q11" s="2" t="s">
        <v>170</v>
      </c>
      <c r="R11" s="2" t="s">
        <v>191</v>
      </c>
    </row>
    <row r="12" spans="1:18" x14ac:dyDescent="0.25">
      <c r="A12" s="2" t="s">
        <v>6</v>
      </c>
      <c r="B12" s="2" t="s">
        <v>11</v>
      </c>
      <c r="C12" s="2" t="s">
        <v>7</v>
      </c>
      <c r="D12" s="2" t="s">
        <v>31</v>
      </c>
      <c r="E12" s="2" t="s">
        <v>32</v>
      </c>
      <c r="F12" s="2" t="s">
        <v>31</v>
      </c>
      <c r="G12" s="2" t="b">
        <v>1</v>
      </c>
      <c r="H12" s="2" t="b">
        <v>1</v>
      </c>
      <c r="I12" s="2" t="s">
        <v>153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 t="s">
        <v>6</v>
      </c>
      <c r="B13" s="2" t="s">
        <v>11</v>
      </c>
      <c r="C13" s="2" t="s">
        <v>7</v>
      </c>
      <c r="D13" s="2" t="s">
        <v>33</v>
      </c>
      <c r="E13" s="2" t="s">
        <v>34</v>
      </c>
      <c r="F13" s="2" t="s">
        <v>33</v>
      </c>
      <c r="G13" s="2" t="b">
        <v>1</v>
      </c>
      <c r="H13" s="2" t="b">
        <v>1</v>
      </c>
      <c r="I13" s="2" t="s">
        <v>153</v>
      </c>
      <c r="J13" s="2" t="s">
        <v>169</v>
      </c>
      <c r="K13" s="2" t="s">
        <v>169</v>
      </c>
      <c r="L13" s="2" t="s">
        <v>169</v>
      </c>
      <c r="M13" s="2"/>
      <c r="N13" s="2"/>
      <c r="O13" s="2"/>
      <c r="P13" s="2" t="s">
        <v>170</v>
      </c>
      <c r="Q13" s="2" t="s">
        <v>170</v>
      </c>
      <c r="R13" s="2" t="s">
        <v>191</v>
      </c>
    </row>
    <row r="14" spans="1:18" x14ac:dyDescent="0.25">
      <c r="A14" s="2" t="s">
        <v>6</v>
      </c>
      <c r="B14" s="2" t="s">
        <v>11</v>
      </c>
      <c r="C14" s="2" t="s">
        <v>7</v>
      </c>
      <c r="D14" s="2" t="s">
        <v>35</v>
      </c>
      <c r="E14" s="2" t="s">
        <v>36</v>
      </c>
      <c r="F14" s="2" t="s">
        <v>37</v>
      </c>
      <c r="G14" s="2" t="b">
        <v>1</v>
      </c>
      <c r="H14" s="2" t="b">
        <v>1</v>
      </c>
      <c r="I14" s="2" t="s">
        <v>155</v>
      </c>
      <c r="J14" s="2" t="s">
        <v>169</v>
      </c>
      <c r="K14" s="2" t="s">
        <v>169</v>
      </c>
      <c r="L14" s="2" t="s">
        <v>169</v>
      </c>
      <c r="M14" s="2"/>
      <c r="N14" s="2"/>
      <c r="O14" s="2"/>
      <c r="P14" s="2"/>
      <c r="Q14" s="2"/>
      <c r="R14" s="2"/>
    </row>
    <row r="15" spans="1:18" x14ac:dyDescent="0.25">
      <c r="A15" s="2" t="s">
        <v>6</v>
      </c>
      <c r="B15" s="2" t="s">
        <v>11</v>
      </c>
      <c r="C15" s="2" t="s">
        <v>7</v>
      </c>
      <c r="D15" s="2" t="s">
        <v>35</v>
      </c>
      <c r="E15" s="2" t="s">
        <v>38</v>
      </c>
      <c r="F15" s="2" t="s">
        <v>39</v>
      </c>
      <c r="G15" s="2" t="b">
        <v>1</v>
      </c>
      <c r="H15" s="2" t="b">
        <v>1</v>
      </c>
      <c r="I15" s="2" t="s">
        <v>155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 t="s">
        <v>6</v>
      </c>
      <c r="B16" s="2" t="s">
        <v>11</v>
      </c>
      <c r="C16" s="2" t="s">
        <v>7</v>
      </c>
      <c r="D16" s="2" t="s">
        <v>40</v>
      </c>
      <c r="E16" s="2" t="s">
        <v>41</v>
      </c>
      <c r="F16" s="2" t="s">
        <v>42</v>
      </c>
      <c r="G16" s="2" t="b">
        <v>1</v>
      </c>
      <c r="H16" s="2" t="b">
        <v>1</v>
      </c>
      <c r="I16" s="2" t="s">
        <v>154</v>
      </c>
      <c r="J16" s="2" t="s">
        <v>169</v>
      </c>
      <c r="K16" s="2" t="s">
        <v>169</v>
      </c>
      <c r="L16" s="2" t="s">
        <v>169</v>
      </c>
      <c r="M16" s="2"/>
      <c r="N16" s="2"/>
      <c r="O16" s="2"/>
      <c r="P16" s="2"/>
      <c r="Q16" s="2"/>
      <c r="R16" s="2"/>
    </row>
    <row r="17" spans="1:18" x14ac:dyDescent="0.25">
      <c r="A17" s="2" t="s">
        <v>6</v>
      </c>
      <c r="B17" s="2" t="s">
        <v>11</v>
      </c>
      <c r="C17" s="2" t="s">
        <v>7</v>
      </c>
      <c r="D17" s="2" t="s">
        <v>40</v>
      </c>
      <c r="E17" s="2" t="s">
        <v>43</v>
      </c>
      <c r="F17" s="2" t="s">
        <v>44</v>
      </c>
      <c r="G17" s="2" t="b">
        <v>1</v>
      </c>
      <c r="H17" s="2" t="b">
        <v>1</v>
      </c>
      <c r="I17" s="2" t="s">
        <v>154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6</v>
      </c>
      <c r="B18" s="2" t="s">
        <v>11</v>
      </c>
      <c r="C18" s="2" t="s">
        <v>7</v>
      </c>
      <c r="D18" s="2" t="s">
        <v>40</v>
      </c>
      <c r="E18" s="2" t="s">
        <v>45</v>
      </c>
      <c r="F18" s="2" t="s">
        <v>46</v>
      </c>
      <c r="G18" s="2" t="b">
        <v>1</v>
      </c>
      <c r="H18" s="2" t="b">
        <v>0</v>
      </c>
      <c r="I18" s="2" t="s">
        <v>154</v>
      </c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 t="s">
        <v>6</v>
      </c>
      <c r="B19" s="2" t="s">
        <v>11</v>
      </c>
      <c r="C19" s="2" t="s">
        <v>7</v>
      </c>
      <c r="D19" s="2" t="s">
        <v>40</v>
      </c>
      <c r="E19" s="2" t="s">
        <v>47</v>
      </c>
      <c r="F19" s="2" t="s">
        <v>48</v>
      </c>
      <c r="G19" s="2" t="b">
        <v>1</v>
      </c>
      <c r="H19" s="2" t="b">
        <v>0</v>
      </c>
      <c r="I19" s="2" t="s">
        <v>154</v>
      </c>
      <c r="J19" s="2" t="s">
        <v>169</v>
      </c>
      <c r="K19" s="2" t="s">
        <v>169</v>
      </c>
      <c r="L19" s="2" t="s">
        <v>169</v>
      </c>
      <c r="M19" s="2"/>
      <c r="N19" s="2"/>
      <c r="O19" s="2"/>
      <c r="P19" s="2"/>
      <c r="Q19" s="2"/>
      <c r="R19" s="2"/>
    </row>
    <row r="20" spans="1:18" x14ac:dyDescent="0.25">
      <c r="A20" s="2" t="s">
        <v>6</v>
      </c>
      <c r="B20" s="2" t="s">
        <v>11</v>
      </c>
      <c r="C20" s="2" t="s">
        <v>7</v>
      </c>
      <c r="D20" s="2" t="s">
        <v>40</v>
      </c>
      <c r="E20" s="2" t="s">
        <v>49</v>
      </c>
      <c r="F20" s="2" t="s">
        <v>50</v>
      </c>
      <c r="G20" s="2" t="b">
        <v>1</v>
      </c>
      <c r="H20" s="2" t="b">
        <v>1</v>
      </c>
      <c r="I20" s="2" t="s">
        <v>154</v>
      </c>
      <c r="J20" s="2" t="s">
        <v>169</v>
      </c>
      <c r="K20" s="2" t="s">
        <v>169</v>
      </c>
      <c r="L20" s="2" t="s">
        <v>169</v>
      </c>
      <c r="M20" s="2"/>
      <c r="N20" s="2"/>
      <c r="O20" s="2"/>
      <c r="P20" s="2"/>
      <c r="Q20" s="2"/>
      <c r="R20" s="2"/>
    </row>
    <row r="21" spans="1:18" x14ac:dyDescent="0.25">
      <c r="A21" s="2" t="s">
        <v>6</v>
      </c>
      <c r="B21" s="2" t="s">
        <v>11</v>
      </c>
      <c r="C21" s="2" t="s">
        <v>7</v>
      </c>
      <c r="D21" s="2" t="s">
        <v>40</v>
      </c>
      <c r="E21" s="2" t="s">
        <v>51</v>
      </c>
      <c r="F21" s="2" t="s">
        <v>52</v>
      </c>
      <c r="G21" s="2" t="b">
        <v>1</v>
      </c>
      <c r="H21" s="2" t="b">
        <v>0</v>
      </c>
      <c r="I21" s="2" t="s">
        <v>154</v>
      </c>
      <c r="J21" s="2" t="s">
        <v>169</v>
      </c>
      <c r="K21" s="2" t="s">
        <v>169</v>
      </c>
      <c r="L21" s="2" t="s">
        <v>169</v>
      </c>
      <c r="M21" s="2"/>
      <c r="N21" s="2"/>
      <c r="O21" s="2"/>
      <c r="P21" s="2"/>
      <c r="Q21" s="2"/>
      <c r="R21" s="2"/>
    </row>
    <row r="22" spans="1:18" x14ac:dyDescent="0.25">
      <c r="A22" s="2" t="s">
        <v>6</v>
      </c>
      <c r="B22" s="2" t="s">
        <v>11</v>
      </c>
      <c r="C22" s="2" t="s">
        <v>7</v>
      </c>
      <c r="D22" s="2" t="s">
        <v>40</v>
      </c>
      <c r="E22" s="2" t="s">
        <v>53</v>
      </c>
      <c r="F22" s="2" t="s">
        <v>54</v>
      </c>
      <c r="G22" s="2" t="b">
        <v>1</v>
      </c>
      <c r="H22" s="2" t="b">
        <v>0</v>
      </c>
      <c r="I22" s="2" t="s">
        <v>154</v>
      </c>
      <c r="J22" s="2" t="s">
        <v>169</v>
      </c>
      <c r="K22" s="2" t="s">
        <v>169</v>
      </c>
      <c r="L22" s="2" t="s">
        <v>169</v>
      </c>
      <c r="M22" s="2"/>
      <c r="N22" s="2"/>
      <c r="O22" s="2"/>
      <c r="P22" s="2"/>
      <c r="Q22" s="2"/>
      <c r="R22" s="2"/>
    </row>
    <row r="23" spans="1:18" x14ac:dyDescent="0.25">
      <c r="A23" s="2" t="s">
        <v>6</v>
      </c>
      <c r="B23" s="2" t="s">
        <v>11</v>
      </c>
      <c r="C23" s="2" t="s">
        <v>7</v>
      </c>
      <c r="D23" s="2" t="s">
        <v>40</v>
      </c>
      <c r="E23" s="2" t="s">
        <v>55</v>
      </c>
      <c r="F23" s="2" t="s">
        <v>56</v>
      </c>
      <c r="G23" s="2" t="b">
        <v>1</v>
      </c>
      <c r="H23" s="2" t="b">
        <v>0</v>
      </c>
      <c r="I23" s="2" t="s">
        <v>154</v>
      </c>
      <c r="J23" s="2" t="s">
        <v>169</v>
      </c>
      <c r="K23" s="2" t="s">
        <v>169</v>
      </c>
      <c r="L23" s="2" t="s">
        <v>169</v>
      </c>
      <c r="M23" s="2"/>
      <c r="N23" s="2"/>
      <c r="O23" s="2"/>
      <c r="P23" s="2"/>
      <c r="Q23" s="2"/>
      <c r="R23" s="2"/>
    </row>
    <row r="24" spans="1:18" x14ac:dyDescent="0.25">
      <c r="A24" s="2" t="s">
        <v>6</v>
      </c>
      <c r="B24" s="2" t="s">
        <v>11</v>
      </c>
      <c r="C24" s="2" t="s">
        <v>7</v>
      </c>
      <c r="D24" s="2" t="s">
        <v>40</v>
      </c>
      <c r="E24" s="2" t="s">
        <v>57</v>
      </c>
      <c r="F24" s="2" t="s">
        <v>58</v>
      </c>
      <c r="G24" s="2" t="b">
        <v>1</v>
      </c>
      <c r="H24" s="2" t="b">
        <v>0</v>
      </c>
      <c r="I24" s="2" t="s">
        <v>154</v>
      </c>
      <c r="J24" s="2" t="s">
        <v>169</v>
      </c>
      <c r="K24" s="2" t="s">
        <v>169</v>
      </c>
      <c r="L24" s="2" t="s">
        <v>169</v>
      </c>
      <c r="M24" s="2"/>
      <c r="N24" s="2"/>
      <c r="O24" s="2"/>
      <c r="P24" s="2"/>
      <c r="Q24" s="2"/>
      <c r="R24" s="2"/>
    </row>
    <row r="25" spans="1:18" x14ac:dyDescent="0.25">
      <c r="A25" s="2" t="s">
        <v>6</v>
      </c>
      <c r="B25" s="2" t="s">
        <v>11</v>
      </c>
      <c r="C25" s="2" t="s">
        <v>7</v>
      </c>
      <c r="D25" s="2" t="s">
        <v>40</v>
      </c>
      <c r="E25" s="2" t="s">
        <v>59</v>
      </c>
      <c r="F25" s="2" t="s">
        <v>60</v>
      </c>
      <c r="G25" s="2" t="b">
        <v>1</v>
      </c>
      <c r="H25" s="2" t="b">
        <v>0</v>
      </c>
      <c r="I25" s="2" t="s">
        <v>154</v>
      </c>
      <c r="J25" s="2" t="s">
        <v>169</v>
      </c>
      <c r="K25" s="2" t="s">
        <v>169</v>
      </c>
      <c r="L25" s="2" t="s">
        <v>169</v>
      </c>
      <c r="M25" s="2"/>
      <c r="N25" s="2"/>
      <c r="O25" s="2"/>
      <c r="P25" s="2"/>
      <c r="Q25" s="2"/>
      <c r="R25" s="2"/>
    </row>
    <row r="26" spans="1:18" x14ac:dyDescent="0.25">
      <c r="A26" s="2" t="s">
        <v>6</v>
      </c>
      <c r="B26" s="2" t="s">
        <v>11</v>
      </c>
      <c r="C26" s="2" t="s">
        <v>7</v>
      </c>
      <c r="D26" s="2" t="s">
        <v>40</v>
      </c>
      <c r="E26" s="2" t="s">
        <v>61</v>
      </c>
      <c r="F26" s="2" t="s">
        <v>62</v>
      </c>
      <c r="G26" s="2" t="b">
        <v>1</v>
      </c>
      <c r="H26" s="2" t="b">
        <v>1</v>
      </c>
      <c r="I26" s="2" t="s">
        <v>154</v>
      </c>
      <c r="J26" s="2" t="s">
        <v>169</v>
      </c>
      <c r="K26" s="2" t="s">
        <v>169</v>
      </c>
      <c r="L26" s="2" t="s">
        <v>169</v>
      </c>
      <c r="M26" s="2"/>
      <c r="N26" s="2"/>
      <c r="O26" s="2"/>
      <c r="P26" s="2" t="s">
        <v>192</v>
      </c>
      <c r="Q26" s="2" t="s">
        <v>192</v>
      </c>
      <c r="R26" s="2" t="s">
        <v>191</v>
      </c>
    </row>
    <row r="27" spans="1:18" x14ac:dyDescent="0.25">
      <c r="A27" s="2" t="s">
        <v>6</v>
      </c>
      <c r="B27" s="2" t="s">
        <v>11</v>
      </c>
      <c r="C27" s="2" t="s">
        <v>7</v>
      </c>
      <c r="D27" s="2" t="s">
        <v>40</v>
      </c>
      <c r="E27" s="2" t="s">
        <v>63</v>
      </c>
      <c r="F27" s="2" t="s">
        <v>64</v>
      </c>
      <c r="G27" s="2" t="b">
        <v>1</v>
      </c>
      <c r="H27" s="2" t="b">
        <v>1</v>
      </c>
      <c r="I27" s="2" t="s">
        <v>154</v>
      </c>
      <c r="J27" s="2" t="s">
        <v>169</v>
      </c>
      <c r="K27" s="2" t="s">
        <v>169</v>
      </c>
      <c r="L27" s="2" t="s">
        <v>169</v>
      </c>
      <c r="M27" s="2"/>
      <c r="N27" s="2"/>
      <c r="O27" s="2"/>
      <c r="P27" s="2" t="s">
        <v>192</v>
      </c>
      <c r="Q27" s="2" t="s">
        <v>192</v>
      </c>
      <c r="R27" s="2" t="s">
        <v>191</v>
      </c>
    </row>
    <row r="28" spans="1:18" x14ac:dyDescent="0.25">
      <c r="A28" s="5" t="s">
        <v>65</v>
      </c>
      <c r="B28" s="5" t="s">
        <v>70</v>
      </c>
      <c r="C28" s="5" t="s">
        <v>66</v>
      </c>
      <c r="D28" s="5" t="s">
        <v>67</v>
      </c>
      <c r="E28" s="5" t="s">
        <v>68</v>
      </c>
      <c r="F28" s="5" t="s">
        <v>69</v>
      </c>
      <c r="G28" s="5" t="b">
        <v>1</v>
      </c>
      <c r="H28" s="5" t="b">
        <v>1</v>
      </c>
      <c r="I28" s="5" t="s">
        <v>155</v>
      </c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 t="s">
        <v>65</v>
      </c>
      <c r="B29" s="5" t="s">
        <v>70</v>
      </c>
      <c r="C29" s="5" t="s">
        <v>66</v>
      </c>
      <c r="D29" s="5" t="s">
        <v>67</v>
      </c>
      <c r="E29" s="5" t="s">
        <v>71</v>
      </c>
      <c r="F29" s="5" t="s">
        <v>72</v>
      </c>
      <c r="G29" s="5" t="b">
        <v>1</v>
      </c>
      <c r="H29" s="5" t="b">
        <v>1</v>
      </c>
      <c r="I29" s="5" t="s">
        <v>155</v>
      </c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 t="s">
        <v>65</v>
      </c>
      <c r="B30" s="5" t="s">
        <v>70</v>
      </c>
      <c r="C30" s="5" t="s">
        <v>66</v>
      </c>
      <c r="D30" s="5" t="s">
        <v>67</v>
      </c>
      <c r="E30" s="5" t="s">
        <v>73</v>
      </c>
      <c r="F30" s="5" t="s">
        <v>74</v>
      </c>
      <c r="G30" s="5" t="b">
        <v>1</v>
      </c>
      <c r="H30" s="5" t="b">
        <v>1</v>
      </c>
      <c r="I30" s="5" t="s">
        <v>155</v>
      </c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 t="s">
        <v>65</v>
      </c>
      <c r="B31" s="5" t="s">
        <v>70</v>
      </c>
      <c r="C31" s="5" t="s">
        <v>66</v>
      </c>
      <c r="D31" s="5" t="s">
        <v>67</v>
      </c>
      <c r="E31" s="5" t="s">
        <v>75</v>
      </c>
      <c r="F31" s="5" t="s">
        <v>76</v>
      </c>
      <c r="G31" s="5" t="b">
        <v>1</v>
      </c>
      <c r="H31" s="5" t="b">
        <v>1</v>
      </c>
      <c r="I31" s="5" t="s">
        <v>155</v>
      </c>
      <c r="J31" s="5" t="s">
        <v>169</v>
      </c>
      <c r="K31" s="5" t="s">
        <v>169</v>
      </c>
      <c r="L31" s="5" t="s">
        <v>169</v>
      </c>
      <c r="M31" s="5" t="s">
        <v>171</v>
      </c>
      <c r="N31" s="5" t="s">
        <v>171</v>
      </c>
      <c r="O31" s="5" t="s">
        <v>171</v>
      </c>
      <c r="P31" s="5" t="s">
        <v>170</v>
      </c>
      <c r="Q31" s="5" t="s">
        <v>170</v>
      </c>
      <c r="R31" s="5" t="s">
        <v>191</v>
      </c>
    </row>
    <row r="32" spans="1:18" x14ac:dyDescent="0.25">
      <c r="A32" s="5" t="s">
        <v>65</v>
      </c>
      <c r="B32" s="5" t="s">
        <v>70</v>
      </c>
      <c r="C32" s="5" t="s">
        <v>66</v>
      </c>
      <c r="D32" s="5" t="s">
        <v>77</v>
      </c>
      <c r="E32" s="5" t="s">
        <v>78</v>
      </c>
      <c r="F32" s="5" t="s">
        <v>79</v>
      </c>
      <c r="G32" s="5" t="b">
        <v>1</v>
      </c>
      <c r="H32" s="5" t="b">
        <v>1</v>
      </c>
      <c r="I32" s="5" t="s">
        <v>153</v>
      </c>
      <c r="J32" s="5" t="s">
        <v>169</v>
      </c>
      <c r="K32" s="5" t="s">
        <v>169</v>
      </c>
      <c r="L32" s="5" t="s">
        <v>169</v>
      </c>
      <c r="M32" s="5" t="s">
        <v>171</v>
      </c>
      <c r="N32" s="5" t="s">
        <v>171</v>
      </c>
      <c r="O32" s="5" t="s">
        <v>171</v>
      </c>
      <c r="P32" s="5"/>
      <c r="Q32" s="5"/>
      <c r="R32" s="5"/>
    </row>
    <row r="33" spans="1:18" x14ac:dyDescent="0.25">
      <c r="A33" s="5" t="s">
        <v>65</v>
      </c>
      <c r="B33" s="5" t="s">
        <v>70</v>
      </c>
      <c r="C33" s="5" t="s">
        <v>66</v>
      </c>
      <c r="D33" s="5" t="s">
        <v>77</v>
      </c>
      <c r="E33" s="5" t="s">
        <v>80</v>
      </c>
      <c r="F33" s="5" t="s">
        <v>81</v>
      </c>
      <c r="G33" s="5" t="b">
        <v>1</v>
      </c>
      <c r="H33" s="5" t="b">
        <v>0</v>
      </c>
      <c r="I33" s="5" t="s">
        <v>153</v>
      </c>
      <c r="J33" s="5" t="s">
        <v>169</v>
      </c>
      <c r="K33" s="5" t="s">
        <v>169</v>
      </c>
      <c r="L33" s="5" t="s">
        <v>169</v>
      </c>
      <c r="M33" s="5" t="s">
        <v>171</v>
      </c>
      <c r="N33" s="5" t="s">
        <v>171</v>
      </c>
      <c r="O33" s="5"/>
      <c r="P33" s="5"/>
      <c r="Q33" s="5"/>
      <c r="R33" s="5"/>
    </row>
    <row r="34" spans="1:18" x14ac:dyDescent="0.25">
      <c r="A34" s="5" t="s">
        <v>65</v>
      </c>
      <c r="B34" s="5" t="s">
        <v>70</v>
      </c>
      <c r="C34" s="5" t="s">
        <v>66</v>
      </c>
      <c r="D34" s="5" t="s">
        <v>77</v>
      </c>
      <c r="E34" s="5" t="s">
        <v>82</v>
      </c>
      <c r="F34" s="5" t="s">
        <v>26</v>
      </c>
      <c r="G34" s="5" t="b">
        <v>1</v>
      </c>
      <c r="H34" s="5" t="b">
        <v>0</v>
      </c>
      <c r="I34" s="5" t="s">
        <v>153</v>
      </c>
      <c r="J34" s="5" t="s">
        <v>169</v>
      </c>
      <c r="K34" s="5" t="s">
        <v>169</v>
      </c>
      <c r="L34" s="5" t="s">
        <v>169</v>
      </c>
      <c r="M34" s="5" t="s">
        <v>171</v>
      </c>
      <c r="N34" s="5" t="s">
        <v>171</v>
      </c>
      <c r="O34" s="5"/>
      <c r="P34" s="5"/>
      <c r="Q34" s="5"/>
      <c r="R34" s="5"/>
    </row>
    <row r="35" spans="1:18" x14ac:dyDescent="0.25">
      <c r="A35" s="5" t="s">
        <v>65</v>
      </c>
      <c r="B35" s="5" t="s">
        <v>70</v>
      </c>
      <c r="C35" s="5" t="s">
        <v>66</v>
      </c>
      <c r="D35" s="5" t="s">
        <v>77</v>
      </c>
      <c r="E35" s="5" t="s">
        <v>83</v>
      </c>
      <c r="F35" s="5" t="s">
        <v>84</v>
      </c>
      <c r="G35" s="5" t="b">
        <v>1</v>
      </c>
      <c r="H35" s="5" t="b">
        <v>1</v>
      </c>
      <c r="I35" s="5" t="s">
        <v>153</v>
      </c>
      <c r="J35" s="5" t="s">
        <v>169</v>
      </c>
      <c r="K35" s="5" t="s">
        <v>169</v>
      </c>
      <c r="L35" s="5" t="s">
        <v>169</v>
      </c>
      <c r="M35" s="5" t="s">
        <v>171</v>
      </c>
      <c r="N35" s="5" t="s">
        <v>171</v>
      </c>
      <c r="O35" s="5" t="s">
        <v>171</v>
      </c>
      <c r="P35" s="5" t="s">
        <v>192</v>
      </c>
      <c r="Q35" s="5" t="s">
        <v>192</v>
      </c>
      <c r="R35" s="5" t="s">
        <v>191</v>
      </c>
    </row>
    <row r="36" spans="1:18" x14ac:dyDescent="0.25">
      <c r="A36" s="5" t="s">
        <v>65</v>
      </c>
      <c r="B36" s="5" t="s">
        <v>70</v>
      </c>
      <c r="C36" s="5" t="s">
        <v>66</v>
      </c>
      <c r="D36" s="5" t="s">
        <v>77</v>
      </c>
      <c r="E36" s="5" t="s">
        <v>85</v>
      </c>
      <c r="F36" s="5" t="s">
        <v>86</v>
      </c>
      <c r="G36" s="5" t="b">
        <v>1</v>
      </c>
      <c r="H36" s="5" t="b">
        <v>0</v>
      </c>
      <c r="I36" s="5" t="s">
        <v>153</v>
      </c>
      <c r="J36" s="5" t="s">
        <v>190</v>
      </c>
      <c r="K36" s="5" t="s">
        <v>190</v>
      </c>
      <c r="L36" s="5" t="s">
        <v>190</v>
      </c>
      <c r="M36" s="5" t="s">
        <v>190</v>
      </c>
      <c r="N36" s="5"/>
      <c r="O36" s="5"/>
      <c r="P36" s="5"/>
      <c r="Q36" s="5"/>
      <c r="R36" s="5"/>
    </row>
    <row r="37" spans="1:18" x14ac:dyDescent="0.25">
      <c r="A37" s="5" t="s">
        <v>65</v>
      </c>
      <c r="B37" s="5" t="s">
        <v>70</v>
      </c>
      <c r="C37" s="5" t="s">
        <v>66</v>
      </c>
      <c r="D37" s="5" t="s">
        <v>77</v>
      </c>
      <c r="E37" s="5" t="s">
        <v>87</v>
      </c>
      <c r="F37" s="5" t="s">
        <v>88</v>
      </c>
      <c r="G37" s="5" t="b">
        <v>1</v>
      </c>
      <c r="H37" s="5" t="b">
        <v>1</v>
      </c>
      <c r="I37" s="5" t="s">
        <v>153</v>
      </c>
      <c r="J37" s="5" t="s">
        <v>190</v>
      </c>
      <c r="K37" s="5" t="s">
        <v>190</v>
      </c>
      <c r="L37" s="5" t="s">
        <v>190</v>
      </c>
      <c r="M37" s="5" t="s">
        <v>190</v>
      </c>
      <c r="N37" s="5" t="s">
        <v>171</v>
      </c>
      <c r="O37" s="5" t="s">
        <v>171</v>
      </c>
      <c r="P37" s="5" t="s">
        <v>170</v>
      </c>
      <c r="Q37" s="5" t="s">
        <v>170</v>
      </c>
      <c r="R37" s="5" t="s">
        <v>191</v>
      </c>
    </row>
    <row r="38" spans="1:18" x14ac:dyDescent="0.25">
      <c r="A38" s="5" t="s">
        <v>65</v>
      </c>
      <c r="B38" s="5" t="s">
        <v>70</v>
      </c>
      <c r="C38" s="5" t="s">
        <v>66</v>
      </c>
      <c r="D38" s="5" t="s">
        <v>77</v>
      </c>
      <c r="E38" s="5" t="s">
        <v>89</v>
      </c>
      <c r="F38" s="5" t="s">
        <v>90</v>
      </c>
      <c r="G38" s="5" t="b">
        <v>1</v>
      </c>
      <c r="H38" s="5" t="b">
        <v>1</v>
      </c>
      <c r="I38" s="5" t="s">
        <v>153</v>
      </c>
      <c r="J38" s="5" t="s">
        <v>169</v>
      </c>
      <c r="K38" s="5" t="s">
        <v>169</v>
      </c>
      <c r="L38" s="5" t="s">
        <v>169</v>
      </c>
      <c r="M38" s="5" t="s">
        <v>171</v>
      </c>
      <c r="N38" s="5" t="s">
        <v>171</v>
      </c>
      <c r="O38" s="5" t="s">
        <v>171</v>
      </c>
      <c r="P38" s="5"/>
      <c r="Q38" s="5"/>
      <c r="R38" s="5"/>
    </row>
    <row r="39" spans="1:18" x14ac:dyDescent="0.25">
      <c r="A39" s="5" t="s">
        <v>65</v>
      </c>
      <c r="B39" s="5" t="s">
        <v>70</v>
      </c>
      <c r="C39" s="5" t="s">
        <v>66</v>
      </c>
      <c r="D39" s="5" t="s">
        <v>77</v>
      </c>
      <c r="E39" s="5" t="s">
        <v>91</v>
      </c>
      <c r="F39" s="5" t="s">
        <v>92</v>
      </c>
      <c r="G39" s="5" t="b">
        <v>1</v>
      </c>
      <c r="H39" s="5" t="b">
        <v>1</v>
      </c>
      <c r="I39" s="5" t="s">
        <v>153</v>
      </c>
      <c r="J39" s="5" t="s">
        <v>169</v>
      </c>
      <c r="K39" s="5" t="s">
        <v>169</v>
      </c>
      <c r="L39" s="5" t="s">
        <v>169</v>
      </c>
      <c r="M39" s="5" t="s">
        <v>171</v>
      </c>
      <c r="N39" s="5" t="s">
        <v>171</v>
      </c>
      <c r="O39" s="5" t="s">
        <v>171</v>
      </c>
      <c r="P39" s="5"/>
      <c r="Q39" s="5"/>
      <c r="R39" s="5"/>
    </row>
    <row r="40" spans="1:18" x14ac:dyDescent="0.25">
      <c r="A40" s="5" t="s">
        <v>65</v>
      </c>
      <c r="B40" s="5" t="s">
        <v>70</v>
      </c>
      <c r="C40" s="5" t="s">
        <v>66</v>
      </c>
      <c r="D40" s="5" t="s">
        <v>35</v>
      </c>
      <c r="E40" s="5" t="s">
        <v>93</v>
      </c>
      <c r="F40" s="5" t="s">
        <v>37</v>
      </c>
      <c r="G40" s="5" t="b">
        <v>1</v>
      </c>
      <c r="H40" s="5" t="b">
        <v>1</v>
      </c>
      <c r="I40" s="5" t="s">
        <v>155</v>
      </c>
      <c r="J40" s="5" t="s">
        <v>169</v>
      </c>
      <c r="K40" s="5" t="s">
        <v>169</v>
      </c>
      <c r="L40" s="5" t="s">
        <v>169</v>
      </c>
      <c r="M40" s="5" t="s">
        <v>171</v>
      </c>
      <c r="N40" s="5" t="s">
        <v>171</v>
      </c>
      <c r="O40" s="5" t="s">
        <v>171</v>
      </c>
      <c r="P40" s="5"/>
      <c r="Q40" s="5"/>
      <c r="R40" s="5"/>
    </row>
    <row r="41" spans="1:18" x14ac:dyDescent="0.25">
      <c r="A41" s="5" t="s">
        <v>65</v>
      </c>
      <c r="B41" s="5" t="s">
        <v>70</v>
      </c>
      <c r="C41" s="5" t="s">
        <v>66</v>
      </c>
      <c r="D41" s="5" t="s">
        <v>35</v>
      </c>
      <c r="E41" s="5" t="s">
        <v>94</v>
      </c>
      <c r="F41" s="5" t="s">
        <v>39</v>
      </c>
      <c r="G41" s="5" t="b">
        <v>1</v>
      </c>
      <c r="H41" s="5" t="b">
        <v>1</v>
      </c>
      <c r="I41" s="5" t="s">
        <v>155</v>
      </c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 t="s">
        <v>65</v>
      </c>
      <c r="B42" s="5" t="s">
        <v>70</v>
      </c>
      <c r="C42" s="5" t="s">
        <v>66</v>
      </c>
      <c r="D42" s="5" t="s">
        <v>95</v>
      </c>
      <c r="E42" s="5" t="s">
        <v>96</v>
      </c>
      <c r="F42" s="5" t="s">
        <v>97</v>
      </c>
      <c r="G42" s="5" t="b">
        <v>1</v>
      </c>
      <c r="H42" s="5" t="b">
        <v>0</v>
      </c>
      <c r="I42" s="5" t="s">
        <v>154</v>
      </c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 t="s">
        <v>65</v>
      </c>
      <c r="B43" s="5" t="s">
        <v>70</v>
      </c>
      <c r="C43" s="5" t="s">
        <v>66</v>
      </c>
      <c r="D43" s="5" t="s">
        <v>95</v>
      </c>
      <c r="E43" s="5" t="s">
        <v>98</v>
      </c>
      <c r="F43" s="5" t="s">
        <v>99</v>
      </c>
      <c r="G43" s="5" t="b">
        <v>1</v>
      </c>
      <c r="H43" s="5" t="b">
        <v>1</v>
      </c>
      <c r="I43" s="5" t="s">
        <v>154</v>
      </c>
      <c r="J43" s="5" t="s">
        <v>169</v>
      </c>
      <c r="K43" s="5" t="s">
        <v>169</v>
      </c>
      <c r="L43" s="5" t="s">
        <v>169</v>
      </c>
      <c r="M43" s="5" t="s">
        <v>171</v>
      </c>
      <c r="N43" s="5" t="s">
        <v>171</v>
      </c>
      <c r="O43" s="5" t="s">
        <v>171</v>
      </c>
      <c r="P43" s="5" t="s">
        <v>170</v>
      </c>
      <c r="Q43" s="5" t="s">
        <v>170</v>
      </c>
      <c r="R43" s="5" t="s">
        <v>191</v>
      </c>
    </row>
    <row r="44" spans="1:18" x14ac:dyDescent="0.25">
      <c r="A44" s="5" t="s">
        <v>65</v>
      </c>
      <c r="B44" s="5" t="s">
        <v>70</v>
      </c>
      <c r="C44" s="5" t="s">
        <v>66</v>
      </c>
      <c r="D44" s="5" t="s">
        <v>95</v>
      </c>
      <c r="E44" s="5" t="s">
        <v>100</v>
      </c>
      <c r="F44" s="5" t="s">
        <v>101</v>
      </c>
      <c r="G44" s="5" t="b">
        <v>1</v>
      </c>
      <c r="H44" s="5" t="b">
        <v>0</v>
      </c>
      <c r="I44" s="5" t="s">
        <v>154</v>
      </c>
      <c r="J44" s="5" t="s">
        <v>194</v>
      </c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 t="s">
        <v>65</v>
      </c>
      <c r="B45" s="5" t="s">
        <v>70</v>
      </c>
      <c r="C45" s="5" t="s">
        <v>66</v>
      </c>
      <c r="D45" s="5" t="s">
        <v>95</v>
      </c>
      <c r="E45" s="5" t="s">
        <v>102</v>
      </c>
      <c r="F45" s="5" t="s">
        <v>44</v>
      </c>
      <c r="G45" s="5" t="b">
        <v>1</v>
      </c>
      <c r="H45" s="5" t="b">
        <v>1</v>
      </c>
      <c r="I45" s="5" t="s">
        <v>154</v>
      </c>
      <c r="J45" s="5" t="s">
        <v>195</v>
      </c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 t="s">
        <v>65</v>
      </c>
      <c r="B46" s="5" t="s">
        <v>70</v>
      </c>
      <c r="C46" s="5" t="s">
        <v>66</v>
      </c>
      <c r="D46" s="5" t="s">
        <v>95</v>
      </c>
      <c r="E46" s="5" t="s">
        <v>103</v>
      </c>
      <c r="F46" s="5" t="s">
        <v>104</v>
      </c>
      <c r="G46" s="5" t="b">
        <v>1</v>
      </c>
      <c r="H46" s="5" t="b">
        <v>0</v>
      </c>
      <c r="I46" s="5" t="s">
        <v>154</v>
      </c>
      <c r="J46" s="5" t="s">
        <v>194</v>
      </c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 t="s">
        <v>65</v>
      </c>
      <c r="B47" s="5" t="s">
        <v>70</v>
      </c>
      <c r="C47" s="5" t="s">
        <v>66</v>
      </c>
      <c r="D47" s="5" t="s">
        <v>95</v>
      </c>
      <c r="E47" s="5" t="s">
        <v>105</v>
      </c>
      <c r="F47" s="5" t="s">
        <v>106</v>
      </c>
      <c r="G47" s="5" t="b">
        <v>1</v>
      </c>
      <c r="H47" s="5" t="b">
        <v>0</v>
      </c>
      <c r="I47" s="5" t="s">
        <v>154</v>
      </c>
      <c r="J47" s="5" t="s">
        <v>169</v>
      </c>
      <c r="K47" s="5" t="s">
        <v>169</v>
      </c>
      <c r="L47" s="5" t="s">
        <v>169</v>
      </c>
      <c r="M47" s="5"/>
      <c r="N47" s="5"/>
      <c r="O47" s="5"/>
      <c r="P47" s="5"/>
      <c r="Q47" s="5"/>
      <c r="R47" s="5"/>
    </row>
    <row r="48" spans="1:18" x14ac:dyDescent="0.25">
      <c r="A48" s="5" t="s">
        <v>65</v>
      </c>
      <c r="B48" s="5" t="s">
        <v>70</v>
      </c>
      <c r="C48" s="5" t="s">
        <v>66</v>
      </c>
      <c r="D48" s="5" t="s">
        <v>95</v>
      </c>
      <c r="E48" s="5" t="s">
        <v>107</v>
      </c>
      <c r="F48" s="5" t="s">
        <v>108</v>
      </c>
      <c r="G48" s="5" t="b">
        <v>1</v>
      </c>
      <c r="H48" s="5" t="b">
        <v>0</v>
      </c>
      <c r="I48" s="5" t="s">
        <v>154</v>
      </c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 t="s">
        <v>65</v>
      </c>
      <c r="B49" s="5" t="s">
        <v>70</v>
      </c>
      <c r="C49" s="5" t="s">
        <v>66</v>
      </c>
      <c r="D49" s="5" t="s">
        <v>95</v>
      </c>
      <c r="E49" s="5" t="s">
        <v>109</v>
      </c>
      <c r="F49" s="5" t="s">
        <v>110</v>
      </c>
      <c r="G49" s="5" t="b">
        <v>1</v>
      </c>
      <c r="H49" s="5" t="b">
        <v>1</v>
      </c>
      <c r="I49" s="5" t="s">
        <v>154</v>
      </c>
      <c r="J49" s="5" t="s">
        <v>195</v>
      </c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 t="s">
        <v>65</v>
      </c>
      <c r="B50" s="5" t="s">
        <v>70</v>
      </c>
      <c r="C50" s="5" t="s">
        <v>66</v>
      </c>
      <c r="D50" s="5" t="s">
        <v>95</v>
      </c>
      <c r="E50" s="5" t="s">
        <v>111</v>
      </c>
      <c r="F50" s="5" t="s">
        <v>112</v>
      </c>
      <c r="G50" s="5" t="b">
        <v>1</v>
      </c>
      <c r="H50" s="5" t="b">
        <v>0</v>
      </c>
      <c r="I50" s="5" t="s">
        <v>154</v>
      </c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 t="s">
        <v>65</v>
      </c>
      <c r="B51" s="5" t="s">
        <v>70</v>
      </c>
      <c r="C51" s="5" t="s">
        <v>66</v>
      </c>
      <c r="D51" s="5" t="s">
        <v>64</v>
      </c>
      <c r="E51" s="5" t="s">
        <v>113</v>
      </c>
      <c r="F51" s="5" t="s">
        <v>114</v>
      </c>
      <c r="G51" s="5" t="b">
        <v>1</v>
      </c>
      <c r="H51" s="5" t="b">
        <v>1</v>
      </c>
      <c r="I51" s="5" t="s">
        <v>154</v>
      </c>
      <c r="J51" s="5" t="s">
        <v>169</v>
      </c>
      <c r="K51" s="5" t="s">
        <v>169</v>
      </c>
      <c r="L51" s="5" t="s">
        <v>169</v>
      </c>
      <c r="M51" s="5" t="s">
        <v>171</v>
      </c>
      <c r="N51" s="5" t="s">
        <v>171</v>
      </c>
      <c r="O51" s="5" t="s">
        <v>171</v>
      </c>
      <c r="P51" s="5" t="s">
        <v>192</v>
      </c>
      <c r="Q51" s="5" t="s">
        <v>192</v>
      </c>
      <c r="R51" s="5" t="s">
        <v>191</v>
      </c>
    </row>
    <row r="52" spans="1:18" x14ac:dyDescent="0.25">
      <c r="A52" s="5" t="s">
        <v>65</v>
      </c>
      <c r="B52" s="5" t="s">
        <v>70</v>
      </c>
      <c r="C52" s="5" t="s">
        <v>66</v>
      </c>
      <c r="D52" s="5" t="s">
        <v>64</v>
      </c>
      <c r="E52" s="5" t="s">
        <v>115</v>
      </c>
      <c r="F52" s="5" t="s">
        <v>116</v>
      </c>
      <c r="G52" s="5" t="b">
        <v>1</v>
      </c>
      <c r="H52" s="5" t="b">
        <v>1</v>
      </c>
      <c r="I52" s="5" t="s">
        <v>154</v>
      </c>
      <c r="J52" s="5" t="s">
        <v>175</v>
      </c>
      <c r="K52" s="5" t="s">
        <v>175</v>
      </c>
      <c r="L52" s="5" t="s">
        <v>175</v>
      </c>
      <c r="M52" s="5" t="s">
        <v>175</v>
      </c>
      <c r="N52" s="5" t="s">
        <v>175</v>
      </c>
      <c r="O52" s="5" t="s">
        <v>175</v>
      </c>
      <c r="P52" s="5" t="s">
        <v>170</v>
      </c>
      <c r="Q52" s="5" t="s">
        <v>170</v>
      </c>
      <c r="R52" s="5" t="s">
        <v>191</v>
      </c>
    </row>
    <row r="53" spans="1:18" x14ac:dyDescent="0.25">
      <c r="A53" s="5" t="s">
        <v>65</v>
      </c>
      <c r="B53" s="5" t="s">
        <v>70</v>
      </c>
      <c r="C53" s="5" t="s">
        <v>66</v>
      </c>
      <c r="D53" s="5" t="s">
        <v>64</v>
      </c>
      <c r="E53" s="5" t="s">
        <v>117</v>
      </c>
      <c r="F53" s="5" t="s">
        <v>62</v>
      </c>
      <c r="G53" s="5" t="b">
        <v>1</v>
      </c>
      <c r="H53" s="5" t="b">
        <v>1</v>
      </c>
      <c r="I53" s="5" t="s">
        <v>154</v>
      </c>
      <c r="J53" s="5" t="s">
        <v>169</v>
      </c>
      <c r="K53" s="5" t="s">
        <v>169</v>
      </c>
      <c r="L53" s="5" t="s">
        <v>169</v>
      </c>
      <c r="M53" s="5" t="s">
        <v>171</v>
      </c>
      <c r="N53" s="5" t="s">
        <v>171</v>
      </c>
      <c r="O53" s="5" t="s">
        <v>171</v>
      </c>
      <c r="P53" s="5" t="s">
        <v>192</v>
      </c>
      <c r="Q53" s="5" t="s">
        <v>192</v>
      </c>
      <c r="R53" s="5" t="s">
        <v>191</v>
      </c>
    </row>
    <row r="54" spans="1:18" x14ac:dyDescent="0.25">
      <c r="A54" s="5" t="s">
        <v>65</v>
      </c>
      <c r="B54" s="5" t="s">
        <v>70</v>
      </c>
      <c r="C54" s="5" t="s">
        <v>66</v>
      </c>
      <c r="D54" s="5" t="s">
        <v>64</v>
      </c>
      <c r="E54" s="5" t="s">
        <v>118</v>
      </c>
      <c r="F54" s="5" t="s">
        <v>119</v>
      </c>
      <c r="G54" s="5" t="b">
        <v>1</v>
      </c>
      <c r="H54" s="5" t="b">
        <v>1</v>
      </c>
      <c r="I54" s="5" t="s">
        <v>154</v>
      </c>
      <c r="J54" s="5" t="s">
        <v>169</v>
      </c>
      <c r="K54" s="5" t="s">
        <v>169</v>
      </c>
      <c r="L54" s="5" t="s">
        <v>169</v>
      </c>
      <c r="M54" s="5" t="s">
        <v>171</v>
      </c>
      <c r="N54" s="5" t="s">
        <v>171</v>
      </c>
      <c r="O54" s="5" t="s">
        <v>171</v>
      </c>
      <c r="P54" s="5" t="s">
        <v>170</v>
      </c>
      <c r="Q54" s="5" t="s">
        <v>170</v>
      </c>
      <c r="R54" s="5" t="s">
        <v>191</v>
      </c>
    </row>
    <row r="55" spans="1:18" x14ac:dyDescent="0.25">
      <c r="A55" s="5" t="s">
        <v>65</v>
      </c>
      <c r="B55" s="5" t="s">
        <v>70</v>
      </c>
      <c r="C55" s="5" t="s">
        <v>66</v>
      </c>
      <c r="D55" s="5" t="s">
        <v>120</v>
      </c>
      <c r="E55" s="5" t="s">
        <v>121</v>
      </c>
      <c r="F55" s="5" t="s">
        <v>46</v>
      </c>
      <c r="G55" s="5" t="b">
        <v>1</v>
      </c>
      <c r="H55" s="5" t="b">
        <v>0</v>
      </c>
      <c r="I55" s="5" t="s">
        <v>154</v>
      </c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 t="s">
        <v>65</v>
      </c>
      <c r="B56" s="5" t="s">
        <v>70</v>
      </c>
      <c r="C56" s="5" t="s">
        <v>66</v>
      </c>
      <c r="D56" s="5" t="s">
        <v>120</v>
      </c>
      <c r="E56" s="5" t="s">
        <v>122</v>
      </c>
      <c r="F56" s="5" t="s">
        <v>48</v>
      </c>
      <c r="G56" s="5" t="b">
        <v>1</v>
      </c>
      <c r="H56" s="5" t="b">
        <v>0</v>
      </c>
      <c r="I56" s="5" t="s">
        <v>154</v>
      </c>
      <c r="J56" s="5" t="s">
        <v>169</v>
      </c>
      <c r="K56" s="5" t="s">
        <v>169</v>
      </c>
      <c r="L56" s="5" t="s">
        <v>169</v>
      </c>
      <c r="M56" s="5"/>
      <c r="N56" s="5"/>
      <c r="O56" s="5"/>
      <c r="P56" s="5"/>
      <c r="Q56" s="5"/>
      <c r="R56" s="5"/>
    </row>
    <row r="57" spans="1:18" x14ac:dyDescent="0.25">
      <c r="A57" s="5" t="s">
        <v>65</v>
      </c>
      <c r="B57" s="5" t="s">
        <v>70</v>
      </c>
      <c r="C57" s="5" t="s">
        <v>66</v>
      </c>
      <c r="D57" s="5" t="s">
        <v>120</v>
      </c>
      <c r="E57" s="5" t="s">
        <v>123</v>
      </c>
      <c r="F57" s="5" t="s">
        <v>54</v>
      </c>
      <c r="G57" s="5" t="b">
        <v>1</v>
      </c>
      <c r="H57" s="5" t="b">
        <v>0</v>
      </c>
      <c r="I57" s="5" t="s">
        <v>154</v>
      </c>
      <c r="J57" s="5" t="s">
        <v>169</v>
      </c>
      <c r="K57" s="5" t="s">
        <v>169</v>
      </c>
      <c r="L57" s="5" t="s">
        <v>169</v>
      </c>
      <c r="M57" s="5"/>
      <c r="N57" s="5"/>
      <c r="O57" s="5"/>
      <c r="P57" s="5"/>
      <c r="Q57" s="5"/>
      <c r="R57" s="5"/>
    </row>
    <row r="58" spans="1:18" x14ac:dyDescent="0.25">
      <c r="A58" s="5" t="s">
        <v>65</v>
      </c>
      <c r="B58" s="5" t="s">
        <v>70</v>
      </c>
      <c r="C58" s="5" t="s">
        <v>66</v>
      </c>
      <c r="D58" s="5" t="s">
        <v>120</v>
      </c>
      <c r="E58" s="5" t="s">
        <v>124</v>
      </c>
      <c r="F58" s="5" t="s">
        <v>56</v>
      </c>
      <c r="G58" s="5" t="b">
        <v>1</v>
      </c>
      <c r="H58" s="5" t="b">
        <v>0</v>
      </c>
      <c r="I58" s="5" t="s">
        <v>154</v>
      </c>
      <c r="J58" s="5" t="s">
        <v>190</v>
      </c>
      <c r="K58" s="5" t="s">
        <v>190</v>
      </c>
      <c r="L58" s="5" t="s">
        <v>190</v>
      </c>
      <c r="M58" s="5"/>
      <c r="N58" s="5"/>
      <c r="O58" s="5"/>
      <c r="P58" s="5"/>
      <c r="Q58" s="5"/>
      <c r="R58" s="5"/>
    </row>
    <row r="59" spans="1:18" x14ac:dyDescent="0.25">
      <c r="A59" s="5" t="s">
        <v>65</v>
      </c>
      <c r="B59" s="5" t="s">
        <v>70</v>
      </c>
      <c r="C59" s="5" t="s">
        <v>66</v>
      </c>
      <c r="D59" s="5" t="s">
        <v>120</v>
      </c>
      <c r="E59" s="5" t="s">
        <v>125</v>
      </c>
      <c r="F59" s="5" t="s">
        <v>58</v>
      </c>
      <c r="G59" s="5" t="b">
        <v>1</v>
      </c>
      <c r="H59" s="5" t="b">
        <v>0</v>
      </c>
      <c r="I59" s="5" t="s">
        <v>154</v>
      </c>
      <c r="J59" s="5" t="s">
        <v>169</v>
      </c>
      <c r="K59" s="5" t="s">
        <v>169</v>
      </c>
      <c r="L59" s="5" t="s">
        <v>169</v>
      </c>
      <c r="M59" s="5"/>
      <c r="N59" s="5"/>
      <c r="O59" s="5"/>
      <c r="P59" s="5"/>
      <c r="Q59" s="5"/>
      <c r="R59" s="5"/>
    </row>
    <row r="60" spans="1:18" x14ac:dyDescent="0.25">
      <c r="A60" s="5" t="s">
        <v>65</v>
      </c>
      <c r="B60" s="5" t="s">
        <v>70</v>
      </c>
      <c r="C60" s="5" t="s">
        <v>66</v>
      </c>
      <c r="D60" s="5" t="s">
        <v>120</v>
      </c>
      <c r="E60" s="5" t="s">
        <v>126</v>
      </c>
      <c r="F60" s="5" t="s">
        <v>127</v>
      </c>
      <c r="G60" s="5" t="b">
        <v>1</v>
      </c>
      <c r="H60" s="5" t="b">
        <v>0</v>
      </c>
      <c r="I60" s="5" t="s">
        <v>154</v>
      </c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 t="s">
        <v>65</v>
      </c>
      <c r="B61" s="5" t="s">
        <v>70</v>
      </c>
      <c r="C61" s="5" t="s">
        <v>66</v>
      </c>
      <c r="D61" s="5" t="s">
        <v>120</v>
      </c>
      <c r="E61" s="5" t="s">
        <v>128</v>
      </c>
      <c r="F61" s="5" t="s">
        <v>129</v>
      </c>
      <c r="G61" s="5" t="b">
        <v>1</v>
      </c>
      <c r="H61" s="5" t="b">
        <v>0</v>
      </c>
      <c r="I61" s="5" t="s">
        <v>154</v>
      </c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 t="s">
        <v>65</v>
      </c>
      <c r="B62" s="5" t="s">
        <v>70</v>
      </c>
      <c r="C62" s="5" t="s">
        <v>66</v>
      </c>
      <c r="D62" s="5" t="s">
        <v>120</v>
      </c>
      <c r="E62" s="5" t="s">
        <v>130</v>
      </c>
      <c r="F62" s="5" t="s">
        <v>131</v>
      </c>
      <c r="G62" s="5" t="b">
        <v>1</v>
      </c>
      <c r="H62" s="5" t="b">
        <v>0</v>
      </c>
      <c r="I62" s="5" t="s">
        <v>154</v>
      </c>
      <c r="J62" s="5" t="s">
        <v>169</v>
      </c>
      <c r="K62" s="5" t="s">
        <v>169</v>
      </c>
      <c r="L62" s="5" t="s">
        <v>169</v>
      </c>
      <c r="M62" s="5"/>
      <c r="N62" s="5"/>
      <c r="O62" s="5"/>
      <c r="P62" s="5"/>
      <c r="Q62" s="5"/>
      <c r="R62" s="5"/>
    </row>
    <row r="63" spans="1:18" x14ac:dyDescent="0.25">
      <c r="A63" s="5" t="s">
        <v>65</v>
      </c>
      <c r="B63" s="5" t="s">
        <v>70</v>
      </c>
      <c r="C63" s="5" t="s">
        <v>66</v>
      </c>
      <c r="D63" s="5" t="s">
        <v>120</v>
      </c>
      <c r="E63" s="5" t="s">
        <v>132</v>
      </c>
      <c r="F63" s="5" t="s">
        <v>133</v>
      </c>
      <c r="G63" s="5" t="b">
        <v>1</v>
      </c>
      <c r="H63" s="5" t="b">
        <v>0</v>
      </c>
      <c r="I63" s="5" t="s">
        <v>154</v>
      </c>
      <c r="J63" s="5" t="s">
        <v>169</v>
      </c>
      <c r="K63" s="5" t="s">
        <v>169</v>
      </c>
      <c r="L63" s="5" t="s">
        <v>169</v>
      </c>
      <c r="M63" s="5"/>
      <c r="N63" s="5"/>
      <c r="O63" s="5"/>
      <c r="P63" s="5"/>
      <c r="Q63" s="5"/>
      <c r="R63" s="5"/>
    </row>
    <row r="64" spans="1:18" x14ac:dyDescent="0.25">
      <c r="A64" s="5" t="s">
        <v>65</v>
      </c>
      <c r="B64" s="5" t="s">
        <v>70</v>
      </c>
      <c r="C64" s="5" t="s">
        <v>66</v>
      </c>
      <c r="D64" s="5" t="s">
        <v>134</v>
      </c>
      <c r="E64" s="5" t="s">
        <v>135</v>
      </c>
      <c r="F64" s="5" t="s">
        <v>13</v>
      </c>
      <c r="G64" s="5" t="b">
        <v>1</v>
      </c>
      <c r="H64" s="5" t="b">
        <v>1</v>
      </c>
      <c r="I64" s="5" t="s">
        <v>155</v>
      </c>
      <c r="J64" s="5" t="s">
        <v>169</v>
      </c>
      <c r="K64" s="5" t="s">
        <v>169</v>
      </c>
      <c r="L64" s="5" t="s">
        <v>169</v>
      </c>
      <c r="M64" s="5" t="s">
        <v>171</v>
      </c>
      <c r="N64" s="5" t="s">
        <v>171</v>
      </c>
      <c r="O64" s="5" t="s">
        <v>171</v>
      </c>
      <c r="P64" s="5" t="s">
        <v>170</v>
      </c>
      <c r="Q64" s="5" t="s">
        <v>170</v>
      </c>
      <c r="R64" s="5" t="s">
        <v>191</v>
      </c>
    </row>
    <row r="65" spans="1:18" x14ac:dyDescent="0.25">
      <c r="A65" s="5" t="s">
        <v>65</v>
      </c>
      <c r="B65" s="5" t="s">
        <v>70</v>
      </c>
      <c r="C65" s="5" t="s">
        <v>66</v>
      </c>
      <c r="D65" s="5" t="s">
        <v>134</v>
      </c>
      <c r="E65" s="5" t="s">
        <v>136</v>
      </c>
      <c r="F65" s="5" t="s">
        <v>15</v>
      </c>
      <c r="G65" s="5" t="b">
        <v>1</v>
      </c>
      <c r="H65" s="5" t="b">
        <v>1</v>
      </c>
      <c r="I65" s="5" t="s">
        <v>155</v>
      </c>
      <c r="J65" s="5" t="s">
        <v>169</v>
      </c>
      <c r="K65" s="5" t="s">
        <v>169</v>
      </c>
      <c r="L65" s="5" t="s">
        <v>169</v>
      </c>
      <c r="M65" s="5" t="s">
        <v>171</v>
      </c>
      <c r="N65" s="5" t="s">
        <v>171</v>
      </c>
      <c r="O65" s="5" t="s">
        <v>171</v>
      </c>
      <c r="P65" s="5" t="s">
        <v>192</v>
      </c>
      <c r="Q65" s="5" t="s">
        <v>192</v>
      </c>
      <c r="R65" s="5" t="s">
        <v>191</v>
      </c>
    </row>
    <row r="66" spans="1:18" x14ac:dyDescent="0.25">
      <c r="A66" s="5" t="s">
        <v>65</v>
      </c>
      <c r="B66" s="5" t="s">
        <v>70</v>
      </c>
      <c r="C66" s="5" t="s">
        <v>66</v>
      </c>
      <c r="D66" s="5" t="s">
        <v>134</v>
      </c>
      <c r="E66" s="5" t="s">
        <v>137</v>
      </c>
      <c r="F66" s="5" t="s">
        <v>138</v>
      </c>
      <c r="G66" s="5" t="b">
        <v>0</v>
      </c>
      <c r="H66" s="5" t="b">
        <v>1</v>
      </c>
      <c r="I66" s="5" t="s">
        <v>155</v>
      </c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 t="s">
        <v>65</v>
      </c>
      <c r="B67" s="5" t="s">
        <v>70</v>
      </c>
      <c r="C67" s="5" t="s">
        <v>66</v>
      </c>
      <c r="D67" s="5" t="s">
        <v>134</v>
      </c>
      <c r="E67" s="5" t="s">
        <v>139</v>
      </c>
      <c r="F67" s="5" t="s">
        <v>140</v>
      </c>
      <c r="G67" s="5" t="b">
        <v>1</v>
      </c>
      <c r="H67" s="5" t="b">
        <v>1</v>
      </c>
      <c r="I67" s="5" t="s">
        <v>155</v>
      </c>
      <c r="J67" s="5" t="s">
        <v>196</v>
      </c>
      <c r="K67" s="5" t="s">
        <v>171</v>
      </c>
      <c r="L67" s="5" t="s">
        <v>171</v>
      </c>
      <c r="M67" s="5" t="s">
        <v>171</v>
      </c>
      <c r="N67" s="5" t="s">
        <v>171</v>
      </c>
      <c r="O67" s="5" t="s">
        <v>171</v>
      </c>
      <c r="P67" s="5"/>
      <c r="Q67" s="5"/>
      <c r="R67" s="5"/>
    </row>
    <row r="68" spans="1:18" x14ac:dyDescent="0.25">
      <c r="A68" s="5" t="s">
        <v>65</v>
      </c>
      <c r="B68" s="5" t="s">
        <v>70</v>
      </c>
      <c r="C68" s="5" t="s">
        <v>66</v>
      </c>
      <c r="D68" s="5" t="s">
        <v>134</v>
      </c>
      <c r="E68" s="5" t="s">
        <v>141</v>
      </c>
      <c r="F68" s="5" t="s">
        <v>142</v>
      </c>
      <c r="G68" s="5" t="b">
        <v>1</v>
      </c>
      <c r="H68" s="5" t="b">
        <v>1</v>
      </c>
      <c r="I68" s="5" t="s">
        <v>155</v>
      </c>
      <c r="J68" s="5" t="s">
        <v>196</v>
      </c>
      <c r="K68" s="5" t="s">
        <v>171</v>
      </c>
      <c r="L68" s="5" t="s">
        <v>171</v>
      </c>
      <c r="M68" s="5" t="s">
        <v>171</v>
      </c>
      <c r="N68" s="5" t="s">
        <v>171</v>
      </c>
      <c r="O68" s="5" t="s">
        <v>171</v>
      </c>
      <c r="P68" s="5"/>
      <c r="Q68" s="5"/>
      <c r="R68" s="5"/>
    </row>
    <row r="69" spans="1:18" x14ac:dyDescent="0.25">
      <c r="A69" s="5" t="s">
        <v>65</v>
      </c>
      <c r="B69" s="5" t="s">
        <v>70</v>
      </c>
      <c r="C69" s="5" t="s">
        <v>66</v>
      </c>
      <c r="D69" s="5" t="s">
        <v>134</v>
      </c>
      <c r="E69" s="5" t="s">
        <v>143</v>
      </c>
      <c r="F69" s="5" t="s">
        <v>144</v>
      </c>
      <c r="G69" s="5" t="b">
        <v>0</v>
      </c>
      <c r="H69" s="5" t="b">
        <v>1</v>
      </c>
      <c r="I69" s="5" t="s">
        <v>155</v>
      </c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 t="s">
        <v>65</v>
      </c>
      <c r="B70" s="5" t="s">
        <v>70</v>
      </c>
      <c r="C70" s="5" t="s">
        <v>66</v>
      </c>
      <c r="D70" s="5" t="s">
        <v>134</v>
      </c>
      <c r="E70" s="5" t="s">
        <v>145</v>
      </c>
      <c r="F70" s="5" t="s">
        <v>146</v>
      </c>
      <c r="G70" s="5" t="b">
        <v>1</v>
      </c>
      <c r="H70" s="5" t="b">
        <v>1</v>
      </c>
      <c r="I70" s="5" t="s">
        <v>155</v>
      </c>
      <c r="J70" s="5" t="s">
        <v>196</v>
      </c>
      <c r="K70" s="5" t="s">
        <v>171</v>
      </c>
      <c r="L70" s="5" t="s">
        <v>171</v>
      </c>
      <c r="M70" s="5" t="s">
        <v>171</v>
      </c>
      <c r="N70" s="5" t="s">
        <v>171</v>
      </c>
      <c r="O70" s="5" t="s">
        <v>171</v>
      </c>
      <c r="P70" s="5"/>
      <c r="Q70" s="5"/>
      <c r="R70" s="5"/>
    </row>
    <row r="71" spans="1:18" x14ac:dyDescent="0.25">
      <c r="A71" s="3" t="s">
        <v>65</v>
      </c>
      <c r="B71" s="3" t="s">
        <v>151</v>
      </c>
      <c r="C71" s="3" t="s">
        <v>147</v>
      </c>
      <c r="D71" s="3" t="s">
        <v>148</v>
      </c>
      <c r="E71" s="3" t="s">
        <v>149</v>
      </c>
      <c r="F71" s="3" t="s">
        <v>150</v>
      </c>
      <c r="G71" s="3" t="b">
        <v>1</v>
      </c>
      <c r="H71" s="3" t="b">
        <v>1</v>
      </c>
      <c r="I71" s="3" t="s">
        <v>154</v>
      </c>
      <c r="J71" s="3" t="s">
        <v>198</v>
      </c>
      <c r="K71" s="3" t="s">
        <v>198</v>
      </c>
      <c r="L71" s="3" t="s">
        <v>198</v>
      </c>
      <c r="M71" s="3" t="s">
        <v>198</v>
      </c>
      <c r="N71" s="3"/>
      <c r="O71" s="3" t="s">
        <v>197</v>
      </c>
      <c r="P71" s="3" t="s">
        <v>170</v>
      </c>
      <c r="Q71" s="3" t="s">
        <v>170</v>
      </c>
      <c r="R71" s="3"/>
    </row>
    <row r="72" spans="1:18" x14ac:dyDescent="0.25">
      <c r="A72" s="3" t="s">
        <v>65</v>
      </c>
      <c r="B72" s="3" t="s">
        <v>151</v>
      </c>
      <c r="C72" s="3" t="s">
        <v>147</v>
      </c>
      <c r="D72" s="3" t="s">
        <v>148</v>
      </c>
      <c r="E72" s="3" t="s">
        <v>149</v>
      </c>
      <c r="F72" s="3" t="s">
        <v>150</v>
      </c>
      <c r="G72" s="3" t="b">
        <v>1</v>
      </c>
      <c r="H72" s="3" t="b">
        <v>1</v>
      </c>
      <c r="I72" s="3" t="s">
        <v>155</v>
      </c>
      <c r="J72" s="3" t="s">
        <v>198</v>
      </c>
      <c r="K72" s="3" t="s">
        <v>198</v>
      </c>
      <c r="L72" s="3" t="s">
        <v>198</v>
      </c>
      <c r="M72" s="3" t="s">
        <v>198</v>
      </c>
      <c r="N72" s="3"/>
      <c r="O72" s="3" t="s">
        <v>197</v>
      </c>
      <c r="P72" s="3" t="s">
        <v>170</v>
      </c>
      <c r="Q72" s="3" t="s">
        <v>170</v>
      </c>
      <c r="R72" s="3"/>
    </row>
    <row r="73" spans="1:18" x14ac:dyDescent="0.25">
      <c r="A73" s="3" t="s">
        <v>65</v>
      </c>
      <c r="B73" s="3" t="s">
        <v>151</v>
      </c>
      <c r="C73" s="3" t="s">
        <v>147</v>
      </c>
      <c r="D73" s="3" t="s">
        <v>148</v>
      </c>
      <c r="E73" s="3" t="s">
        <v>149</v>
      </c>
      <c r="F73" s="3" t="s">
        <v>150</v>
      </c>
      <c r="G73" s="3" t="b">
        <v>1</v>
      </c>
      <c r="H73" s="3" t="b">
        <v>1</v>
      </c>
      <c r="I73" s="3" t="s">
        <v>153</v>
      </c>
      <c r="J73" s="3" t="s">
        <v>198</v>
      </c>
      <c r="K73" s="3" t="s">
        <v>198</v>
      </c>
      <c r="L73" s="3" t="s">
        <v>198</v>
      </c>
      <c r="M73" s="3" t="s">
        <v>198</v>
      </c>
      <c r="N73" s="3"/>
      <c r="O73" s="3" t="s">
        <v>197</v>
      </c>
      <c r="P73" s="3" t="s">
        <v>170</v>
      </c>
      <c r="Q73" s="3" t="s">
        <v>170</v>
      </c>
      <c r="R73" s="3"/>
    </row>
    <row r="74" spans="1:18" x14ac:dyDescent="0.25">
      <c r="A74" s="4" t="s">
        <v>157</v>
      </c>
      <c r="B74" s="4" t="s">
        <v>151</v>
      </c>
      <c r="C74" s="4" t="s">
        <v>158</v>
      </c>
      <c r="D74" s="4" t="s">
        <v>40</v>
      </c>
      <c r="E74" s="4" t="s">
        <v>162</v>
      </c>
      <c r="F74" s="4" t="s">
        <v>40</v>
      </c>
      <c r="G74" s="4" t="b">
        <v>1</v>
      </c>
      <c r="H74" s="4" t="b">
        <v>1</v>
      </c>
      <c r="I74" s="4" t="s">
        <v>154</v>
      </c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 t="s">
        <v>157</v>
      </c>
      <c r="B75" s="4" t="s">
        <v>151</v>
      </c>
      <c r="C75" s="4" t="s">
        <v>158</v>
      </c>
      <c r="D75" s="4" t="s">
        <v>8</v>
      </c>
      <c r="E75" s="4" t="s">
        <v>161</v>
      </c>
      <c r="F75" s="4" t="s">
        <v>8</v>
      </c>
      <c r="G75" s="4" t="b">
        <v>1</v>
      </c>
      <c r="H75" s="4" t="b">
        <v>1</v>
      </c>
      <c r="I75" s="4" t="s">
        <v>155</v>
      </c>
      <c r="J75" s="4" t="s">
        <v>169</v>
      </c>
      <c r="K75" s="4" t="s">
        <v>169</v>
      </c>
      <c r="L75" s="4" t="s">
        <v>169</v>
      </c>
      <c r="M75" s="4"/>
      <c r="N75" s="4"/>
      <c r="O75" s="4"/>
      <c r="P75" s="4" t="s">
        <v>170</v>
      </c>
      <c r="Q75" s="4" t="s">
        <v>170</v>
      </c>
      <c r="R75" s="4"/>
    </row>
    <row r="76" spans="1:18" x14ac:dyDescent="0.25">
      <c r="A76" s="4" t="s">
        <v>157</v>
      </c>
      <c r="B76" s="4" t="s">
        <v>151</v>
      </c>
      <c r="C76" s="4" t="s">
        <v>158</v>
      </c>
      <c r="D76" s="4" t="s">
        <v>159</v>
      </c>
      <c r="E76" s="4" t="s">
        <v>160</v>
      </c>
      <c r="F76" s="4" t="s">
        <v>159</v>
      </c>
      <c r="G76" s="4" t="b">
        <v>1</v>
      </c>
      <c r="H76" s="4" t="b">
        <v>1</v>
      </c>
      <c r="I76" s="4" t="s">
        <v>153</v>
      </c>
      <c r="J76" s="4" t="s">
        <v>169</v>
      </c>
      <c r="K76" s="4" t="s">
        <v>169</v>
      </c>
      <c r="L76" s="4" t="s">
        <v>169</v>
      </c>
      <c r="M76" s="4"/>
      <c r="N76" s="4"/>
      <c r="O76" s="4"/>
      <c r="P76" s="4" t="s">
        <v>170</v>
      </c>
      <c r="Q76" s="4" t="s">
        <v>170</v>
      </c>
      <c r="R76" s="4"/>
    </row>
  </sheetData>
  <autoFilter ref="A1:R76" xr:uid="{A3BEAA77-1A2C-4A46-9531-EAFF2AC701B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7450-A9A0-4AD1-8388-D0457B6DDE10}">
  <dimension ref="A46:K68"/>
  <sheetViews>
    <sheetView workbookViewId="0">
      <selection activeCell="J66" sqref="J66"/>
    </sheetView>
  </sheetViews>
  <sheetFormatPr defaultRowHeight="15" x14ac:dyDescent="0.25"/>
  <sheetData>
    <row r="46" spans="1:7" x14ac:dyDescent="0.25">
      <c r="A46" t="s">
        <v>176</v>
      </c>
      <c r="B46">
        <v>1000</v>
      </c>
      <c r="E46">
        <v>300</v>
      </c>
      <c r="F46">
        <v>600</v>
      </c>
      <c r="G46">
        <v>100</v>
      </c>
    </row>
    <row r="47" spans="1:7" x14ac:dyDescent="0.25">
      <c r="A47" t="s">
        <v>177</v>
      </c>
      <c r="B47">
        <v>500</v>
      </c>
      <c r="E47">
        <v>0.85</v>
      </c>
      <c r="F47">
        <v>0.9</v>
      </c>
      <c r="G47">
        <v>0.95</v>
      </c>
    </row>
    <row r="48" spans="1:7" x14ac:dyDescent="0.25">
      <c r="A48" t="s">
        <v>166</v>
      </c>
      <c r="B48">
        <f>B47/(B46+B47)</f>
        <v>0.33333333333333331</v>
      </c>
      <c r="E48">
        <f>E46/E47</f>
        <v>352.94117647058823</v>
      </c>
      <c r="F48">
        <f t="shared" ref="F48:G48" si="0">F46/F47</f>
        <v>666.66666666666663</v>
      </c>
      <c r="G48">
        <f t="shared" si="0"/>
        <v>105.26315789473685</v>
      </c>
    </row>
    <row r="50" spans="1:11" x14ac:dyDescent="0.25">
      <c r="A50" t="s">
        <v>178</v>
      </c>
      <c r="B50">
        <f>(B46/B48)</f>
        <v>3000</v>
      </c>
    </row>
    <row r="51" spans="1:11" x14ac:dyDescent="0.25">
      <c r="B51">
        <f>(B48*B46)/(1-B48)</f>
        <v>499.99999999999994</v>
      </c>
    </row>
    <row r="55" spans="1:11" x14ac:dyDescent="0.25">
      <c r="E55" t="s">
        <v>184</v>
      </c>
      <c r="I55" t="s">
        <v>185</v>
      </c>
    </row>
    <row r="56" spans="1:11" x14ac:dyDescent="0.25">
      <c r="D56" t="s">
        <v>179</v>
      </c>
      <c r="E56" t="s">
        <v>180</v>
      </c>
      <c r="F56" t="s">
        <v>181</v>
      </c>
      <c r="G56" t="s">
        <v>182</v>
      </c>
      <c r="H56" t="s">
        <v>183</v>
      </c>
    </row>
    <row r="57" spans="1:11" x14ac:dyDescent="0.25">
      <c r="D57">
        <v>2003</v>
      </c>
      <c r="E57">
        <v>100</v>
      </c>
      <c r="F57">
        <v>400</v>
      </c>
      <c r="G57">
        <v>50</v>
      </c>
      <c r="H57">
        <v>0.8</v>
      </c>
      <c r="I57">
        <f>E57/$H57</f>
        <v>125</v>
      </c>
      <c r="J57">
        <f>F57/$H57</f>
        <v>500</v>
      </c>
      <c r="K57">
        <f>G57/$H57</f>
        <v>62.5</v>
      </c>
    </row>
    <row r="58" spans="1:11" x14ac:dyDescent="0.25">
      <c r="D58">
        <v>2004</v>
      </c>
      <c r="E58">
        <v>500</v>
      </c>
      <c r="F58">
        <v>800</v>
      </c>
      <c r="G58">
        <v>200</v>
      </c>
      <c r="H58">
        <v>0.65</v>
      </c>
      <c r="I58">
        <f t="shared" ref="I58:I59" si="1">E58/$H58</f>
        <v>769.23076923076917</v>
      </c>
      <c r="J58">
        <f t="shared" ref="J58:J59" si="2">F58/$H58</f>
        <v>1230.7692307692307</v>
      </c>
      <c r="K58">
        <f t="shared" ref="K58:K59" si="3">G58/$H58</f>
        <v>307.69230769230768</v>
      </c>
    </row>
    <row r="59" spans="1:11" x14ac:dyDescent="0.25">
      <c r="D59">
        <v>2005</v>
      </c>
      <c r="E59">
        <v>300</v>
      </c>
      <c r="F59">
        <v>600</v>
      </c>
      <c r="G59">
        <v>100</v>
      </c>
      <c r="H59">
        <v>0.9</v>
      </c>
      <c r="I59">
        <f t="shared" si="1"/>
        <v>333.33333333333331</v>
      </c>
      <c r="J59">
        <f t="shared" si="2"/>
        <v>666.66666666666663</v>
      </c>
      <c r="K59">
        <f t="shared" si="3"/>
        <v>111.11111111111111</v>
      </c>
    </row>
    <row r="62" spans="1:11" x14ac:dyDescent="0.25">
      <c r="D62" t="s">
        <v>186</v>
      </c>
      <c r="H62" t="s">
        <v>187</v>
      </c>
      <c r="I62" t="s">
        <v>188</v>
      </c>
      <c r="J62" t="s">
        <v>189</v>
      </c>
    </row>
    <row r="63" spans="1:11" x14ac:dyDescent="0.25">
      <c r="D63">
        <v>1998</v>
      </c>
      <c r="G63">
        <f>G57</f>
        <v>50</v>
      </c>
      <c r="H63">
        <v>8.0000000000000002E-3</v>
      </c>
      <c r="I63">
        <v>0.25</v>
      </c>
      <c r="J63">
        <f>SUM(E63:G63)/(H63*I63)</f>
        <v>25000</v>
      </c>
    </row>
    <row r="64" spans="1:11" x14ac:dyDescent="0.25">
      <c r="D64">
        <v>1999</v>
      </c>
      <c r="F64">
        <f>F57</f>
        <v>400</v>
      </c>
      <c r="G64">
        <f t="shared" ref="G64:G65" si="4">G58</f>
        <v>200</v>
      </c>
      <c r="H64">
        <v>5.0000000000000001E-3</v>
      </c>
      <c r="I64">
        <v>0.3</v>
      </c>
      <c r="J64">
        <f t="shared" ref="J64:J68" si="5">SUM(E64:G64)/(H64*I64)</f>
        <v>400000</v>
      </c>
    </row>
    <row r="65" spans="4:10" x14ac:dyDescent="0.25">
      <c r="D65">
        <v>2000</v>
      </c>
      <c r="E65">
        <f>E57</f>
        <v>100</v>
      </c>
      <c r="F65">
        <f t="shared" ref="F65:F66" si="6">F58</f>
        <v>800</v>
      </c>
      <c r="G65">
        <f t="shared" si="4"/>
        <v>100</v>
      </c>
      <c r="H65">
        <v>0.01</v>
      </c>
      <c r="I65">
        <v>0.15</v>
      </c>
      <c r="J65">
        <f>SUM(E65:G65)/(H65*I65)</f>
        <v>666666.66666666663</v>
      </c>
    </row>
    <row r="66" spans="4:10" x14ac:dyDescent="0.25">
      <c r="D66">
        <v>2001</v>
      </c>
      <c r="E66">
        <f t="shared" ref="E66:E67" si="7">E58</f>
        <v>500</v>
      </c>
      <c r="F66">
        <f t="shared" si="6"/>
        <v>600</v>
      </c>
      <c r="J66" t="e">
        <f t="shared" si="5"/>
        <v>#DIV/0!</v>
      </c>
    </row>
    <row r="67" spans="4:10" x14ac:dyDescent="0.25">
      <c r="D67">
        <v>2002</v>
      </c>
      <c r="E67">
        <f t="shared" si="7"/>
        <v>300</v>
      </c>
      <c r="J67" t="e">
        <f t="shared" si="5"/>
        <v>#DIV/0!</v>
      </c>
    </row>
    <row r="68" spans="4:10" x14ac:dyDescent="0.25">
      <c r="D68">
        <v>2003</v>
      </c>
      <c r="J68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Kinzer</dc:creator>
  <cp:lastModifiedBy>Ryan Kinzer</cp:lastModifiedBy>
  <dcterms:created xsi:type="dcterms:W3CDTF">2024-11-13T14:16:21Z</dcterms:created>
  <dcterms:modified xsi:type="dcterms:W3CDTF">2024-12-13T16:52:09Z</dcterms:modified>
</cp:coreProperties>
</file>