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erawatchangchaisri/Documents/"/>
    </mc:Choice>
  </mc:AlternateContent>
  <xr:revisionPtr revIDLastSave="0" documentId="8_{F2BC8AE6-A3BF-3944-A782-9EC9EC7010B0}" xr6:coauthVersionLast="47" xr6:coauthVersionMax="47" xr10:uidLastSave="{00000000-0000-0000-0000-000000000000}"/>
  <bookViews>
    <workbookView xWindow="0" yWindow="500" windowWidth="28800" windowHeight="16340" activeTab="1" xr2:uid="{796C7199-DDE2-4F20-871B-B93999F945EA}"/>
  </bookViews>
  <sheets>
    <sheet name="Sheet2" sheetId="3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01" i="1" l="1"/>
  <c r="AC101" i="1" s="1"/>
  <c r="AE101" i="1" s="1"/>
  <c r="AB100" i="1"/>
  <c r="AC100" i="1" s="1"/>
  <c r="AE100" i="1" s="1"/>
  <c r="AB99" i="1"/>
  <c r="AC99" i="1" s="1"/>
  <c r="AE99" i="1" s="1"/>
  <c r="AB98" i="1"/>
  <c r="AC98" i="1" s="1"/>
  <c r="AE98" i="1" s="1"/>
  <c r="AB97" i="1"/>
  <c r="AC97" i="1" s="1"/>
  <c r="AE97" i="1" s="1"/>
  <c r="AB96" i="1"/>
  <c r="AC96" i="1" s="1"/>
  <c r="AE96" i="1" s="1"/>
  <c r="AB95" i="1"/>
  <c r="AC95" i="1" s="1"/>
  <c r="AE95" i="1" s="1"/>
  <c r="AB94" i="1"/>
  <c r="AC94" i="1" s="1"/>
  <c r="AE94" i="1" s="1"/>
  <c r="AB93" i="1"/>
  <c r="AC93" i="1" s="1"/>
  <c r="AE93" i="1" s="1"/>
  <c r="AB92" i="1"/>
  <c r="AC92" i="1" s="1"/>
  <c r="AE92" i="1" s="1"/>
  <c r="AB91" i="1"/>
  <c r="AC91" i="1" s="1"/>
  <c r="AE91" i="1" s="1"/>
  <c r="AB90" i="1"/>
  <c r="AC90" i="1" s="1"/>
  <c r="AE90" i="1" s="1"/>
  <c r="AB89" i="1"/>
  <c r="AC89" i="1" s="1"/>
  <c r="AE89" i="1" s="1"/>
  <c r="AC88" i="1"/>
  <c r="AE88" i="1" s="1"/>
  <c r="AB88" i="1"/>
  <c r="AB87" i="1"/>
  <c r="AC87" i="1" s="1"/>
  <c r="AE87" i="1" s="1"/>
  <c r="AB86" i="1"/>
  <c r="AC86" i="1" s="1"/>
  <c r="AE86" i="1" s="1"/>
  <c r="AB85" i="1"/>
  <c r="AC85" i="1" s="1"/>
  <c r="AE85" i="1" s="1"/>
  <c r="AC84" i="1"/>
  <c r="AE84" i="1" s="1"/>
  <c r="AB84" i="1"/>
  <c r="AB83" i="1"/>
  <c r="AC83" i="1" s="1"/>
  <c r="AE83" i="1" s="1"/>
  <c r="AB82" i="1"/>
  <c r="AC82" i="1" s="1"/>
  <c r="AE82" i="1" s="1"/>
  <c r="AB81" i="1"/>
  <c r="AC81" i="1" s="1"/>
  <c r="AE81" i="1" s="1"/>
  <c r="AC80" i="1"/>
  <c r="AE80" i="1" s="1"/>
  <c r="AB80" i="1"/>
  <c r="AC79" i="1"/>
  <c r="AE79" i="1" s="1"/>
  <c r="AB79" i="1"/>
  <c r="AB78" i="1"/>
  <c r="AC78" i="1" s="1"/>
  <c r="AE78" i="1" s="1"/>
  <c r="AB77" i="1"/>
  <c r="AC77" i="1" s="1"/>
  <c r="AE77" i="1" s="1"/>
  <c r="AB76" i="1"/>
  <c r="AC76" i="1" s="1"/>
  <c r="AE76" i="1" s="1"/>
  <c r="AB75" i="1"/>
  <c r="AC75" i="1" s="1"/>
  <c r="AE75" i="1" s="1"/>
  <c r="AB74" i="1"/>
  <c r="AC74" i="1" s="1"/>
  <c r="AE74" i="1" s="1"/>
  <c r="AB73" i="1"/>
  <c r="AC73" i="1" s="1"/>
  <c r="AE73" i="1" s="1"/>
  <c r="AC72" i="1"/>
  <c r="AE72" i="1" s="1"/>
  <c r="AB72" i="1"/>
  <c r="AB71" i="1"/>
  <c r="AC71" i="1" s="1"/>
  <c r="AE71" i="1" s="1"/>
  <c r="AB70" i="1"/>
  <c r="AC70" i="1" s="1"/>
  <c r="AE70" i="1" s="1"/>
  <c r="AB69" i="1"/>
  <c r="AC69" i="1" s="1"/>
  <c r="AE69" i="1" s="1"/>
  <c r="AC68" i="1"/>
  <c r="AE68" i="1" s="1"/>
  <c r="AB68" i="1"/>
  <c r="AC67" i="1"/>
  <c r="AE67" i="1" s="1"/>
  <c r="AB67" i="1"/>
  <c r="AB66" i="1"/>
  <c r="AC66" i="1" s="1"/>
  <c r="AE66" i="1" s="1"/>
  <c r="AB65" i="1"/>
  <c r="AC65" i="1" s="1"/>
  <c r="AE65" i="1" s="1"/>
  <c r="AB64" i="1"/>
  <c r="AC64" i="1" s="1"/>
  <c r="AE64" i="1" s="1"/>
  <c r="AC63" i="1"/>
  <c r="AE63" i="1" s="1"/>
  <c r="AB63" i="1"/>
  <c r="AB62" i="1"/>
  <c r="AC62" i="1" s="1"/>
  <c r="AE62" i="1" s="1"/>
  <c r="AB61" i="1"/>
  <c r="AC61" i="1" s="1"/>
  <c r="AE61" i="1" s="1"/>
  <c r="AB60" i="1"/>
  <c r="AC60" i="1" s="1"/>
  <c r="AE60" i="1" s="1"/>
  <c r="AB59" i="1"/>
  <c r="AC59" i="1" s="1"/>
  <c r="AE59" i="1" s="1"/>
  <c r="AB58" i="1"/>
  <c r="AC58" i="1" s="1"/>
  <c r="AE58" i="1" s="1"/>
  <c r="AB57" i="1"/>
  <c r="AC57" i="1" s="1"/>
  <c r="AE57" i="1" s="1"/>
  <c r="AC56" i="1"/>
  <c r="AE56" i="1" s="1"/>
  <c r="AB56" i="1"/>
  <c r="AB55" i="1"/>
  <c r="AC55" i="1" s="1"/>
  <c r="AE55" i="1" s="1"/>
  <c r="AB54" i="1"/>
  <c r="AC54" i="1" s="1"/>
  <c r="AE54" i="1" s="1"/>
  <c r="AB53" i="1"/>
  <c r="AC53" i="1" s="1"/>
  <c r="AE53" i="1" s="1"/>
  <c r="AC52" i="1"/>
  <c r="AE52" i="1" s="1"/>
  <c r="AB52" i="1"/>
  <c r="AC51" i="1"/>
  <c r="AE51" i="1" s="1"/>
  <c r="AB51" i="1"/>
  <c r="AB50" i="1"/>
  <c r="AC50" i="1" s="1"/>
  <c r="AE50" i="1" s="1"/>
  <c r="AB49" i="1"/>
  <c r="AC49" i="1" s="1"/>
  <c r="AE49" i="1" s="1"/>
  <c r="AB48" i="1"/>
  <c r="AC48" i="1" s="1"/>
  <c r="AE48" i="1" s="1"/>
  <c r="AC47" i="1"/>
  <c r="AE47" i="1" s="1"/>
  <c r="AB47" i="1"/>
  <c r="AB46" i="1"/>
  <c r="AC46" i="1" s="1"/>
  <c r="AE46" i="1" s="1"/>
  <c r="AB45" i="1"/>
  <c r="AC45" i="1" s="1"/>
  <c r="AE45" i="1" s="1"/>
  <c r="AB44" i="1"/>
  <c r="AC44" i="1" s="1"/>
  <c r="AE44" i="1" s="1"/>
  <c r="AB43" i="1"/>
  <c r="AC43" i="1" s="1"/>
  <c r="AE43" i="1" s="1"/>
  <c r="AB42" i="1"/>
  <c r="AC42" i="1" s="1"/>
  <c r="AE42" i="1" s="1"/>
  <c r="AB41" i="1"/>
  <c r="AC41" i="1" s="1"/>
  <c r="AE41" i="1" s="1"/>
  <c r="AC40" i="1"/>
  <c r="AE40" i="1" s="1"/>
  <c r="AB40" i="1"/>
  <c r="AB39" i="1"/>
  <c r="AC39" i="1" s="1"/>
  <c r="AE39" i="1" s="1"/>
  <c r="AB38" i="1"/>
  <c r="AC38" i="1" s="1"/>
  <c r="AE38" i="1" s="1"/>
  <c r="AB37" i="1"/>
  <c r="AC37" i="1" s="1"/>
  <c r="AE37" i="1" s="1"/>
  <c r="AB36" i="1"/>
  <c r="AC36" i="1" s="1"/>
  <c r="AE36" i="1" s="1"/>
  <c r="AB35" i="1"/>
  <c r="AC35" i="1" s="1"/>
  <c r="AE35" i="1" s="1"/>
  <c r="AB34" i="1"/>
  <c r="AC34" i="1" s="1"/>
  <c r="AE34" i="1" s="1"/>
  <c r="AB33" i="1"/>
  <c r="AC33" i="1" s="1"/>
  <c r="AE33" i="1" s="1"/>
  <c r="AB32" i="1"/>
  <c r="AC32" i="1" s="1"/>
  <c r="AE32" i="1" s="1"/>
  <c r="AB31" i="1"/>
  <c r="AC31" i="1" s="1"/>
  <c r="AE31" i="1" s="1"/>
  <c r="AB30" i="1"/>
  <c r="AC30" i="1" s="1"/>
  <c r="AE30" i="1" s="1"/>
  <c r="AC29" i="1"/>
  <c r="AE29" i="1" s="1"/>
  <c r="AB29" i="1"/>
  <c r="AB28" i="1"/>
  <c r="AC28" i="1" s="1"/>
  <c r="AE28" i="1" s="1"/>
  <c r="AB27" i="1"/>
  <c r="AC27" i="1" s="1"/>
  <c r="AE27" i="1" s="1"/>
  <c r="AB26" i="1"/>
  <c r="AC26" i="1" s="1"/>
  <c r="AE26" i="1" s="1"/>
  <c r="AB25" i="1"/>
  <c r="AC25" i="1" s="1"/>
  <c r="AE25" i="1" s="1"/>
  <c r="AB24" i="1"/>
  <c r="AC24" i="1" s="1"/>
  <c r="AE24" i="1" s="1"/>
  <c r="AB23" i="1"/>
  <c r="AC23" i="1" s="1"/>
  <c r="AE23" i="1" s="1"/>
  <c r="AB22" i="1"/>
  <c r="AC22" i="1" s="1"/>
  <c r="AE22" i="1" s="1"/>
  <c r="AC21" i="1"/>
  <c r="AE21" i="1" s="1"/>
  <c r="AB21" i="1"/>
  <c r="AB20" i="1"/>
  <c r="AC20" i="1" s="1"/>
  <c r="AE20" i="1" s="1"/>
  <c r="AB19" i="1"/>
  <c r="AC19" i="1" s="1"/>
  <c r="AE19" i="1" s="1"/>
  <c r="AB18" i="1"/>
  <c r="AC18" i="1" s="1"/>
  <c r="AE18" i="1" s="1"/>
  <c r="AC17" i="1"/>
  <c r="AE17" i="1" s="1"/>
  <c r="AB17" i="1"/>
  <c r="AB16" i="1"/>
  <c r="AC16" i="1" s="1"/>
  <c r="AE16" i="1" s="1"/>
  <c r="AB15" i="1"/>
  <c r="AC15" i="1" s="1"/>
  <c r="AE15" i="1" s="1"/>
  <c r="AB14" i="1"/>
  <c r="AC14" i="1" s="1"/>
  <c r="AE14" i="1" s="1"/>
  <c r="AB13" i="1"/>
  <c r="AC13" i="1" s="1"/>
  <c r="AE13" i="1" s="1"/>
  <c r="AB12" i="1"/>
  <c r="AC12" i="1" s="1"/>
  <c r="AE12" i="1" s="1"/>
  <c r="AB11" i="1"/>
  <c r="AC11" i="1" s="1"/>
  <c r="AE11" i="1" s="1"/>
  <c r="AB10" i="1"/>
  <c r="AC10" i="1" s="1"/>
  <c r="AE10" i="1" s="1"/>
  <c r="AB9" i="1"/>
  <c r="AC9" i="1" s="1"/>
  <c r="AE9" i="1" s="1"/>
  <c r="AB8" i="1"/>
  <c r="AC8" i="1" s="1"/>
  <c r="AE8" i="1" s="1"/>
  <c r="AB7" i="1"/>
  <c r="AC7" i="1" s="1"/>
  <c r="AE7" i="1" s="1"/>
  <c r="AB6" i="1"/>
  <c r="AC6" i="1" s="1"/>
  <c r="AE6" i="1" s="1"/>
  <c r="AB5" i="1"/>
  <c r="AC5" i="1" s="1"/>
  <c r="AE5" i="1" s="1"/>
  <c r="AB4" i="1"/>
  <c r="AC4" i="1" s="1"/>
  <c r="AE4" i="1" s="1"/>
  <c r="AB3" i="1"/>
  <c r="AC3" i="1" s="1"/>
  <c r="AE3" i="1" s="1"/>
  <c r="AD2" i="1"/>
  <c r="AD3" i="1" s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AD95" i="1" s="1"/>
  <c r="AD96" i="1" s="1"/>
  <c r="AD97" i="1" s="1"/>
  <c r="AD98" i="1" s="1"/>
  <c r="AD99" i="1" s="1"/>
  <c r="AD100" i="1" s="1"/>
  <c r="AD101" i="1" s="1"/>
  <c r="AB2" i="1"/>
  <c r="AC2" i="1" s="1"/>
  <c r="AE2" i="1" s="1"/>
  <c r="AB1" i="1"/>
  <c r="AC1" i="1" s="1"/>
  <c r="AE1" i="1" s="1"/>
  <c r="T26" i="1"/>
  <c r="U26" i="1" s="1"/>
  <c r="W26" i="1" s="1"/>
  <c r="T25" i="1"/>
  <c r="U25" i="1" s="1"/>
  <c r="W25" i="1" s="1"/>
  <c r="T24" i="1"/>
  <c r="U24" i="1" s="1"/>
  <c r="W24" i="1" s="1"/>
  <c r="T23" i="1"/>
  <c r="U23" i="1" s="1"/>
  <c r="W23" i="1" s="1"/>
  <c r="T22" i="1"/>
  <c r="U22" i="1" s="1"/>
  <c r="W22" i="1" s="1"/>
  <c r="T21" i="1"/>
  <c r="U21" i="1" s="1"/>
  <c r="W21" i="1" s="1"/>
  <c r="T20" i="1"/>
  <c r="U20" i="1" s="1"/>
  <c r="W20" i="1" s="1"/>
  <c r="T19" i="1"/>
  <c r="U19" i="1" s="1"/>
  <c r="W19" i="1" s="1"/>
  <c r="T18" i="1"/>
  <c r="U18" i="1" s="1"/>
  <c r="W18" i="1" s="1"/>
  <c r="T17" i="1"/>
  <c r="U17" i="1" s="1"/>
  <c r="W17" i="1" s="1"/>
  <c r="U16" i="1"/>
  <c r="W16" i="1" s="1"/>
  <c r="T16" i="1"/>
  <c r="T15" i="1"/>
  <c r="U15" i="1" s="1"/>
  <c r="W15" i="1" s="1"/>
  <c r="U14" i="1"/>
  <c r="W14" i="1" s="1"/>
  <c r="T14" i="1"/>
  <c r="T13" i="1"/>
  <c r="U13" i="1" s="1"/>
  <c r="W13" i="1" s="1"/>
  <c r="T12" i="1"/>
  <c r="U12" i="1" s="1"/>
  <c r="W12" i="1" s="1"/>
  <c r="T11" i="1"/>
  <c r="U11" i="1" s="1"/>
  <c r="W11" i="1" s="1"/>
  <c r="T10" i="1"/>
  <c r="U10" i="1" s="1"/>
  <c r="W10" i="1" s="1"/>
  <c r="T9" i="1"/>
  <c r="U9" i="1" s="1"/>
  <c r="W9" i="1" s="1"/>
  <c r="T8" i="1"/>
  <c r="U8" i="1" s="1"/>
  <c r="W8" i="1" s="1"/>
  <c r="T7" i="1"/>
  <c r="U7" i="1" s="1"/>
  <c r="W7" i="1" s="1"/>
  <c r="T6" i="1"/>
  <c r="U6" i="1" s="1"/>
  <c r="W6" i="1" s="1"/>
  <c r="T5" i="1"/>
  <c r="U5" i="1" s="1"/>
  <c r="W5" i="1" s="1"/>
  <c r="T4" i="1"/>
  <c r="U4" i="1" s="1"/>
  <c r="W4" i="1" s="1"/>
  <c r="T3" i="1"/>
  <c r="U3" i="1" s="1"/>
  <c r="W3" i="1" s="1"/>
  <c r="T2" i="1"/>
  <c r="U2" i="1" s="1"/>
  <c r="W2" i="1" s="1"/>
  <c r="T1" i="1"/>
  <c r="U1" i="1" s="1"/>
  <c r="W1" i="1" s="1"/>
  <c r="H13" i="1"/>
  <c r="H14" i="1"/>
  <c r="H15" i="1"/>
  <c r="H16" i="1"/>
  <c r="H17" i="1"/>
  <c r="F2" i="1"/>
  <c r="H2" i="1" s="1"/>
  <c r="F3" i="1"/>
  <c r="H3" i="1" s="1"/>
  <c r="F4" i="1"/>
  <c r="H4" i="1" s="1"/>
  <c r="F5" i="1"/>
  <c r="H5" i="1" s="1"/>
  <c r="F6" i="1"/>
  <c r="H6" i="1" s="1"/>
  <c r="F7" i="1"/>
  <c r="H7" i="1" s="1"/>
  <c r="F13" i="1"/>
  <c r="F14" i="1"/>
  <c r="F15" i="1"/>
  <c r="F16" i="1"/>
  <c r="F17" i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M1" i="1"/>
  <c r="E2" i="1"/>
  <c r="E3" i="1"/>
  <c r="E4" i="1"/>
  <c r="E5" i="1"/>
  <c r="E6" i="1"/>
  <c r="E7" i="1"/>
  <c r="E8" i="1"/>
  <c r="F8" i="1" s="1"/>
  <c r="H8" i="1" s="1"/>
  <c r="E9" i="1"/>
  <c r="F9" i="1" s="1"/>
  <c r="H9" i="1" s="1"/>
  <c r="E10" i="1"/>
  <c r="F10" i="1" s="1"/>
  <c r="H10" i="1" s="1"/>
  <c r="E11" i="1"/>
  <c r="F11" i="1" s="1"/>
  <c r="H11" i="1" s="1"/>
  <c r="E12" i="1"/>
  <c r="F12" i="1" s="1"/>
  <c r="H12" i="1" s="1"/>
  <c r="E13" i="1"/>
  <c r="E14" i="1"/>
  <c r="E15" i="1"/>
  <c r="E16" i="1"/>
  <c r="E17" i="1"/>
  <c r="E18" i="1"/>
  <c r="E19" i="1"/>
  <c r="E20" i="1"/>
  <c r="E21" i="1"/>
  <c r="E22" i="1"/>
  <c r="E23" i="1"/>
  <c r="E24" i="1"/>
  <c r="F24" i="1" s="1"/>
  <c r="H24" i="1" s="1"/>
  <c r="E25" i="1"/>
  <c r="F25" i="1" s="1"/>
  <c r="H25" i="1" s="1"/>
  <c r="E26" i="1"/>
  <c r="F26" i="1" s="1"/>
  <c r="H26" i="1" s="1"/>
  <c r="E1" i="1"/>
  <c r="F1" i="1" s="1"/>
  <c r="H1" i="1" s="1"/>
  <c r="O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J1" i="1"/>
  <c r="J2" i="1"/>
  <c r="J3" i="1"/>
  <c r="J4" i="1"/>
  <c r="J5" i="1"/>
  <c r="J6" i="1"/>
  <c r="J7" i="1"/>
  <c r="J8" i="1"/>
  <c r="J9" i="1"/>
  <c r="J34" i="1"/>
  <c r="J35" i="1"/>
  <c r="J36" i="1"/>
  <c r="J37" i="1"/>
  <c r="J38" i="1"/>
  <c r="J39" i="1"/>
  <c r="J92" i="1"/>
  <c r="J93" i="1"/>
  <c r="J99" i="1"/>
  <c r="J100" i="1"/>
  <c r="J101" i="1"/>
  <c r="N2" i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L2" i="1"/>
  <c r="L101" i="1" l="1"/>
  <c r="M101" i="1" s="1"/>
  <c r="L100" i="1"/>
  <c r="M100" i="1" s="1"/>
  <c r="L99" i="1"/>
  <c r="M99" i="1" s="1"/>
  <c r="L98" i="1"/>
  <c r="M98" i="1" s="1"/>
  <c r="L97" i="1"/>
  <c r="M97" i="1" s="1"/>
  <c r="L96" i="1"/>
  <c r="M96" i="1" s="1"/>
  <c r="L95" i="1"/>
  <c r="M95" i="1" s="1"/>
  <c r="L94" i="1"/>
  <c r="M94" i="1" s="1"/>
  <c r="L93" i="1"/>
  <c r="M93" i="1" s="1"/>
  <c r="L92" i="1"/>
  <c r="M92" i="1" s="1"/>
  <c r="L91" i="1"/>
  <c r="M91" i="1" s="1"/>
  <c r="L90" i="1"/>
  <c r="M90" i="1" s="1"/>
  <c r="L89" i="1"/>
  <c r="M89" i="1" s="1"/>
  <c r="L88" i="1"/>
  <c r="M88" i="1" s="1"/>
  <c r="L87" i="1"/>
  <c r="M87" i="1" s="1"/>
  <c r="L86" i="1"/>
  <c r="M86" i="1" s="1"/>
  <c r="L85" i="1"/>
  <c r="M85" i="1" s="1"/>
  <c r="L84" i="1"/>
  <c r="M84" i="1" s="1"/>
  <c r="L83" i="1"/>
  <c r="M83" i="1" s="1"/>
  <c r="L82" i="1"/>
  <c r="M82" i="1" s="1"/>
  <c r="L81" i="1"/>
  <c r="M81" i="1" s="1"/>
  <c r="L80" i="1"/>
  <c r="M80" i="1" s="1"/>
  <c r="L79" i="1"/>
  <c r="M79" i="1" s="1"/>
  <c r="L78" i="1"/>
  <c r="M78" i="1" s="1"/>
  <c r="L77" i="1"/>
  <c r="M77" i="1" s="1"/>
  <c r="L76" i="1"/>
  <c r="M76" i="1" s="1"/>
  <c r="L75" i="1"/>
  <c r="M75" i="1" s="1"/>
  <c r="L74" i="1"/>
  <c r="M74" i="1" s="1"/>
  <c r="L73" i="1"/>
  <c r="M73" i="1" s="1"/>
  <c r="L72" i="1"/>
  <c r="M72" i="1" s="1"/>
  <c r="L71" i="1"/>
  <c r="M71" i="1" s="1"/>
  <c r="L70" i="1"/>
  <c r="M70" i="1" s="1"/>
  <c r="L69" i="1"/>
  <c r="M69" i="1" s="1"/>
  <c r="L68" i="1"/>
  <c r="M68" i="1" s="1"/>
  <c r="L67" i="1"/>
  <c r="M67" i="1" s="1"/>
  <c r="L66" i="1"/>
  <c r="M66" i="1" s="1"/>
  <c r="L65" i="1"/>
  <c r="M65" i="1" s="1"/>
  <c r="L64" i="1"/>
  <c r="M64" i="1" s="1"/>
  <c r="L63" i="1"/>
  <c r="M63" i="1" s="1"/>
  <c r="L62" i="1"/>
  <c r="M62" i="1" s="1"/>
  <c r="L61" i="1"/>
  <c r="M61" i="1" s="1"/>
  <c r="L60" i="1"/>
  <c r="M60" i="1" s="1"/>
  <c r="L59" i="1"/>
  <c r="M59" i="1" s="1"/>
  <c r="L58" i="1"/>
  <c r="M58" i="1" s="1"/>
  <c r="L57" i="1"/>
  <c r="M57" i="1" s="1"/>
  <c r="L56" i="1"/>
  <c r="M56" i="1" s="1"/>
  <c r="L55" i="1"/>
  <c r="M55" i="1" s="1"/>
  <c r="L54" i="1"/>
  <c r="M54" i="1" s="1"/>
  <c r="L53" i="1"/>
  <c r="M53" i="1" s="1"/>
  <c r="L52" i="1"/>
  <c r="M52" i="1" s="1"/>
  <c r="L51" i="1"/>
  <c r="M51" i="1" s="1"/>
  <c r="L50" i="1"/>
  <c r="M50" i="1" s="1"/>
  <c r="L49" i="1"/>
  <c r="M49" i="1" s="1"/>
  <c r="L48" i="1"/>
  <c r="M48" i="1" s="1"/>
  <c r="L47" i="1"/>
  <c r="M47" i="1" s="1"/>
  <c r="L46" i="1"/>
  <c r="M46" i="1" s="1"/>
  <c r="L45" i="1"/>
  <c r="M45" i="1" s="1"/>
  <c r="L44" i="1"/>
  <c r="M44" i="1" s="1"/>
  <c r="L43" i="1"/>
  <c r="M43" i="1" s="1"/>
  <c r="L42" i="1"/>
  <c r="M42" i="1" s="1"/>
  <c r="L41" i="1"/>
  <c r="M41" i="1" s="1"/>
  <c r="L40" i="1"/>
  <c r="M40" i="1" s="1"/>
  <c r="L39" i="1"/>
  <c r="M39" i="1" s="1"/>
  <c r="L38" i="1"/>
  <c r="M38" i="1" s="1"/>
  <c r="L37" i="1"/>
  <c r="M37" i="1" s="1"/>
  <c r="L36" i="1"/>
  <c r="M36" i="1" s="1"/>
  <c r="L35" i="1"/>
  <c r="M35" i="1" s="1"/>
  <c r="L34" i="1"/>
  <c r="M34" i="1" s="1"/>
  <c r="L33" i="1"/>
  <c r="M33" i="1" s="1"/>
  <c r="L32" i="1"/>
  <c r="M32" i="1" s="1"/>
  <c r="L31" i="1"/>
  <c r="M31" i="1" s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  <c r="L4" i="1"/>
  <c r="M4" i="1" s="1"/>
  <c r="L3" i="1"/>
  <c r="M3" i="1" s="1"/>
  <c r="M2" i="1"/>
  <c r="L1" i="1"/>
</calcChain>
</file>

<file path=xl/sharedStrings.xml><?xml version="1.0" encoding="utf-8"?>
<sst xmlns="http://schemas.openxmlformats.org/spreadsheetml/2006/main" count="4" uniqueCount="4">
  <si>
    <t>sonnet(S1,2)</t>
  </si>
  <si>
    <t>putty(S1,2)</t>
  </si>
  <si>
    <t>sonnet(S1,1)</t>
  </si>
  <si>
    <t>ชิ้นงาน(S1,1)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</si>
</sst>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22"/>
      <scheme val="minor"/>
    </font>
    <font>
      <sz val="8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</a:t>
            </a:r>
            <a:r>
              <a:rPr lang="en-US" baseline="0"/>
              <a:t> (S1,2)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sonnet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Sheet1!$G$1:$G$26</c:f>
              <c:numCache>
                <c:formatCode>General</c:formatCode>
                <c:ptCount val="26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1.55</c:v>
                </c:pt>
                <c:pt idx="7">
                  <c:v>1.6</c:v>
                </c:pt>
                <c:pt idx="8">
                  <c:v>1.65</c:v>
                </c:pt>
                <c:pt idx="9">
                  <c:v>1.7</c:v>
                </c:pt>
                <c:pt idx="10">
                  <c:v>1.75</c:v>
                </c:pt>
                <c:pt idx="11">
                  <c:v>1.8</c:v>
                </c:pt>
                <c:pt idx="12">
                  <c:v>1.85</c:v>
                </c:pt>
                <c:pt idx="13">
                  <c:v>1.9</c:v>
                </c:pt>
                <c:pt idx="14">
                  <c:v>1.95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</c:numCache>
            </c:numRef>
          </c:xVal>
          <c:yVal>
            <c:numRef>
              <c:f>Sheet1!$H$1:$H$26</c:f>
              <c:numCache>
                <c:formatCode>General</c:formatCode>
                <c:ptCount val="26"/>
                <c:pt idx="0">
                  <c:v>-0.53009518785248622</c:v>
                </c:pt>
                <c:pt idx="1">
                  <c:v>-0.98425508310328258</c:v>
                </c:pt>
                <c:pt idx="2">
                  <c:v>-1.1723959716807344</c:v>
                </c:pt>
                <c:pt idx="3">
                  <c:v>-0.96645372379978733</c:v>
                </c:pt>
                <c:pt idx="4">
                  <c:v>-0.54294149193075647</c:v>
                </c:pt>
                <c:pt idx="5">
                  <c:v>-2.040185929842945</c:v>
                </c:pt>
                <c:pt idx="6">
                  <c:v>-3.5824293224843418</c:v>
                </c:pt>
                <c:pt idx="7">
                  <c:v>-13.185299913173235</c:v>
                </c:pt>
                <c:pt idx="8">
                  <c:v>-11.075173860341526</c:v>
                </c:pt>
                <c:pt idx="9">
                  <c:v>-13.320841725036026</c:v>
                </c:pt>
                <c:pt idx="10">
                  <c:v>-14.769031486118616</c:v>
                </c:pt>
                <c:pt idx="11">
                  <c:v>-19.888698822849737</c:v>
                </c:pt>
                <c:pt idx="12">
                  <c:v>-18.434988643036768</c:v>
                </c:pt>
                <c:pt idx="13">
                  <c:v>-20.142011489672708</c:v>
                </c:pt>
                <c:pt idx="14">
                  <c:v>-21.352054183247056</c:v>
                </c:pt>
                <c:pt idx="15">
                  <c:v>-22.548119863594941</c:v>
                </c:pt>
                <c:pt idx="16">
                  <c:v>-21.962485427709666</c:v>
                </c:pt>
                <c:pt idx="17">
                  <c:v>-50.292067367150786</c:v>
                </c:pt>
                <c:pt idx="18">
                  <c:v>-11.779543853948161</c:v>
                </c:pt>
                <c:pt idx="19">
                  <c:v>-28.046690256145403</c:v>
                </c:pt>
                <c:pt idx="20">
                  <c:v>-30.908749870456539</c:v>
                </c:pt>
                <c:pt idx="21">
                  <c:v>-33.510156151703178</c:v>
                </c:pt>
                <c:pt idx="22">
                  <c:v>-29.966788694919927</c:v>
                </c:pt>
                <c:pt idx="23">
                  <c:v>-21.707147187922434</c:v>
                </c:pt>
                <c:pt idx="24">
                  <c:v>-16.201100088911407</c:v>
                </c:pt>
                <c:pt idx="25">
                  <c:v>-14.325251828911556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26-BE45-9E4A-845B67AA954C}"/>
            </c:ext>
          </c:extLst>
        </c:ser>
        <c:ser>
          <c:idx val="1"/>
          <c:order val="1"/>
          <c:tx>
            <c:v>putty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Sheet1!$N$1:$N$101</c:f>
              <c:numCache>
                <c:formatCode>General</c:formatCode>
                <c:ptCount val="101"/>
                <c:pt idx="0">
                  <c:v>0.4</c:v>
                </c:pt>
                <c:pt idx="1">
                  <c:v>0.44</c:v>
                </c:pt>
                <c:pt idx="2">
                  <c:v>0.48</c:v>
                </c:pt>
                <c:pt idx="3">
                  <c:v>0.52</c:v>
                </c:pt>
                <c:pt idx="4">
                  <c:v>0.56000000000000005</c:v>
                </c:pt>
                <c:pt idx="5">
                  <c:v>0.60000000000000009</c:v>
                </c:pt>
                <c:pt idx="6">
                  <c:v>0.64000000000000012</c:v>
                </c:pt>
                <c:pt idx="7">
                  <c:v>0.68000000000000016</c:v>
                </c:pt>
                <c:pt idx="8">
                  <c:v>0.7200000000000002</c:v>
                </c:pt>
                <c:pt idx="9">
                  <c:v>0.76000000000000023</c:v>
                </c:pt>
                <c:pt idx="10">
                  <c:v>0.80000000000000027</c:v>
                </c:pt>
                <c:pt idx="11">
                  <c:v>0.8400000000000003</c:v>
                </c:pt>
                <c:pt idx="12">
                  <c:v>0.88000000000000034</c:v>
                </c:pt>
                <c:pt idx="13">
                  <c:v>0.92000000000000037</c:v>
                </c:pt>
                <c:pt idx="14">
                  <c:v>0.96000000000000041</c:v>
                </c:pt>
                <c:pt idx="15">
                  <c:v>1.0000000000000004</c:v>
                </c:pt>
                <c:pt idx="16">
                  <c:v>1.0400000000000005</c:v>
                </c:pt>
                <c:pt idx="17">
                  <c:v>1.0800000000000005</c:v>
                </c:pt>
                <c:pt idx="18">
                  <c:v>1.1200000000000006</c:v>
                </c:pt>
                <c:pt idx="19">
                  <c:v>1.1600000000000006</c:v>
                </c:pt>
                <c:pt idx="20">
                  <c:v>1.2000000000000006</c:v>
                </c:pt>
                <c:pt idx="21">
                  <c:v>1.2400000000000007</c:v>
                </c:pt>
                <c:pt idx="22">
                  <c:v>1.2800000000000007</c:v>
                </c:pt>
                <c:pt idx="23">
                  <c:v>1.3200000000000007</c:v>
                </c:pt>
                <c:pt idx="24">
                  <c:v>1.3600000000000008</c:v>
                </c:pt>
                <c:pt idx="25">
                  <c:v>1.4000000000000008</c:v>
                </c:pt>
                <c:pt idx="26">
                  <c:v>1.4400000000000008</c:v>
                </c:pt>
                <c:pt idx="27">
                  <c:v>1.4800000000000009</c:v>
                </c:pt>
                <c:pt idx="28">
                  <c:v>1.5200000000000009</c:v>
                </c:pt>
                <c:pt idx="29">
                  <c:v>1.5600000000000009</c:v>
                </c:pt>
                <c:pt idx="30">
                  <c:v>1.600000000000001</c:v>
                </c:pt>
                <c:pt idx="31">
                  <c:v>1.640000000000001</c:v>
                </c:pt>
                <c:pt idx="32">
                  <c:v>1.680000000000001</c:v>
                </c:pt>
                <c:pt idx="33">
                  <c:v>1.7200000000000011</c:v>
                </c:pt>
                <c:pt idx="34">
                  <c:v>1.7600000000000011</c:v>
                </c:pt>
                <c:pt idx="35">
                  <c:v>1.8000000000000012</c:v>
                </c:pt>
                <c:pt idx="36">
                  <c:v>1.8400000000000012</c:v>
                </c:pt>
                <c:pt idx="37">
                  <c:v>1.8800000000000012</c:v>
                </c:pt>
                <c:pt idx="38">
                  <c:v>1.9200000000000013</c:v>
                </c:pt>
                <c:pt idx="39">
                  <c:v>1.9600000000000013</c:v>
                </c:pt>
                <c:pt idx="40">
                  <c:v>2.0000000000000013</c:v>
                </c:pt>
                <c:pt idx="41">
                  <c:v>2.0400000000000014</c:v>
                </c:pt>
                <c:pt idx="42">
                  <c:v>2.0800000000000014</c:v>
                </c:pt>
                <c:pt idx="43">
                  <c:v>2.1200000000000014</c:v>
                </c:pt>
                <c:pt idx="44">
                  <c:v>2.1600000000000015</c:v>
                </c:pt>
                <c:pt idx="45">
                  <c:v>2.2000000000000015</c:v>
                </c:pt>
                <c:pt idx="46">
                  <c:v>2.2400000000000015</c:v>
                </c:pt>
                <c:pt idx="47">
                  <c:v>2.2800000000000016</c:v>
                </c:pt>
                <c:pt idx="48">
                  <c:v>2.3200000000000016</c:v>
                </c:pt>
                <c:pt idx="49">
                  <c:v>2.3600000000000017</c:v>
                </c:pt>
                <c:pt idx="50">
                  <c:v>2.4000000000000017</c:v>
                </c:pt>
                <c:pt idx="51">
                  <c:v>2.4400000000000017</c:v>
                </c:pt>
                <c:pt idx="52">
                  <c:v>2.4800000000000018</c:v>
                </c:pt>
                <c:pt idx="53">
                  <c:v>2.5200000000000018</c:v>
                </c:pt>
                <c:pt idx="54">
                  <c:v>2.5600000000000018</c:v>
                </c:pt>
                <c:pt idx="55">
                  <c:v>2.6000000000000019</c:v>
                </c:pt>
                <c:pt idx="56">
                  <c:v>2.6400000000000019</c:v>
                </c:pt>
                <c:pt idx="57">
                  <c:v>2.6800000000000019</c:v>
                </c:pt>
                <c:pt idx="58">
                  <c:v>2.720000000000002</c:v>
                </c:pt>
                <c:pt idx="59">
                  <c:v>2.760000000000002</c:v>
                </c:pt>
                <c:pt idx="60">
                  <c:v>2.800000000000002</c:v>
                </c:pt>
                <c:pt idx="61">
                  <c:v>2.8400000000000021</c:v>
                </c:pt>
                <c:pt idx="62">
                  <c:v>2.8800000000000021</c:v>
                </c:pt>
                <c:pt idx="63">
                  <c:v>2.9200000000000021</c:v>
                </c:pt>
                <c:pt idx="64">
                  <c:v>2.9600000000000022</c:v>
                </c:pt>
                <c:pt idx="65">
                  <c:v>3.0000000000000022</c:v>
                </c:pt>
                <c:pt idx="66">
                  <c:v>3.0400000000000023</c:v>
                </c:pt>
                <c:pt idx="67">
                  <c:v>3.0800000000000023</c:v>
                </c:pt>
                <c:pt idx="68">
                  <c:v>3.1200000000000023</c:v>
                </c:pt>
                <c:pt idx="69">
                  <c:v>3.1600000000000024</c:v>
                </c:pt>
                <c:pt idx="70">
                  <c:v>3.2000000000000024</c:v>
                </c:pt>
                <c:pt idx="71">
                  <c:v>3.2400000000000024</c:v>
                </c:pt>
                <c:pt idx="72">
                  <c:v>3.2800000000000025</c:v>
                </c:pt>
                <c:pt idx="73">
                  <c:v>3.3200000000000025</c:v>
                </c:pt>
                <c:pt idx="74">
                  <c:v>3.3600000000000025</c:v>
                </c:pt>
                <c:pt idx="75">
                  <c:v>3.4000000000000026</c:v>
                </c:pt>
                <c:pt idx="76">
                  <c:v>3.4400000000000026</c:v>
                </c:pt>
                <c:pt idx="77">
                  <c:v>3.4800000000000026</c:v>
                </c:pt>
                <c:pt idx="78">
                  <c:v>3.5200000000000027</c:v>
                </c:pt>
                <c:pt idx="79">
                  <c:v>3.5600000000000027</c:v>
                </c:pt>
                <c:pt idx="80">
                  <c:v>3.6000000000000028</c:v>
                </c:pt>
                <c:pt idx="81">
                  <c:v>3.6400000000000028</c:v>
                </c:pt>
                <c:pt idx="82">
                  <c:v>3.6800000000000028</c:v>
                </c:pt>
                <c:pt idx="83">
                  <c:v>3.7200000000000029</c:v>
                </c:pt>
                <c:pt idx="84">
                  <c:v>3.7600000000000029</c:v>
                </c:pt>
                <c:pt idx="85">
                  <c:v>3.8000000000000029</c:v>
                </c:pt>
                <c:pt idx="86">
                  <c:v>3.840000000000003</c:v>
                </c:pt>
                <c:pt idx="87">
                  <c:v>3.880000000000003</c:v>
                </c:pt>
                <c:pt idx="88">
                  <c:v>3.920000000000003</c:v>
                </c:pt>
                <c:pt idx="89">
                  <c:v>3.9600000000000031</c:v>
                </c:pt>
                <c:pt idx="90">
                  <c:v>4.0000000000000027</c:v>
                </c:pt>
                <c:pt idx="91">
                  <c:v>4.0400000000000027</c:v>
                </c:pt>
                <c:pt idx="92">
                  <c:v>4.0800000000000027</c:v>
                </c:pt>
                <c:pt idx="93">
                  <c:v>4.1200000000000028</c:v>
                </c:pt>
                <c:pt idx="94">
                  <c:v>4.1600000000000028</c:v>
                </c:pt>
                <c:pt idx="95">
                  <c:v>4.2000000000000028</c:v>
                </c:pt>
                <c:pt idx="96">
                  <c:v>4.2400000000000029</c:v>
                </c:pt>
                <c:pt idx="97">
                  <c:v>4.2800000000000029</c:v>
                </c:pt>
                <c:pt idx="98">
                  <c:v>4.3200000000000029</c:v>
                </c:pt>
                <c:pt idx="99">
                  <c:v>4.360000000000003</c:v>
                </c:pt>
                <c:pt idx="100">
                  <c:v>4.400000000000003</c:v>
                </c:pt>
              </c:numCache>
            </c:numRef>
          </c:xVal>
          <c:yVal>
            <c:numRef>
              <c:f>Sheet1!$O$1:$O$101</c:f>
              <c:numCache>
                <c:formatCode>General</c:formatCode>
                <c:ptCount val="101"/>
                <c:pt idx="0">
                  <c:v>4.4654041040384423E-2</c:v>
                </c:pt>
                <c:pt idx="1">
                  <c:v>8.2753391888331002E-2</c:v>
                </c:pt>
                <c:pt idx="2">
                  <c:v>-1.0787396950566783E-2</c:v>
                </c:pt>
                <c:pt idx="3">
                  <c:v>-0.10892225068977215</c:v>
                </c:pt>
                <c:pt idx="4">
                  <c:v>-0.10709643589704333</c:v>
                </c:pt>
                <c:pt idx="5">
                  <c:v>-9.0430643694914284E-2</c:v>
                </c:pt>
                <c:pt idx="6">
                  <c:v>-0.13015488883457657</c:v>
                </c:pt>
                <c:pt idx="7">
                  <c:v>-0.13737078042030113</c:v>
                </c:pt>
                <c:pt idx="8">
                  <c:v>-0.12616108871261658</c:v>
                </c:pt>
                <c:pt idx="9">
                  <c:v>-0.12398020021151245</c:v>
                </c:pt>
                <c:pt idx="10">
                  <c:v>-0.11585738230301861</c:v>
                </c:pt>
                <c:pt idx="11">
                  <c:v>-0.15186495000530997</c:v>
                </c:pt>
                <c:pt idx="12">
                  <c:v>-0.10881573093634034</c:v>
                </c:pt>
                <c:pt idx="13">
                  <c:v>-2.7638269260244871E-2</c:v>
                </c:pt>
                <c:pt idx="14">
                  <c:v>-6.3562479066375924E-2</c:v>
                </c:pt>
                <c:pt idx="15">
                  <c:v>-0.24087726516734922</c:v>
                </c:pt>
                <c:pt idx="16">
                  <c:v>-0.36244166636288155</c:v>
                </c:pt>
                <c:pt idx="17">
                  <c:v>-0.34616671930246568</c:v>
                </c:pt>
                <c:pt idx="18">
                  <c:v>-0.25309762114455897</c:v>
                </c:pt>
                <c:pt idx="19">
                  <c:v>-0.27567249556871876</c:v>
                </c:pt>
                <c:pt idx="20">
                  <c:v>-0.19360989017993696</c:v>
                </c:pt>
                <c:pt idx="21">
                  <c:v>-0.25450224774257529</c:v>
                </c:pt>
                <c:pt idx="22">
                  <c:v>-0.23895629637477511</c:v>
                </c:pt>
                <c:pt idx="23">
                  <c:v>-0.45546951217105969</c:v>
                </c:pt>
                <c:pt idx="24">
                  <c:v>-0.25569017441870479</c:v>
                </c:pt>
                <c:pt idx="25">
                  <c:v>-0.28279060086217916</c:v>
                </c:pt>
                <c:pt idx="26">
                  <c:v>-0.31205855186431647</c:v>
                </c:pt>
                <c:pt idx="27">
                  <c:v>-0.39594575445480729</c:v>
                </c:pt>
                <c:pt idx="28">
                  <c:v>-0.53290935971130016</c:v>
                </c:pt>
                <c:pt idx="29">
                  <c:v>-0.64271006821111742</c:v>
                </c:pt>
                <c:pt idx="30">
                  <c:v>-0.73949854789084668</c:v>
                </c:pt>
                <c:pt idx="31">
                  <c:v>-0.80314466018742015</c:v>
                </c:pt>
                <c:pt idx="32">
                  <c:v>-0.75253746556476719</c:v>
                </c:pt>
                <c:pt idx="33">
                  <c:v>-0.77416394050386805</c:v>
                </c:pt>
                <c:pt idx="34">
                  <c:v>-0.78331647670390692</c:v>
                </c:pt>
                <c:pt idx="35">
                  <c:v>-0.79064314512550493</c:v>
                </c:pt>
                <c:pt idx="36">
                  <c:v>-0.76785860700126285</c:v>
                </c:pt>
                <c:pt idx="37">
                  <c:v>-0.77695864563734507</c:v>
                </c:pt>
                <c:pt idx="38">
                  <c:v>-1.0142590111088559</c:v>
                </c:pt>
                <c:pt idx="39">
                  <c:v>-1.91361400982454</c:v>
                </c:pt>
                <c:pt idx="40">
                  <c:v>-3.8200246838988989</c:v>
                </c:pt>
                <c:pt idx="41">
                  <c:v>-6.0696858746769653</c:v>
                </c:pt>
                <c:pt idx="42">
                  <c:v>-7.7702495739714372</c:v>
                </c:pt>
                <c:pt idx="43">
                  <c:v>-8.7393767912698461</c:v>
                </c:pt>
                <c:pt idx="44">
                  <c:v>-9.3311613409384524</c:v>
                </c:pt>
                <c:pt idx="45">
                  <c:v>-10.290182987193198</c:v>
                </c:pt>
                <c:pt idx="46">
                  <c:v>-12.197713341053134</c:v>
                </c:pt>
                <c:pt idx="47">
                  <c:v>-14.834756016114037</c:v>
                </c:pt>
                <c:pt idx="48">
                  <c:v>-17.557888823002024</c:v>
                </c:pt>
                <c:pt idx="49">
                  <c:v>-20.001021271039242</c:v>
                </c:pt>
                <c:pt idx="50">
                  <c:v>-21.664570393611029</c:v>
                </c:pt>
                <c:pt idx="51">
                  <c:v>-22.517789794993579</c:v>
                </c:pt>
                <c:pt idx="52">
                  <c:v>-22.805222298053366</c:v>
                </c:pt>
                <c:pt idx="53">
                  <c:v>-22.663606847169557</c:v>
                </c:pt>
                <c:pt idx="54">
                  <c:v>-23.023256910413203</c:v>
                </c:pt>
                <c:pt idx="55">
                  <c:v>-24.220357677696896</c:v>
                </c:pt>
                <c:pt idx="56">
                  <c:v>-26.106789343736033</c:v>
                </c:pt>
                <c:pt idx="57">
                  <c:v>-28.165860761844236</c:v>
                </c:pt>
                <c:pt idx="58">
                  <c:v>-29.518601438252233</c:v>
                </c:pt>
                <c:pt idx="59">
                  <c:v>-30.448013491633862</c:v>
                </c:pt>
                <c:pt idx="60">
                  <c:v>-31.128853921285113</c:v>
                </c:pt>
                <c:pt idx="61">
                  <c:v>-31.363348645287516</c:v>
                </c:pt>
                <c:pt idx="62">
                  <c:v>-31.430826171925087</c:v>
                </c:pt>
                <c:pt idx="63">
                  <c:v>-31.534284309106781</c:v>
                </c:pt>
                <c:pt idx="64">
                  <c:v>-31.988212009197269</c:v>
                </c:pt>
                <c:pt idx="65">
                  <c:v>-32.768341023197237</c:v>
                </c:pt>
                <c:pt idx="66">
                  <c:v>-33.524345266371128</c:v>
                </c:pt>
                <c:pt idx="67">
                  <c:v>-34.363546482757108</c:v>
                </c:pt>
                <c:pt idx="68">
                  <c:v>-35.202483649255583</c:v>
                </c:pt>
                <c:pt idx="69">
                  <c:v>-36.015110757138864</c:v>
                </c:pt>
                <c:pt idx="70">
                  <c:v>-36.509923241499976</c:v>
                </c:pt>
                <c:pt idx="71">
                  <c:v>-36.417657263874098</c:v>
                </c:pt>
                <c:pt idx="72">
                  <c:v>-36.607606256734059</c:v>
                </c:pt>
                <c:pt idx="73">
                  <c:v>-36.502074812759474</c:v>
                </c:pt>
                <c:pt idx="74">
                  <c:v>-36.89632275690569</c:v>
                </c:pt>
                <c:pt idx="75">
                  <c:v>-37.382789840456645</c:v>
                </c:pt>
                <c:pt idx="76">
                  <c:v>-36.359866242686238</c:v>
                </c:pt>
                <c:pt idx="77">
                  <c:v>-36.971488336845844</c:v>
                </c:pt>
                <c:pt idx="78">
                  <c:v>-37.212908799372109</c:v>
                </c:pt>
                <c:pt idx="79">
                  <c:v>-37.81901768962895</c:v>
                </c:pt>
                <c:pt idx="80">
                  <c:v>-39.922541289743052</c:v>
                </c:pt>
                <c:pt idx="81">
                  <c:v>-42.704645248147521</c:v>
                </c:pt>
                <c:pt idx="82">
                  <c:v>-39.736286762045751</c:v>
                </c:pt>
                <c:pt idx="83">
                  <c:v>-40.45618191233298</c:v>
                </c:pt>
                <c:pt idx="84">
                  <c:v>-38.889317051109074</c:v>
                </c:pt>
                <c:pt idx="85">
                  <c:v>-37.802378946542838</c:v>
                </c:pt>
                <c:pt idx="86">
                  <c:v>-38.078074923433263</c:v>
                </c:pt>
                <c:pt idx="87">
                  <c:v>-37.26604430934475</c:v>
                </c:pt>
                <c:pt idx="88">
                  <c:v>-36.501370128181023</c:v>
                </c:pt>
                <c:pt idx="89">
                  <c:v>-36.58814242076793</c:v>
                </c:pt>
                <c:pt idx="90">
                  <c:v>-37.400244417897269</c:v>
                </c:pt>
                <c:pt idx="91">
                  <c:v>-37.695401141018053</c:v>
                </c:pt>
                <c:pt idx="92">
                  <c:v>-38.430653487471197</c:v>
                </c:pt>
                <c:pt idx="93">
                  <c:v>-38.993161865107979</c:v>
                </c:pt>
                <c:pt idx="94">
                  <c:v>-38.939631736691268</c:v>
                </c:pt>
                <c:pt idx="95">
                  <c:v>-36.257175536134589</c:v>
                </c:pt>
                <c:pt idx="96">
                  <c:v>-34.400677332039884</c:v>
                </c:pt>
                <c:pt idx="97">
                  <c:v>-32.532864880760414</c:v>
                </c:pt>
                <c:pt idx="98">
                  <c:v>-30.868167134945736</c:v>
                </c:pt>
                <c:pt idx="99">
                  <c:v>-31.686473342937759</c:v>
                </c:pt>
                <c:pt idx="100">
                  <c:v>-34.160325907945854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26-BE45-9E4A-845B67AA9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560976"/>
        <c:axId val="944561456"/>
      </c:scatterChart>
      <c:valAx>
        <c:axId val="94456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944561456"/>
        <c:crosses val="autoZero"/>
        <c:crossBetween val="midCat"/>
      </c:valAx>
      <c:valAx>
        <c:axId val="94456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94456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(S1,1)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sonnet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Sheet1!$V$1:$V$26</c:f>
              <c:numCache>
                <c:formatCode>General</c:formatCode>
                <c:ptCount val="26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1.55</c:v>
                </c:pt>
                <c:pt idx="7">
                  <c:v>1.6</c:v>
                </c:pt>
                <c:pt idx="8">
                  <c:v>1.65</c:v>
                </c:pt>
                <c:pt idx="9">
                  <c:v>1.7</c:v>
                </c:pt>
                <c:pt idx="10">
                  <c:v>1.75</c:v>
                </c:pt>
                <c:pt idx="11">
                  <c:v>1.8</c:v>
                </c:pt>
                <c:pt idx="12">
                  <c:v>1.85</c:v>
                </c:pt>
                <c:pt idx="13">
                  <c:v>1.9</c:v>
                </c:pt>
                <c:pt idx="14">
                  <c:v>1.95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</c:numCache>
            </c:numRef>
          </c:xVal>
          <c:yVal>
            <c:numRef>
              <c:f>Sheet1!$W$1:$W$26</c:f>
              <c:numCache>
                <c:formatCode>General</c:formatCode>
                <c:ptCount val="26"/>
                <c:pt idx="0">
                  <c:v>-12.428356449391405</c:v>
                </c:pt>
                <c:pt idx="1">
                  <c:v>-8.576366779912485</c:v>
                </c:pt>
                <c:pt idx="2">
                  <c:v>-7.5532774520213852</c:v>
                </c:pt>
                <c:pt idx="3">
                  <c:v>-9.0484358763544552</c:v>
                </c:pt>
                <c:pt idx="4">
                  <c:v>-24.192912423466275</c:v>
                </c:pt>
                <c:pt idx="5">
                  <c:v>-6.016218425474241</c:v>
                </c:pt>
                <c:pt idx="6">
                  <c:v>-3.4372268873872072</c:v>
                </c:pt>
                <c:pt idx="7">
                  <c:v>-1.1868590183090171</c:v>
                </c:pt>
                <c:pt idx="8">
                  <c:v>-0.72059073591000156</c:v>
                </c:pt>
                <c:pt idx="9">
                  <c:v>-0.50855952794823445</c:v>
                </c:pt>
                <c:pt idx="10">
                  <c:v>-0.35459649120625858</c:v>
                </c:pt>
                <c:pt idx="11">
                  <c:v>-2.9274813088719065</c:v>
                </c:pt>
                <c:pt idx="12">
                  <c:v>-0.20918643005453402</c:v>
                </c:pt>
                <c:pt idx="13">
                  <c:v>-0.18188917281906331</c:v>
                </c:pt>
                <c:pt idx="14">
                  <c:v>-0.1485448511352824</c:v>
                </c:pt>
                <c:pt idx="15">
                  <c:v>-0.13336045051620937</c:v>
                </c:pt>
                <c:pt idx="16">
                  <c:v>-0.13642597290917502</c:v>
                </c:pt>
                <c:pt idx="17">
                  <c:v>-0.12112864629087337</c:v>
                </c:pt>
                <c:pt idx="18">
                  <c:v>-2.2457753459583105</c:v>
                </c:pt>
                <c:pt idx="19">
                  <c:v>-0.10309093388599355</c:v>
                </c:pt>
                <c:pt idx="20">
                  <c:v>-0.10613948488700177</c:v>
                </c:pt>
                <c:pt idx="21">
                  <c:v>-0.10339248176900789</c:v>
                </c:pt>
                <c:pt idx="22">
                  <c:v>-0.33954762560280688</c:v>
                </c:pt>
                <c:pt idx="23">
                  <c:v>-0.26984277554120201</c:v>
                </c:pt>
                <c:pt idx="24">
                  <c:v>-0.38828223536262985</c:v>
                </c:pt>
                <c:pt idx="25">
                  <c:v>-1.2249660286624799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3F-034F-956E-C0B80BC3E750}"/>
            </c:ext>
          </c:extLst>
        </c:ser>
        <c:ser>
          <c:idx val="1"/>
          <c:order val="1"/>
          <c:tx>
            <c:v>putty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Sheet1!$AD$1:$AD$101</c:f>
              <c:numCache>
                <c:formatCode>General</c:formatCode>
                <c:ptCount val="101"/>
                <c:pt idx="0">
                  <c:v>0.4</c:v>
                </c:pt>
                <c:pt idx="1">
                  <c:v>0.44</c:v>
                </c:pt>
                <c:pt idx="2">
                  <c:v>0.48</c:v>
                </c:pt>
                <c:pt idx="3">
                  <c:v>0.52</c:v>
                </c:pt>
                <c:pt idx="4">
                  <c:v>0.56000000000000005</c:v>
                </c:pt>
                <c:pt idx="5">
                  <c:v>0.60000000000000009</c:v>
                </c:pt>
                <c:pt idx="6">
                  <c:v>0.64000000000000012</c:v>
                </c:pt>
                <c:pt idx="7">
                  <c:v>0.68000000000000016</c:v>
                </c:pt>
                <c:pt idx="8">
                  <c:v>0.7200000000000002</c:v>
                </c:pt>
                <c:pt idx="9">
                  <c:v>0.76000000000000023</c:v>
                </c:pt>
                <c:pt idx="10">
                  <c:v>0.80000000000000027</c:v>
                </c:pt>
                <c:pt idx="11">
                  <c:v>0.8400000000000003</c:v>
                </c:pt>
                <c:pt idx="12">
                  <c:v>0.88000000000000034</c:v>
                </c:pt>
                <c:pt idx="13">
                  <c:v>0.92000000000000037</c:v>
                </c:pt>
                <c:pt idx="14">
                  <c:v>0.96000000000000041</c:v>
                </c:pt>
                <c:pt idx="15">
                  <c:v>1.0000000000000004</c:v>
                </c:pt>
                <c:pt idx="16">
                  <c:v>1.0400000000000005</c:v>
                </c:pt>
                <c:pt idx="17">
                  <c:v>1.0800000000000005</c:v>
                </c:pt>
                <c:pt idx="18">
                  <c:v>1.1200000000000006</c:v>
                </c:pt>
                <c:pt idx="19">
                  <c:v>1.1600000000000006</c:v>
                </c:pt>
                <c:pt idx="20">
                  <c:v>1.2000000000000006</c:v>
                </c:pt>
                <c:pt idx="21">
                  <c:v>1.2400000000000007</c:v>
                </c:pt>
                <c:pt idx="22">
                  <c:v>1.2800000000000007</c:v>
                </c:pt>
                <c:pt idx="23">
                  <c:v>1.3200000000000007</c:v>
                </c:pt>
                <c:pt idx="24">
                  <c:v>1.3600000000000008</c:v>
                </c:pt>
                <c:pt idx="25">
                  <c:v>1.4000000000000008</c:v>
                </c:pt>
                <c:pt idx="26">
                  <c:v>1.4400000000000008</c:v>
                </c:pt>
                <c:pt idx="27">
                  <c:v>1.4800000000000009</c:v>
                </c:pt>
                <c:pt idx="28">
                  <c:v>1.5200000000000009</c:v>
                </c:pt>
                <c:pt idx="29">
                  <c:v>1.5600000000000009</c:v>
                </c:pt>
                <c:pt idx="30">
                  <c:v>1.600000000000001</c:v>
                </c:pt>
                <c:pt idx="31">
                  <c:v>1.640000000000001</c:v>
                </c:pt>
                <c:pt idx="32">
                  <c:v>1.680000000000001</c:v>
                </c:pt>
                <c:pt idx="33">
                  <c:v>1.7200000000000011</c:v>
                </c:pt>
                <c:pt idx="34">
                  <c:v>1.7600000000000011</c:v>
                </c:pt>
                <c:pt idx="35">
                  <c:v>1.8000000000000012</c:v>
                </c:pt>
                <c:pt idx="36">
                  <c:v>1.8400000000000012</c:v>
                </c:pt>
                <c:pt idx="37">
                  <c:v>1.8800000000000012</c:v>
                </c:pt>
                <c:pt idx="38">
                  <c:v>1.9200000000000013</c:v>
                </c:pt>
                <c:pt idx="39">
                  <c:v>1.9600000000000013</c:v>
                </c:pt>
                <c:pt idx="40">
                  <c:v>2.0000000000000013</c:v>
                </c:pt>
                <c:pt idx="41">
                  <c:v>2.0400000000000014</c:v>
                </c:pt>
                <c:pt idx="42">
                  <c:v>2.0800000000000014</c:v>
                </c:pt>
                <c:pt idx="43">
                  <c:v>2.1200000000000014</c:v>
                </c:pt>
                <c:pt idx="44">
                  <c:v>2.1600000000000015</c:v>
                </c:pt>
                <c:pt idx="45">
                  <c:v>2.2000000000000015</c:v>
                </c:pt>
                <c:pt idx="46">
                  <c:v>2.2400000000000015</c:v>
                </c:pt>
                <c:pt idx="47">
                  <c:v>2.2800000000000016</c:v>
                </c:pt>
                <c:pt idx="48">
                  <c:v>2.3200000000000016</c:v>
                </c:pt>
                <c:pt idx="49">
                  <c:v>2.3600000000000017</c:v>
                </c:pt>
                <c:pt idx="50">
                  <c:v>2.4000000000000017</c:v>
                </c:pt>
                <c:pt idx="51">
                  <c:v>2.4400000000000017</c:v>
                </c:pt>
                <c:pt idx="52">
                  <c:v>2.4800000000000018</c:v>
                </c:pt>
                <c:pt idx="53">
                  <c:v>2.5200000000000018</c:v>
                </c:pt>
                <c:pt idx="54">
                  <c:v>2.5600000000000018</c:v>
                </c:pt>
                <c:pt idx="55">
                  <c:v>2.6000000000000019</c:v>
                </c:pt>
                <c:pt idx="56">
                  <c:v>2.6400000000000019</c:v>
                </c:pt>
                <c:pt idx="57">
                  <c:v>2.6800000000000019</c:v>
                </c:pt>
                <c:pt idx="58">
                  <c:v>2.720000000000002</c:v>
                </c:pt>
                <c:pt idx="59">
                  <c:v>2.760000000000002</c:v>
                </c:pt>
                <c:pt idx="60">
                  <c:v>2.800000000000002</c:v>
                </c:pt>
                <c:pt idx="61">
                  <c:v>2.8400000000000021</c:v>
                </c:pt>
                <c:pt idx="62">
                  <c:v>2.8800000000000021</c:v>
                </c:pt>
                <c:pt idx="63">
                  <c:v>2.9200000000000021</c:v>
                </c:pt>
                <c:pt idx="64">
                  <c:v>2.9600000000000022</c:v>
                </c:pt>
                <c:pt idx="65">
                  <c:v>3.0000000000000022</c:v>
                </c:pt>
                <c:pt idx="66">
                  <c:v>3.0400000000000023</c:v>
                </c:pt>
                <c:pt idx="67">
                  <c:v>3.0800000000000023</c:v>
                </c:pt>
                <c:pt idx="68">
                  <c:v>3.1200000000000023</c:v>
                </c:pt>
                <c:pt idx="69">
                  <c:v>3.1600000000000024</c:v>
                </c:pt>
                <c:pt idx="70">
                  <c:v>3.2000000000000024</c:v>
                </c:pt>
                <c:pt idx="71">
                  <c:v>3.2400000000000024</c:v>
                </c:pt>
                <c:pt idx="72">
                  <c:v>3.2800000000000025</c:v>
                </c:pt>
                <c:pt idx="73">
                  <c:v>3.3200000000000025</c:v>
                </c:pt>
                <c:pt idx="74">
                  <c:v>3.3600000000000025</c:v>
                </c:pt>
                <c:pt idx="75">
                  <c:v>3.4000000000000026</c:v>
                </c:pt>
                <c:pt idx="76">
                  <c:v>3.4400000000000026</c:v>
                </c:pt>
                <c:pt idx="77">
                  <c:v>3.4800000000000026</c:v>
                </c:pt>
                <c:pt idx="78">
                  <c:v>3.5200000000000027</c:v>
                </c:pt>
                <c:pt idx="79">
                  <c:v>3.5600000000000027</c:v>
                </c:pt>
                <c:pt idx="80">
                  <c:v>3.6000000000000028</c:v>
                </c:pt>
                <c:pt idx="81">
                  <c:v>3.6400000000000028</c:v>
                </c:pt>
                <c:pt idx="82">
                  <c:v>3.6800000000000028</c:v>
                </c:pt>
                <c:pt idx="83">
                  <c:v>3.7200000000000029</c:v>
                </c:pt>
                <c:pt idx="84">
                  <c:v>3.7600000000000029</c:v>
                </c:pt>
                <c:pt idx="85">
                  <c:v>3.8000000000000029</c:v>
                </c:pt>
                <c:pt idx="86">
                  <c:v>3.840000000000003</c:v>
                </c:pt>
                <c:pt idx="87">
                  <c:v>3.880000000000003</c:v>
                </c:pt>
                <c:pt idx="88">
                  <c:v>3.920000000000003</c:v>
                </c:pt>
                <c:pt idx="89">
                  <c:v>3.9600000000000031</c:v>
                </c:pt>
                <c:pt idx="90">
                  <c:v>4.0000000000000027</c:v>
                </c:pt>
                <c:pt idx="91">
                  <c:v>4.0400000000000027</c:v>
                </c:pt>
                <c:pt idx="92">
                  <c:v>4.0800000000000027</c:v>
                </c:pt>
                <c:pt idx="93">
                  <c:v>4.1200000000000028</c:v>
                </c:pt>
                <c:pt idx="94">
                  <c:v>4.1600000000000028</c:v>
                </c:pt>
                <c:pt idx="95">
                  <c:v>4.2000000000000028</c:v>
                </c:pt>
                <c:pt idx="96">
                  <c:v>4.2400000000000029</c:v>
                </c:pt>
                <c:pt idx="97">
                  <c:v>4.2800000000000029</c:v>
                </c:pt>
                <c:pt idx="98">
                  <c:v>4.3200000000000029</c:v>
                </c:pt>
                <c:pt idx="99">
                  <c:v>4.360000000000003</c:v>
                </c:pt>
                <c:pt idx="100">
                  <c:v>4.400000000000003</c:v>
                </c:pt>
              </c:numCache>
            </c:numRef>
          </c:xVal>
          <c:yVal>
            <c:numRef>
              <c:f>Sheet1!$AE$1:$AE$101</c:f>
              <c:numCache>
                <c:formatCode>General</c:formatCode>
                <c:ptCount val="101"/>
                <c:pt idx="0">
                  <c:v>-22.201951088706476</c:v>
                </c:pt>
                <c:pt idx="1">
                  <c:v>-21.811306381229816</c:v>
                </c:pt>
                <c:pt idx="2">
                  <c:v>-23.333211404267338</c:v>
                </c:pt>
                <c:pt idx="3">
                  <c:v>-26.681567413228482</c:v>
                </c:pt>
                <c:pt idx="4">
                  <c:v>-37.101978897225337</c:v>
                </c:pt>
                <c:pt idx="5">
                  <c:v>-32.288468572953455</c:v>
                </c:pt>
                <c:pt idx="6">
                  <c:v>-24.472546944573701</c:v>
                </c:pt>
                <c:pt idx="7">
                  <c:v>-21.015005868347856</c:v>
                </c:pt>
                <c:pt idx="8">
                  <c:v>-20.143126485437669</c:v>
                </c:pt>
                <c:pt idx="9">
                  <c:v>-20.746892633774582</c:v>
                </c:pt>
                <c:pt idx="10">
                  <c:v>-24.182144349545055</c:v>
                </c:pt>
                <c:pt idx="11">
                  <c:v>-37.355773522777099</c:v>
                </c:pt>
                <c:pt idx="12">
                  <c:v>-27.821865568286594</c:v>
                </c:pt>
                <c:pt idx="13">
                  <c:v>-20.763598696485239</c:v>
                </c:pt>
                <c:pt idx="14">
                  <c:v>-17.443123045281105</c:v>
                </c:pt>
                <c:pt idx="15">
                  <c:v>-16.03512721307353</c:v>
                </c:pt>
                <c:pt idx="16">
                  <c:v>-16.014972694712803</c:v>
                </c:pt>
                <c:pt idx="17">
                  <c:v>-17.883459271952219</c:v>
                </c:pt>
                <c:pt idx="18">
                  <c:v>-22.21017997856714</c:v>
                </c:pt>
                <c:pt idx="19">
                  <c:v>-32.421600515744579</c:v>
                </c:pt>
                <c:pt idx="20">
                  <c:v>-23.837720698647775</c:v>
                </c:pt>
                <c:pt idx="21">
                  <c:v>-18.907839247974948</c:v>
                </c:pt>
                <c:pt idx="22">
                  <c:v>-17.264331261483047</c:v>
                </c:pt>
                <c:pt idx="23">
                  <c:v>-17.633081267192146</c:v>
                </c:pt>
                <c:pt idx="24">
                  <c:v>-21.18414442617371</c:v>
                </c:pt>
                <c:pt idx="25">
                  <c:v>-34.902144758678901</c:v>
                </c:pt>
                <c:pt idx="26">
                  <c:v>-21.864310927250237</c:v>
                </c:pt>
                <c:pt idx="27">
                  <c:v>-15.673402636943559</c:v>
                </c:pt>
                <c:pt idx="28">
                  <c:v>-12.647977347086261</c:v>
                </c:pt>
                <c:pt idx="29">
                  <c:v>-11.440616421370258</c:v>
                </c:pt>
                <c:pt idx="30">
                  <c:v>-11.634707285831229</c:v>
                </c:pt>
                <c:pt idx="31">
                  <c:v>-13.280901342172942</c:v>
                </c:pt>
                <c:pt idx="32">
                  <c:v>-16.085524865476295</c:v>
                </c:pt>
                <c:pt idx="33">
                  <c:v>-17.561166664335357</c:v>
                </c:pt>
                <c:pt idx="34">
                  <c:v>-15.274554562797302</c:v>
                </c:pt>
                <c:pt idx="35">
                  <c:v>-14.1316494006168</c:v>
                </c:pt>
                <c:pt idx="36">
                  <c:v>-14.870670487346713</c:v>
                </c:pt>
                <c:pt idx="37">
                  <c:v>-16.347290521024039</c:v>
                </c:pt>
                <c:pt idx="38">
                  <c:v>-10.788699884209702</c:v>
                </c:pt>
                <c:pt idx="39">
                  <c:v>-6.0940137719876839</c:v>
                </c:pt>
                <c:pt idx="40">
                  <c:v>-3.6220856344116559</c:v>
                </c:pt>
                <c:pt idx="41">
                  <c:v>-2.3159002223898013</c:v>
                </c:pt>
                <c:pt idx="42">
                  <c:v>-1.5244005996506493</c:v>
                </c:pt>
                <c:pt idx="43">
                  <c:v>-1.2724480055978784</c:v>
                </c:pt>
                <c:pt idx="44">
                  <c:v>-0.95173110398906247</c:v>
                </c:pt>
                <c:pt idx="45">
                  <c:v>-0.69084186734409248</c:v>
                </c:pt>
                <c:pt idx="46">
                  <c:v>-0.42938090248822808</c:v>
                </c:pt>
                <c:pt idx="47">
                  <c:v>-0.19541426072897081</c:v>
                </c:pt>
                <c:pt idx="48">
                  <c:v>-0.1707502002098796</c:v>
                </c:pt>
                <c:pt idx="49">
                  <c:v>1.8565493941089525E-2</c:v>
                </c:pt>
                <c:pt idx="50">
                  <c:v>-5.8070455510847017E-2</c:v>
                </c:pt>
                <c:pt idx="51">
                  <c:v>-0.12421023415140148</c:v>
                </c:pt>
                <c:pt idx="52">
                  <c:v>4.7554269850960749E-2</c:v>
                </c:pt>
                <c:pt idx="53">
                  <c:v>-7.6852025605773061E-2</c:v>
                </c:pt>
                <c:pt idx="54">
                  <c:v>1.8039233396451988E-2</c:v>
                </c:pt>
                <c:pt idx="55">
                  <c:v>-0.13233512042784273</c:v>
                </c:pt>
                <c:pt idx="56">
                  <c:v>-5.2419763897309166E-2</c:v>
                </c:pt>
                <c:pt idx="57">
                  <c:v>-0.15599738910843164</c:v>
                </c:pt>
                <c:pt idx="58">
                  <c:v>-0.15899581606510962</c:v>
                </c:pt>
                <c:pt idx="59">
                  <c:v>-0.33683432304994376</c:v>
                </c:pt>
                <c:pt idx="60">
                  <c:v>-0.10005708044110231</c:v>
                </c:pt>
                <c:pt idx="61">
                  <c:v>-1.9515506508801388E-2</c:v>
                </c:pt>
                <c:pt idx="62">
                  <c:v>-0.11515261235606465</c:v>
                </c:pt>
                <c:pt idx="63">
                  <c:v>-0.16835497181528494</c:v>
                </c:pt>
                <c:pt idx="64">
                  <c:v>-0.16211050727284779</c:v>
                </c:pt>
                <c:pt idx="65">
                  <c:v>-7.8904322654838308E-2</c:v>
                </c:pt>
                <c:pt idx="66">
                  <c:v>-4.7980495022297773E-2</c:v>
                </c:pt>
                <c:pt idx="67">
                  <c:v>-0.20939031940320846</c:v>
                </c:pt>
                <c:pt idx="68">
                  <c:v>4.2040186459367995E-2</c:v>
                </c:pt>
                <c:pt idx="69">
                  <c:v>1.6126401756146984E-2</c:v>
                </c:pt>
                <c:pt idx="70">
                  <c:v>-8.0371562677497566E-2</c:v>
                </c:pt>
                <c:pt idx="71">
                  <c:v>-7.0499288765099172E-2</c:v>
                </c:pt>
                <c:pt idx="72">
                  <c:v>-4.5640458650104715E-2</c:v>
                </c:pt>
                <c:pt idx="73">
                  <c:v>-7.7928243643130918E-2</c:v>
                </c:pt>
                <c:pt idx="74">
                  <c:v>-0.38389297922053639</c:v>
                </c:pt>
                <c:pt idx="75">
                  <c:v>-0.20317318053477665</c:v>
                </c:pt>
                <c:pt idx="76">
                  <c:v>-5.9842922464065265E-2</c:v>
                </c:pt>
                <c:pt idx="77">
                  <c:v>-4.9953310051936484E-2</c:v>
                </c:pt>
                <c:pt idx="78">
                  <c:v>0.19273371367721379</c:v>
                </c:pt>
                <c:pt idx="79">
                  <c:v>-0.21744342937329092</c:v>
                </c:pt>
                <c:pt idx="80">
                  <c:v>-2.2909176774711472E-2</c:v>
                </c:pt>
                <c:pt idx="81">
                  <c:v>-0.23868739684038495</c:v>
                </c:pt>
                <c:pt idx="82">
                  <c:v>-0.25649977561654741</c:v>
                </c:pt>
                <c:pt idx="83">
                  <c:v>-6.7163442325633538E-2</c:v>
                </c:pt>
                <c:pt idx="84">
                  <c:v>-0.11139130511406117</c:v>
                </c:pt>
                <c:pt idx="85">
                  <c:v>-3.7539200045044796E-2</c:v>
                </c:pt>
                <c:pt idx="86">
                  <c:v>-0.1567095085492842</c:v>
                </c:pt>
                <c:pt idx="87">
                  <c:v>-2.4749776793834794E-2</c:v>
                </c:pt>
                <c:pt idx="88">
                  <c:v>-6.5881433446815407E-2</c:v>
                </c:pt>
                <c:pt idx="89">
                  <c:v>-0.20289863200324096</c:v>
                </c:pt>
                <c:pt idx="90">
                  <c:v>-0.14379247219304722</c:v>
                </c:pt>
                <c:pt idx="91">
                  <c:v>-0.19693138137067873</c:v>
                </c:pt>
                <c:pt idx="92">
                  <c:v>-0.48569306231091008</c:v>
                </c:pt>
                <c:pt idx="93">
                  <c:v>-0.10409756975156345</c:v>
                </c:pt>
                <c:pt idx="94">
                  <c:v>-8.6585330404648608E-2</c:v>
                </c:pt>
                <c:pt idx="95">
                  <c:v>-0.2631865566720043</c:v>
                </c:pt>
                <c:pt idx="96">
                  <c:v>-9.7788898629670804E-4</c:v>
                </c:pt>
                <c:pt idx="97">
                  <c:v>-0.22980635221634946</c:v>
                </c:pt>
                <c:pt idx="98">
                  <c:v>-0.16278744398218883</c:v>
                </c:pt>
                <c:pt idx="99">
                  <c:v>-0.64483737088953452</c:v>
                </c:pt>
                <c:pt idx="100">
                  <c:v>-0.74876440997217908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3F-034F-956E-C0B80BC3E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341456"/>
        <c:axId val="1184340016"/>
      </c:scatterChart>
      <c:valAx>
        <c:axId val="118434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184340016"/>
        <c:crosses val="autoZero"/>
        <c:crossBetween val="midCat"/>
      </c:valAx>
      <c:valAx>
        <c:axId val="118434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18434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Sheet1!$N$1:$N$101</c:f>
              <c:numCache>
                <c:formatCode>General</c:formatCode>
                <c:ptCount val="101"/>
                <c:pt idx="0">
                  <c:v>0.4</c:v>
                </c:pt>
                <c:pt idx="1">
                  <c:v>0.44</c:v>
                </c:pt>
                <c:pt idx="2">
                  <c:v>0.48</c:v>
                </c:pt>
                <c:pt idx="3">
                  <c:v>0.52</c:v>
                </c:pt>
                <c:pt idx="4">
                  <c:v>0.56000000000000005</c:v>
                </c:pt>
                <c:pt idx="5">
                  <c:v>0.60000000000000009</c:v>
                </c:pt>
                <c:pt idx="6">
                  <c:v>0.64000000000000012</c:v>
                </c:pt>
                <c:pt idx="7">
                  <c:v>0.68000000000000016</c:v>
                </c:pt>
                <c:pt idx="8">
                  <c:v>0.7200000000000002</c:v>
                </c:pt>
                <c:pt idx="9">
                  <c:v>0.76000000000000023</c:v>
                </c:pt>
                <c:pt idx="10">
                  <c:v>0.80000000000000027</c:v>
                </c:pt>
                <c:pt idx="11">
                  <c:v>0.8400000000000003</c:v>
                </c:pt>
                <c:pt idx="12">
                  <c:v>0.88000000000000034</c:v>
                </c:pt>
                <c:pt idx="13">
                  <c:v>0.92000000000000037</c:v>
                </c:pt>
                <c:pt idx="14">
                  <c:v>0.96000000000000041</c:v>
                </c:pt>
                <c:pt idx="15">
                  <c:v>1.0000000000000004</c:v>
                </c:pt>
                <c:pt idx="16">
                  <c:v>1.0400000000000005</c:v>
                </c:pt>
                <c:pt idx="17">
                  <c:v>1.0800000000000005</c:v>
                </c:pt>
                <c:pt idx="18">
                  <c:v>1.1200000000000006</c:v>
                </c:pt>
                <c:pt idx="19">
                  <c:v>1.1600000000000006</c:v>
                </c:pt>
                <c:pt idx="20">
                  <c:v>1.2000000000000006</c:v>
                </c:pt>
                <c:pt idx="21">
                  <c:v>1.2400000000000007</c:v>
                </c:pt>
                <c:pt idx="22">
                  <c:v>1.2800000000000007</c:v>
                </c:pt>
                <c:pt idx="23">
                  <c:v>1.3200000000000007</c:v>
                </c:pt>
                <c:pt idx="24">
                  <c:v>1.3600000000000008</c:v>
                </c:pt>
                <c:pt idx="25">
                  <c:v>1.4000000000000008</c:v>
                </c:pt>
                <c:pt idx="26">
                  <c:v>1.4400000000000008</c:v>
                </c:pt>
                <c:pt idx="27">
                  <c:v>1.4800000000000009</c:v>
                </c:pt>
                <c:pt idx="28">
                  <c:v>1.5200000000000009</c:v>
                </c:pt>
                <c:pt idx="29">
                  <c:v>1.5600000000000009</c:v>
                </c:pt>
                <c:pt idx="30">
                  <c:v>1.600000000000001</c:v>
                </c:pt>
                <c:pt idx="31">
                  <c:v>1.640000000000001</c:v>
                </c:pt>
                <c:pt idx="32">
                  <c:v>1.680000000000001</c:v>
                </c:pt>
                <c:pt idx="33">
                  <c:v>1.7200000000000011</c:v>
                </c:pt>
                <c:pt idx="34">
                  <c:v>1.7600000000000011</c:v>
                </c:pt>
                <c:pt idx="35">
                  <c:v>1.8000000000000012</c:v>
                </c:pt>
                <c:pt idx="36">
                  <c:v>1.8400000000000012</c:v>
                </c:pt>
                <c:pt idx="37">
                  <c:v>1.8800000000000012</c:v>
                </c:pt>
                <c:pt idx="38">
                  <c:v>1.9200000000000013</c:v>
                </c:pt>
                <c:pt idx="39">
                  <c:v>1.9600000000000013</c:v>
                </c:pt>
                <c:pt idx="40">
                  <c:v>2.0000000000000013</c:v>
                </c:pt>
                <c:pt idx="41">
                  <c:v>2.0400000000000014</c:v>
                </c:pt>
                <c:pt idx="42">
                  <c:v>2.0800000000000014</c:v>
                </c:pt>
                <c:pt idx="43">
                  <c:v>2.1200000000000014</c:v>
                </c:pt>
                <c:pt idx="44">
                  <c:v>2.1600000000000015</c:v>
                </c:pt>
                <c:pt idx="45">
                  <c:v>2.2000000000000015</c:v>
                </c:pt>
                <c:pt idx="46">
                  <c:v>2.2400000000000015</c:v>
                </c:pt>
                <c:pt idx="47">
                  <c:v>2.2800000000000016</c:v>
                </c:pt>
                <c:pt idx="48">
                  <c:v>2.3200000000000016</c:v>
                </c:pt>
                <c:pt idx="49">
                  <c:v>2.3600000000000017</c:v>
                </c:pt>
                <c:pt idx="50">
                  <c:v>2.4000000000000017</c:v>
                </c:pt>
                <c:pt idx="51">
                  <c:v>2.4400000000000017</c:v>
                </c:pt>
                <c:pt idx="52">
                  <c:v>2.4800000000000018</c:v>
                </c:pt>
                <c:pt idx="53">
                  <c:v>2.5200000000000018</c:v>
                </c:pt>
                <c:pt idx="54">
                  <c:v>2.5600000000000018</c:v>
                </c:pt>
                <c:pt idx="55">
                  <c:v>2.6000000000000019</c:v>
                </c:pt>
                <c:pt idx="56">
                  <c:v>2.6400000000000019</c:v>
                </c:pt>
                <c:pt idx="57">
                  <c:v>2.6800000000000019</c:v>
                </c:pt>
                <c:pt idx="58">
                  <c:v>2.720000000000002</c:v>
                </c:pt>
                <c:pt idx="59">
                  <c:v>2.760000000000002</c:v>
                </c:pt>
                <c:pt idx="60">
                  <c:v>2.800000000000002</c:v>
                </c:pt>
                <c:pt idx="61">
                  <c:v>2.8400000000000021</c:v>
                </c:pt>
                <c:pt idx="62">
                  <c:v>2.8800000000000021</c:v>
                </c:pt>
                <c:pt idx="63">
                  <c:v>2.9200000000000021</c:v>
                </c:pt>
                <c:pt idx="64">
                  <c:v>2.9600000000000022</c:v>
                </c:pt>
                <c:pt idx="65">
                  <c:v>3.0000000000000022</c:v>
                </c:pt>
                <c:pt idx="66">
                  <c:v>3.0400000000000023</c:v>
                </c:pt>
                <c:pt idx="67">
                  <c:v>3.0800000000000023</c:v>
                </c:pt>
                <c:pt idx="68">
                  <c:v>3.1200000000000023</c:v>
                </c:pt>
                <c:pt idx="69">
                  <c:v>3.1600000000000024</c:v>
                </c:pt>
                <c:pt idx="70">
                  <c:v>3.2000000000000024</c:v>
                </c:pt>
                <c:pt idx="71">
                  <c:v>3.2400000000000024</c:v>
                </c:pt>
                <c:pt idx="72">
                  <c:v>3.2800000000000025</c:v>
                </c:pt>
                <c:pt idx="73">
                  <c:v>3.3200000000000025</c:v>
                </c:pt>
                <c:pt idx="74">
                  <c:v>3.3600000000000025</c:v>
                </c:pt>
                <c:pt idx="75">
                  <c:v>3.4000000000000026</c:v>
                </c:pt>
                <c:pt idx="76">
                  <c:v>3.4400000000000026</c:v>
                </c:pt>
                <c:pt idx="77">
                  <c:v>3.4800000000000026</c:v>
                </c:pt>
                <c:pt idx="78">
                  <c:v>3.5200000000000027</c:v>
                </c:pt>
                <c:pt idx="79">
                  <c:v>3.5600000000000027</c:v>
                </c:pt>
                <c:pt idx="80">
                  <c:v>3.6000000000000028</c:v>
                </c:pt>
                <c:pt idx="81">
                  <c:v>3.6400000000000028</c:v>
                </c:pt>
                <c:pt idx="82">
                  <c:v>3.6800000000000028</c:v>
                </c:pt>
                <c:pt idx="83">
                  <c:v>3.7200000000000029</c:v>
                </c:pt>
                <c:pt idx="84">
                  <c:v>3.7600000000000029</c:v>
                </c:pt>
                <c:pt idx="85">
                  <c:v>3.8000000000000029</c:v>
                </c:pt>
                <c:pt idx="86">
                  <c:v>3.840000000000003</c:v>
                </c:pt>
                <c:pt idx="87">
                  <c:v>3.880000000000003</c:v>
                </c:pt>
                <c:pt idx="88">
                  <c:v>3.920000000000003</c:v>
                </c:pt>
                <c:pt idx="89">
                  <c:v>3.9600000000000031</c:v>
                </c:pt>
                <c:pt idx="90">
                  <c:v>4.0000000000000027</c:v>
                </c:pt>
                <c:pt idx="91">
                  <c:v>4.0400000000000027</c:v>
                </c:pt>
                <c:pt idx="92">
                  <c:v>4.0800000000000027</c:v>
                </c:pt>
                <c:pt idx="93">
                  <c:v>4.1200000000000028</c:v>
                </c:pt>
                <c:pt idx="94">
                  <c:v>4.1600000000000028</c:v>
                </c:pt>
                <c:pt idx="95">
                  <c:v>4.2000000000000028</c:v>
                </c:pt>
                <c:pt idx="96">
                  <c:v>4.2400000000000029</c:v>
                </c:pt>
                <c:pt idx="97">
                  <c:v>4.2800000000000029</c:v>
                </c:pt>
                <c:pt idx="98">
                  <c:v>4.3200000000000029</c:v>
                </c:pt>
                <c:pt idx="99">
                  <c:v>4.360000000000003</c:v>
                </c:pt>
                <c:pt idx="100">
                  <c:v>4.400000000000003</c:v>
                </c:pt>
              </c:numCache>
            </c:numRef>
          </c:cat>
          <c:val>
            <c:numRef>
              <c:f>Sheet1!$O$1:$O$101</c:f>
              <c:numCache>
                <c:formatCode>General</c:formatCode>
                <c:ptCount val="101"/>
                <c:pt idx="0">
                  <c:v>4.4654041040384423E-2</c:v>
                </c:pt>
                <c:pt idx="1">
                  <c:v>8.2753391888331002E-2</c:v>
                </c:pt>
                <c:pt idx="2">
                  <c:v>-1.0787396950566783E-2</c:v>
                </c:pt>
                <c:pt idx="3">
                  <c:v>-0.10892225068977215</c:v>
                </c:pt>
                <c:pt idx="4">
                  <c:v>-0.10709643589704333</c:v>
                </c:pt>
                <c:pt idx="5">
                  <c:v>-9.0430643694914284E-2</c:v>
                </c:pt>
                <c:pt idx="6">
                  <c:v>-0.13015488883457657</c:v>
                </c:pt>
                <c:pt idx="7">
                  <c:v>-0.13737078042030113</c:v>
                </c:pt>
                <c:pt idx="8">
                  <c:v>-0.12616108871261658</c:v>
                </c:pt>
                <c:pt idx="9">
                  <c:v>-0.12398020021151245</c:v>
                </c:pt>
                <c:pt idx="10">
                  <c:v>-0.11585738230301861</c:v>
                </c:pt>
                <c:pt idx="11">
                  <c:v>-0.15186495000530997</c:v>
                </c:pt>
                <c:pt idx="12">
                  <c:v>-0.10881573093634034</c:v>
                </c:pt>
                <c:pt idx="13">
                  <c:v>-2.7638269260244871E-2</c:v>
                </c:pt>
                <c:pt idx="14">
                  <c:v>-6.3562479066375924E-2</c:v>
                </c:pt>
                <c:pt idx="15">
                  <c:v>-0.24087726516734922</c:v>
                </c:pt>
                <c:pt idx="16">
                  <c:v>-0.36244166636288155</c:v>
                </c:pt>
                <c:pt idx="17">
                  <c:v>-0.34616671930246568</c:v>
                </c:pt>
                <c:pt idx="18">
                  <c:v>-0.25309762114455897</c:v>
                </c:pt>
                <c:pt idx="19">
                  <c:v>-0.27567249556871876</c:v>
                </c:pt>
                <c:pt idx="20">
                  <c:v>-0.19360989017993696</c:v>
                </c:pt>
                <c:pt idx="21">
                  <c:v>-0.25450224774257529</c:v>
                </c:pt>
                <c:pt idx="22">
                  <c:v>-0.23895629637477511</c:v>
                </c:pt>
                <c:pt idx="23">
                  <c:v>-0.45546951217105969</c:v>
                </c:pt>
                <c:pt idx="24">
                  <c:v>-0.25569017441870479</c:v>
                </c:pt>
                <c:pt idx="25">
                  <c:v>-0.28279060086217916</c:v>
                </c:pt>
                <c:pt idx="26">
                  <c:v>-0.31205855186431647</c:v>
                </c:pt>
                <c:pt idx="27">
                  <c:v>-0.39594575445480729</c:v>
                </c:pt>
                <c:pt idx="28">
                  <c:v>-0.53290935971130016</c:v>
                </c:pt>
                <c:pt idx="29">
                  <c:v>-0.64271006821111742</c:v>
                </c:pt>
                <c:pt idx="30">
                  <c:v>-0.73949854789084668</c:v>
                </c:pt>
                <c:pt idx="31">
                  <c:v>-0.80314466018742015</c:v>
                </c:pt>
                <c:pt idx="32">
                  <c:v>-0.75253746556476719</c:v>
                </c:pt>
                <c:pt idx="33">
                  <c:v>-0.77416394050386805</c:v>
                </c:pt>
                <c:pt idx="34">
                  <c:v>-0.78331647670390692</c:v>
                </c:pt>
                <c:pt idx="35">
                  <c:v>-0.79064314512550493</c:v>
                </c:pt>
                <c:pt idx="36">
                  <c:v>-0.76785860700126285</c:v>
                </c:pt>
                <c:pt idx="37">
                  <c:v>-0.77695864563734507</c:v>
                </c:pt>
                <c:pt idx="38">
                  <c:v>-1.0142590111088559</c:v>
                </c:pt>
                <c:pt idx="39">
                  <c:v>-1.91361400982454</c:v>
                </c:pt>
                <c:pt idx="40">
                  <c:v>-3.8200246838988989</c:v>
                </c:pt>
                <c:pt idx="41">
                  <c:v>-6.0696858746769653</c:v>
                </c:pt>
                <c:pt idx="42">
                  <c:v>-7.7702495739714372</c:v>
                </c:pt>
                <c:pt idx="43">
                  <c:v>-8.7393767912698461</c:v>
                </c:pt>
                <c:pt idx="44">
                  <c:v>-9.3311613409384524</c:v>
                </c:pt>
                <c:pt idx="45">
                  <c:v>-10.290182987193198</c:v>
                </c:pt>
                <c:pt idx="46">
                  <c:v>-12.197713341053134</c:v>
                </c:pt>
                <c:pt idx="47">
                  <c:v>-14.834756016114037</c:v>
                </c:pt>
                <c:pt idx="48">
                  <c:v>-17.557888823002024</c:v>
                </c:pt>
                <c:pt idx="49">
                  <c:v>-20.001021271039242</c:v>
                </c:pt>
                <c:pt idx="50">
                  <c:v>-21.664570393611029</c:v>
                </c:pt>
                <c:pt idx="51">
                  <c:v>-22.517789794993579</c:v>
                </c:pt>
                <c:pt idx="52">
                  <c:v>-22.805222298053366</c:v>
                </c:pt>
                <c:pt idx="53">
                  <c:v>-22.663606847169557</c:v>
                </c:pt>
                <c:pt idx="54">
                  <c:v>-23.023256910413203</c:v>
                </c:pt>
                <c:pt idx="55">
                  <c:v>-24.220357677696896</c:v>
                </c:pt>
                <c:pt idx="56">
                  <c:v>-26.106789343736033</c:v>
                </c:pt>
                <c:pt idx="57">
                  <c:v>-28.165860761844236</c:v>
                </c:pt>
                <c:pt idx="58">
                  <c:v>-29.518601438252233</c:v>
                </c:pt>
                <c:pt idx="59">
                  <c:v>-30.448013491633862</c:v>
                </c:pt>
                <c:pt idx="60">
                  <c:v>-31.128853921285113</c:v>
                </c:pt>
                <c:pt idx="61">
                  <c:v>-31.363348645287516</c:v>
                </c:pt>
                <c:pt idx="62">
                  <c:v>-31.430826171925087</c:v>
                </c:pt>
                <c:pt idx="63">
                  <c:v>-31.534284309106781</c:v>
                </c:pt>
                <c:pt idx="64">
                  <c:v>-31.988212009197269</c:v>
                </c:pt>
                <c:pt idx="65">
                  <c:v>-32.768341023197237</c:v>
                </c:pt>
                <c:pt idx="66">
                  <c:v>-33.524345266371128</c:v>
                </c:pt>
                <c:pt idx="67">
                  <c:v>-34.363546482757108</c:v>
                </c:pt>
                <c:pt idx="68">
                  <c:v>-35.202483649255583</c:v>
                </c:pt>
                <c:pt idx="69">
                  <c:v>-36.015110757138864</c:v>
                </c:pt>
                <c:pt idx="70">
                  <c:v>-36.509923241499976</c:v>
                </c:pt>
                <c:pt idx="71">
                  <c:v>-36.417657263874098</c:v>
                </c:pt>
                <c:pt idx="72">
                  <c:v>-36.607606256734059</c:v>
                </c:pt>
                <c:pt idx="73">
                  <c:v>-36.502074812759474</c:v>
                </c:pt>
                <c:pt idx="74">
                  <c:v>-36.89632275690569</c:v>
                </c:pt>
                <c:pt idx="75">
                  <c:v>-37.382789840456645</c:v>
                </c:pt>
                <c:pt idx="76">
                  <c:v>-36.359866242686238</c:v>
                </c:pt>
                <c:pt idx="77">
                  <c:v>-36.971488336845844</c:v>
                </c:pt>
                <c:pt idx="78">
                  <c:v>-37.212908799372109</c:v>
                </c:pt>
                <c:pt idx="79">
                  <c:v>-37.81901768962895</c:v>
                </c:pt>
                <c:pt idx="80">
                  <c:v>-39.922541289743052</c:v>
                </c:pt>
                <c:pt idx="81">
                  <c:v>-42.704645248147521</c:v>
                </c:pt>
                <c:pt idx="82">
                  <c:v>-39.736286762045751</c:v>
                </c:pt>
                <c:pt idx="83">
                  <c:v>-40.45618191233298</c:v>
                </c:pt>
                <c:pt idx="84">
                  <c:v>-38.889317051109074</c:v>
                </c:pt>
                <c:pt idx="85">
                  <c:v>-37.802378946542838</c:v>
                </c:pt>
                <c:pt idx="86">
                  <c:v>-38.078074923433263</c:v>
                </c:pt>
                <c:pt idx="87">
                  <c:v>-37.26604430934475</c:v>
                </c:pt>
                <c:pt idx="88">
                  <c:v>-36.501370128181023</c:v>
                </c:pt>
                <c:pt idx="89">
                  <c:v>-36.58814242076793</c:v>
                </c:pt>
                <c:pt idx="90">
                  <c:v>-37.400244417897269</c:v>
                </c:pt>
                <c:pt idx="91">
                  <c:v>-37.695401141018053</c:v>
                </c:pt>
                <c:pt idx="92">
                  <c:v>-38.430653487471197</c:v>
                </c:pt>
                <c:pt idx="93">
                  <c:v>-38.993161865107979</c:v>
                </c:pt>
                <c:pt idx="94">
                  <c:v>-38.939631736691268</c:v>
                </c:pt>
                <c:pt idx="95">
                  <c:v>-36.257175536134589</c:v>
                </c:pt>
                <c:pt idx="96">
                  <c:v>-34.400677332039884</c:v>
                </c:pt>
                <c:pt idx="97">
                  <c:v>-32.532864880760414</c:v>
                </c:pt>
                <c:pt idx="98">
                  <c:v>-30.868167134945736</c:v>
                </c:pt>
                <c:pt idx="99">
                  <c:v>-31.686473342937759</c:v>
                </c:pt>
                <c:pt idx="100">
                  <c:v>-34.160325907945854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5-4CED-AB69-72D3E3DAF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918432"/>
        <c:axId val="1059568512"/>
      </c:lineChart>
      <c:catAx>
        <c:axId val="8589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059568512"/>
        <c:crosses val="autoZero"/>
        <c:auto val="1"/>
        <c:lblAlgn val="ctr"/>
        <c:lblOffset val="100"/>
        <c:noMultiLvlLbl val="0"/>
      </c:catAx>
      <c:valAx>
        <c:axId val="105956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8589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Sheet1!$AD$1:$AD$101</c:f>
              <c:numCache>
                <c:formatCode>General</c:formatCode>
                <c:ptCount val="101"/>
                <c:pt idx="0">
                  <c:v>0.4</c:v>
                </c:pt>
                <c:pt idx="1">
                  <c:v>0.44</c:v>
                </c:pt>
                <c:pt idx="2">
                  <c:v>0.48</c:v>
                </c:pt>
                <c:pt idx="3">
                  <c:v>0.52</c:v>
                </c:pt>
                <c:pt idx="4">
                  <c:v>0.56000000000000005</c:v>
                </c:pt>
                <c:pt idx="5">
                  <c:v>0.60000000000000009</c:v>
                </c:pt>
                <c:pt idx="6">
                  <c:v>0.64000000000000012</c:v>
                </c:pt>
                <c:pt idx="7">
                  <c:v>0.68000000000000016</c:v>
                </c:pt>
                <c:pt idx="8">
                  <c:v>0.7200000000000002</c:v>
                </c:pt>
                <c:pt idx="9">
                  <c:v>0.76000000000000023</c:v>
                </c:pt>
                <c:pt idx="10">
                  <c:v>0.80000000000000027</c:v>
                </c:pt>
                <c:pt idx="11">
                  <c:v>0.8400000000000003</c:v>
                </c:pt>
                <c:pt idx="12">
                  <c:v>0.88000000000000034</c:v>
                </c:pt>
                <c:pt idx="13">
                  <c:v>0.92000000000000037</c:v>
                </c:pt>
                <c:pt idx="14">
                  <c:v>0.96000000000000041</c:v>
                </c:pt>
                <c:pt idx="15">
                  <c:v>1.0000000000000004</c:v>
                </c:pt>
                <c:pt idx="16">
                  <c:v>1.0400000000000005</c:v>
                </c:pt>
                <c:pt idx="17">
                  <c:v>1.0800000000000005</c:v>
                </c:pt>
                <c:pt idx="18">
                  <c:v>1.1200000000000006</c:v>
                </c:pt>
                <c:pt idx="19">
                  <c:v>1.1600000000000006</c:v>
                </c:pt>
                <c:pt idx="20">
                  <c:v>1.2000000000000006</c:v>
                </c:pt>
                <c:pt idx="21">
                  <c:v>1.2400000000000007</c:v>
                </c:pt>
                <c:pt idx="22">
                  <c:v>1.2800000000000007</c:v>
                </c:pt>
                <c:pt idx="23">
                  <c:v>1.3200000000000007</c:v>
                </c:pt>
                <c:pt idx="24">
                  <c:v>1.3600000000000008</c:v>
                </c:pt>
                <c:pt idx="25">
                  <c:v>1.4000000000000008</c:v>
                </c:pt>
                <c:pt idx="26">
                  <c:v>1.4400000000000008</c:v>
                </c:pt>
                <c:pt idx="27">
                  <c:v>1.4800000000000009</c:v>
                </c:pt>
                <c:pt idx="28">
                  <c:v>1.5200000000000009</c:v>
                </c:pt>
                <c:pt idx="29">
                  <c:v>1.5600000000000009</c:v>
                </c:pt>
                <c:pt idx="30">
                  <c:v>1.600000000000001</c:v>
                </c:pt>
                <c:pt idx="31">
                  <c:v>1.640000000000001</c:v>
                </c:pt>
                <c:pt idx="32">
                  <c:v>1.680000000000001</c:v>
                </c:pt>
                <c:pt idx="33">
                  <c:v>1.7200000000000011</c:v>
                </c:pt>
                <c:pt idx="34">
                  <c:v>1.7600000000000011</c:v>
                </c:pt>
                <c:pt idx="35">
                  <c:v>1.8000000000000012</c:v>
                </c:pt>
                <c:pt idx="36">
                  <c:v>1.8400000000000012</c:v>
                </c:pt>
                <c:pt idx="37">
                  <c:v>1.8800000000000012</c:v>
                </c:pt>
                <c:pt idx="38">
                  <c:v>1.9200000000000013</c:v>
                </c:pt>
                <c:pt idx="39">
                  <c:v>1.9600000000000013</c:v>
                </c:pt>
                <c:pt idx="40">
                  <c:v>2.0000000000000013</c:v>
                </c:pt>
                <c:pt idx="41">
                  <c:v>2.0400000000000014</c:v>
                </c:pt>
                <c:pt idx="42">
                  <c:v>2.0800000000000014</c:v>
                </c:pt>
                <c:pt idx="43">
                  <c:v>2.1200000000000014</c:v>
                </c:pt>
                <c:pt idx="44">
                  <c:v>2.1600000000000015</c:v>
                </c:pt>
                <c:pt idx="45">
                  <c:v>2.2000000000000015</c:v>
                </c:pt>
                <c:pt idx="46">
                  <c:v>2.2400000000000015</c:v>
                </c:pt>
                <c:pt idx="47">
                  <c:v>2.2800000000000016</c:v>
                </c:pt>
                <c:pt idx="48">
                  <c:v>2.3200000000000016</c:v>
                </c:pt>
                <c:pt idx="49">
                  <c:v>2.3600000000000017</c:v>
                </c:pt>
                <c:pt idx="50">
                  <c:v>2.4000000000000017</c:v>
                </c:pt>
                <c:pt idx="51">
                  <c:v>2.4400000000000017</c:v>
                </c:pt>
                <c:pt idx="52">
                  <c:v>2.4800000000000018</c:v>
                </c:pt>
                <c:pt idx="53">
                  <c:v>2.5200000000000018</c:v>
                </c:pt>
                <c:pt idx="54">
                  <c:v>2.5600000000000018</c:v>
                </c:pt>
                <c:pt idx="55">
                  <c:v>2.6000000000000019</c:v>
                </c:pt>
                <c:pt idx="56">
                  <c:v>2.6400000000000019</c:v>
                </c:pt>
                <c:pt idx="57">
                  <c:v>2.6800000000000019</c:v>
                </c:pt>
                <c:pt idx="58">
                  <c:v>2.720000000000002</c:v>
                </c:pt>
                <c:pt idx="59">
                  <c:v>2.760000000000002</c:v>
                </c:pt>
                <c:pt idx="60">
                  <c:v>2.800000000000002</c:v>
                </c:pt>
                <c:pt idx="61">
                  <c:v>2.8400000000000021</c:v>
                </c:pt>
                <c:pt idx="62">
                  <c:v>2.8800000000000021</c:v>
                </c:pt>
                <c:pt idx="63">
                  <c:v>2.9200000000000021</c:v>
                </c:pt>
                <c:pt idx="64">
                  <c:v>2.9600000000000022</c:v>
                </c:pt>
                <c:pt idx="65">
                  <c:v>3.0000000000000022</c:v>
                </c:pt>
                <c:pt idx="66">
                  <c:v>3.0400000000000023</c:v>
                </c:pt>
                <c:pt idx="67">
                  <c:v>3.0800000000000023</c:v>
                </c:pt>
                <c:pt idx="68">
                  <c:v>3.1200000000000023</c:v>
                </c:pt>
                <c:pt idx="69">
                  <c:v>3.1600000000000024</c:v>
                </c:pt>
                <c:pt idx="70">
                  <c:v>3.2000000000000024</c:v>
                </c:pt>
                <c:pt idx="71">
                  <c:v>3.2400000000000024</c:v>
                </c:pt>
                <c:pt idx="72">
                  <c:v>3.2800000000000025</c:v>
                </c:pt>
                <c:pt idx="73">
                  <c:v>3.3200000000000025</c:v>
                </c:pt>
                <c:pt idx="74">
                  <c:v>3.3600000000000025</c:v>
                </c:pt>
                <c:pt idx="75">
                  <c:v>3.4000000000000026</c:v>
                </c:pt>
                <c:pt idx="76">
                  <c:v>3.4400000000000026</c:v>
                </c:pt>
                <c:pt idx="77">
                  <c:v>3.4800000000000026</c:v>
                </c:pt>
                <c:pt idx="78">
                  <c:v>3.5200000000000027</c:v>
                </c:pt>
                <c:pt idx="79">
                  <c:v>3.5600000000000027</c:v>
                </c:pt>
                <c:pt idx="80">
                  <c:v>3.6000000000000028</c:v>
                </c:pt>
                <c:pt idx="81">
                  <c:v>3.6400000000000028</c:v>
                </c:pt>
                <c:pt idx="82">
                  <c:v>3.6800000000000028</c:v>
                </c:pt>
                <c:pt idx="83">
                  <c:v>3.7200000000000029</c:v>
                </c:pt>
                <c:pt idx="84">
                  <c:v>3.7600000000000029</c:v>
                </c:pt>
                <c:pt idx="85">
                  <c:v>3.8000000000000029</c:v>
                </c:pt>
                <c:pt idx="86">
                  <c:v>3.840000000000003</c:v>
                </c:pt>
                <c:pt idx="87">
                  <c:v>3.880000000000003</c:v>
                </c:pt>
                <c:pt idx="88">
                  <c:v>3.920000000000003</c:v>
                </c:pt>
                <c:pt idx="89">
                  <c:v>3.9600000000000031</c:v>
                </c:pt>
                <c:pt idx="90">
                  <c:v>4.0000000000000027</c:v>
                </c:pt>
                <c:pt idx="91">
                  <c:v>4.0400000000000027</c:v>
                </c:pt>
                <c:pt idx="92">
                  <c:v>4.0800000000000027</c:v>
                </c:pt>
                <c:pt idx="93">
                  <c:v>4.1200000000000028</c:v>
                </c:pt>
                <c:pt idx="94">
                  <c:v>4.1600000000000028</c:v>
                </c:pt>
                <c:pt idx="95">
                  <c:v>4.2000000000000028</c:v>
                </c:pt>
                <c:pt idx="96">
                  <c:v>4.2400000000000029</c:v>
                </c:pt>
                <c:pt idx="97">
                  <c:v>4.2800000000000029</c:v>
                </c:pt>
                <c:pt idx="98">
                  <c:v>4.3200000000000029</c:v>
                </c:pt>
                <c:pt idx="99">
                  <c:v>4.360000000000003</c:v>
                </c:pt>
                <c:pt idx="100">
                  <c:v>4.400000000000003</c:v>
                </c:pt>
              </c:numCache>
            </c:numRef>
          </c:cat>
          <c:val>
            <c:numRef>
              <c:f>Sheet1!$AE$1:$AE$101</c:f>
              <c:numCache>
                <c:formatCode>General</c:formatCode>
                <c:ptCount val="101"/>
                <c:pt idx="0">
                  <c:v>-22.201951088706476</c:v>
                </c:pt>
                <c:pt idx="1">
                  <c:v>-21.811306381229816</c:v>
                </c:pt>
                <c:pt idx="2">
                  <c:v>-23.333211404267338</c:v>
                </c:pt>
                <c:pt idx="3">
                  <c:v>-26.681567413228482</c:v>
                </c:pt>
                <c:pt idx="4">
                  <c:v>-37.101978897225337</c:v>
                </c:pt>
                <c:pt idx="5">
                  <c:v>-32.288468572953455</c:v>
                </c:pt>
                <c:pt idx="6">
                  <c:v>-24.472546944573701</c:v>
                </c:pt>
                <c:pt idx="7">
                  <c:v>-21.015005868347856</c:v>
                </c:pt>
                <c:pt idx="8">
                  <c:v>-20.143126485437669</c:v>
                </c:pt>
                <c:pt idx="9">
                  <c:v>-20.746892633774582</c:v>
                </c:pt>
                <c:pt idx="10">
                  <c:v>-24.182144349545055</c:v>
                </c:pt>
                <c:pt idx="11">
                  <c:v>-37.355773522777099</c:v>
                </c:pt>
                <c:pt idx="12">
                  <c:v>-27.821865568286594</c:v>
                </c:pt>
                <c:pt idx="13">
                  <c:v>-20.763598696485239</c:v>
                </c:pt>
                <c:pt idx="14">
                  <c:v>-17.443123045281105</c:v>
                </c:pt>
                <c:pt idx="15">
                  <c:v>-16.03512721307353</c:v>
                </c:pt>
                <c:pt idx="16">
                  <c:v>-16.014972694712803</c:v>
                </c:pt>
                <c:pt idx="17">
                  <c:v>-17.883459271952219</c:v>
                </c:pt>
                <c:pt idx="18">
                  <c:v>-22.21017997856714</c:v>
                </c:pt>
                <c:pt idx="19">
                  <c:v>-32.421600515744579</c:v>
                </c:pt>
                <c:pt idx="20">
                  <c:v>-23.837720698647775</c:v>
                </c:pt>
                <c:pt idx="21">
                  <c:v>-18.907839247974948</c:v>
                </c:pt>
                <c:pt idx="22">
                  <c:v>-17.264331261483047</c:v>
                </c:pt>
                <c:pt idx="23">
                  <c:v>-17.633081267192146</c:v>
                </c:pt>
                <c:pt idx="24">
                  <c:v>-21.18414442617371</c:v>
                </c:pt>
                <c:pt idx="25">
                  <c:v>-34.902144758678901</c:v>
                </c:pt>
                <c:pt idx="26">
                  <c:v>-21.864310927250237</c:v>
                </c:pt>
                <c:pt idx="27">
                  <c:v>-15.673402636943559</c:v>
                </c:pt>
                <c:pt idx="28">
                  <c:v>-12.647977347086261</c:v>
                </c:pt>
                <c:pt idx="29">
                  <c:v>-11.440616421370258</c:v>
                </c:pt>
                <c:pt idx="30">
                  <c:v>-11.634707285831229</c:v>
                </c:pt>
                <c:pt idx="31">
                  <c:v>-13.280901342172942</c:v>
                </c:pt>
                <c:pt idx="32">
                  <c:v>-16.085524865476295</c:v>
                </c:pt>
                <c:pt idx="33">
                  <c:v>-17.561166664335357</c:v>
                </c:pt>
                <c:pt idx="34">
                  <c:v>-15.274554562797302</c:v>
                </c:pt>
                <c:pt idx="35">
                  <c:v>-14.1316494006168</c:v>
                </c:pt>
                <c:pt idx="36">
                  <c:v>-14.870670487346713</c:v>
                </c:pt>
                <c:pt idx="37">
                  <c:v>-16.347290521024039</c:v>
                </c:pt>
                <c:pt idx="38">
                  <c:v>-10.788699884209702</c:v>
                </c:pt>
                <c:pt idx="39">
                  <c:v>-6.0940137719876839</c:v>
                </c:pt>
                <c:pt idx="40">
                  <c:v>-3.6220856344116559</c:v>
                </c:pt>
                <c:pt idx="41">
                  <c:v>-2.3159002223898013</c:v>
                </c:pt>
                <c:pt idx="42">
                  <c:v>-1.5244005996506493</c:v>
                </c:pt>
                <c:pt idx="43">
                  <c:v>-1.2724480055978784</c:v>
                </c:pt>
                <c:pt idx="44">
                  <c:v>-0.95173110398906247</c:v>
                </c:pt>
                <c:pt idx="45">
                  <c:v>-0.69084186734409248</c:v>
                </c:pt>
                <c:pt idx="46">
                  <c:v>-0.42938090248822808</c:v>
                </c:pt>
                <c:pt idx="47">
                  <c:v>-0.19541426072897081</c:v>
                </c:pt>
                <c:pt idx="48">
                  <c:v>-0.1707502002098796</c:v>
                </c:pt>
                <c:pt idx="49">
                  <c:v>1.8565493941089525E-2</c:v>
                </c:pt>
                <c:pt idx="50">
                  <c:v>-5.8070455510847017E-2</c:v>
                </c:pt>
                <c:pt idx="51">
                  <c:v>-0.12421023415140148</c:v>
                </c:pt>
                <c:pt idx="52">
                  <c:v>4.7554269850960749E-2</c:v>
                </c:pt>
                <c:pt idx="53">
                  <c:v>-7.6852025605773061E-2</c:v>
                </c:pt>
                <c:pt idx="54">
                  <c:v>1.8039233396451988E-2</c:v>
                </c:pt>
                <c:pt idx="55">
                  <c:v>-0.13233512042784273</c:v>
                </c:pt>
                <c:pt idx="56">
                  <c:v>-5.2419763897309166E-2</c:v>
                </c:pt>
                <c:pt idx="57">
                  <c:v>-0.15599738910843164</c:v>
                </c:pt>
                <c:pt idx="58">
                  <c:v>-0.15899581606510962</c:v>
                </c:pt>
                <c:pt idx="59">
                  <c:v>-0.33683432304994376</c:v>
                </c:pt>
                <c:pt idx="60">
                  <c:v>-0.10005708044110231</c:v>
                </c:pt>
                <c:pt idx="61">
                  <c:v>-1.9515506508801388E-2</c:v>
                </c:pt>
                <c:pt idx="62">
                  <c:v>-0.11515261235606465</c:v>
                </c:pt>
                <c:pt idx="63">
                  <c:v>-0.16835497181528494</c:v>
                </c:pt>
                <c:pt idx="64">
                  <c:v>-0.16211050727284779</c:v>
                </c:pt>
                <c:pt idx="65">
                  <c:v>-7.8904322654838308E-2</c:v>
                </c:pt>
                <c:pt idx="66">
                  <c:v>-4.7980495022297773E-2</c:v>
                </c:pt>
                <c:pt idx="67">
                  <c:v>-0.20939031940320846</c:v>
                </c:pt>
                <c:pt idx="68">
                  <c:v>4.2040186459367995E-2</c:v>
                </c:pt>
                <c:pt idx="69">
                  <c:v>1.6126401756146984E-2</c:v>
                </c:pt>
                <c:pt idx="70">
                  <c:v>-8.0371562677497566E-2</c:v>
                </c:pt>
                <c:pt idx="71">
                  <c:v>-7.0499288765099172E-2</c:v>
                </c:pt>
                <c:pt idx="72">
                  <c:v>-4.5640458650104715E-2</c:v>
                </c:pt>
                <c:pt idx="73">
                  <c:v>-7.7928243643130918E-2</c:v>
                </c:pt>
                <c:pt idx="74">
                  <c:v>-0.38389297922053639</c:v>
                </c:pt>
                <c:pt idx="75">
                  <c:v>-0.20317318053477665</c:v>
                </c:pt>
                <c:pt idx="76">
                  <c:v>-5.9842922464065265E-2</c:v>
                </c:pt>
                <c:pt idx="77">
                  <c:v>-4.9953310051936484E-2</c:v>
                </c:pt>
                <c:pt idx="78">
                  <c:v>0.19273371367721379</c:v>
                </c:pt>
                <c:pt idx="79">
                  <c:v>-0.21744342937329092</c:v>
                </c:pt>
                <c:pt idx="80">
                  <c:v>-2.2909176774711472E-2</c:v>
                </c:pt>
                <c:pt idx="81">
                  <c:v>-0.23868739684038495</c:v>
                </c:pt>
                <c:pt idx="82">
                  <c:v>-0.25649977561654741</c:v>
                </c:pt>
                <c:pt idx="83">
                  <c:v>-6.7163442325633538E-2</c:v>
                </c:pt>
                <c:pt idx="84">
                  <c:v>-0.11139130511406117</c:v>
                </c:pt>
                <c:pt idx="85">
                  <c:v>-3.7539200045044796E-2</c:v>
                </c:pt>
                <c:pt idx="86">
                  <c:v>-0.1567095085492842</c:v>
                </c:pt>
                <c:pt idx="87">
                  <c:v>-2.4749776793834794E-2</c:v>
                </c:pt>
                <c:pt idx="88">
                  <c:v>-6.5881433446815407E-2</c:v>
                </c:pt>
                <c:pt idx="89">
                  <c:v>-0.20289863200324096</c:v>
                </c:pt>
                <c:pt idx="90">
                  <c:v>-0.14379247219304722</c:v>
                </c:pt>
                <c:pt idx="91">
                  <c:v>-0.19693138137067873</c:v>
                </c:pt>
                <c:pt idx="92">
                  <c:v>-0.48569306231091008</c:v>
                </c:pt>
                <c:pt idx="93">
                  <c:v>-0.10409756975156345</c:v>
                </c:pt>
                <c:pt idx="94">
                  <c:v>-8.6585330404648608E-2</c:v>
                </c:pt>
                <c:pt idx="95">
                  <c:v>-0.2631865566720043</c:v>
                </c:pt>
                <c:pt idx="96">
                  <c:v>-9.7788898629670804E-4</c:v>
                </c:pt>
                <c:pt idx="97">
                  <c:v>-0.22980635221634946</c:v>
                </c:pt>
                <c:pt idx="98">
                  <c:v>-0.16278744398218883</c:v>
                </c:pt>
                <c:pt idx="99">
                  <c:v>-0.64483737088953452</c:v>
                </c:pt>
                <c:pt idx="100">
                  <c:v>-0.74876440997217908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8-490F-951E-DD15F7B8B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620032"/>
        <c:axId val="199618592"/>
      </c:lineChart>
      <c:catAx>
        <c:axId val="19962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99618592"/>
        <c:crosses val="autoZero"/>
        <c:auto val="1"/>
        <c:lblAlgn val="ctr"/>
        <c:lblOffset val="100"/>
        <c:noMultiLvlLbl val="0"/>
      </c:catAx>
      <c:valAx>
        <c:axId val="1996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9962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Sheet1!$G$1:$G$26</c:f>
              <c:numCache>
                <c:formatCode>General</c:formatCode>
                <c:ptCount val="26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1.55</c:v>
                </c:pt>
                <c:pt idx="7">
                  <c:v>1.6</c:v>
                </c:pt>
                <c:pt idx="8">
                  <c:v>1.65</c:v>
                </c:pt>
                <c:pt idx="9">
                  <c:v>1.7</c:v>
                </c:pt>
                <c:pt idx="10">
                  <c:v>1.75</c:v>
                </c:pt>
                <c:pt idx="11">
                  <c:v>1.8</c:v>
                </c:pt>
                <c:pt idx="12">
                  <c:v>1.85</c:v>
                </c:pt>
                <c:pt idx="13">
                  <c:v>1.9</c:v>
                </c:pt>
                <c:pt idx="14">
                  <c:v>1.95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</c:numCache>
            </c:numRef>
          </c:xVal>
          <c:yVal>
            <c:numRef>
              <c:f>Sheet1!$H$1:$H$26</c:f>
              <c:numCache>
                <c:formatCode>General</c:formatCode>
                <c:ptCount val="26"/>
                <c:pt idx="0">
                  <c:v>-0.53009518785248622</c:v>
                </c:pt>
                <c:pt idx="1">
                  <c:v>-0.98425508310328258</c:v>
                </c:pt>
                <c:pt idx="2">
                  <c:v>-1.1723959716807344</c:v>
                </c:pt>
                <c:pt idx="3">
                  <c:v>-0.96645372379978733</c:v>
                </c:pt>
                <c:pt idx="4">
                  <c:v>-0.54294149193075647</c:v>
                </c:pt>
                <c:pt idx="5">
                  <c:v>-2.040185929842945</c:v>
                </c:pt>
                <c:pt idx="6">
                  <c:v>-3.5824293224843418</c:v>
                </c:pt>
                <c:pt idx="7">
                  <c:v>-13.185299913173235</c:v>
                </c:pt>
                <c:pt idx="8">
                  <c:v>-11.075173860341526</c:v>
                </c:pt>
                <c:pt idx="9">
                  <c:v>-13.320841725036026</c:v>
                </c:pt>
                <c:pt idx="10">
                  <c:v>-14.769031486118616</c:v>
                </c:pt>
                <c:pt idx="11">
                  <c:v>-19.888698822849737</c:v>
                </c:pt>
                <c:pt idx="12">
                  <c:v>-18.434988643036768</c:v>
                </c:pt>
                <c:pt idx="13">
                  <c:v>-20.142011489672708</c:v>
                </c:pt>
                <c:pt idx="14">
                  <c:v>-21.352054183247056</c:v>
                </c:pt>
                <c:pt idx="15">
                  <c:v>-22.548119863594941</c:v>
                </c:pt>
                <c:pt idx="16">
                  <c:v>-21.962485427709666</c:v>
                </c:pt>
                <c:pt idx="17">
                  <c:v>-50.292067367150786</c:v>
                </c:pt>
                <c:pt idx="18">
                  <c:v>-11.779543853948161</c:v>
                </c:pt>
                <c:pt idx="19">
                  <c:v>-28.046690256145403</c:v>
                </c:pt>
                <c:pt idx="20">
                  <c:v>-30.908749870456539</c:v>
                </c:pt>
                <c:pt idx="21">
                  <c:v>-33.510156151703178</c:v>
                </c:pt>
                <c:pt idx="22">
                  <c:v>-29.966788694919927</c:v>
                </c:pt>
                <c:pt idx="23">
                  <c:v>-21.707147187922434</c:v>
                </c:pt>
                <c:pt idx="24">
                  <c:v>-16.201100088911407</c:v>
                </c:pt>
                <c:pt idx="25">
                  <c:v>-14.325251828911556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76-9544-9522-0E0B3D9AB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656560"/>
        <c:axId val="456658272"/>
      </c:scatterChart>
      <c:valAx>
        <c:axId val="45665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56658272"/>
        <c:crosses val="autoZero"/>
        <c:crossBetween val="midCat"/>
      </c:valAx>
      <c:valAx>
        <c:axId val="45665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5665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Sheet1!$V$1:$V$26</c:f>
              <c:numCache>
                <c:formatCode>General</c:formatCode>
                <c:ptCount val="26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1.55</c:v>
                </c:pt>
                <c:pt idx="7">
                  <c:v>1.6</c:v>
                </c:pt>
                <c:pt idx="8">
                  <c:v>1.65</c:v>
                </c:pt>
                <c:pt idx="9">
                  <c:v>1.7</c:v>
                </c:pt>
                <c:pt idx="10">
                  <c:v>1.75</c:v>
                </c:pt>
                <c:pt idx="11">
                  <c:v>1.8</c:v>
                </c:pt>
                <c:pt idx="12">
                  <c:v>1.85</c:v>
                </c:pt>
                <c:pt idx="13">
                  <c:v>1.9</c:v>
                </c:pt>
                <c:pt idx="14">
                  <c:v>1.95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</c:numCache>
            </c:numRef>
          </c:xVal>
          <c:yVal>
            <c:numRef>
              <c:f>Sheet1!$W$1:$W$26</c:f>
              <c:numCache>
                <c:formatCode>General</c:formatCode>
                <c:ptCount val="26"/>
                <c:pt idx="0">
                  <c:v>-12.428356449391405</c:v>
                </c:pt>
                <c:pt idx="1">
                  <c:v>-8.576366779912485</c:v>
                </c:pt>
                <c:pt idx="2">
                  <c:v>-7.5532774520213852</c:v>
                </c:pt>
                <c:pt idx="3">
                  <c:v>-9.0484358763544552</c:v>
                </c:pt>
                <c:pt idx="4">
                  <c:v>-24.192912423466275</c:v>
                </c:pt>
                <c:pt idx="5">
                  <c:v>-6.016218425474241</c:v>
                </c:pt>
                <c:pt idx="6">
                  <c:v>-3.4372268873872072</c:v>
                </c:pt>
                <c:pt idx="7">
                  <c:v>-1.1868590183090171</c:v>
                </c:pt>
                <c:pt idx="8">
                  <c:v>-0.72059073591000156</c:v>
                </c:pt>
                <c:pt idx="9">
                  <c:v>-0.50855952794823445</c:v>
                </c:pt>
                <c:pt idx="10">
                  <c:v>-0.35459649120625858</c:v>
                </c:pt>
                <c:pt idx="11">
                  <c:v>-2.9274813088719065</c:v>
                </c:pt>
                <c:pt idx="12">
                  <c:v>-0.20918643005453402</c:v>
                </c:pt>
                <c:pt idx="13">
                  <c:v>-0.18188917281906331</c:v>
                </c:pt>
                <c:pt idx="14">
                  <c:v>-0.1485448511352824</c:v>
                </c:pt>
                <c:pt idx="15">
                  <c:v>-0.13336045051620937</c:v>
                </c:pt>
                <c:pt idx="16">
                  <c:v>-0.13642597290917502</c:v>
                </c:pt>
                <c:pt idx="17">
                  <c:v>-0.12112864629087337</c:v>
                </c:pt>
                <c:pt idx="18">
                  <c:v>-2.2457753459583105</c:v>
                </c:pt>
                <c:pt idx="19">
                  <c:v>-0.10309093388599355</c:v>
                </c:pt>
                <c:pt idx="20">
                  <c:v>-0.10613948488700177</c:v>
                </c:pt>
                <c:pt idx="21">
                  <c:v>-0.10339248176900789</c:v>
                </c:pt>
                <c:pt idx="22">
                  <c:v>-0.33954762560280688</c:v>
                </c:pt>
                <c:pt idx="23">
                  <c:v>-0.26984277554120201</c:v>
                </c:pt>
                <c:pt idx="24">
                  <c:v>-0.38828223536262985</c:v>
                </c:pt>
                <c:pt idx="25">
                  <c:v>-1.2249660286624799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79-A94A-A6A5-72774BFCD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515008"/>
        <c:axId val="427549984"/>
      </c:scatterChart>
      <c:valAx>
        <c:axId val="42751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27549984"/>
        <c:crosses val="autoZero"/>
        <c:crossBetween val="midCat"/>
      </c:valAx>
      <c:valAx>
        <c:axId val="4275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2751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584200</xdr:colOff>
      <xdr:row>4</xdr:row>
      <xdr:rowOff>184150</xdr:rowOff>
    </xdr:from>
    <xdr:to>
      <xdr:col>13</xdr:col>
      <xdr:colOff>241300</xdr:colOff>
      <xdr:row>34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EA9F96-4896-8DC9-4057-2C0EA04A4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819426</xdr:colOff>
      <xdr:row>4</xdr:row>
      <xdr:rowOff>50800</xdr:rowOff>
    </xdr:from>
    <xdr:to>
      <xdr:col>26</xdr:col>
      <xdr:colOff>457200</xdr:colOff>
      <xdr:row>36</xdr:row>
      <xdr:rowOff>0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D1302A26-7DC4-F3E5-1D84-6E0983EA5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7</xdr:row>
      <xdr:rowOff>156210</xdr:rowOff>
    </xdr:from>
    <xdr:to>
      <xdr:col>15</xdr:col>
      <xdr:colOff>251460</xdr:colOff>
      <xdr:row>22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E1D877-273B-9D0C-8058-649F9BFC4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167640</xdr:colOff>
      <xdr:row>9</xdr:row>
      <xdr:rowOff>72390</xdr:rowOff>
    </xdr:from>
    <xdr:to>
      <xdr:col>31</xdr:col>
      <xdr:colOff>525780</xdr:colOff>
      <xdr:row>24</xdr:row>
      <xdr:rowOff>72390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AEE1875-02D5-D156-2F30-AB93DE670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430967</xdr:colOff>
      <xdr:row>20</xdr:row>
      <xdr:rowOff>106596</xdr:rowOff>
    </xdr:from>
    <xdr:to>
      <xdr:col>8</xdr:col>
      <xdr:colOff>151983</xdr:colOff>
      <xdr:row>35</xdr:row>
      <xdr:rowOff>39140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6952A7-47B1-A5E2-3996-2428CC846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478852</xdr:colOff>
      <xdr:row>25</xdr:row>
      <xdr:rowOff>85776</xdr:rowOff>
    </xdr:from>
    <xdr:to>
      <xdr:col>25</xdr:col>
      <xdr:colOff>381000</xdr:colOff>
      <xdr:row>44</xdr:row>
      <xdr:rowOff>41639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486D0BE-A8D8-361B-0F7E-20BB173DF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91D61-9325-AE4D-80CE-E610D4114BC1}">
  <dimension ref="A1"/>
  <sheetViews>
    <sheetView topLeftCell="C8" zoomScale="87" workbookViewId="0">
      <selection activeCell="N51" sqref="N51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56E1B-D9C6-4A29-B8E8-55B6E664F8F3}">
  <dimension ref="B1:AE132"/>
  <sheetViews>
    <sheetView tabSelected="1" topLeftCell="A30" zoomScale="63" zoomScaleNormal="100" workbookViewId="0">
      <selection activeCell="T54" sqref="T54"/>
    </sheetView>
  </sheetViews>
  <sheetFormatPr baseColWidth="10" defaultColWidth="8.83203125" defaultRowHeight="15" x14ac:dyDescent="0.2"/>
  <cols>
    <col min="1" max="1" width="7.5" customWidth="1"/>
    <col min="2" max="2" width="9.83203125" customWidth="1"/>
    <col min="3" max="3" width="9.33203125" customWidth="1"/>
    <col min="4" max="4" width="9.6640625" customWidth="1"/>
    <col min="14" max="14" width="8.83203125" customWidth="1"/>
  </cols>
  <sheetData>
    <row r="1" spans="2:31" x14ac:dyDescent="0.2">
      <c r="B1" t="s">
        <v>0</v>
      </c>
      <c r="C1">
        <v>3.5881999999999997E-2</v>
      </c>
      <c r="D1">
        <v>0.94011100000000003</v>
      </c>
      <c r="E1">
        <f>SQRT(C1^2+D1^2)</f>
        <v>0.94079551988994925</v>
      </c>
      <c r="F1">
        <f>20*LOG10(E1)</f>
        <v>-0.53009518785248622</v>
      </c>
      <c r="G1">
        <v>1</v>
      </c>
      <c r="H1">
        <f>F1</f>
        <v>-0.53009518785248622</v>
      </c>
      <c r="I1" t="s">
        <v>1</v>
      </c>
      <c r="J1">
        <f>-0.143875</f>
        <v>-0.143875</v>
      </c>
      <c r="K1">
        <v>-0.99480400000000002</v>
      </c>
      <c r="L1">
        <f>SQRT(J1^2+K1^2)</f>
        <v>1.0051542240079379</v>
      </c>
      <c r="M1">
        <f>20*LOG10(L1)</f>
        <v>4.4654041040384423E-2</v>
      </c>
      <c r="N1">
        <v>0.4</v>
      </c>
      <c r="O1">
        <f>M1</f>
        <v>4.4654041040384423E-2</v>
      </c>
      <c r="Q1" t="s">
        <v>2</v>
      </c>
      <c r="R1">
        <v>-0.23824000000000001</v>
      </c>
      <c r="S1">
        <v>2.0278000000000001E-2</v>
      </c>
      <c r="T1">
        <f>SQRT(R1^2+S1^2)</f>
        <v>0.23910143220817395</v>
      </c>
      <c r="U1">
        <f>20*LOG10(T1)</f>
        <v>-12.428356449391405</v>
      </c>
      <c r="V1">
        <v>1</v>
      </c>
      <c r="W1">
        <f>U1</f>
        <v>-12.428356449391405</v>
      </c>
      <c r="Y1" t="s">
        <v>3</v>
      </c>
      <c r="Z1">
        <v>-1.5195999999999999E-2</v>
      </c>
      <c r="AA1">
        <v>7.6105000000000006E-2</v>
      </c>
      <c r="AB1">
        <f>SQRT(Z1^2+AA1^2)</f>
        <v>7.7607276984829207E-2</v>
      </c>
      <c r="AC1">
        <f>20*LOG10(AB1)</f>
        <v>-22.201951088706476</v>
      </c>
      <c r="AD1">
        <v>0.4</v>
      </c>
      <c r="AE1">
        <f>AC1</f>
        <v>-22.201951088706476</v>
      </c>
    </row>
    <row r="2" spans="2:31" x14ac:dyDescent="0.2">
      <c r="C2">
        <v>0.45640199999999997</v>
      </c>
      <c r="D2">
        <v>0.767405</v>
      </c>
      <c r="E2">
        <f t="shared" ref="E2:E26" si="0">SQRT(C2^2+D2^2)</f>
        <v>0.89286797435511145</v>
      </c>
      <c r="F2">
        <f t="shared" ref="F2:F26" si="1">20*LOG10(E2)</f>
        <v>-0.98425508310328258</v>
      </c>
      <c r="G2">
        <v>1.1000000000000001</v>
      </c>
      <c r="H2">
        <f t="shared" ref="H2:H26" si="2">F2</f>
        <v>-0.98425508310328258</v>
      </c>
      <c r="J2">
        <f>-0.324908</f>
        <v>-0.32490799999999997</v>
      </c>
      <c r="K2">
        <v>-0.95586199999999999</v>
      </c>
      <c r="L2">
        <f>SQRT(J2^2+K2^2)</f>
        <v>1.0095728658734842</v>
      </c>
      <c r="M2">
        <f t="shared" ref="M2:M65" si="3">20*LOG10(L2)</f>
        <v>8.2753391888331002E-2</v>
      </c>
      <c r="N2">
        <f>N1+0.04</f>
        <v>0.44</v>
      </c>
      <c r="O2">
        <f t="shared" ref="O2:O65" si="4">M2</f>
        <v>8.2753391888331002E-2</v>
      </c>
      <c r="R2">
        <v>-0.31575999999999999</v>
      </c>
      <c r="S2">
        <v>0.19770499999999999</v>
      </c>
      <c r="T2">
        <f t="shared" ref="T2:T26" si="5">SQRT(R2^2+S2^2)</f>
        <v>0.37254750653440161</v>
      </c>
      <c r="U2">
        <f t="shared" ref="U2" si="6">20*LOG10(T2)</f>
        <v>-8.576366779912485</v>
      </c>
      <c r="V2">
        <v>1.1000000000000001</v>
      </c>
      <c r="W2">
        <f t="shared" ref="W2:W26" si="7">U2</f>
        <v>-8.576366779912485</v>
      </c>
      <c r="Z2">
        <v>2.3352000000000001E-2</v>
      </c>
      <c r="AA2">
        <v>7.7745999999999996E-2</v>
      </c>
      <c r="AB2">
        <f>SQRT(Z2^2+AA2^2)</f>
        <v>8.1177314688279753E-2</v>
      </c>
      <c r="AC2">
        <f t="shared" ref="AC2:AC65" si="8">20*LOG10(AB2)</f>
        <v>-21.811306381229816</v>
      </c>
      <c r="AD2">
        <f>AD1+0.04</f>
        <v>0.44</v>
      </c>
      <c r="AE2">
        <f t="shared" ref="AE2:AE65" si="9">AC2</f>
        <v>-21.811306381229816</v>
      </c>
    </row>
    <row r="3" spans="2:31" x14ac:dyDescent="0.2">
      <c r="C3">
        <v>0.76829700000000001</v>
      </c>
      <c r="D3">
        <v>0.41609400000000002</v>
      </c>
      <c r="E3">
        <f t="shared" si="0"/>
        <v>0.87373594240193653</v>
      </c>
      <c r="F3">
        <f t="shared" si="1"/>
        <v>-1.1723959716807344</v>
      </c>
      <c r="G3">
        <v>1.2</v>
      </c>
      <c r="H3">
        <f t="shared" si="2"/>
        <v>-1.1723959716807344</v>
      </c>
      <c r="J3">
        <f>-0.487931</f>
        <v>-0.487931</v>
      </c>
      <c r="K3">
        <v>-0.87146000000000001</v>
      </c>
      <c r="L3">
        <f t="shared" ref="L3:L65" si="10">SQRT(J3^2+K3^2)</f>
        <v>0.99875882592395648</v>
      </c>
      <c r="M3">
        <f t="shared" si="3"/>
        <v>-1.0787396950566783E-2</v>
      </c>
      <c r="N3">
        <f t="shared" ref="N3:N66" si="11">N2+0.04</f>
        <v>0.48</v>
      </c>
      <c r="O3">
        <f t="shared" si="4"/>
        <v>-1.0787396950566783E-2</v>
      </c>
      <c r="R3">
        <v>-0.19817000000000001</v>
      </c>
      <c r="S3">
        <v>0.36930800000000003</v>
      </c>
      <c r="T3">
        <f t="shared" si="5"/>
        <v>0.419117820861867</v>
      </c>
      <c r="U3">
        <f t="shared" ref="U3" si="12">20*LOG10(T3)</f>
        <v>-7.5532774520213852</v>
      </c>
      <c r="V3">
        <v>1.2</v>
      </c>
      <c r="W3">
        <f t="shared" si="7"/>
        <v>-7.5532774520213852</v>
      </c>
      <c r="Z3">
        <v>4.7757000000000001E-2</v>
      </c>
      <c r="AA3">
        <v>4.8590000000000001E-2</v>
      </c>
      <c r="AB3">
        <f t="shared" ref="AB3:AB66" si="13">SQRT(Z3^2+AA3^2)</f>
        <v>6.8130163283233083E-2</v>
      </c>
      <c r="AC3">
        <f t="shared" si="8"/>
        <v>-23.333211404267338</v>
      </c>
      <c r="AD3">
        <f t="shared" ref="AD3:AD66" si="14">AD2+0.04</f>
        <v>0.48</v>
      </c>
      <c r="AE3">
        <f t="shared" si="9"/>
        <v>-23.333211404267338</v>
      </c>
    </row>
    <row r="4" spans="2:31" x14ac:dyDescent="0.2">
      <c r="C4">
        <v>0.892953</v>
      </c>
      <c r="D4">
        <v>-5.5879999999999999E-2</v>
      </c>
      <c r="E4">
        <f t="shared" si="0"/>
        <v>0.89469974550627873</v>
      </c>
      <c r="F4">
        <f t="shared" si="1"/>
        <v>-0.96645372379978733</v>
      </c>
      <c r="G4">
        <v>1.3</v>
      </c>
      <c r="H4">
        <f t="shared" si="2"/>
        <v>-0.96645372379978733</v>
      </c>
      <c r="J4">
        <f>-0.62052</f>
        <v>-0.62051999999999996</v>
      </c>
      <c r="K4">
        <v>-0.76823600000000003</v>
      </c>
      <c r="L4">
        <f t="shared" si="10"/>
        <v>0.98753816234918235</v>
      </c>
      <c r="M4">
        <f t="shared" si="3"/>
        <v>-0.10892225068977215</v>
      </c>
      <c r="N4">
        <f t="shared" si="11"/>
        <v>0.52</v>
      </c>
      <c r="O4">
        <f t="shared" si="4"/>
        <v>-0.10892225068977215</v>
      </c>
      <c r="R4">
        <v>7.9830000000000005E-3</v>
      </c>
      <c r="S4">
        <v>0.35275000000000001</v>
      </c>
      <c r="T4">
        <f t="shared" si="5"/>
        <v>0.3528403191090837</v>
      </c>
      <c r="U4">
        <f t="shared" ref="U4" si="15">20*LOG10(T4)</f>
        <v>-9.0484358763544552</v>
      </c>
      <c r="V4">
        <v>1.3</v>
      </c>
      <c r="W4">
        <f t="shared" si="7"/>
        <v>-9.0484358763544552</v>
      </c>
      <c r="Z4">
        <v>4.2183999999999999E-2</v>
      </c>
      <c r="AA4">
        <v>1.9172000000000002E-2</v>
      </c>
      <c r="AB4">
        <f t="shared" si="13"/>
        <v>4.6336329591369234E-2</v>
      </c>
      <c r="AC4">
        <f t="shared" si="8"/>
        <v>-26.681567413228482</v>
      </c>
      <c r="AD4">
        <f t="shared" si="14"/>
        <v>0.52</v>
      </c>
      <c r="AE4">
        <f t="shared" si="9"/>
        <v>-26.681567413228482</v>
      </c>
    </row>
    <row r="5" spans="2:31" x14ac:dyDescent="0.2">
      <c r="C5">
        <v>0.66577600000000003</v>
      </c>
      <c r="D5">
        <v>-0.66274</v>
      </c>
      <c r="E5">
        <f t="shared" si="0"/>
        <v>0.93940512547888522</v>
      </c>
      <c r="F5">
        <f t="shared" si="1"/>
        <v>-0.54294149193075647</v>
      </c>
      <c r="G5">
        <v>1.4</v>
      </c>
      <c r="H5">
        <f t="shared" si="2"/>
        <v>-0.54294149193075647</v>
      </c>
      <c r="J5">
        <f>-0.742035</f>
        <v>-0.742035</v>
      </c>
      <c r="K5">
        <v>-0.65193999999999996</v>
      </c>
      <c r="L5">
        <f t="shared" si="10"/>
        <v>0.98774576932781644</v>
      </c>
      <c r="M5">
        <f t="shared" si="3"/>
        <v>-0.10709643589704333</v>
      </c>
      <c r="N5">
        <f t="shared" si="11"/>
        <v>0.56000000000000005</v>
      </c>
      <c r="O5">
        <f t="shared" si="4"/>
        <v>-0.10709643589704333</v>
      </c>
      <c r="R5">
        <v>3.9699999999999996E-3</v>
      </c>
      <c r="S5">
        <v>6.1581999999999998E-2</v>
      </c>
      <c r="T5">
        <f t="shared" si="5"/>
        <v>6.1709834094737279E-2</v>
      </c>
      <c r="U5">
        <f t="shared" ref="U5" si="16">20*LOG10(T5)</f>
        <v>-24.192912423466275</v>
      </c>
      <c r="V5">
        <v>1.4</v>
      </c>
      <c r="W5">
        <f t="shared" si="7"/>
        <v>-24.192912423466275</v>
      </c>
      <c r="Z5">
        <v>1.3597E-2</v>
      </c>
      <c r="AA5">
        <v>-3.1649999999999998E-3</v>
      </c>
      <c r="AB5">
        <f t="shared" si="13"/>
        <v>1.3960502641380788E-2</v>
      </c>
      <c r="AC5">
        <f t="shared" si="8"/>
        <v>-37.101978897225337</v>
      </c>
      <c r="AD5">
        <f t="shared" si="14"/>
        <v>0.56000000000000005</v>
      </c>
      <c r="AE5">
        <f t="shared" si="9"/>
        <v>-37.101978897225337</v>
      </c>
    </row>
    <row r="6" spans="2:31" x14ac:dyDescent="0.2">
      <c r="C6">
        <v>-0.11677999999999999</v>
      </c>
      <c r="D6">
        <v>-0.78198999999999996</v>
      </c>
      <c r="E6">
        <f t="shared" si="0"/>
        <v>0.79066170294254168</v>
      </c>
      <c r="F6">
        <f t="shared" si="1"/>
        <v>-2.040185929842945</v>
      </c>
      <c r="G6">
        <v>1.5</v>
      </c>
      <c r="H6">
        <f t="shared" si="2"/>
        <v>-2.040185929842945</v>
      </c>
      <c r="J6">
        <f>-0.84612</f>
        <v>-0.84611999999999998</v>
      </c>
      <c r="K6">
        <v>-0.513297</v>
      </c>
      <c r="L6">
        <f t="shared" si="10"/>
        <v>0.98964279647204023</v>
      </c>
      <c r="M6">
        <f t="shared" si="3"/>
        <v>-9.0430643694914284E-2</v>
      </c>
      <c r="N6">
        <f t="shared" si="11"/>
        <v>0.60000000000000009</v>
      </c>
      <c r="O6">
        <f t="shared" si="4"/>
        <v>-9.0430643694914284E-2</v>
      </c>
      <c r="R6">
        <v>-0.48187999999999998</v>
      </c>
      <c r="S6">
        <v>0.134328</v>
      </c>
      <c r="T6">
        <f t="shared" si="5"/>
        <v>0.50025228233762209</v>
      </c>
      <c r="U6">
        <f t="shared" ref="U6" si="17">20*LOG10(T6)</f>
        <v>-6.016218425474241</v>
      </c>
      <c r="V6">
        <v>1.5</v>
      </c>
      <c r="W6">
        <f t="shared" si="7"/>
        <v>-6.016218425474241</v>
      </c>
      <c r="Z6">
        <v>-2.0156E-2</v>
      </c>
      <c r="AA6">
        <v>1.357E-2</v>
      </c>
      <c r="AB6">
        <f t="shared" si="13"/>
        <v>2.4298338132473174E-2</v>
      </c>
      <c r="AC6">
        <f t="shared" si="8"/>
        <v>-32.288468572953455</v>
      </c>
      <c r="AD6">
        <f t="shared" si="14"/>
        <v>0.60000000000000009</v>
      </c>
      <c r="AE6">
        <f t="shared" si="9"/>
        <v>-32.288468572953455</v>
      </c>
    </row>
    <row r="7" spans="2:31" x14ac:dyDescent="0.2">
      <c r="C7">
        <v>-0.37925999999999999</v>
      </c>
      <c r="D7">
        <v>-0.54262999999999995</v>
      </c>
      <c r="E7">
        <f t="shared" si="0"/>
        <v>0.66203131685744288</v>
      </c>
      <c r="F7">
        <f t="shared" si="1"/>
        <v>-3.5824293224843418</v>
      </c>
      <c r="G7">
        <v>1.55</v>
      </c>
      <c r="H7">
        <f t="shared" si="2"/>
        <v>-3.5824293224843418</v>
      </c>
      <c r="J7">
        <f>-0.915364</f>
        <v>-0.91536399999999996</v>
      </c>
      <c r="K7">
        <v>-0.36412099999999997</v>
      </c>
      <c r="L7">
        <f t="shared" si="10"/>
        <v>0.98512707562882462</v>
      </c>
      <c r="M7">
        <f t="shared" si="3"/>
        <v>-0.13015488883457657</v>
      </c>
      <c r="N7">
        <f t="shared" si="11"/>
        <v>0.64000000000000012</v>
      </c>
      <c r="O7">
        <f t="shared" si="4"/>
        <v>-0.13015488883457657</v>
      </c>
      <c r="R7">
        <v>-0.51966000000000001</v>
      </c>
      <c r="S7">
        <v>0.42794900000000002</v>
      </c>
      <c r="T7">
        <f t="shared" si="5"/>
        <v>0.6731915494129439</v>
      </c>
      <c r="U7">
        <f t="shared" ref="U7" si="18">20*LOG10(T7)</f>
        <v>-3.4372268873872072</v>
      </c>
      <c r="V7">
        <v>1.55</v>
      </c>
      <c r="W7">
        <f t="shared" si="7"/>
        <v>-3.4372268873872072</v>
      </c>
      <c r="Z7">
        <v>-3.209E-2</v>
      </c>
      <c r="AA7">
        <v>5.0407E-2</v>
      </c>
      <c r="AB7">
        <f t="shared" si="13"/>
        <v>5.9754780135149024E-2</v>
      </c>
      <c r="AC7">
        <f t="shared" si="8"/>
        <v>-24.472546944573701</v>
      </c>
      <c r="AD7">
        <f t="shared" si="14"/>
        <v>0.64000000000000012</v>
      </c>
      <c r="AE7">
        <f t="shared" si="9"/>
        <v>-24.472546944573701</v>
      </c>
    </row>
    <row r="8" spans="2:31" x14ac:dyDescent="0.2">
      <c r="C8">
        <v>-0.15475</v>
      </c>
      <c r="D8">
        <v>-0.15517</v>
      </c>
      <c r="E8">
        <f t="shared" si="0"/>
        <v>0.2191467348604583</v>
      </c>
      <c r="F8">
        <f t="shared" si="1"/>
        <v>-13.185299913173235</v>
      </c>
      <c r="G8">
        <v>1.6</v>
      </c>
      <c r="H8">
        <f t="shared" si="2"/>
        <v>-13.185299913173235</v>
      </c>
      <c r="J8">
        <f>-0.963628</f>
        <v>-0.96362800000000004</v>
      </c>
      <c r="K8">
        <v>-0.200712</v>
      </c>
      <c r="L8">
        <f t="shared" si="10"/>
        <v>0.98430901109763291</v>
      </c>
      <c r="M8">
        <f t="shared" si="3"/>
        <v>-0.13737078042030113</v>
      </c>
      <c r="N8">
        <f t="shared" si="11"/>
        <v>0.68000000000000016</v>
      </c>
      <c r="O8">
        <f t="shared" si="4"/>
        <v>-0.13737078042030113</v>
      </c>
      <c r="R8">
        <v>-0.70584999999999998</v>
      </c>
      <c r="S8">
        <v>0.51249599999999995</v>
      </c>
      <c r="T8">
        <f t="shared" si="5"/>
        <v>0.87228227800179448</v>
      </c>
      <c r="U8">
        <f t="shared" ref="U8" si="19">20*LOG10(T8)</f>
        <v>-1.1868590183090171</v>
      </c>
      <c r="V8">
        <v>1.6</v>
      </c>
      <c r="W8">
        <f t="shared" si="7"/>
        <v>-1.1868590183090171</v>
      </c>
      <c r="Z8">
        <v>-1.4637000000000001E-2</v>
      </c>
      <c r="AA8">
        <v>8.7759000000000004E-2</v>
      </c>
      <c r="AB8">
        <f t="shared" si="13"/>
        <v>8.8971252941610304E-2</v>
      </c>
      <c r="AC8">
        <f t="shared" si="8"/>
        <v>-21.015005868347856</v>
      </c>
      <c r="AD8">
        <f t="shared" si="14"/>
        <v>0.68000000000000016</v>
      </c>
      <c r="AE8">
        <f t="shared" si="9"/>
        <v>-21.015005868347856</v>
      </c>
    </row>
    <row r="9" spans="2:31" x14ac:dyDescent="0.2">
      <c r="C9">
        <v>-0.23880999999999999</v>
      </c>
      <c r="D9">
        <v>-0.14505000000000001</v>
      </c>
      <c r="E9">
        <f t="shared" si="0"/>
        <v>0.27940958931289384</v>
      </c>
      <c r="F9">
        <f t="shared" si="1"/>
        <v>-11.075173860341526</v>
      </c>
      <c r="G9">
        <v>1.65</v>
      </c>
      <c r="H9">
        <f t="shared" si="2"/>
        <v>-11.075173860341526</v>
      </c>
      <c r="J9">
        <f>-0.985105</f>
        <v>-0.98510500000000001</v>
      </c>
      <c r="K9">
        <v>-3.0599999999999999E-2</v>
      </c>
      <c r="L9">
        <f t="shared" si="10"/>
        <v>0.98558014439466057</v>
      </c>
      <c r="M9">
        <f t="shared" si="3"/>
        <v>-0.12616108871261658</v>
      </c>
      <c r="N9">
        <f t="shared" si="11"/>
        <v>0.7200000000000002</v>
      </c>
      <c r="O9">
        <f t="shared" si="4"/>
        <v>-0.12616108871261658</v>
      </c>
      <c r="R9">
        <v>-0.44309999999999999</v>
      </c>
      <c r="S9">
        <v>0.80670600000000003</v>
      </c>
      <c r="T9">
        <f t="shared" si="5"/>
        <v>0.92038697319986007</v>
      </c>
      <c r="U9">
        <f t="shared" ref="U9" si="20">20*LOG10(T9)</f>
        <v>-0.72059073591000156</v>
      </c>
      <c r="V9">
        <v>1.65</v>
      </c>
      <c r="W9">
        <f t="shared" si="7"/>
        <v>-0.72059073591000156</v>
      </c>
      <c r="Z9">
        <v>2.5725999999999999E-2</v>
      </c>
      <c r="AA9">
        <v>9.4941999999999999E-2</v>
      </c>
      <c r="AB9">
        <f t="shared" si="13"/>
        <v>9.8365697476305219E-2</v>
      </c>
      <c r="AC9">
        <f t="shared" si="8"/>
        <v>-20.143126485437669</v>
      </c>
      <c r="AD9">
        <f t="shared" si="14"/>
        <v>0.7200000000000002</v>
      </c>
      <c r="AE9">
        <f t="shared" si="9"/>
        <v>-20.143126485437669</v>
      </c>
    </row>
    <row r="10" spans="2:31" x14ac:dyDescent="0.2">
      <c r="C10">
        <v>-0.20412</v>
      </c>
      <c r="D10">
        <v>-6.9889999999999994E-2</v>
      </c>
      <c r="E10">
        <f t="shared" si="0"/>
        <v>0.215753531836677</v>
      </c>
      <c r="F10">
        <f t="shared" si="1"/>
        <v>-13.320841725036026</v>
      </c>
      <c r="G10">
        <v>1.7</v>
      </c>
      <c r="H10">
        <f t="shared" si="2"/>
        <v>-13.320841725036026</v>
      </c>
      <c r="J10">
        <v>-0.97568100000000002</v>
      </c>
      <c r="K10">
        <v>0.14107700000000001</v>
      </c>
      <c r="L10">
        <f t="shared" si="10"/>
        <v>0.98582763893593495</v>
      </c>
      <c r="M10">
        <f t="shared" si="3"/>
        <v>-0.12398020021151245</v>
      </c>
      <c r="N10">
        <f t="shared" si="11"/>
        <v>0.76000000000000023</v>
      </c>
      <c r="O10">
        <f t="shared" si="4"/>
        <v>-0.12398020021151245</v>
      </c>
      <c r="R10">
        <v>-0.24487</v>
      </c>
      <c r="S10">
        <v>0.91078800000000004</v>
      </c>
      <c r="T10">
        <f t="shared" si="5"/>
        <v>0.94313100778417847</v>
      </c>
      <c r="U10">
        <f t="shared" ref="U10" si="21">20*LOG10(T10)</f>
        <v>-0.50855952794823445</v>
      </c>
      <c r="V10">
        <v>1.7</v>
      </c>
      <c r="W10">
        <f t="shared" si="7"/>
        <v>-0.50855952794823445</v>
      </c>
      <c r="Z10">
        <v>5.8245999999999999E-2</v>
      </c>
      <c r="AA10">
        <v>7.0903999999999995E-2</v>
      </c>
      <c r="AB10">
        <f t="shared" si="13"/>
        <v>9.1760414842131127E-2</v>
      </c>
      <c r="AC10">
        <f t="shared" si="8"/>
        <v>-20.746892633774582</v>
      </c>
      <c r="AD10">
        <f t="shared" si="14"/>
        <v>0.76000000000000023</v>
      </c>
      <c r="AE10">
        <f t="shared" si="9"/>
        <v>-20.746892633774582</v>
      </c>
    </row>
    <row r="11" spans="2:31" x14ac:dyDescent="0.2">
      <c r="C11">
        <v>-0.18032999999999999</v>
      </c>
      <c r="D11">
        <v>-2.8830000000000001E-2</v>
      </c>
      <c r="E11">
        <f t="shared" si="0"/>
        <v>0.18262003668820131</v>
      </c>
      <c r="F11">
        <f t="shared" si="1"/>
        <v>-14.769031486118616</v>
      </c>
      <c r="G11">
        <v>1.75</v>
      </c>
      <c r="H11">
        <f t="shared" si="2"/>
        <v>-14.769031486118616</v>
      </c>
      <c r="J11">
        <v>-0.93699100000000002</v>
      </c>
      <c r="K11">
        <v>0.309392</v>
      </c>
      <c r="L11">
        <f t="shared" si="10"/>
        <v>0.98674999049657963</v>
      </c>
      <c r="M11">
        <f t="shared" si="3"/>
        <v>-0.11585738230301861</v>
      </c>
      <c r="N11">
        <f t="shared" si="11"/>
        <v>0.80000000000000027</v>
      </c>
      <c r="O11">
        <f t="shared" si="4"/>
        <v>-0.11585738230301861</v>
      </c>
      <c r="R11">
        <v>-0.11358</v>
      </c>
      <c r="S11">
        <v>0.95325499999999996</v>
      </c>
      <c r="T11">
        <f t="shared" si="5"/>
        <v>0.95999766219767424</v>
      </c>
      <c r="U11">
        <f t="shared" ref="U11" si="22">20*LOG10(T11)</f>
        <v>-0.35459649120625858</v>
      </c>
      <c r="V11">
        <v>1.75</v>
      </c>
      <c r="W11">
        <f t="shared" si="7"/>
        <v>-0.35459649120625858</v>
      </c>
      <c r="Z11">
        <v>5.5509000000000003E-2</v>
      </c>
      <c r="AA11">
        <v>2.7134999999999999E-2</v>
      </c>
      <c r="AB11">
        <f t="shared" si="13"/>
        <v>6.1786384471014331E-2</v>
      </c>
      <c r="AC11">
        <f t="shared" si="8"/>
        <v>-24.182144349545055</v>
      </c>
      <c r="AD11">
        <f t="shared" si="14"/>
        <v>0.80000000000000027</v>
      </c>
      <c r="AE11">
        <f t="shared" si="9"/>
        <v>-24.182144349545055</v>
      </c>
    </row>
    <row r="12" spans="2:31" x14ac:dyDescent="0.2">
      <c r="C12">
        <v>-9.9140000000000006E-2</v>
      </c>
      <c r="D12">
        <v>2.0757000000000001E-2</v>
      </c>
      <c r="E12">
        <f t="shared" si="0"/>
        <v>0.10128964729428176</v>
      </c>
      <c r="F12">
        <f t="shared" si="1"/>
        <v>-19.888698822849737</v>
      </c>
      <c r="G12">
        <v>1.8</v>
      </c>
      <c r="H12">
        <f t="shared" si="2"/>
        <v>-19.888698822849737</v>
      </c>
      <c r="J12">
        <v>-0.86310399999999998</v>
      </c>
      <c r="K12">
        <v>0.46977400000000002</v>
      </c>
      <c r="L12">
        <f t="shared" si="10"/>
        <v>0.98266786143233564</v>
      </c>
      <c r="M12">
        <f t="shared" si="3"/>
        <v>-0.15186495000530997</v>
      </c>
      <c r="N12">
        <f t="shared" si="11"/>
        <v>0.8400000000000003</v>
      </c>
      <c r="O12">
        <f t="shared" si="4"/>
        <v>-0.15186495000530997</v>
      </c>
      <c r="R12">
        <v>-6.7739999999999995E-2</v>
      </c>
      <c r="S12">
        <v>0.71065999999999996</v>
      </c>
      <c r="T12">
        <f t="shared" si="5"/>
        <v>0.71388118283086854</v>
      </c>
      <c r="U12">
        <f t="shared" ref="U12" si="23">20*LOG10(T12)</f>
        <v>-2.9274813088719065</v>
      </c>
      <c r="V12">
        <v>1.8</v>
      </c>
      <c r="W12">
        <f t="shared" si="7"/>
        <v>-2.9274813088719065</v>
      </c>
      <c r="Z12">
        <v>1.3533E-2</v>
      </c>
      <c r="AA12">
        <v>8.3100000000000003E-4</v>
      </c>
      <c r="AB12">
        <f t="shared" si="13"/>
        <v>1.3558489960168868E-2</v>
      </c>
      <c r="AC12">
        <f t="shared" si="8"/>
        <v>-37.355773522777099</v>
      </c>
      <c r="AD12">
        <f t="shared" si="14"/>
        <v>0.8400000000000003</v>
      </c>
      <c r="AE12">
        <f t="shared" si="9"/>
        <v>-37.355773522777099</v>
      </c>
    </row>
    <row r="13" spans="2:31" x14ac:dyDescent="0.2">
      <c r="C13">
        <v>-0.11892</v>
      </c>
      <c r="D13">
        <v>1.4016000000000001E-2</v>
      </c>
      <c r="E13">
        <f t="shared" si="0"/>
        <v>0.11974311945159939</v>
      </c>
      <c r="F13">
        <f t="shared" si="1"/>
        <v>-18.434988643036768</v>
      </c>
      <c r="G13">
        <v>1.85</v>
      </c>
      <c r="H13">
        <f t="shared" si="2"/>
        <v>-18.434988643036768</v>
      </c>
      <c r="J13">
        <v>-0.77288199999999996</v>
      </c>
      <c r="K13">
        <v>0.61474300000000004</v>
      </c>
      <c r="L13">
        <f t="shared" si="10"/>
        <v>0.9875502731370186</v>
      </c>
      <c r="M13">
        <f t="shared" si="3"/>
        <v>-0.10881573093634034</v>
      </c>
      <c r="N13">
        <f t="shared" si="11"/>
        <v>0.88000000000000034</v>
      </c>
      <c r="O13">
        <f t="shared" si="4"/>
        <v>-0.10881573093634034</v>
      </c>
      <c r="R13">
        <v>0.14501600000000001</v>
      </c>
      <c r="S13">
        <v>0.96537300000000004</v>
      </c>
      <c r="T13">
        <f t="shared" si="5"/>
        <v>0.97620421500063193</v>
      </c>
      <c r="U13">
        <f t="shared" ref="U13" si="24">20*LOG10(T13)</f>
        <v>-0.20918643005453402</v>
      </c>
      <c r="V13">
        <v>1.85</v>
      </c>
      <c r="W13">
        <f t="shared" si="7"/>
        <v>-0.20918643005453402</v>
      </c>
      <c r="Z13">
        <v>-3.7319999999999999E-2</v>
      </c>
      <c r="AA13">
        <v>1.6077000000000001E-2</v>
      </c>
      <c r="AB13">
        <f t="shared" si="13"/>
        <v>4.0635604203702942E-2</v>
      </c>
      <c r="AC13">
        <f t="shared" si="8"/>
        <v>-27.821865568286594</v>
      </c>
      <c r="AD13">
        <f t="shared" si="14"/>
        <v>0.88000000000000034</v>
      </c>
      <c r="AE13">
        <f t="shared" si="9"/>
        <v>-27.821865568286594</v>
      </c>
    </row>
    <row r="14" spans="2:31" x14ac:dyDescent="0.2">
      <c r="C14">
        <v>-9.6149999999999999E-2</v>
      </c>
      <c r="D14">
        <v>2.0820000000000002E-2</v>
      </c>
      <c r="E14">
        <f t="shared" si="0"/>
        <v>9.8378325356757321E-2</v>
      </c>
      <c r="F14">
        <f t="shared" si="1"/>
        <v>-20.142011489672708</v>
      </c>
      <c r="G14">
        <v>1.9</v>
      </c>
      <c r="H14">
        <f t="shared" si="2"/>
        <v>-20.142011489672708</v>
      </c>
      <c r="J14">
        <v>-0.65454599999999996</v>
      </c>
      <c r="K14">
        <v>0.75181500000000001</v>
      </c>
      <c r="L14">
        <f t="shared" si="10"/>
        <v>0.99682308377214057</v>
      </c>
      <c r="M14">
        <f t="shared" si="3"/>
        <v>-2.7638269260244871E-2</v>
      </c>
      <c r="N14">
        <f t="shared" si="11"/>
        <v>0.92000000000000037</v>
      </c>
      <c r="O14">
        <f t="shared" si="4"/>
        <v>-2.7638269260244871E-2</v>
      </c>
      <c r="R14">
        <v>0.23331099999999999</v>
      </c>
      <c r="S14">
        <v>0.95107799999999998</v>
      </c>
      <c r="T14">
        <f t="shared" si="5"/>
        <v>0.9792769704251193</v>
      </c>
      <c r="U14">
        <f t="shared" ref="U14" si="25">20*LOG10(T14)</f>
        <v>-0.18188917281906331</v>
      </c>
      <c r="V14">
        <v>1.9</v>
      </c>
      <c r="W14">
        <f t="shared" si="7"/>
        <v>-0.18188917281906331</v>
      </c>
      <c r="Z14">
        <v>-6.0574999999999997E-2</v>
      </c>
      <c r="AA14">
        <v>6.8690000000000001E-2</v>
      </c>
      <c r="AB14">
        <f t="shared" si="13"/>
        <v>9.1584096463305245E-2</v>
      </c>
      <c r="AC14">
        <f t="shared" si="8"/>
        <v>-20.763598696485239</v>
      </c>
      <c r="AD14">
        <f t="shared" si="14"/>
        <v>0.92000000000000037</v>
      </c>
      <c r="AE14">
        <f t="shared" si="9"/>
        <v>-20.763598696485239</v>
      </c>
    </row>
    <row r="15" spans="2:31" x14ac:dyDescent="0.2">
      <c r="C15">
        <v>-8.0689999999999998E-2</v>
      </c>
      <c r="D15">
        <v>2.8528999999999999E-2</v>
      </c>
      <c r="E15">
        <f t="shared" si="0"/>
        <v>8.5584928235057825E-2</v>
      </c>
      <c r="F15">
        <f t="shared" si="1"/>
        <v>-21.352054183247056</v>
      </c>
      <c r="G15">
        <v>1.95</v>
      </c>
      <c r="H15">
        <f t="shared" si="2"/>
        <v>-21.352054183247056</v>
      </c>
      <c r="J15">
        <v>-0.492288</v>
      </c>
      <c r="K15">
        <v>0.86204599999999998</v>
      </c>
      <c r="L15">
        <f t="shared" si="10"/>
        <v>0.99270880980275378</v>
      </c>
      <c r="M15">
        <f t="shared" si="3"/>
        <v>-6.3562479066375924E-2</v>
      </c>
      <c r="N15">
        <f t="shared" si="11"/>
        <v>0.96000000000000041</v>
      </c>
      <c r="O15">
        <f t="shared" si="4"/>
        <v>-6.3562479066375924E-2</v>
      </c>
      <c r="R15">
        <v>0.35120099999999999</v>
      </c>
      <c r="S15">
        <v>0.91816799999999998</v>
      </c>
      <c r="T15">
        <f t="shared" si="5"/>
        <v>0.98304354869202004</v>
      </c>
      <c r="U15">
        <f t="shared" ref="U15" si="26">20*LOG10(T15)</f>
        <v>-0.1485448511352824</v>
      </c>
      <c r="V15">
        <v>1.95</v>
      </c>
      <c r="W15">
        <f t="shared" si="7"/>
        <v>-0.1485448511352824</v>
      </c>
      <c r="Z15">
        <v>-3.8870000000000002E-2</v>
      </c>
      <c r="AA15">
        <v>0.12847700000000001</v>
      </c>
      <c r="AB15">
        <f t="shared" si="13"/>
        <v>0.13422822515775137</v>
      </c>
      <c r="AC15">
        <f t="shared" si="8"/>
        <v>-17.443123045281105</v>
      </c>
      <c r="AD15">
        <f t="shared" si="14"/>
        <v>0.96000000000000041</v>
      </c>
      <c r="AE15">
        <f t="shared" si="9"/>
        <v>-17.443123045281105</v>
      </c>
    </row>
    <row r="16" spans="2:31" x14ac:dyDescent="0.2">
      <c r="C16">
        <v>-6.7989999999999995E-2</v>
      </c>
      <c r="D16">
        <v>3.0640000000000001E-2</v>
      </c>
      <c r="E16">
        <f t="shared" si="0"/>
        <v>7.4575127891274851E-2</v>
      </c>
      <c r="F16">
        <f t="shared" si="1"/>
        <v>-22.548119863594941</v>
      </c>
      <c r="G16">
        <v>2</v>
      </c>
      <c r="H16">
        <f t="shared" si="2"/>
        <v>-22.548119863594941</v>
      </c>
      <c r="J16">
        <v>-0.31482700000000002</v>
      </c>
      <c r="K16">
        <v>0.92028799999999999</v>
      </c>
      <c r="L16">
        <f t="shared" si="10"/>
        <v>0.97264898235334618</v>
      </c>
      <c r="M16">
        <f t="shared" si="3"/>
        <v>-0.24087726516734922</v>
      </c>
      <c r="N16">
        <f t="shared" si="11"/>
        <v>1.0000000000000004</v>
      </c>
      <c r="O16">
        <f t="shared" si="4"/>
        <v>-0.24087726516734922</v>
      </c>
      <c r="R16">
        <v>0.42435</v>
      </c>
      <c r="S16">
        <v>0.88864299999999996</v>
      </c>
      <c r="T16">
        <f t="shared" si="5"/>
        <v>0.98476357769212808</v>
      </c>
      <c r="U16">
        <f t="shared" ref="U16" si="27">20*LOG10(T16)</f>
        <v>-0.13336045051620937</v>
      </c>
      <c r="V16">
        <v>2</v>
      </c>
      <c r="W16">
        <f t="shared" si="7"/>
        <v>-0.13336045051620937</v>
      </c>
      <c r="Z16">
        <v>1.8709E-2</v>
      </c>
      <c r="AA16">
        <v>0.15673699999999999</v>
      </c>
      <c r="AB16">
        <f t="shared" si="13"/>
        <v>0.15784965584378066</v>
      </c>
      <c r="AC16">
        <f t="shared" si="8"/>
        <v>-16.03512721307353</v>
      </c>
      <c r="AD16">
        <f t="shared" si="14"/>
        <v>1.0000000000000004</v>
      </c>
      <c r="AE16">
        <f t="shared" si="9"/>
        <v>-16.03512721307353</v>
      </c>
    </row>
    <row r="17" spans="3:31" x14ac:dyDescent="0.2">
      <c r="C17">
        <v>-6.404E-2</v>
      </c>
      <c r="D17">
        <v>4.7572999999999997E-2</v>
      </c>
      <c r="E17">
        <f t="shared" si="0"/>
        <v>7.9776637739378306E-2</v>
      </c>
      <c r="F17">
        <f t="shared" si="1"/>
        <v>-21.962485427709666</v>
      </c>
      <c r="G17">
        <v>2.1</v>
      </c>
      <c r="H17">
        <f t="shared" si="2"/>
        <v>-21.962485427709666</v>
      </c>
      <c r="J17">
        <v>-0.152424</v>
      </c>
      <c r="K17">
        <v>0.94694199999999995</v>
      </c>
      <c r="L17">
        <f t="shared" si="10"/>
        <v>0.95913097496640154</v>
      </c>
      <c r="M17">
        <f t="shared" si="3"/>
        <v>-0.36244166636288155</v>
      </c>
      <c r="N17">
        <f t="shared" si="11"/>
        <v>1.0400000000000005</v>
      </c>
      <c r="O17">
        <f t="shared" si="4"/>
        <v>-0.36244166636288155</v>
      </c>
      <c r="R17">
        <v>0.58468399999999998</v>
      </c>
      <c r="S17">
        <v>0.79197200000000001</v>
      </c>
      <c r="T17">
        <f t="shared" si="5"/>
        <v>0.98441608511848289</v>
      </c>
      <c r="U17">
        <f t="shared" ref="U17" si="28">20*LOG10(T17)</f>
        <v>-0.13642597290917502</v>
      </c>
      <c r="V17">
        <v>2.1</v>
      </c>
      <c r="W17">
        <f t="shared" si="7"/>
        <v>-0.13642597290917502</v>
      </c>
      <c r="Z17">
        <v>7.8509999999999996E-2</v>
      </c>
      <c r="AA17">
        <v>0.13736300000000001</v>
      </c>
      <c r="AB17">
        <f t="shared" si="13"/>
        <v>0.15821635145900692</v>
      </c>
      <c r="AC17">
        <f t="shared" si="8"/>
        <v>-16.014972694712803</v>
      </c>
      <c r="AD17">
        <f t="shared" si="14"/>
        <v>1.0400000000000005</v>
      </c>
      <c r="AE17">
        <f t="shared" si="9"/>
        <v>-16.014972694712803</v>
      </c>
    </row>
    <row r="18" spans="3:31" x14ac:dyDescent="0.2">
      <c r="C18">
        <v>1.887E-3</v>
      </c>
      <c r="D18">
        <v>2.4060000000000002E-3</v>
      </c>
      <c r="E18">
        <f t="shared" si="0"/>
        <v>3.0577123801953641E-3</v>
      </c>
      <c r="F18">
        <f t="shared" si="1"/>
        <v>-50.292067367150786</v>
      </c>
      <c r="G18">
        <v>2.2000000000000002</v>
      </c>
      <c r="H18">
        <f t="shared" si="2"/>
        <v>-50.292067367150786</v>
      </c>
      <c r="J18">
        <v>9.5849999999999998E-3</v>
      </c>
      <c r="K18">
        <v>0.96088200000000001</v>
      </c>
      <c r="L18">
        <f t="shared" si="10"/>
        <v>0.96092980500606806</v>
      </c>
      <c r="M18">
        <f t="shared" si="3"/>
        <v>-0.34616671930246568</v>
      </c>
      <c r="N18">
        <f t="shared" si="11"/>
        <v>1.0800000000000005</v>
      </c>
      <c r="O18">
        <f t="shared" si="4"/>
        <v>-0.34616671930246568</v>
      </c>
      <c r="R18">
        <v>0.65669200000000005</v>
      </c>
      <c r="S18">
        <v>0.73569700000000005</v>
      </c>
      <c r="T18">
        <f t="shared" si="5"/>
        <v>0.986151336597482</v>
      </c>
      <c r="U18">
        <f t="shared" ref="U18" si="29">20*LOG10(T18)</f>
        <v>-0.12112864629087337</v>
      </c>
      <c r="V18">
        <v>2.2000000000000002</v>
      </c>
      <c r="W18">
        <f t="shared" si="7"/>
        <v>-0.12112864629087337</v>
      </c>
      <c r="Z18">
        <v>9.8735000000000003E-2</v>
      </c>
      <c r="AA18">
        <v>8.0817E-2</v>
      </c>
      <c r="AB18">
        <f t="shared" si="13"/>
        <v>0.12759305511664809</v>
      </c>
      <c r="AC18">
        <f t="shared" si="8"/>
        <v>-17.883459271952219</v>
      </c>
      <c r="AD18">
        <f t="shared" si="14"/>
        <v>1.0800000000000005</v>
      </c>
      <c r="AE18">
        <f t="shared" si="9"/>
        <v>-17.883459271952219</v>
      </c>
    </row>
    <row r="19" spans="3:31" x14ac:dyDescent="0.2">
      <c r="C19">
        <v>-9.6280000000000004E-2</v>
      </c>
      <c r="D19">
        <v>-0.23898</v>
      </c>
      <c r="E19">
        <f t="shared" si="0"/>
        <v>0.25764564580058402</v>
      </c>
      <c r="F19">
        <f t="shared" si="1"/>
        <v>-11.779543853948161</v>
      </c>
      <c r="G19">
        <v>2.2999999999999998</v>
      </c>
      <c r="H19">
        <f t="shared" si="2"/>
        <v>-11.779543853948161</v>
      </c>
      <c r="J19">
        <v>0.180089</v>
      </c>
      <c r="K19">
        <v>0.95443999999999996</v>
      </c>
      <c r="L19">
        <f t="shared" si="10"/>
        <v>0.97128150477655029</v>
      </c>
      <c r="M19">
        <f t="shared" si="3"/>
        <v>-0.25309762114455897</v>
      </c>
      <c r="N19">
        <f t="shared" si="11"/>
        <v>1.1200000000000006</v>
      </c>
      <c r="O19">
        <f t="shared" si="4"/>
        <v>-0.25309762114455897</v>
      </c>
      <c r="R19">
        <v>0.66893000000000002</v>
      </c>
      <c r="S19">
        <v>0.38571299999999997</v>
      </c>
      <c r="T19">
        <f t="shared" si="5"/>
        <v>0.77216699182819259</v>
      </c>
      <c r="U19">
        <f t="shared" ref="U19" si="30">20*LOG10(T19)</f>
        <v>-2.2457753459583105</v>
      </c>
      <c r="V19">
        <v>2.2999999999999998</v>
      </c>
      <c r="W19">
        <f t="shared" si="7"/>
        <v>-2.2457753459583105</v>
      </c>
      <c r="Z19">
        <v>7.1830000000000005E-2</v>
      </c>
      <c r="AA19">
        <v>2.9187999999999999E-2</v>
      </c>
      <c r="AB19">
        <f t="shared" si="13"/>
        <v>7.7533787757338421E-2</v>
      </c>
      <c r="AC19">
        <f t="shared" si="8"/>
        <v>-22.21017997856714</v>
      </c>
      <c r="AD19">
        <f t="shared" si="14"/>
        <v>1.1200000000000006</v>
      </c>
      <c r="AE19">
        <f t="shared" si="9"/>
        <v>-22.21017997856714</v>
      </c>
    </row>
    <row r="20" spans="3:31" x14ac:dyDescent="0.2">
      <c r="C20">
        <v>-2.3689999999999999E-2</v>
      </c>
      <c r="D20">
        <v>3.1729E-2</v>
      </c>
      <c r="E20">
        <f t="shared" si="0"/>
        <v>3.9597292091757989E-2</v>
      </c>
      <c r="F20">
        <f t="shared" si="1"/>
        <v>-28.046690256145403</v>
      </c>
      <c r="G20">
        <v>2.4</v>
      </c>
      <c r="H20">
        <f t="shared" si="2"/>
        <v>-28.046690256145403</v>
      </c>
      <c r="J20">
        <v>0.35913400000000001</v>
      </c>
      <c r="K20">
        <v>0.899733</v>
      </c>
      <c r="L20">
        <f t="shared" si="10"/>
        <v>0.9687603941352062</v>
      </c>
      <c r="M20">
        <f t="shared" si="3"/>
        <v>-0.27567249556871876</v>
      </c>
      <c r="N20">
        <f t="shared" si="11"/>
        <v>1.1600000000000006</v>
      </c>
      <c r="O20">
        <f t="shared" si="4"/>
        <v>-0.27567249556871876</v>
      </c>
      <c r="R20">
        <v>0.81323400000000001</v>
      </c>
      <c r="S20">
        <v>0.56142000000000003</v>
      </c>
      <c r="T20">
        <f t="shared" si="5"/>
        <v>0.98820137378775175</v>
      </c>
      <c r="U20">
        <f t="shared" ref="U20" si="31">20*LOG10(T20)</f>
        <v>-0.10309093388599355</v>
      </c>
      <c r="V20">
        <v>2.4</v>
      </c>
      <c r="W20">
        <f t="shared" si="7"/>
        <v>-0.10309093388599355</v>
      </c>
      <c r="Z20">
        <v>1.4624E-2</v>
      </c>
      <c r="AA20">
        <v>1.8939999999999999E-2</v>
      </c>
      <c r="AB20">
        <f t="shared" si="13"/>
        <v>2.3928747898709617E-2</v>
      </c>
      <c r="AC20">
        <f t="shared" si="8"/>
        <v>-32.421600515744579</v>
      </c>
      <c r="AD20">
        <f t="shared" si="14"/>
        <v>1.1600000000000006</v>
      </c>
      <c r="AE20">
        <f t="shared" si="9"/>
        <v>-32.421600515744579</v>
      </c>
    </row>
    <row r="21" spans="3:31" x14ac:dyDescent="0.2">
      <c r="C21">
        <v>-1.2840000000000001E-2</v>
      </c>
      <c r="D21">
        <v>2.5423000000000001E-2</v>
      </c>
      <c r="E21">
        <f t="shared" si="0"/>
        <v>2.8481476945551823E-2</v>
      </c>
      <c r="F21">
        <f t="shared" si="1"/>
        <v>-30.908749870456539</v>
      </c>
      <c r="G21">
        <v>2.5</v>
      </c>
      <c r="H21">
        <f t="shared" si="2"/>
        <v>-30.908749870456539</v>
      </c>
      <c r="J21">
        <v>0.53175799999999995</v>
      </c>
      <c r="K21">
        <v>0.82075100000000001</v>
      </c>
      <c r="L21">
        <f t="shared" si="10"/>
        <v>0.97795642774358815</v>
      </c>
      <c r="M21">
        <f t="shared" si="3"/>
        <v>-0.19360989017993696</v>
      </c>
      <c r="N21">
        <f t="shared" si="11"/>
        <v>1.2000000000000006</v>
      </c>
      <c r="O21">
        <f t="shared" si="4"/>
        <v>-0.19360989017993696</v>
      </c>
      <c r="R21">
        <v>0.88648800000000005</v>
      </c>
      <c r="S21">
        <v>0.43588500000000002</v>
      </c>
      <c r="T21">
        <f t="shared" si="5"/>
        <v>0.98785459829319011</v>
      </c>
      <c r="U21">
        <f t="shared" ref="U21" si="32">20*LOG10(T21)</f>
        <v>-0.10613948488700177</v>
      </c>
      <c r="V21">
        <v>2.5</v>
      </c>
      <c r="W21">
        <f t="shared" si="7"/>
        <v>-0.10613948488700177</v>
      </c>
      <c r="Z21">
        <v>-2.6405999999999999E-2</v>
      </c>
      <c r="AA21">
        <v>5.8611999999999997E-2</v>
      </c>
      <c r="AB21">
        <f t="shared" si="13"/>
        <v>6.428563898725749E-2</v>
      </c>
      <c r="AC21">
        <f t="shared" si="8"/>
        <v>-23.837720698647775</v>
      </c>
      <c r="AD21">
        <f t="shared" si="14"/>
        <v>1.2000000000000006</v>
      </c>
      <c r="AE21">
        <f t="shared" si="9"/>
        <v>-23.837720698647775</v>
      </c>
    </row>
    <row r="22" spans="3:31" x14ac:dyDescent="0.2">
      <c r="C22" s="1">
        <v>-6.7999999999999996E-3</v>
      </c>
      <c r="D22">
        <v>1.9984999999999999E-2</v>
      </c>
      <c r="E22">
        <f t="shared" si="0"/>
        <v>2.1110192443461996E-2</v>
      </c>
      <c r="F22">
        <f t="shared" si="1"/>
        <v>-33.510156151703178</v>
      </c>
      <c r="G22">
        <v>2.6</v>
      </c>
      <c r="H22">
        <f t="shared" si="2"/>
        <v>-33.510156151703178</v>
      </c>
      <c r="J22">
        <v>0.65739700000000001</v>
      </c>
      <c r="K22">
        <v>0.714781</v>
      </c>
      <c r="L22">
        <f t="shared" si="10"/>
        <v>0.97112444803433928</v>
      </c>
      <c r="M22">
        <f t="shared" si="3"/>
        <v>-0.25450224774257529</v>
      </c>
      <c r="N22">
        <f t="shared" si="11"/>
        <v>1.2400000000000007</v>
      </c>
      <c r="O22">
        <f t="shared" si="4"/>
        <v>-0.25450224774257529</v>
      </c>
      <c r="R22">
        <v>0.935755</v>
      </c>
      <c r="S22">
        <v>0.317548</v>
      </c>
      <c r="T22">
        <f t="shared" si="5"/>
        <v>0.9881670670129622</v>
      </c>
      <c r="U22">
        <f t="shared" ref="U22" si="33">20*LOG10(T22)</f>
        <v>-0.10339248176900789</v>
      </c>
      <c r="V22">
        <v>2.6</v>
      </c>
      <c r="W22">
        <f t="shared" si="7"/>
        <v>-0.10339248176900789</v>
      </c>
      <c r="Z22">
        <v>-1.8030999999999998E-2</v>
      </c>
      <c r="AA22">
        <v>0.111956</v>
      </c>
      <c r="AB22">
        <f t="shared" si="13"/>
        <v>0.11339869001447944</v>
      </c>
      <c r="AC22">
        <f t="shared" si="8"/>
        <v>-18.907839247974948</v>
      </c>
      <c r="AD22">
        <f t="shared" si="14"/>
        <v>1.2400000000000007</v>
      </c>
      <c r="AE22">
        <f t="shared" si="9"/>
        <v>-18.907839247974948</v>
      </c>
    </row>
    <row r="23" spans="3:31" x14ac:dyDescent="0.2">
      <c r="C23">
        <v>-1.7059999999999999E-2</v>
      </c>
      <c r="D23">
        <v>-2.6769999999999999E-2</v>
      </c>
      <c r="E23">
        <f t="shared" si="0"/>
        <v>3.1743920677824278E-2</v>
      </c>
      <c r="F23">
        <f t="shared" si="1"/>
        <v>-29.966788694919927</v>
      </c>
      <c r="G23">
        <v>2.7</v>
      </c>
      <c r="H23">
        <f t="shared" si="2"/>
        <v>-29.966788694919927</v>
      </c>
      <c r="J23">
        <v>0.78744199999999998</v>
      </c>
      <c r="K23">
        <v>0.57131399999999999</v>
      </c>
      <c r="L23">
        <f t="shared" si="10"/>
        <v>0.97286411690430841</v>
      </c>
      <c r="M23">
        <f t="shared" si="3"/>
        <v>-0.23895629637477511</v>
      </c>
      <c r="N23">
        <f t="shared" si="11"/>
        <v>1.2800000000000007</v>
      </c>
      <c r="O23">
        <f t="shared" si="4"/>
        <v>-0.23895629637477511</v>
      </c>
      <c r="R23">
        <v>0.95372900000000005</v>
      </c>
      <c r="S23">
        <v>0.12327</v>
      </c>
      <c r="T23">
        <f t="shared" si="5"/>
        <v>0.961662361923872</v>
      </c>
      <c r="U23">
        <f t="shared" ref="U23" si="34">20*LOG10(T23)</f>
        <v>-0.33954762560280688</v>
      </c>
      <c r="V23">
        <v>2.7</v>
      </c>
      <c r="W23">
        <f t="shared" si="7"/>
        <v>-0.33954762560280688</v>
      </c>
      <c r="Z23">
        <v>2.7075999999999999E-2</v>
      </c>
      <c r="AA23">
        <v>0.13431799999999999</v>
      </c>
      <c r="AB23">
        <f t="shared" si="13"/>
        <v>0.1370198339657438</v>
      </c>
      <c r="AC23">
        <f t="shared" si="8"/>
        <v>-17.264331261483047</v>
      </c>
      <c r="AD23">
        <f t="shared" si="14"/>
        <v>1.2800000000000007</v>
      </c>
      <c r="AE23">
        <f t="shared" si="9"/>
        <v>-17.264331261483047</v>
      </c>
    </row>
    <row r="24" spans="3:31" x14ac:dyDescent="0.2">
      <c r="C24" s="1">
        <v>-1.1199999999999999E-3</v>
      </c>
      <c r="D24">
        <v>8.2149E-2</v>
      </c>
      <c r="E24">
        <f t="shared" si="0"/>
        <v>8.2156634552542379E-2</v>
      </c>
      <c r="F24">
        <f t="shared" si="1"/>
        <v>-21.707147187922434</v>
      </c>
      <c r="G24">
        <v>2.8</v>
      </c>
      <c r="H24">
        <f t="shared" si="2"/>
        <v>-21.707147187922434</v>
      </c>
      <c r="J24">
        <v>0.86269799999999996</v>
      </c>
      <c r="K24">
        <v>0.39520699999999997</v>
      </c>
      <c r="L24">
        <f t="shared" si="10"/>
        <v>0.94891327952189597</v>
      </c>
      <c r="M24">
        <f t="shared" si="3"/>
        <v>-0.45546951217105969</v>
      </c>
      <c r="N24">
        <f t="shared" si="11"/>
        <v>1.3200000000000007</v>
      </c>
      <c r="O24">
        <f t="shared" si="4"/>
        <v>-0.45546951217105969</v>
      </c>
      <c r="R24">
        <v>0.96919900000000003</v>
      </c>
      <c r="S24">
        <v>2.0264000000000001E-2</v>
      </c>
      <c r="T24">
        <f t="shared" si="5"/>
        <v>0.96941081657726524</v>
      </c>
      <c r="U24">
        <f t="shared" ref="U24" si="35">20*LOG10(T24)</f>
        <v>-0.26984277554120201</v>
      </c>
      <c r="V24">
        <v>2.8</v>
      </c>
      <c r="W24">
        <f t="shared" si="7"/>
        <v>-0.26984277554120201</v>
      </c>
      <c r="Z24">
        <v>7.2192999999999993E-2</v>
      </c>
      <c r="AA24">
        <v>0.10970100000000001</v>
      </c>
      <c r="AB24">
        <f t="shared" si="13"/>
        <v>0.13132455463469123</v>
      </c>
      <c r="AC24">
        <f t="shared" si="8"/>
        <v>-17.633081267192146</v>
      </c>
      <c r="AD24">
        <f t="shared" si="14"/>
        <v>1.3200000000000007</v>
      </c>
      <c r="AE24">
        <f t="shared" si="9"/>
        <v>-17.633081267192146</v>
      </c>
    </row>
    <row r="25" spans="3:31" x14ac:dyDescent="0.2">
      <c r="C25">
        <v>-2.1940000000000001E-2</v>
      </c>
      <c r="D25">
        <v>-0.15329999999999999</v>
      </c>
      <c r="E25">
        <f t="shared" si="0"/>
        <v>0.15486204699667377</v>
      </c>
      <c r="F25">
        <f t="shared" si="1"/>
        <v>-16.201100088911407</v>
      </c>
      <c r="G25">
        <v>2.9</v>
      </c>
      <c r="H25">
        <f t="shared" si="2"/>
        <v>-16.201100088911407</v>
      </c>
      <c r="J25">
        <v>0.944075</v>
      </c>
      <c r="K25">
        <v>0.22703999999999999</v>
      </c>
      <c r="L25">
        <f t="shared" si="10"/>
        <v>0.97099164117153958</v>
      </c>
      <c r="M25">
        <f t="shared" si="3"/>
        <v>-0.25569017441870479</v>
      </c>
      <c r="N25">
        <f t="shared" si="11"/>
        <v>1.3600000000000008</v>
      </c>
      <c r="O25">
        <f t="shared" si="4"/>
        <v>-0.25569017441870479</v>
      </c>
      <c r="R25">
        <v>0.95023500000000005</v>
      </c>
      <c r="S25">
        <v>-0.10736999999999999</v>
      </c>
      <c r="T25">
        <f t="shared" si="5"/>
        <v>0.95628179535375457</v>
      </c>
      <c r="U25">
        <f t="shared" ref="U25" si="36">20*LOG10(T25)</f>
        <v>-0.38828223536262985</v>
      </c>
      <c r="V25">
        <v>2.9</v>
      </c>
      <c r="W25">
        <f t="shared" si="7"/>
        <v>-0.38828223536262985</v>
      </c>
      <c r="Z25">
        <v>7.1698999999999999E-2</v>
      </c>
      <c r="AA25">
        <v>4.9727E-2</v>
      </c>
      <c r="AB25">
        <f t="shared" si="13"/>
        <v>8.725549340872471E-2</v>
      </c>
      <c r="AC25">
        <f t="shared" si="8"/>
        <v>-21.18414442617371</v>
      </c>
      <c r="AD25">
        <f t="shared" si="14"/>
        <v>1.3600000000000008</v>
      </c>
      <c r="AE25">
        <f t="shared" si="9"/>
        <v>-21.18414442617371</v>
      </c>
    </row>
    <row r="26" spans="3:31" x14ac:dyDescent="0.2">
      <c r="C26">
        <v>0.10236000000000001</v>
      </c>
      <c r="D26">
        <v>0.16266700000000001</v>
      </c>
      <c r="E26">
        <f t="shared" si="0"/>
        <v>0.19219293038246751</v>
      </c>
      <c r="F26">
        <f t="shared" si="1"/>
        <v>-14.325251828911556</v>
      </c>
      <c r="G26">
        <v>3</v>
      </c>
      <c r="H26">
        <f t="shared" si="2"/>
        <v>-14.325251828911556</v>
      </c>
      <c r="J26">
        <v>0.967283</v>
      </c>
      <c r="K26">
        <v>3.6378000000000001E-2</v>
      </c>
      <c r="L26">
        <f t="shared" si="10"/>
        <v>0.96796681811568319</v>
      </c>
      <c r="M26">
        <f t="shared" si="3"/>
        <v>-0.28279060086217916</v>
      </c>
      <c r="N26">
        <f t="shared" si="11"/>
        <v>1.4000000000000008</v>
      </c>
      <c r="O26">
        <f t="shared" si="4"/>
        <v>-0.28279060086217916</v>
      </c>
      <c r="R26">
        <v>0.85989300000000002</v>
      </c>
      <c r="S26">
        <v>-0.12171</v>
      </c>
      <c r="T26">
        <f t="shared" si="5"/>
        <v>0.8684637560364854</v>
      </c>
      <c r="U26">
        <f t="shared" ref="U26" si="37">20*LOG10(T26)</f>
        <v>-1.2249660286624799</v>
      </c>
      <c r="V26">
        <v>3</v>
      </c>
      <c r="W26">
        <f t="shared" si="7"/>
        <v>-1.2249660286624799</v>
      </c>
      <c r="Z26">
        <v>1.1969E-2</v>
      </c>
      <c r="AA26">
        <v>1.3422999999999999E-2</v>
      </c>
      <c r="AB26">
        <f t="shared" si="13"/>
        <v>1.7984267847204676E-2</v>
      </c>
      <c r="AC26">
        <f t="shared" si="8"/>
        <v>-34.902144758678901</v>
      </c>
      <c r="AD26">
        <f t="shared" si="14"/>
        <v>1.4000000000000008</v>
      </c>
      <c r="AE26">
        <f t="shared" si="9"/>
        <v>-34.902144758678901</v>
      </c>
    </row>
    <row r="27" spans="3:31" x14ac:dyDescent="0.2">
      <c r="J27">
        <v>0.94979899999999995</v>
      </c>
      <c r="K27">
        <v>-0.168963</v>
      </c>
      <c r="L27">
        <f t="shared" si="10"/>
        <v>0.96471064872841528</v>
      </c>
      <c r="M27">
        <f t="shared" si="3"/>
        <v>-0.31205855186431647</v>
      </c>
      <c r="N27">
        <f t="shared" si="11"/>
        <v>1.4400000000000008</v>
      </c>
      <c r="O27">
        <f t="shared" si="4"/>
        <v>-0.31205855186431647</v>
      </c>
      <c r="Z27">
        <v>-6.9791000000000006E-2</v>
      </c>
      <c r="AA27">
        <v>4.0485E-2</v>
      </c>
      <c r="AB27">
        <f t="shared" si="13"/>
        <v>8.0683448773586769E-2</v>
      </c>
      <c r="AC27">
        <f t="shared" si="8"/>
        <v>-21.864310927250237</v>
      </c>
      <c r="AD27">
        <f t="shared" si="14"/>
        <v>1.4400000000000008</v>
      </c>
      <c r="AE27">
        <f t="shared" si="9"/>
        <v>-21.864310927250237</v>
      </c>
    </row>
    <row r="28" spans="3:31" x14ac:dyDescent="0.2">
      <c r="J28">
        <v>0.88949999999999996</v>
      </c>
      <c r="K28">
        <v>-0.34878700000000001</v>
      </c>
      <c r="L28">
        <f t="shared" si="10"/>
        <v>0.9554384445734847</v>
      </c>
      <c r="M28">
        <f t="shared" si="3"/>
        <v>-0.39594575445480729</v>
      </c>
      <c r="N28">
        <f t="shared" si="11"/>
        <v>1.4800000000000009</v>
      </c>
      <c r="O28">
        <f t="shared" si="4"/>
        <v>-0.39594575445480729</v>
      </c>
      <c r="Z28">
        <v>-0.110432</v>
      </c>
      <c r="AA28">
        <v>0.122006</v>
      </c>
      <c r="AB28">
        <f t="shared" si="13"/>
        <v>0.16456211793727013</v>
      </c>
      <c r="AC28">
        <f t="shared" si="8"/>
        <v>-15.673402636943559</v>
      </c>
      <c r="AD28">
        <f t="shared" si="14"/>
        <v>1.4800000000000009</v>
      </c>
      <c r="AE28">
        <f t="shared" si="9"/>
        <v>-15.673402636943559</v>
      </c>
    </row>
    <row r="29" spans="3:31" x14ac:dyDescent="0.2">
      <c r="J29">
        <v>0.784636</v>
      </c>
      <c r="K29">
        <v>-0.51852600000000004</v>
      </c>
      <c r="L29">
        <f t="shared" si="10"/>
        <v>0.94049075762178547</v>
      </c>
      <c r="M29">
        <f t="shared" si="3"/>
        <v>-0.53290935971130016</v>
      </c>
      <c r="N29">
        <f t="shared" si="11"/>
        <v>1.5200000000000009</v>
      </c>
      <c r="O29">
        <f t="shared" si="4"/>
        <v>-0.53290935971130016</v>
      </c>
      <c r="Z29">
        <v>-8.4746000000000002E-2</v>
      </c>
      <c r="AA29">
        <v>0.21718299999999999</v>
      </c>
      <c r="AB29">
        <f t="shared" si="13"/>
        <v>0.23313159375125456</v>
      </c>
      <c r="AC29">
        <f t="shared" si="8"/>
        <v>-12.647977347086261</v>
      </c>
      <c r="AD29">
        <f t="shared" si="14"/>
        <v>1.5200000000000009</v>
      </c>
      <c r="AE29">
        <f t="shared" si="9"/>
        <v>-12.647977347086261</v>
      </c>
    </row>
    <row r="30" spans="3:31" x14ac:dyDescent="0.2">
      <c r="J30">
        <v>0.65896500000000002</v>
      </c>
      <c r="K30">
        <v>-0.65437400000000001</v>
      </c>
      <c r="L30">
        <f t="shared" si="10"/>
        <v>0.92867658692410249</v>
      </c>
      <c r="M30">
        <f t="shared" si="3"/>
        <v>-0.64271006821111742</v>
      </c>
      <c r="N30">
        <f t="shared" si="11"/>
        <v>1.5600000000000009</v>
      </c>
      <c r="O30">
        <f t="shared" si="4"/>
        <v>-0.64271006821111742</v>
      </c>
      <c r="Z30">
        <v>-7.6350000000000003E-3</v>
      </c>
      <c r="AA30">
        <v>0.267789</v>
      </c>
      <c r="AB30">
        <f t="shared" si="13"/>
        <v>0.26789781959918973</v>
      </c>
      <c r="AC30">
        <f t="shared" si="8"/>
        <v>-11.440616421370258</v>
      </c>
      <c r="AD30">
        <f t="shared" si="14"/>
        <v>1.5600000000000009</v>
      </c>
      <c r="AE30">
        <f t="shared" si="9"/>
        <v>-11.440616421370258</v>
      </c>
    </row>
    <row r="31" spans="3:31" x14ac:dyDescent="0.2">
      <c r="J31">
        <v>0.50832900000000003</v>
      </c>
      <c r="K31">
        <v>-0.76487499999999997</v>
      </c>
      <c r="L31">
        <f t="shared" si="10"/>
        <v>0.91838561501473881</v>
      </c>
      <c r="M31">
        <f t="shared" si="3"/>
        <v>-0.73949854789084668</v>
      </c>
      <c r="N31">
        <f t="shared" si="11"/>
        <v>1.600000000000001</v>
      </c>
      <c r="O31">
        <f t="shared" si="4"/>
        <v>-0.73949854789084668</v>
      </c>
      <c r="Z31">
        <v>7.5864000000000001E-2</v>
      </c>
      <c r="AA31">
        <v>0.250753</v>
      </c>
      <c r="AB31">
        <f t="shared" si="13"/>
        <v>0.2619778874351803</v>
      </c>
      <c r="AC31">
        <f t="shared" si="8"/>
        <v>-11.634707285831229</v>
      </c>
      <c r="AD31">
        <f t="shared" si="14"/>
        <v>1.600000000000001</v>
      </c>
      <c r="AE31">
        <f t="shared" si="9"/>
        <v>-11.634707285831229</v>
      </c>
    </row>
    <row r="32" spans="3:31" x14ac:dyDescent="0.2">
      <c r="J32">
        <v>0.313996</v>
      </c>
      <c r="K32">
        <v>-0.85590200000000005</v>
      </c>
      <c r="L32">
        <f t="shared" si="10"/>
        <v>0.91168071254140293</v>
      </c>
      <c r="M32">
        <f t="shared" si="3"/>
        <v>-0.80314466018742015</v>
      </c>
      <c r="N32">
        <f t="shared" si="11"/>
        <v>1.640000000000001</v>
      </c>
      <c r="O32">
        <f t="shared" si="4"/>
        <v>-0.80314466018742015</v>
      </c>
      <c r="Z32">
        <v>0.111133</v>
      </c>
      <c r="AA32">
        <v>0.186089</v>
      </c>
      <c r="AB32">
        <f t="shared" si="13"/>
        <v>0.2167479171987588</v>
      </c>
      <c r="AC32">
        <f t="shared" si="8"/>
        <v>-13.280901342172942</v>
      </c>
      <c r="AD32">
        <f t="shared" si="14"/>
        <v>1.640000000000001</v>
      </c>
      <c r="AE32">
        <f t="shared" si="9"/>
        <v>-13.280901342172942</v>
      </c>
    </row>
    <row r="33" spans="10:31" x14ac:dyDescent="0.2">
      <c r="J33">
        <v>0.14888399999999999</v>
      </c>
      <c r="K33">
        <v>-0.90484100000000001</v>
      </c>
      <c r="L33">
        <f t="shared" si="10"/>
        <v>0.91700800472896637</v>
      </c>
      <c r="M33">
        <f t="shared" si="3"/>
        <v>-0.75253746556476719</v>
      </c>
      <c r="N33">
        <f t="shared" si="11"/>
        <v>1.680000000000001</v>
      </c>
      <c r="O33">
        <f t="shared" si="4"/>
        <v>-0.75253746556476719</v>
      </c>
      <c r="Z33">
        <v>8.0571000000000004E-2</v>
      </c>
      <c r="AA33">
        <v>0.13467499999999999</v>
      </c>
      <c r="AB33">
        <f t="shared" si="13"/>
        <v>0.15693642555506351</v>
      </c>
      <c r="AC33">
        <f t="shared" si="8"/>
        <v>-16.085524865476295</v>
      </c>
      <c r="AD33">
        <f t="shared" si="14"/>
        <v>1.680000000000001</v>
      </c>
      <c r="AE33">
        <f t="shared" si="9"/>
        <v>-16.085524865476295</v>
      </c>
    </row>
    <row r="34" spans="10:31" x14ac:dyDescent="0.2">
      <c r="J34">
        <f>-0.054477</f>
        <v>-5.4476999999999998E-2</v>
      </c>
      <c r="K34">
        <v>-0.91310400000000003</v>
      </c>
      <c r="L34">
        <f t="shared" si="10"/>
        <v>0.91472764162071762</v>
      </c>
      <c r="M34">
        <f t="shared" si="3"/>
        <v>-0.77416394050386805</v>
      </c>
      <c r="N34">
        <f t="shared" si="11"/>
        <v>1.7200000000000011</v>
      </c>
      <c r="O34">
        <f t="shared" si="4"/>
        <v>-0.77416394050386805</v>
      </c>
      <c r="Z34">
        <v>2.5606E-2</v>
      </c>
      <c r="AA34">
        <v>0.129917</v>
      </c>
      <c r="AB34">
        <f t="shared" si="13"/>
        <v>0.13241636652997241</v>
      </c>
      <c r="AC34">
        <f t="shared" si="8"/>
        <v>-17.561166664335357</v>
      </c>
      <c r="AD34">
        <f t="shared" si="14"/>
        <v>1.7200000000000011</v>
      </c>
      <c r="AE34">
        <f t="shared" si="9"/>
        <v>-17.561166664335357</v>
      </c>
    </row>
    <row r="35" spans="10:31" x14ac:dyDescent="0.2">
      <c r="J35">
        <f>-0.258719</f>
        <v>-0.25871899999999998</v>
      </c>
      <c r="K35">
        <v>-0.87637299999999996</v>
      </c>
      <c r="L35">
        <f t="shared" si="10"/>
        <v>0.91376427818666661</v>
      </c>
      <c r="M35">
        <f t="shared" si="3"/>
        <v>-0.78331647670390692</v>
      </c>
      <c r="N35">
        <f t="shared" si="11"/>
        <v>1.7600000000000011</v>
      </c>
      <c r="O35">
        <f t="shared" si="4"/>
        <v>-0.78331647670390692</v>
      </c>
      <c r="Z35">
        <v>6.0949999999999997E-3</v>
      </c>
      <c r="AA35">
        <v>0.17218700000000001</v>
      </c>
      <c r="AB35">
        <f t="shared" si="13"/>
        <v>0.17229484029999273</v>
      </c>
      <c r="AC35">
        <f t="shared" si="8"/>
        <v>-15.274554562797302</v>
      </c>
      <c r="AD35">
        <f t="shared" si="14"/>
        <v>1.7600000000000011</v>
      </c>
      <c r="AE35">
        <f t="shared" si="9"/>
        <v>-15.274554562797302</v>
      </c>
    </row>
    <row r="36" spans="10:31" x14ac:dyDescent="0.2">
      <c r="J36">
        <f>-0.487146</f>
        <v>-0.48714600000000002</v>
      </c>
      <c r="K36">
        <v>-0.77217000000000002</v>
      </c>
      <c r="L36">
        <f t="shared" si="10"/>
        <v>0.91299383032745629</v>
      </c>
      <c r="M36">
        <f t="shared" si="3"/>
        <v>-0.79064314512550493</v>
      </c>
      <c r="N36">
        <f t="shared" si="11"/>
        <v>1.8000000000000012</v>
      </c>
      <c r="O36">
        <f t="shared" si="4"/>
        <v>-0.79064314512550493</v>
      </c>
      <c r="Z36">
        <v>2.2661000000000001E-2</v>
      </c>
      <c r="AA36">
        <v>0.195214</v>
      </c>
      <c r="AB36">
        <f t="shared" si="13"/>
        <v>0.1965248755679545</v>
      </c>
      <c r="AC36">
        <f t="shared" si="8"/>
        <v>-14.1316494006168</v>
      </c>
      <c r="AD36">
        <f t="shared" si="14"/>
        <v>1.8000000000000012</v>
      </c>
      <c r="AE36">
        <f t="shared" si="9"/>
        <v>-14.1316494006168</v>
      </c>
    </row>
    <row r="37" spans="10:31" x14ac:dyDescent="0.2">
      <c r="J37">
        <f>-0.662603</f>
        <v>-0.66260300000000005</v>
      </c>
      <c r="K37">
        <v>-0.63158499999999995</v>
      </c>
      <c r="L37">
        <f t="shared" si="10"/>
        <v>0.91539190942131443</v>
      </c>
      <c r="M37">
        <f t="shared" si="3"/>
        <v>-0.76785860700126285</v>
      </c>
      <c r="N37">
        <f t="shared" si="11"/>
        <v>1.8400000000000012</v>
      </c>
      <c r="O37">
        <f t="shared" si="4"/>
        <v>-0.76785860700126285</v>
      </c>
      <c r="Z37">
        <v>2.7817999999999999E-2</v>
      </c>
      <c r="AA37">
        <v>0.178339</v>
      </c>
      <c r="AB37">
        <f t="shared" si="13"/>
        <v>0.18049554023576317</v>
      </c>
      <c r="AC37">
        <f t="shared" si="8"/>
        <v>-14.870670487346713</v>
      </c>
      <c r="AD37">
        <f t="shared" si="14"/>
        <v>1.8400000000000012</v>
      </c>
      <c r="AE37">
        <f t="shared" si="9"/>
        <v>-14.870670487346713</v>
      </c>
    </row>
    <row r="38" spans="10:31" x14ac:dyDescent="0.2">
      <c r="J38">
        <f>-0.814429</f>
        <v>-0.81442899999999996</v>
      </c>
      <c r="K38">
        <v>-0.41580499999999998</v>
      </c>
      <c r="L38">
        <f t="shared" si="10"/>
        <v>0.91443337322409657</v>
      </c>
      <c r="M38">
        <f t="shared" si="3"/>
        <v>-0.77695864563734507</v>
      </c>
      <c r="N38">
        <f t="shared" si="11"/>
        <v>1.8800000000000012</v>
      </c>
      <c r="O38">
        <f t="shared" si="4"/>
        <v>-0.77695864563734507</v>
      </c>
      <c r="Z38">
        <v>-5.3234999999999998E-2</v>
      </c>
      <c r="AA38">
        <v>0.14266899999999999</v>
      </c>
      <c r="AB38">
        <f t="shared" si="13"/>
        <v>0.15227740733936862</v>
      </c>
      <c r="AC38">
        <f t="shared" si="8"/>
        <v>-16.347290521024039</v>
      </c>
      <c r="AD38">
        <f t="shared" si="14"/>
        <v>1.8800000000000012</v>
      </c>
      <c r="AE38">
        <f t="shared" si="9"/>
        <v>-16.347290521024039</v>
      </c>
    </row>
    <row r="39" spans="10:31" x14ac:dyDescent="0.2">
      <c r="J39">
        <f>-0.883261</f>
        <v>-0.88326099999999996</v>
      </c>
      <c r="K39">
        <v>-0.107585</v>
      </c>
      <c r="L39">
        <f t="shared" si="10"/>
        <v>0.88978903474138182</v>
      </c>
      <c r="M39">
        <f t="shared" si="3"/>
        <v>-1.0142590111088559</v>
      </c>
      <c r="N39">
        <f t="shared" si="11"/>
        <v>1.9200000000000013</v>
      </c>
      <c r="O39">
        <f t="shared" si="4"/>
        <v>-1.0142590111088559</v>
      </c>
      <c r="Z39">
        <v>-0.187392</v>
      </c>
      <c r="AA39">
        <v>0.219721</v>
      </c>
      <c r="AB39">
        <f t="shared" si="13"/>
        <v>0.28877859945813156</v>
      </c>
      <c r="AC39">
        <f t="shared" si="8"/>
        <v>-10.788699884209702</v>
      </c>
      <c r="AD39">
        <f t="shared" si="14"/>
        <v>1.9200000000000013</v>
      </c>
      <c r="AE39">
        <f t="shared" si="9"/>
        <v>-10.788699884209702</v>
      </c>
    </row>
    <row r="40" spans="10:31" x14ac:dyDescent="0.2">
      <c r="J40">
        <v>-0.77531499999999998</v>
      </c>
      <c r="K40">
        <v>0.206204</v>
      </c>
      <c r="L40">
        <f t="shared" si="10"/>
        <v>0.80226768527780046</v>
      </c>
      <c r="M40">
        <f t="shared" si="3"/>
        <v>-1.91361400982454</v>
      </c>
      <c r="N40">
        <f t="shared" si="11"/>
        <v>1.9600000000000013</v>
      </c>
      <c r="O40">
        <f t="shared" si="4"/>
        <v>-1.91361400982454</v>
      </c>
      <c r="Z40">
        <v>-0.25145099999999998</v>
      </c>
      <c r="AA40">
        <v>0.42729600000000001</v>
      </c>
      <c r="AB40">
        <f t="shared" si="13"/>
        <v>0.49579176779874029</v>
      </c>
      <c r="AC40">
        <f t="shared" si="8"/>
        <v>-6.0940137719876839</v>
      </c>
      <c r="AD40">
        <f t="shared" si="14"/>
        <v>1.9600000000000013</v>
      </c>
      <c r="AE40">
        <f t="shared" si="9"/>
        <v>-6.0940137719876839</v>
      </c>
    </row>
    <row r="41" spans="10:31" x14ac:dyDescent="0.2">
      <c r="J41">
        <v>-0.52556000000000003</v>
      </c>
      <c r="K41">
        <v>0.37247599999999997</v>
      </c>
      <c r="L41">
        <f t="shared" si="10"/>
        <v>0.64416743489251305</v>
      </c>
      <c r="M41">
        <f t="shared" si="3"/>
        <v>-3.8200246838988989</v>
      </c>
      <c r="N41">
        <f t="shared" si="11"/>
        <v>2.0000000000000013</v>
      </c>
      <c r="O41">
        <f t="shared" si="4"/>
        <v>-3.8200246838988989</v>
      </c>
      <c r="Z41">
        <v>-0.16079599999999999</v>
      </c>
      <c r="AA41">
        <v>0.63909800000000005</v>
      </c>
      <c r="AB41">
        <f t="shared" si="13"/>
        <v>0.65901563503455673</v>
      </c>
      <c r="AC41">
        <f t="shared" si="8"/>
        <v>-3.6220856344116559</v>
      </c>
      <c r="AD41">
        <f t="shared" si="14"/>
        <v>2.0000000000000013</v>
      </c>
      <c r="AE41">
        <f t="shared" si="9"/>
        <v>-3.6220856344116559</v>
      </c>
    </row>
    <row r="42" spans="10:31" x14ac:dyDescent="0.2">
      <c r="J42">
        <v>-0.32494400000000001</v>
      </c>
      <c r="K42">
        <v>0.37630000000000002</v>
      </c>
      <c r="L42">
        <f t="shared" si="10"/>
        <v>0.49718235400705851</v>
      </c>
      <c r="M42">
        <f t="shared" si="3"/>
        <v>-6.0696858746769653</v>
      </c>
      <c r="N42">
        <f t="shared" si="11"/>
        <v>2.0400000000000014</v>
      </c>
      <c r="O42">
        <f t="shared" si="4"/>
        <v>-6.0696858746769653</v>
      </c>
      <c r="Z42">
        <v>2.3935000000000001E-2</v>
      </c>
      <c r="AA42">
        <v>0.76558400000000004</v>
      </c>
      <c r="AB42">
        <f t="shared" si="13"/>
        <v>0.76595805712910947</v>
      </c>
      <c r="AC42">
        <f t="shared" si="8"/>
        <v>-2.3159002223898013</v>
      </c>
      <c r="AD42">
        <f t="shared" si="14"/>
        <v>2.0400000000000014</v>
      </c>
      <c r="AE42">
        <f t="shared" si="9"/>
        <v>-2.3159002223898013</v>
      </c>
    </row>
    <row r="43" spans="10:31" x14ac:dyDescent="0.2">
      <c r="J43">
        <v>-0.23139999999999999</v>
      </c>
      <c r="K43">
        <v>0.33697700000000003</v>
      </c>
      <c r="L43">
        <f t="shared" si="10"/>
        <v>0.40877800641546264</v>
      </c>
      <c r="M43">
        <f t="shared" si="3"/>
        <v>-7.7702495739714372</v>
      </c>
      <c r="N43">
        <f t="shared" si="11"/>
        <v>2.0800000000000014</v>
      </c>
      <c r="O43">
        <f t="shared" si="4"/>
        <v>-7.7702495739714372</v>
      </c>
      <c r="Z43">
        <v>0.19785</v>
      </c>
      <c r="AA43">
        <v>0.81537400000000004</v>
      </c>
      <c r="AB43">
        <f t="shared" si="13"/>
        <v>0.8390347921129373</v>
      </c>
      <c r="AC43">
        <f t="shared" si="8"/>
        <v>-1.5244005996506493</v>
      </c>
      <c r="AD43">
        <f t="shared" si="14"/>
        <v>2.0800000000000014</v>
      </c>
      <c r="AE43">
        <f t="shared" si="9"/>
        <v>-1.5244005996506493</v>
      </c>
    </row>
    <row r="44" spans="10:31" x14ac:dyDescent="0.2">
      <c r="J44">
        <v>-0.16545299999999999</v>
      </c>
      <c r="K44">
        <v>0.32604300000000003</v>
      </c>
      <c r="L44">
        <f t="shared" si="10"/>
        <v>0.36562102381837946</v>
      </c>
      <c r="M44">
        <f t="shared" si="3"/>
        <v>-8.7393767912698461</v>
      </c>
      <c r="N44">
        <f t="shared" si="11"/>
        <v>2.1200000000000014</v>
      </c>
      <c r="O44">
        <f t="shared" si="4"/>
        <v>-8.7393767912698461</v>
      </c>
      <c r="Z44">
        <v>0.35815000000000002</v>
      </c>
      <c r="AA44">
        <v>0.78597499999999998</v>
      </c>
      <c r="AB44">
        <f t="shared" si="13"/>
        <v>0.86372919548027316</v>
      </c>
      <c r="AC44">
        <f t="shared" si="8"/>
        <v>-1.2724480055978784</v>
      </c>
      <c r="AD44">
        <f t="shared" si="14"/>
        <v>2.1200000000000014</v>
      </c>
      <c r="AE44">
        <f t="shared" si="9"/>
        <v>-1.2724480055978784</v>
      </c>
    </row>
    <row r="45" spans="10:31" x14ac:dyDescent="0.2">
      <c r="J45">
        <v>-8.1430000000000002E-2</v>
      </c>
      <c r="K45">
        <v>0.33169100000000001</v>
      </c>
      <c r="L45">
        <f t="shared" si="10"/>
        <v>0.34154028222304905</v>
      </c>
      <c r="M45">
        <f t="shared" si="3"/>
        <v>-9.3311613409384524</v>
      </c>
      <c r="N45">
        <f t="shared" si="11"/>
        <v>2.1600000000000015</v>
      </c>
      <c r="O45">
        <f t="shared" si="4"/>
        <v>-9.3311613409384524</v>
      </c>
      <c r="Z45">
        <v>0.500305</v>
      </c>
      <c r="AA45">
        <v>0.74357300000000004</v>
      </c>
      <c r="AB45">
        <f t="shared" si="13"/>
        <v>0.8962175513534647</v>
      </c>
      <c r="AC45">
        <f t="shared" si="8"/>
        <v>-0.95173110398906247</v>
      </c>
      <c r="AD45">
        <f t="shared" si="14"/>
        <v>2.1600000000000015</v>
      </c>
      <c r="AE45">
        <f t="shared" si="9"/>
        <v>-0.95173110398906247</v>
      </c>
    </row>
    <row r="46" spans="10:31" x14ac:dyDescent="0.2">
      <c r="J46">
        <v>1.7350999999999998E-2</v>
      </c>
      <c r="K46">
        <v>0.30534499999999998</v>
      </c>
      <c r="L46">
        <f t="shared" si="10"/>
        <v>0.30583758144806206</v>
      </c>
      <c r="M46">
        <f t="shared" si="3"/>
        <v>-10.290182987193198</v>
      </c>
      <c r="N46">
        <f t="shared" si="11"/>
        <v>2.2000000000000015</v>
      </c>
      <c r="O46">
        <f t="shared" si="4"/>
        <v>-10.290182987193198</v>
      </c>
      <c r="Z46">
        <v>0.62796200000000002</v>
      </c>
      <c r="AA46">
        <v>0.677199</v>
      </c>
      <c r="AB46">
        <f t="shared" si="13"/>
        <v>0.92354467084435066</v>
      </c>
      <c r="AC46">
        <f t="shared" si="8"/>
        <v>-0.69084186734409248</v>
      </c>
      <c r="AD46">
        <f t="shared" si="14"/>
        <v>2.2000000000000015</v>
      </c>
      <c r="AE46">
        <f t="shared" si="9"/>
        <v>-0.69084186734409248</v>
      </c>
    </row>
    <row r="47" spans="10:31" x14ac:dyDescent="0.2">
      <c r="J47">
        <v>8.2200999999999996E-2</v>
      </c>
      <c r="K47">
        <v>0.23136699999999999</v>
      </c>
      <c r="L47">
        <f t="shared" si="10"/>
        <v>0.24553552307150994</v>
      </c>
      <c r="M47">
        <f t="shared" si="3"/>
        <v>-12.197713341053134</v>
      </c>
      <c r="N47">
        <f t="shared" si="11"/>
        <v>2.2400000000000015</v>
      </c>
      <c r="O47">
        <f t="shared" si="4"/>
        <v>-12.197713341053134</v>
      </c>
      <c r="Z47">
        <v>0.72403600000000001</v>
      </c>
      <c r="AA47">
        <v>0.61776500000000001</v>
      </c>
      <c r="AB47">
        <f t="shared" si="13"/>
        <v>0.95176768411256751</v>
      </c>
      <c r="AC47">
        <f t="shared" si="8"/>
        <v>-0.42938090248822808</v>
      </c>
      <c r="AD47">
        <f t="shared" si="14"/>
        <v>2.2400000000000015</v>
      </c>
      <c r="AE47">
        <f t="shared" si="9"/>
        <v>-0.42938090248822808</v>
      </c>
    </row>
    <row r="48" spans="10:31" x14ac:dyDescent="0.2">
      <c r="J48">
        <v>9.5780000000000004E-2</v>
      </c>
      <c r="K48">
        <v>0.153868</v>
      </c>
      <c r="L48">
        <f t="shared" si="10"/>
        <v>0.18124339939429521</v>
      </c>
      <c r="M48">
        <f t="shared" si="3"/>
        <v>-14.834756016114037</v>
      </c>
      <c r="N48">
        <f t="shared" si="11"/>
        <v>2.2800000000000016</v>
      </c>
      <c r="O48">
        <f t="shared" si="4"/>
        <v>-14.834756016114037</v>
      </c>
      <c r="Z48">
        <v>0.81227000000000005</v>
      </c>
      <c r="AA48">
        <v>0.54425999999999997</v>
      </c>
      <c r="AB48">
        <f t="shared" si="13"/>
        <v>0.97775329224707808</v>
      </c>
      <c r="AC48">
        <f t="shared" si="8"/>
        <v>-0.19541426072897081</v>
      </c>
      <c r="AD48">
        <f t="shared" si="14"/>
        <v>2.2800000000000016</v>
      </c>
      <c r="AE48">
        <f t="shared" si="9"/>
        <v>-0.19541426072897081</v>
      </c>
    </row>
    <row r="49" spans="10:31" x14ac:dyDescent="0.2">
      <c r="J49">
        <v>8.3288000000000001E-2</v>
      </c>
      <c r="K49">
        <v>0.103007</v>
      </c>
      <c r="L49">
        <f t="shared" si="10"/>
        <v>0.1324663466432135</v>
      </c>
      <c r="M49">
        <f t="shared" si="3"/>
        <v>-17.557888823002024</v>
      </c>
      <c r="N49">
        <f t="shared" si="11"/>
        <v>2.3200000000000016</v>
      </c>
      <c r="O49">
        <f t="shared" si="4"/>
        <v>-17.557888823002024</v>
      </c>
      <c r="Z49">
        <v>0.86691099999999999</v>
      </c>
      <c r="AA49">
        <v>0.45816099999999998</v>
      </c>
      <c r="AB49">
        <f t="shared" si="13"/>
        <v>0.98053362198447835</v>
      </c>
      <c r="AC49">
        <f t="shared" si="8"/>
        <v>-0.1707502002098796</v>
      </c>
      <c r="AD49">
        <f t="shared" si="14"/>
        <v>2.3200000000000016</v>
      </c>
      <c r="AE49">
        <f t="shared" si="9"/>
        <v>-0.1707502002098796</v>
      </c>
    </row>
    <row r="50" spans="10:31" x14ac:dyDescent="0.2">
      <c r="J50">
        <v>6.4488000000000004E-2</v>
      </c>
      <c r="K50">
        <v>7.6412999999999995E-2</v>
      </c>
      <c r="L50">
        <f t="shared" si="10"/>
        <v>9.9988242873849928E-2</v>
      </c>
      <c r="M50">
        <f t="shared" si="3"/>
        <v>-20.001021271039242</v>
      </c>
      <c r="N50">
        <f t="shared" si="11"/>
        <v>2.3600000000000017</v>
      </c>
      <c r="O50">
        <f t="shared" si="4"/>
        <v>-20.001021271039242</v>
      </c>
      <c r="Z50">
        <v>0.93667800000000001</v>
      </c>
      <c r="AA50">
        <v>0.35625600000000002</v>
      </c>
      <c r="AB50">
        <f t="shared" si="13"/>
        <v>1.0021397174146927</v>
      </c>
      <c r="AC50">
        <f t="shared" si="8"/>
        <v>1.8565493941089525E-2</v>
      </c>
      <c r="AD50">
        <f t="shared" si="14"/>
        <v>2.3600000000000017</v>
      </c>
      <c r="AE50">
        <f t="shared" si="9"/>
        <v>1.8565493941089525E-2</v>
      </c>
    </row>
    <row r="51" spans="10:31" x14ac:dyDescent="0.2">
      <c r="J51">
        <v>5.1531E-2</v>
      </c>
      <c r="K51">
        <v>6.4504000000000006E-2</v>
      </c>
      <c r="L51">
        <f t="shared" si="10"/>
        <v>8.2560341429768813E-2</v>
      </c>
      <c r="M51">
        <f t="shared" si="3"/>
        <v>-21.664570393611029</v>
      </c>
      <c r="N51">
        <f t="shared" si="11"/>
        <v>2.4000000000000017</v>
      </c>
      <c r="O51">
        <f t="shared" si="4"/>
        <v>-21.664570393611029</v>
      </c>
      <c r="Z51">
        <v>0.95561799999999997</v>
      </c>
      <c r="AA51">
        <v>0.27113100000000001</v>
      </c>
      <c r="AB51">
        <f t="shared" si="13"/>
        <v>0.99333669069706676</v>
      </c>
      <c r="AC51">
        <f t="shared" si="8"/>
        <v>-5.8070455510847017E-2</v>
      </c>
      <c r="AD51">
        <f t="shared" si="14"/>
        <v>2.4000000000000017</v>
      </c>
      <c r="AE51">
        <f t="shared" si="9"/>
        <v>-5.8070455510847017E-2</v>
      </c>
    </row>
    <row r="52" spans="10:31" x14ac:dyDescent="0.2">
      <c r="J52">
        <v>4.5435000000000003E-2</v>
      </c>
      <c r="K52">
        <v>5.9464999999999997E-2</v>
      </c>
      <c r="L52">
        <f t="shared" si="10"/>
        <v>7.4835990338873712E-2</v>
      </c>
      <c r="M52">
        <f t="shared" si="3"/>
        <v>-22.517789794993579</v>
      </c>
      <c r="N52">
        <f t="shared" si="11"/>
        <v>2.4400000000000017</v>
      </c>
      <c r="O52">
        <f t="shared" si="4"/>
        <v>-22.517789794993579</v>
      </c>
      <c r="Z52">
        <v>0.96671799999999997</v>
      </c>
      <c r="AA52">
        <v>0.19303100000000001</v>
      </c>
      <c r="AB52">
        <f t="shared" si="13"/>
        <v>0.985801530981262</v>
      </c>
      <c r="AC52">
        <f t="shared" si="8"/>
        <v>-0.12421023415140148</v>
      </c>
      <c r="AD52">
        <f t="shared" si="14"/>
        <v>2.4400000000000017</v>
      </c>
      <c r="AE52">
        <f t="shared" si="9"/>
        <v>-0.12421023415140148</v>
      </c>
    </row>
    <row r="53" spans="10:31" x14ac:dyDescent="0.2">
      <c r="J53">
        <v>4.4172999999999997E-2</v>
      </c>
      <c r="K53">
        <v>5.7362999999999997E-2</v>
      </c>
      <c r="L53">
        <f t="shared" si="10"/>
        <v>7.2400053162963898E-2</v>
      </c>
      <c r="M53">
        <f t="shared" si="3"/>
        <v>-22.805222298053366</v>
      </c>
      <c r="N53">
        <f t="shared" si="11"/>
        <v>2.4800000000000018</v>
      </c>
      <c r="O53">
        <f t="shared" si="4"/>
        <v>-22.805222298053366</v>
      </c>
      <c r="Z53">
        <v>1.0004459999999999</v>
      </c>
      <c r="AA53">
        <v>0.100587</v>
      </c>
      <c r="AB53">
        <f t="shared" si="13"/>
        <v>1.0054899022292565</v>
      </c>
      <c r="AC53">
        <f t="shared" si="8"/>
        <v>4.7554269850960749E-2</v>
      </c>
      <c r="AD53">
        <f t="shared" si="14"/>
        <v>2.4800000000000018</v>
      </c>
      <c r="AE53">
        <f t="shared" si="9"/>
        <v>4.7554269850960749E-2</v>
      </c>
    </row>
    <row r="54" spans="10:31" x14ac:dyDescent="0.2">
      <c r="J54">
        <v>4.9610000000000001E-2</v>
      </c>
      <c r="K54">
        <v>5.4354E-2</v>
      </c>
      <c r="L54">
        <f t="shared" si="10"/>
        <v>7.3590144829318013E-2</v>
      </c>
      <c r="M54">
        <f t="shared" si="3"/>
        <v>-22.663606847169557</v>
      </c>
      <c r="N54">
        <f t="shared" si="11"/>
        <v>2.5200000000000018</v>
      </c>
      <c r="O54">
        <f t="shared" si="4"/>
        <v>-22.663606847169557</v>
      </c>
      <c r="Z54">
        <v>0.99010399999999998</v>
      </c>
      <c r="AA54">
        <v>4.641E-2</v>
      </c>
      <c r="AB54">
        <f t="shared" si="13"/>
        <v>0.99119111119702841</v>
      </c>
      <c r="AC54">
        <f t="shared" si="8"/>
        <v>-7.6852025605773061E-2</v>
      </c>
      <c r="AD54">
        <f t="shared" si="14"/>
        <v>2.5200000000000018</v>
      </c>
      <c r="AE54">
        <f t="shared" si="9"/>
        <v>-7.6852025605773061E-2</v>
      </c>
    </row>
    <row r="55" spans="10:31" x14ac:dyDescent="0.2">
      <c r="J55">
        <v>5.6925000000000003E-2</v>
      </c>
      <c r="K55">
        <v>4.1769000000000001E-2</v>
      </c>
      <c r="L55">
        <f t="shared" si="10"/>
        <v>7.0605275907682702E-2</v>
      </c>
      <c r="M55">
        <f t="shared" si="3"/>
        <v>-23.023256910413203</v>
      </c>
      <c r="N55">
        <f t="shared" si="11"/>
        <v>2.5600000000000018</v>
      </c>
      <c r="O55">
        <f t="shared" si="4"/>
        <v>-23.023256910413203</v>
      </c>
      <c r="Z55">
        <v>1.0006679999999999</v>
      </c>
      <c r="AA55">
        <v>-5.3158999999999998E-2</v>
      </c>
      <c r="AB55">
        <f t="shared" si="13"/>
        <v>1.0020790016286141</v>
      </c>
      <c r="AC55">
        <f t="shared" si="8"/>
        <v>1.8039233396451988E-2</v>
      </c>
      <c r="AD55">
        <f t="shared" si="14"/>
        <v>2.5600000000000018</v>
      </c>
      <c r="AE55">
        <f t="shared" si="9"/>
        <v>1.8039233396451988E-2</v>
      </c>
    </row>
    <row r="56" spans="10:31" x14ac:dyDescent="0.2">
      <c r="J56">
        <v>5.6210000000000003E-2</v>
      </c>
      <c r="K56">
        <v>2.4990999999999999E-2</v>
      </c>
      <c r="L56">
        <f t="shared" si="10"/>
        <v>6.1515154076048614E-2</v>
      </c>
      <c r="M56">
        <f t="shared" si="3"/>
        <v>-24.220357677696896</v>
      </c>
      <c r="N56">
        <f t="shared" si="11"/>
        <v>2.6000000000000019</v>
      </c>
      <c r="O56">
        <f t="shared" si="4"/>
        <v>-24.220357677696896</v>
      </c>
      <c r="Z56">
        <v>0.97893200000000002</v>
      </c>
      <c r="AA56">
        <v>-0.10807600000000001</v>
      </c>
      <c r="AB56">
        <f t="shared" si="13"/>
        <v>0.98487983145153302</v>
      </c>
      <c r="AC56">
        <f t="shared" si="8"/>
        <v>-0.13233512042784273</v>
      </c>
      <c r="AD56">
        <f t="shared" si="14"/>
        <v>2.6000000000000019</v>
      </c>
      <c r="AE56">
        <f t="shared" si="9"/>
        <v>-0.13233512042784273</v>
      </c>
    </row>
    <row r="57" spans="10:31" x14ac:dyDescent="0.2">
      <c r="J57">
        <v>4.7564000000000002E-2</v>
      </c>
      <c r="K57">
        <v>1.3731E-2</v>
      </c>
      <c r="L57">
        <f t="shared" si="10"/>
        <v>4.950630724463298E-2</v>
      </c>
      <c r="M57">
        <f t="shared" si="3"/>
        <v>-26.106789343736033</v>
      </c>
      <c r="N57">
        <f t="shared" si="11"/>
        <v>2.6400000000000019</v>
      </c>
      <c r="O57">
        <f t="shared" si="4"/>
        <v>-26.106789343736033</v>
      </c>
      <c r="Z57">
        <v>0.980263</v>
      </c>
      <c r="AA57">
        <v>-0.16458100000000001</v>
      </c>
      <c r="AB57">
        <f t="shared" si="13"/>
        <v>0.9939831259785048</v>
      </c>
      <c r="AC57">
        <f t="shared" si="8"/>
        <v>-5.2419763897309166E-2</v>
      </c>
      <c r="AD57">
        <f t="shared" si="14"/>
        <v>2.6400000000000019</v>
      </c>
      <c r="AE57">
        <f t="shared" si="9"/>
        <v>-5.2419763897309166E-2</v>
      </c>
    </row>
    <row r="58" spans="10:31" x14ac:dyDescent="0.2">
      <c r="J58">
        <v>3.8052999999999997E-2</v>
      </c>
      <c r="K58">
        <v>8.8020000000000008E-3</v>
      </c>
      <c r="L58">
        <f t="shared" si="10"/>
        <v>3.9057726674756682E-2</v>
      </c>
      <c r="M58">
        <f t="shared" si="3"/>
        <v>-28.165860761844236</v>
      </c>
      <c r="N58">
        <f t="shared" si="11"/>
        <v>2.6800000000000019</v>
      </c>
      <c r="O58">
        <f t="shared" si="4"/>
        <v>-28.165860761844236</v>
      </c>
      <c r="Z58">
        <v>0.94988799999999995</v>
      </c>
      <c r="AA58">
        <v>-0.249861</v>
      </c>
      <c r="AB58">
        <f t="shared" si="13"/>
        <v>0.98220045401384326</v>
      </c>
      <c r="AC58">
        <f t="shared" si="8"/>
        <v>-0.15599738910843164</v>
      </c>
      <c r="AD58">
        <f t="shared" si="14"/>
        <v>2.6800000000000019</v>
      </c>
      <c r="AE58">
        <f t="shared" si="9"/>
        <v>-0.15599738910843164</v>
      </c>
    </row>
    <row r="59" spans="10:31" x14ac:dyDescent="0.2">
      <c r="J59">
        <v>3.2310999999999999E-2</v>
      </c>
      <c r="K59">
        <v>8.5570000000000004E-3</v>
      </c>
      <c r="L59">
        <f t="shared" si="10"/>
        <v>3.3424885489706617E-2</v>
      </c>
      <c r="M59">
        <f t="shared" si="3"/>
        <v>-29.518601438252233</v>
      </c>
      <c r="N59">
        <f t="shared" si="11"/>
        <v>2.720000000000002</v>
      </c>
      <c r="O59">
        <f t="shared" si="4"/>
        <v>-29.518601438252233</v>
      </c>
      <c r="Z59">
        <v>0.933674</v>
      </c>
      <c r="AA59">
        <v>-0.303817</v>
      </c>
      <c r="AB59">
        <f t="shared" si="13"/>
        <v>0.98186145039155093</v>
      </c>
      <c r="AC59">
        <f t="shared" si="8"/>
        <v>-0.15899581606510962</v>
      </c>
      <c r="AD59">
        <f t="shared" si="14"/>
        <v>2.720000000000002</v>
      </c>
      <c r="AE59">
        <f t="shared" si="9"/>
        <v>-0.15899581606510962</v>
      </c>
    </row>
    <row r="60" spans="10:31" x14ac:dyDescent="0.2">
      <c r="J60">
        <v>2.9026E-2</v>
      </c>
      <c r="K60">
        <v>7.7120000000000001E-3</v>
      </c>
      <c r="L60">
        <f t="shared" si="10"/>
        <v>3.0033042136953094E-2</v>
      </c>
      <c r="M60">
        <f t="shared" si="3"/>
        <v>-30.448013491633862</v>
      </c>
      <c r="N60">
        <f t="shared" si="11"/>
        <v>2.760000000000002</v>
      </c>
      <c r="O60">
        <f t="shared" si="4"/>
        <v>-30.448013491633862</v>
      </c>
      <c r="Z60">
        <v>0.88925500000000002</v>
      </c>
      <c r="AA60">
        <v>-0.36687599999999998</v>
      </c>
      <c r="AB60">
        <f t="shared" si="13"/>
        <v>0.96196281341900114</v>
      </c>
      <c r="AC60">
        <f t="shared" si="8"/>
        <v>-0.33683432304994376</v>
      </c>
      <c r="AD60">
        <f t="shared" si="14"/>
        <v>2.760000000000002</v>
      </c>
      <c r="AE60">
        <f t="shared" si="9"/>
        <v>-0.33683432304994376</v>
      </c>
    </row>
    <row r="61" spans="10:31" x14ac:dyDescent="0.2">
      <c r="J61">
        <v>2.6702E-2</v>
      </c>
      <c r="K61">
        <v>7.6229999999999996E-3</v>
      </c>
      <c r="L61">
        <f t="shared" si="10"/>
        <v>2.7768812236031989E-2</v>
      </c>
      <c r="M61">
        <f t="shared" si="3"/>
        <v>-31.128853921285113</v>
      </c>
      <c r="N61">
        <f t="shared" si="11"/>
        <v>2.800000000000002</v>
      </c>
      <c r="O61">
        <f t="shared" si="4"/>
        <v>-31.128853921285113</v>
      </c>
      <c r="Z61">
        <v>0.89405599999999996</v>
      </c>
      <c r="AA61">
        <v>-0.42176799999999998</v>
      </c>
      <c r="AB61">
        <f t="shared" si="13"/>
        <v>0.98854659827445657</v>
      </c>
      <c r="AC61">
        <f t="shared" si="8"/>
        <v>-0.10005708044110231</v>
      </c>
      <c r="AD61">
        <f t="shared" si="14"/>
        <v>2.800000000000002</v>
      </c>
      <c r="AE61">
        <f t="shared" si="9"/>
        <v>-0.10005708044110231</v>
      </c>
    </row>
    <row r="62" spans="10:31" x14ac:dyDescent="0.2">
      <c r="J62">
        <v>2.5977E-2</v>
      </c>
      <c r="K62">
        <v>7.4679999999999998E-3</v>
      </c>
      <c r="L62">
        <f t="shared" si="10"/>
        <v>2.7029161159754848E-2</v>
      </c>
      <c r="M62">
        <f t="shared" si="3"/>
        <v>-31.363348645287516</v>
      </c>
      <c r="N62">
        <f t="shared" si="11"/>
        <v>2.8400000000000021</v>
      </c>
      <c r="O62">
        <f t="shared" si="4"/>
        <v>-31.363348645287516</v>
      </c>
      <c r="Z62">
        <v>0.87697499999999995</v>
      </c>
      <c r="AA62">
        <v>-0.47584799999999999</v>
      </c>
      <c r="AB62">
        <f t="shared" si="13"/>
        <v>0.99775571646019645</v>
      </c>
      <c r="AC62">
        <f t="shared" si="8"/>
        <v>-1.9515506508801388E-2</v>
      </c>
      <c r="AD62">
        <f t="shared" si="14"/>
        <v>2.8400000000000021</v>
      </c>
      <c r="AE62">
        <f t="shared" si="9"/>
        <v>-1.9515506508801388E-2</v>
      </c>
    </row>
    <row r="63" spans="10:31" x14ac:dyDescent="0.2">
      <c r="J63">
        <v>2.5951999999999999E-2</v>
      </c>
      <c r="K63">
        <v>6.7679999999999997E-3</v>
      </c>
      <c r="L63">
        <f t="shared" si="10"/>
        <v>2.6819994929156866E-2</v>
      </c>
      <c r="M63">
        <f t="shared" si="3"/>
        <v>-31.430826171925087</v>
      </c>
      <c r="N63">
        <f t="shared" si="11"/>
        <v>2.8800000000000021</v>
      </c>
      <c r="O63">
        <f t="shared" si="4"/>
        <v>-31.430826171925087</v>
      </c>
      <c r="Z63">
        <v>0.867143</v>
      </c>
      <c r="AA63">
        <v>-0.47105900000000001</v>
      </c>
      <c r="AB63">
        <f t="shared" si="13"/>
        <v>0.98683005828257986</v>
      </c>
      <c r="AC63">
        <f t="shared" si="8"/>
        <v>-0.11515261235606465</v>
      </c>
      <c r="AD63">
        <f t="shared" si="14"/>
        <v>2.8800000000000021</v>
      </c>
      <c r="AE63">
        <f t="shared" si="9"/>
        <v>-0.11515261235606465</v>
      </c>
    </row>
    <row r="64" spans="10:31" x14ac:dyDescent="0.2">
      <c r="J64">
        <v>2.6190999999999999E-2</v>
      </c>
      <c r="K64">
        <v>4.0509999999999999E-3</v>
      </c>
      <c r="L64">
        <f t="shared" si="10"/>
        <v>2.6502435397525261E-2</v>
      </c>
      <c r="M64">
        <f t="shared" si="3"/>
        <v>-31.534284309106781</v>
      </c>
      <c r="N64">
        <f t="shared" si="11"/>
        <v>2.9200000000000021</v>
      </c>
      <c r="O64">
        <f t="shared" si="4"/>
        <v>-31.534284309106781</v>
      </c>
      <c r="Z64">
        <v>0.83205499999999999</v>
      </c>
      <c r="AA64">
        <v>-0.519289</v>
      </c>
      <c r="AB64">
        <f t="shared" si="13"/>
        <v>0.98080405206442733</v>
      </c>
      <c r="AC64">
        <f t="shared" si="8"/>
        <v>-0.16835497181528494</v>
      </c>
      <c r="AD64">
        <f t="shared" si="14"/>
        <v>2.9200000000000021</v>
      </c>
      <c r="AE64">
        <f t="shared" si="9"/>
        <v>-0.16835497181528494</v>
      </c>
    </row>
    <row r="65" spans="10:31" x14ac:dyDescent="0.2">
      <c r="J65">
        <v>2.5149999999999999E-2</v>
      </c>
      <c r="K65">
        <v>3.8699999999999997E-4</v>
      </c>
      <c r="L65">
        <f t="shared" si="10"/>
        <v>2.5152977338677024E-2</v>
      </c>
      <c r="M65">
        <f t="shared" si="3"/>
        <v>-31.988212009197269</v>
      </c>
      <c r="N65">
        <f t="shared" si="11"/>
        <v>2.9600000000000022</v>
      </c>
      <c r="O65">
        <f t="shared" si="4"/>
        <v>-31.988212009197269</v>
      </c>
      <c r="Z65">
        <v>0.80524099999999998</v>
      </c>
      <c r="AA65">
        <v>-0.56120199999999998</v>
      </c>
      <c r="AB65">
        <f t="shared" si="13"/>
        <v>0.98150942577491318</v>
      </c>
      <c r="AC65">
        <f t="shared" si="8"/>
        <v>-0.16211050727284779</v>
      </c>
      <c r="AD65">
        <f t="shared" si="14"/>
        <v>2.9600000000000022</v>
      </c>
      <c r="AE65">
        <f t="shared" si="9"/>
        <v>-0.16211050727284779</v>
      </c>
    </row>
    <row r="66" spans="10:31" x14ac:dyDescent="0.2">
      <c r="J66">
        <v>2.2926999999999999E-2</v>
      </c>
      <c r="K66">
        <v>-1.732E-3</v>
      </c>
      <c r="L66">
        <f t="shared" ref="L66:L101" si="38">SQRT(J66^2+K66^2)</f>
        <v>2.2992328133531845E-2</v>
      </c>
      <c r="M66">
        <f t="shared" ref="M66:M101" si="39">20*LOG10(L66)</f>
        <v>-32.768341023197237</v>
      </c>
      <c r="N66">
        <f t="shared" si="11"/>
        <v>3.0000000000000022</v>
      </c>
      <c r="O66">
        <f t="shared" ref="O66:O101" si="40">M66</f>
        <v>-32.768341023197237</v>
      </c>
      <c r="Z66">
        <v>0.78432800000000003</v>
      </c>
      <c r="AA66">
        <v>-0.605661</v>
      </c>
      <c r="AB66">
        <f t="shared" si="13"/>
        <v>0.99095694079258556</v>
      </c>
      <c r="AC66">
        <f t="shared" ref="AC66:AC101" si="41">20*LOG10(AB66)</f>
        <v>-7.8904322654838308E-2</v>
      </c>
      <c r="AD66">
        <f t="shared" si="14"/>
        <v>3.0000000000000022</v>
      </c>
      <c r="AE66">
        <f t="shared" ref="AE66:AE101" si="42">AC66</f>
        <v>-7.8904322654838308E-2</v>
      </c>
    </row>
    <row r="67" spans="10:31" x14ac:dyDescent="0.2">
      <c r="J67">
        <v>2.0811E-2</v>
      </c>
      <c r="K67">
        <v>-3.3300000000000001E-3</v>
      </c>
      <c r="L67">
        <f t="shared" si="38"/>
        <v>2.1075735360836168E-2</v>
      </c>
      <c r="M67">
        <f t="shared" si="39"/>
        <v>-33.524345266371128</v>
      </c>
      <c r="N67">
        <f t="shared" ref="N67:N101" si="43">N66+0.04</f>
        <v>3.0400000000000023</v>
      </c>
      <c r="O67">
        <f t="shared" si="40"/>
        <v>-33.524345266371128</v>
      </c>
      <c r="Z67">
        <v>0.758382</v>
      </c>
      <c r="AA67">
        <v>-0.64332699999999998</v>
      </c>
      <c r="AB67">
        <f t="shared" ref="AB67:AB101" si="44">SQRT(Z67^2+AA67^2)</f>
        <v>0.99449127037546181</v>
      </c>
      <c r="AC67">
        <f t="shared" si="41"/>
        <v>-4.7980495022297773E-2</v>
      </c>
      <c r="AD67">
        <f t="shared" ref="AD67:AD101" si="45">AD66+0.04</f>
        <v>3.0400000000000023</v>
      </c>
      <c r="AE67">
        <f t="shared" si="42"/>
        <v>-4.7980495022297773E-2</v>
      </c>
    </row>
    <row r="68" spans="10:31" x14ac:dyDescent="0.2">
      <c r="J68">
        <v>1.8731000000000001E-2</v>
      </c>
      <c r="K68">
        <v>-3.9100000000000003E-3</v>
      </c>
      <c r="L68">
        <f t="shared" si="38"/>
        <v>1.9134744863728913E-2</v>
      </c>
      <c r="M68">
        <f t="shared" si="39"/>
        <v>-34.363546482757108</v>
      </c>
      <c r="N68">
        <f t="shared" si="43"/>
        <v>3.0800000000000023</v>
      </c>
      <c r="O68">
        <f t="shared" si="40"/>
        <v>-34.363546482757108</v>
      </c>
      <c r="Z68">
        <v>0.72898200000000002</v>
      </c>
      <c r="AA68">
        <v>-0.64924199999999999</v>
      </c>
      <c r="AB68">
        <f t="shared" si="44"/>
        <v>0.97618130021425842</v>
      </c>
      <c r="AC68">
        <f t="shared" si="41"/>
        <v>-0.20939031940320846</v>
      </c>
      <c r="AD68">
        <f t="shared" si="45"/>
        <v>3.0800000000000023</v>
      </c>
      <c r="AE68">
        <f t="shared" si="42"/>
        <v>-0.20939031940320846</v>
      </c>
    </row>
    <row r="69" spans="10:31" x14ac:dyDescent="0.2">
      <c r="J69">
        <v>1.6803999999999999E-2</v>
      </c>
      <c r="K69">
        <v>-4.4099999999999999E-3</v>
      </c>
      <c r="L69">
        <f t="shared" si="38"/>
        <v>1.7373039918218112E-2</v>
      </c>
      <c r="M69">
        <f t="shared" si="39"/>
        <v>-35.202483649255583</v>
      </c>
      <c r="N69">
        <f t="shared" si="43"/>
        <v>3.1200000000000023</v>
      </c>
      <c r="O69">
        <f t="shared" si="40"/>
        <v>-35.202483649255583</v>
      </c>
      <c r="Z69">
        <v>0.70140000000000002</v>
      </c>
      <c r="AA69">
        <v>-0.71955899999999995</v>
      </c>
      <c r="AB69">
        <f t="shared" si="44"/>
        <v>1.0048517873203988</v>
      </c>
      <c r="AC69">
        <f t="shared" si="41"/>
        <v>4.2040186459367995E-2</v>
      </c>
      <c r="AD69">
        <f t="shared" si="45"/>
        <v>3.1200000000000023</v>
      </c>
      <c r="AE69">
        <f t="shared" si="42"/>
        <v>4.2040186459367995E-2</v>
      </c>
    </row>
    <row r="70" spans="10:31" x14ac:dyDescent="0.2">
      <c r="J70">
        <v>1.5159000000000001E-2</v>
      </c>
      <c r="K70">
        <v>-4.5300000000000002E-3</v>
      </c>
      <c r="L70">
        <f t="shared" si="38"/>
        <v>1.582138366262572E-2</v>
      </c>
      <c r="M70">
        <f t="shared" si="39"/>
        <v>-36.015110757138864</v>
      </c>
      <c r="N70">
        <f t="shared" si="43"/>
        <v>3.1600000000000024</v>
      </c>
      <c r="O70">
        <f t="shared" si="40"/>
        <v>-36.015110757138864</v>
      </c>
      <c r="Z70">
        <v>0.69126699999999996</v>
      </c>
      <c r="AA70">
        <v>-0.72516899999999995</v>
      </c>
      <c r="AB70">
        <f t="shared" si="44"/>
        <v>1.0018583452015559</v>
      </c>
      <c r="AC70">
        <f t="shared" si="41"/>
        <v>1.6126401756146984E-2</v>
      </c>
      <c r="AD70">
        <f t="shared" si="45"/>
        <v>3.1600000000000024</v>
      </c>
      <c r="AE70">
        <f t="shared" si="42"/>
        <v>1.6126401756146984E-2</v>
      </c>
    </row>
    <row r="71" spans="10:31" x14ac:dyDescent="0.2">
      <c r="J71">
        <v>1.4439E-2</v>
      </c>
      <c r="K71">
        <v>-3.8570000000000002E-3</v>
      </c>
      <c r="L71">
        <f t="shared" si="38"/>
        <v>1.4945272496679344E-2</v>
      </c>
      <c r="M71">
        <f t="shared" si="39"/>
        <v>-36.509923241499976</v>
      </c>
      <c r="N71">
        <f t="shared" si="43"/>
        <v>3.2000000000000024</v>
      </c>
      <c r="O71">
        <f t="shared" si="40"/>
        <v>-36.509923241499976</v>
      </c>
      <c r="Z71">
        <v>0.64835200000000004</v>
      </c>
      <c r="AA71">
        <v>-0.74920200000000003</v>
      </c>
      <c r="AB71">
        <f t="shared" si="44"/>
        <v>0.99078956025384124</v>
      </c>
      <c r="AC71">
        <f t="shared" si="41"/>
        <v>-8.0371562677497566E-2</v>
      </c>
      <c r="AD71">
        <f t="shared" si="45"/>
        <v>3.2000000000000024</v>
      </c>
      <c r="AE71">
        <f t="shared" si="42"/>
        <v>-8.0371562677497566E-2</v>
      </c>
    </row>
    <row r="72" spans="10:31" x14ac:dyDescent="0.2">
      <c r="J72">
        <v>1.4479000000000001E-2</v>
      </c>
      <c r="K72">
        <v>-4.3030000000000004E-3</v>
      </c>
      <c r="L72">
        <f t="shared" si="38"/>
        <v>1.5104875040860154E-2</v>
      </c>
      <c r="M72">
        <f t="shared" si="39"/>
        <v>-36.417657263874098</v>
      </c>
      <c r="N72">
        <f t="shared" si="43"/>
        <v>3.2400000000000024</v>
      </c>
      <c r="O72">
        <f t="shared" si="40"/>
        <v>-36.417657263874098</v>
      </c>
      <c r="Z72">
        <v>0.63557200000000003</v>
      </c>
      <c r="AA72">
        <v>-0.76154200000000005</v>
      </c>
      <c r="AB72">
        <f t="shared" si="44"/>
        <v>0.99191631952902171</v>
      </c>
      <c r="AC72">
        <f t="shared" si="41"/>
        <v>-7.0499288765099172E-2</v>
      </c>
      <c r="AD72">
        <f t="shared" si="45"/>
        <v>3.2400000000000024</v>
      </c>
      <c r="AE72">
        <f t="shared" si="42"/>
        <v>-7.0499288765099172E-2</v>
      </c>
    </row>
    <row r="73" spans="10:31" x14ac:dyDescent="0.2">
      <c r="J73">
        <v>1.4116E-2</v>
      </c>
      <c r="K73">
        <v>-4.3740000000000003E-3</v>
      </c>
      <c r="L73">
        <f t="shared" si="38"/>
        <v>1.4778136959711802E-2</v>
      </c>
      <c r="M73">
        <f t="shared" si="39"/>
        <v>-36.607606256734059</v>
      </c>
      <c r="N73">
        <f t="shared" si="43"/>
        <v>3.2800000000000025</v>
      </c>
      <c r="O73">
        <f t="shared" si="40"/>
        <v>-36.607606256734059</v>
      </c>
      <c r="Z73">
        <v>0.58778799999999998</v>
      </c>
      <c r="AA73">
        <v>-0.80252800000000002</v>
      </c>
      <c r="AB73">
        <f t="shared" si="44"/>
        <v>0.99475922902378744</v>
      </c>
      <c r="AC73">
        <f t="shared" si="41"/>
        <v>-4.5640458650104715E-2</v>
      </c>
      <c r="AD73">
        <f t="shared" si="45"/>
        <v>3.2800000000000025</v>
      </c>
      <c r="AE73">
        <f t="shared" si="42"/>
        <v>-4.5640458650104715E-2</v>
      </c>
    </row>
    <row r="74" spans="10:31" x14ac:dyDescent="0.2">
      <c r="J74">
        <v>1.3868999999999999E-2</v>
      </c>
      <c r="K74">
        <v>-5.6049999999999997E-3</v>
      </c>
      <c r="L74">
        <f t="shared" si="38"/>
        <v>1.495878290503609E-2</v>
      </c>
      <c r="M74">
        <f t="shared" si="39"/>
        <v>-36.502074812759474</v>
      </c>
      <c r="N74">
        <f t="shared" si="43"/>
        <v>3.3200000000000025</v>
      </c>
      <c r="O74">
        <f t="shared" si="40"/>
        <v>-36.502074812759474</v>
      </c>
      <c r="Z74">
        <v>0.56169100000000005</v>
      </c>
      <c r="AA74">
        <v>-0.81652899999999995</v>
      </c>
      <c r="AB74">
        <f t="shared" si="44"/>
        <v>0.99106830608288554</v>
      </c>
      <c r="AC74">
        <f t="shared" si="41"/>
        <v>-7.7928243643130918E-2</v>
      </c>
      <c r="AD74">
        <f t="shared" si="45"/>
        <v>3.3200000000000025</v>
      </c>
      <c r="AE74">
        <f t="shared" si="42"/>
        <v>-7.7928243643130918E-2</v>
      </c>
    </row>
    <row r="75" spans="10:31" x14ac:dyDescent="0.2">
      <c r="J75">
        <v>1.2973E-2</v>
      </c>
      <c r="K75">
        <v>-6.0039999999999998E-3</v>
      </c>
      <c r="L75">
        <f t="shared" si="38"/>
        <v>1.4294990206362507E-2</v>
      </c>
      <c r="M75">
        <f t="shared" si="39"/>
        <v>-36.89632275690569</v>
      </c>
      <c r="N75">
        <f t="shared" si="43"/>
        <v>3.3600000000000025</v>
      </c>
      <c r="O75">
        <f t="shared" si="40"/>
        <v>-36.89632275690569</v>
      </c>
      <c r="Z75">
        <v>0.526698</v>
      </c>
      <c r="AA75">
        <v>-0.79874199999999995</v>
      </c>
      <c r="AB75">
        <f t="shared" si="44"/>
        <v>0.956765157062066</v>
      </c>
      <c r="AC75">
        <f t="shared" si="41"/>
        <v>-0.38389297922053639</v>
      </c>
      <c r="AD75">
        <f t="shared" si="45"/>
        <v>3.3600000000000025</v>
      </c>
      <c r="AE75">
        <f t="shared" si="42"/>
        <v>-0.38389297922053639</v>
      </c>
    </row>
    <row r="76" spans="10:31" x14ac:dyDescent="0.2">
      <c r="J76">
        <v>1.2265E-2</v>
      </c>
      <c r="K76">
        <v>-5.6800000000000002E-3</v>
      </c>
      <c r="L76">
        <f t="shared" si="38"/>
        <v>1.3516383576977977E-2</v>
      </c>
      <c r="M76">
        <f t="shared" si="39"/>
        <v>-37.382789840456645</v>
      </c>
      <c r="N76">
        <f t="shared" si="43"/>
        <v>3.4000000000000026</v>
      </c>
      <c r="O76">
        <f t="shared" si="40"/>
        <v>-37.382789840456645</v>
      </c>
      <c r="Z76">
        <v>0.48809900000000001</v>
      </c>
      <c r="AA76">
        <v>-0.84619999999999995</v>
      </c>
      <c r="AB76">
        <f t="shared" si="44"/>
        <v>0.97688027608351269</v>
      </c>
      <c r="AC76">
        <f t="shared" si="41"/>
        <v>-0.20317318053477665</v>
      </c>
      <c r="AD76">
        <f t="shared" si="45"/>
        <v>3.4000000000000026</v>
      </c>
      <c r="AE76">
        <f t="shared" si="42"/>
        <v>-0.20317318053477665</v>
      </c>
    </row>
    <row r="77" spans="10:31" x14ac:dyDescent="0.2">
      <c r="J77">
        <v>1.3308E-2</v>
      </c>
      <c r="K77">
        <v>-7.3559999999999997E-3</v>
      </c>
      <c r="L77">
        <f t="shared" si="38"/>
        <v>1.5205709454017594E-2</v>
      </c>
      <c r="M77">
        <f t="shared" si="39"/>
        <v>-36.359866242686238</v>
      </c>
      <c r="N77">
        <f t="shared" si="43"/>
        <v>3.4400000000000026</v>
      </c>
      <c r="O77">
        <f t="shared" si="40"/>
        <v>-36.359866242686238</v>
      </c>
      <c r="Z77">
        <v>0.53025500000000003</v>
      </c>
      <c r="AA77">
        <v>-0.83972899999999995</v>
      </c>
      <c r="AB77">
        <f t="shared" si="44"/>
        <v>0.99313400831207066</v>
      </c>
      <c r="AC77">
        <f t="shared" si="41"/>
        <v>-5.9842922464065265E-2</v>
      </c>
      <c r="AD77">
        <f t="shared" si="45"/>
        <v>3.4400000000000026</v>
      </c>
      <c r="AE77">
        <f t="shared" si="42"/>
        <v>-5.9842922464065265E-2</v>
      </c>
    </row>
    <row r="78" spans="10:31" x14ac:dyDescent="0.2">
      <c r="J78">
        <v>1.1979999999999999E-2</v>
      </c>
      <c r="K78">
        <v>-7.5709999999999996E-3</v>
      </c>
      <c r="L78">
        <f t="shared" si="38"/>
        <v>1.4171818549501683E-2</v>
      </c>
      <c r="M78">
        <f t="shared" si="39"/>
        <v>-36.971488336845844</v>
      </c>
      <c r="N78">
        <f t="shared" si="43"/>
        <v>3.4800000000000026</v>
      </c>
      <c r="O78">
        <f t="shared" si="40"/>
        <v>-36.971488336845844</v>
      </c>
      <c r="Z78">
        <v>0.48132000000000003</v>
      </c>
      <c r="AA78">
        <v>-0.86999700000000002</v>
      </c>
      <c r="AB78">
        <f t="shared" si="44"/>
        <v>0.99426541849196381</v>
      </c>
      <c r="AC78">
        <f t="shared" si="41"/>
        <v>-4.9953310051936484E-2</v>
      </c>
      <c r="AD78">
        <f t="shared" si="45"/>
        <v>3.4800000000000026</v>
      </c>
      <c r="AE78">
        <f t="shared" si="42"/>
        <v>-4.9953310051936484E-2</v>
      </c>
    </row>
    <row r="79" spans="10:31" x14ac:dyDescent="0.2">
      <c r="J79">
        <v>9.8700000000000003E-3</v>
      </c>
      <c r="K79">
        <v>-9.6209999999999993E-3</v>
      </c>
      <c r="L79">
        <f t="shared" si="38"/>
        <v>1.3783342881899151E-2</v>
      </c>
      <c r="M79">
        <f t="shared" si="39"/>
        <v>-37.212908799372109</v>
      </c>
      <c r="N79">
        <f t="shared" si="43"/>
        <v>3.5200000000000027</v>
      </c>
      <c r="O79">
        <f t="shared" si="40"/>
        <v>-37.212908799372109</v>
      </c>
      <c r="Z79">
        <v>0.436421</v>
      </c>
      <c r="AA79">
        <v>-0.92461599999999999</v>
      </c>
      <c r="AB79">
        <f t="shared" si="44"/>
        <v>1.0224373020860498</v>
      </c>
      <c r="AC79">
        <f t="shared" si="41"/>
        <v>0.19273371367721379</v>
      </c>
      <c r="AD79">
        <f t="shared" si="45"/>
        <v>3.5200000000000027</v>
      </c>
      <c r="AE79">
        <f t="shared" si="42"/>
        <v>0.19273371367721379</v>
      </c>
    </row>
    <row r="80" spans="10:31" x14ac:dyDescent="0.2">
      <c r="J80">
        <v>7.757E-3</v>
      </c>
      <c r="K80">
        <v>-1.025E-2</v>
      </c>
      <c r="L80">
        <f t="shared" si="38"/>
        <v>1.2854320246516344E-2</v>
      </c>
      <c r="M80">
        <f t="shared" si="39"/>
        <v>-37.81901768962895</v>
      </c>
      <c r="N80">
        <f t="shared" si="43"/>
        <v>3.5600000000000027</v>
      </c>
      <c r="O80">
        <f t="shared" si="40"/>
        <v>-37.81901768962895</v>
      </c>
      <c r="Z80">
        <v>0.39358599999999999</v>
      </c>
      <c r="AA80">
        <v>-0.89233099999999999</v>
      </c>
      <c r="AB80">
        <f t="shared" si="44"/>
        <v>0.97527665457397272</v>
      </c>
      <c r="AC80">
        <f t="shared" si="41"/>
        <v>-0.21744342937329092</v>
      </c>
      <c r="AD80">
        <f t="shared" si="45"/>
        <v>3.5600000000000027</v>
      </c>
      <c r="AE80">
        <f t="shared" si="42"/>
        <v>-0.21744342937329092</v>
      </c>
    </row>
    <row r="81" spans="10:31" x14ac:dyDescent="0.2">
      <c r="J81">
        <v>3.7369999999999999E-3</v>
      </c>
      <c r="K81">
        <v>-9.3720000000000001E-3</v>
      </c>
      <c r="L81">
        <f t="shared" si="38"/>
        <v>1.0089576452953811E-2</v>
      </c>
      <c r="M81">
        <f t="shared" si="39"/>
        <v>-39.922541289743052</v>
      </c>
      <c r="N81">
        <f t="shared" si="43"/>
        <v>3.6000000000000028</v>
      </c>
      <c r="O81">
        <f t="shared" si="40"/>
        <v>-39.922541289743052</v>
      </c>
      <c r="Z81">
        <v>0.39545000000000002</v>
      </c>
      <c r="AA81">
        <v>-0.91561899999999996</v>
      </c>
      <c r="AB81">
        <f t="shared" si="44"/>
        <v>0.99736595874383038</v>
      </c>
      <c r="AC81">
        <f t="shared" si="41"/>
        <v>-2.2909176774711472E-2</v>
      </c>
      <c r="AD81">
        <f t="shared" si="45"/>
        <v>3.6000000000000028</v>
      </c>
      <c r="AE81">
        <f t="shared" si="42"/>
        <v>-2.2909176774711472E-2</v>
      </c>
    </row>
    <row r="82" spans="10:31" x14ac:dyDescent="0.2">
      <c r="J82">
        <v>5.3400000000000001E-3</v>
      </c>
      <c r="K82">
        <v>-5.0130000000000001E-3</v>
      </c>
      <c r="L82">
        <f t="shared" si="38"/>
        <v>7.3243272045970201E-3</v>
      </c>
      <c r="M82">
        <f t="shared" si="39"/>
        <v>-42.704645248147521</v>
      </c>
      <c r="N82">
        <f t="shared" si="43"/>
        <v>3.6400000000000028</v>
      </c>
      <c r="O82">
        <f t="shared" si="40"/>
        <v>-42.704645248147521</v>
      </c>
      <c r="Z82">
        <v>0.36772199999999999</v>
      </c>
      <c r="AA82">
        <v>-0.90072399999999997</v>
      </c>
      <c r="AB82">
        <f t="shared" si="44"/>
        <v>0.97289423549530807</v>
      </c>
      <c r="AC82">
        <f t="shared" si="41"/>
        <v>-0.23868739684038495</v>
      </c>
      <c r="AD82">
        <f t="shared" si="45"/>
        <v>3.6400000000000028</v>
      </c>
      <c r="AE82">
        <f t="shared" si="42"/>
        <v>-0.23868739684038495</v>
      </c>
    </row>
    <row r="83" spans="10:31" x14ac:dyDescent="0.2">
      <c r="J83">
        <v>7.9769999999999997E-3</v>
      </c>
      <c r="K83">
        <v>-6.5290000000000001E-3</v>
      </c>
      <c r="L83">
        <f t="shared" si="38"/>
        <v>1.0308267070657413E-2</v>
      </c>
      <c r="M83">
        <f t="shared" si="39"/>
        <v>-39.736286762045751</v>
      </c>
      <c r="N83">
        <f t="shared" si="43"/>
        <v>3.6800000000000028</v>
      </c>
      <c r="O83">
        <f t="shared" si="40"/>
        <v>-39.736286762045751</v>
      </c>
      <c r="Z83">
        <v>0.335397</v>
      </c>
      <c r="AA83">
        <v>-0.91113</v>
      </c>
      <c r="AB83">
        <f t="shared" si="44"/>
        <v>0.97090114044067333</v>
      </c>
      <c r="AC83">
        <f t="shared" si="41"/>
        <v>-0.25649977561654741</v>
      </c>
      <c r="AD83">
        <f t="shared" si="45"/>
        <v>3.6800000000000028</v>
      </c>
      <c r="AE83">
        <f t="shared" si="42"/>
        <v>-0.25649977561654741</v>
      </c>
    </row>
    <row r="84" spans="10:31" x14ac:dyDescent="0.2">
      <c r="J84">
        <v>7.8059999999999996E-3</v>
      </c>
      <c r="K84">
        <v>-5.3940000000000004E-3</v>
      </c>
      <c r="L84">
        <f t="shared" si="38"/>
        <v>9.4883545464954037E-3</v>
      </c>
      <c r="M84">
        <f t="shared" si="39"/>
        <v>-40.45618191233298</v>
      </c>
      <c r="N84">
        <f t="shared" si="43"/>
        <v>3.7200000000000029</v>
      </c>
      <c r="O84">
        <f t="shared" si="40"/>
        <v>-40.45618191233298</v>
      </c>
      <c r="Z84">
        <v>0.33106799999999997</v>
      </c>
      <c r="AA84">
        <v>-0.93544000000000005</v>
      </c>
      <c r="AB84">
        <f t="shared" si="44"/>
        <v>0.99229734163908756</v>
      </c>
      <c r="AC84">
        <f t="shared" si="41"/>
        <v>-6.7163442325633538E-2</v>
      </c>
      <c r="AD84">
        <f t="shared" si="45"/>
        <v>3.7200000000000029</v>
      </c>
      <c r="AE84">
        <f t="shared" si="42"/>
        <v>-6.7163442325633538E-2</v>
      </c>
    </row>
    <row r="85" spans="10:31" x14ac:dyDescent="0.2">
      <c r="J85">
        <v>8.6029999999999995E-3</v>
      </c>
      <c r="K85">
        <v>-7.4250000000000002E-3</v>
      </c>
      <c r="L85">
        <f t="shared" si="38"/>
        <v>1.136407646929569E-2</v>
      </c>
      <c r="M85">
        <f t="shared" si="39"/>
        <v>-38.889317051109074</v>
      </c>
      <c r="N85">
        <f t="shared" si="43"/>
        <v>3.7600000000000029</v>
      </c>
      <c r="O85">
        <f t="shared" si="40"/>
        <v>-38.889317051109074</v>
      </c>
      <c r="Z85">
        <v>0.32619300000000001</v>
      </c>
      <c r="AA85">
        <v>-0.931813</v>
      </c>
      <c r="AB85">
        <f t="shared" si="44"/>
        <v>0.9872574842552474</v>
      </c>
      <c r="AC85">
        <f t="shared" si="41"/>
        <v>-0.11139130511406117</v>
      </c>
      <c r="AD85">
        <f t="shared" si="45"/>
        <v>3.7600000000000029</v>
      </c>
      <c r="AE85">
        <f t="shared" si="42"/>
        <v>-0.11139130511406117</v>
      </c>
    </row>
    <row r="86" spans="10:31" x14ac:dyDescent="0.2">
      <c r="J86">
        <v>8.7480000000000006E-3</v>
      </c>
      <c r="K86">
        <v>-9.4520000000000003E-3</v>
      </c>
      <c r="L86">
        <f t="shared" si="38"/>
        <v>1.2878967660492048E-2</v>
      </c>
      <c r="M86">
        <f t="shared" si="39"/>
        <v>-37.802378946542838</v>
      </c>
      <c r="N86">
        <f t="shared" si="43"/>
        <v>3.8000000000000029</v>
      </c>
      <c r="O86">
        <f t="shared" si="40"/>
        <v>-37.802378946542838</v>
      </c>
      <c r="Z86">
        <v>0.242008</v>
      </c>
      <c r="AA86">
        <v>-0.96582900000000005</v>
      </c>
      <c r="AB86">
        <f t="shared" si="44"/>
        <v>0.9956874656763538</v>
      </c>
      <c r="AC86">
        <f t="shared" si="41"/>
        <v>-3.7539200045044796E-2</v>
      </c>
      <c r="AD86">
        <f t="shared" si="45"/>
        <v>3.8000000000000029</v>
      </c>
      <c r="AE86">
        <f t="shared" si="42"/>
        <v>-3.7539200045044796E-2</v>
      </c>
    </row>
    <row r="87" spans="10:31" x14ac:dyDescent="0.2">
      <c r="J87">
        <v>7.4850000000000003E-3</v>
      </c>
      <c r="K87">
        <v>-9.9819999999999996E-3</v>
      </c>
      <c r="L87">
        <f t="shared" si="38"/>
        <v>1.247660005770803E-2</v>
      </c>
      <c r="M87">
        <f t="shared" si="39"/>
        <v>-38.078074923433263</v>
      </c>
      <c r="N87">
        <f t="shared" si="43"/>
        <v>3.840000000000003</v>
      </c>
      <c r="O87">
        <f t="shared" si="40"/>
        <v>-38.078074923433263</v>
      </c>
      <c r="Z87">
        <v>0.250031</v>
      </c>
      <c r="AA87">
        <v>-0.94976000000000005</v>
      </c>
      <c r="AB87">
        <f t="shared" si="44"/>
        <v>0.98211993084398819</v>
      </c>
      <c r="AC87">
        <f t="shared" si="41"/>
        <v>-0.1567095085492842</v>
      </c>
      <c r="AD87">
        <f t="shared" si="45"/>
        <v>3.840000000000003</v>
      </c>
      <c r="AE87">
        <f t="shared" si="42"/>
        <v>-0.1567095085492842</v>
      </c>
    </row>
    <row r="88" spans="10:31" x14ac:dyDescent="0.2">
      <c r="J88">
        <v>6.7780000000000002E-3</v>
      </c>
      <c r="K88">
        <v>-1.1905000000000001E-2</v>
      </c>
      <c r="L88">
        <f t="shared" si="38"/>
        <v>1.3699281331515168E-2</v>
      </c>
      <c r="M88">
        <f t="shared" si="39"/>
        <v>-37.26604430934475</v>
      </c>
      <c r="N88">
        <f t="shared" si="43"/>
        <v>3.880000000000003</v>
      </c>
      <c r="O88">
        <f t="shared" si="40"/>
        <v>-37.26604430934475</v>
      </c>
      <c r="Z88">
        <v>0.24665500000000001</v>
      </c>
      <c r="AA88">
        <v>-0.966167</v>
      </c>
      <c r="AB88">
        <f t="shared" si="44"/>
        <v>0.99715463239860647</v>
      </c>
      <c r="AC88">
        <f t="shared" si="41"/>
        <v>-2.4749776793834794E-2</v>
      </c>
      <c r="AD88">
        <f t="shared" si="45"/>
        <v>3.880000000000003</v>
      </c>
      <c r="AE88">
        <f t="shared" si="42"/>
        <v>-2.4749776793834794E-2</v>
      </c>
    </row>
    <row r="89" spans="10:31" x14ac:dyDescent="0.2">
      <c r="J89">
        <v>5.5710000000000004E-3</v>
      </c>
      <c r="K89">
        <v>-1.3884000000000001E-2</v>
      </c>
      <c r="L89">
        <f t="shared" si="38"/>
        <v>1.4959996557486236E-2</v>
      </c>
      <c r="M89">
        <f t="shared" si="39"/>
        <v>-36.501370128181023</v>
      </c>
      <c r="N89">
        <f t="shared" si="43"/>
        <v>3.920000000000003</v>
      </c>
      <c r="O89">
        <f t="shared" si="40"/>
        <v>-36.501370128181023</v>
      </c>
      <c r="Z89">
        <v>0.20636199999999999</v>
      </c>
      <c r="AA89">
        <v>-0.97075199999999995</v>
      </c>
      <c r="AB89">
        <f t="shared" si="44"/>
        <v>0.99244381228762768</v>
      </c>
      <c r="AC89">
        <f t="shared" si="41"/>
        <v>-6.5881433446815407E-2</v>
      </c>
      <c r="AD89">
        <f t="shared" si="45"/>
        <v>3.920000000000003</v>
      </c>
      <c r="AE89">
        <f t="shared" si="42"/>
        <v>-6.5881433446815407E-2</v>
      </c>
    </row>
    <row r="90" spans="10:31" x14ac:dyDescent="0.2">
      <c r="J90">
        <v>2.624E-3</v>
      </c>
      <c r="K90">
        <v>-1.4577E-2</v>
      </c>
      <c r="L90">
        <f t="shared" si="38"/>
        <v>1.4811289781784705E-2</v>
      </c>
      <c r="M90">
        <f t="shared" si="39"/>
        <v>-36.58814242076793</v>
      </c>
      <c r="N90">
        <f t="shared" si="43"/>
        <v>3.9600000000000031</v>
      </c>
      <c r="O90">
        <f t="shared" si="40"/>
        <v>-36.58814242076793</v>
      </c>
      <c r="Z90">
        <v>0.195522</v>
      </c>
      <c r="AA90">
        <v>-0.95714500000000002</v>
      </c>
      <c r="AB90">
        <f t="shared" si="44"/>
        <v>0.97691115435795906</v>
      </c>
      <c r="AC90">
        <f t="shared" si="41"/>
        <v>-0.20289863200324096</v>
      </c>
      <c r="AD90">
        <f t="shared" si="45"/>
        <v>3.9600000000000031</v>
      </c>
      <c r="AE90">
        <f t="shared" si="42"/>
        <v>-0.20289863200324096</v>
      </c>
    </row>
    <row r="91" spans="10:31" x14ac:dyDescent="0.2">
      <c r="J91">
        <v>8.2000000000000001E-5</v>
      </c>
      <c r="K91">
        <v>-1.3488999999999999E-2</v>
      </c>
      <c r="L91">
        <f t="shared" si="38"/>
        <v>1.3489249237818982E-2</v>
      </c>
      <c r="M91">
        <f t="shared" si="39"/>
        <v>-37.400244417897269</v>
      </c>
      <c r="N91">
        <f t="shared" si="43"/>
        <v>4.0000000000000027</v>
      </c>
      <c r="O91">
        <f t="shared" si="40"/>
        <v>-37.400244417897269</v>
      </c>
      <c r="Z91">
        <v>0.15250900000000001</v>
      </c>
      <c r="AA91">
        <v>-0.97168600000000005</v>
      </c>
      <c r="AB91">
        <f t="shared" si="44"/>
        <v>0.98358155618992782</v>
      </c>
      <c r="AC91">
        <f t="shared" si="41"/>
        <v>-0.14379247219304722</v>
      </c>
      <c r="AD91">
        <f t="shared" si="45"/>
        <v>4.0000000000000027</v>
      </c>
      <c r="AE91">
        <f t="shared" si="42"/>
        <v>-0.14379247219304722</v>
      </c>
    </row>
    <row r="92" spans="10:31" x14ac:dyDescent="0.2">
      <c r="J92">
        <f>-0.001296</f>
        <v>-1.2960000000000001E-3</v>
      </c>
      <c r="K92">
        <v>-1.2973999999999999E-2</v>
      </c>
      <c r="L92">
        <f t="shared" si="38"/>
        <v>1.3038569400053058E-2</v>
      </c>
      <c r="M92">
        <f t="shared" si="39"/>
        <v>-37.695401141018053</v>
      </c>
      <c r="N92">
        <f t="shared" si="43"/>
        <v>4.0400000000000027</v>
      </c>
      <c r="O92">
        <f t="shared" si="40"/>
        <v>-37.695401141018053</v>
      </c>
      <c r="Z92">
        <v>0.117396</v>
      </c>
      <c r="AA92">
        <v>-0.97050800000000004</v>
      </c>
      <c r="AB92">
        <f t="shared" si="44"/>
        <v>0.97758252791260547</v>
      </c>
      <c r="AC92">
        <f t="shared" si="41"/>
        <v>-0.19693138137067873</v>
      </c>
      <c r="AD92">
        <f t="shared" si="45"/>
        <v>4.0400000000000027</v>
      </c>
      <c r="AE92">
        <f t="shared" si="42"/>
        <v>-0.19693138137067873</v>
      </c>
    </row>
    <row r="93" spans="10:31" x14ac:dyDescent="0.2">
      <c r="J93">
        <f>-0.000879</f>
        <v>-8.7900000000000001E-4</v>
      </c>
      <c r="K93">
        <v>-1.1948E-2</v>
      </c>
      <c r="L93">
        <f t="shared" si="38"/>
        <v>1.1980289854590331E-2</v>
      </c>
      <c r="M93">
        <f t="shared" si="39"/>
        <v>-38.430653487471197</v>
      </c>
      <c r="N93">
        <f t="shared" si="43"/>
        <v>4.0800000000000027</v>
      </c>
      <c r="O93">
        <f t="shared" si="40"/>
        <v>-38.430653487471197</v>
      </c>
      <c r="Z93">
        <v>8.8666999999999996E-2</v>
      </c>
      <c r="AA93">
        <v>-0.94145100000000004</v>
      </c>
      <c r="AB93">
        <f t="shared" si="44"/>
        <v>0.94561716476066571</v>
      </c>
      <c r="AC93">
        <f t="shared" si="41"/>
        <v>-0.48569306231091008</v>
      </c>
      <c r="AD93">
        <f t="shared" si="45"/>
        <v>4.0800000000000027</v>
      </c>
      <c r="AE93">
        <f t="shared" si="42"/>
        <v>-0.48569306231091008</v>
      </c>
    </row>
    <row r="94" spans="10:31" x14ac:dyDescent="0.2">
      <c r="J94">
        <v>9.8200000000000002E-4</v>
      </c>
      <c r="K94">
        <v>-1.1186E-2</v>
      </c>
      <c r="L94">
        <f t="shared" si="38"/>
        <v>1.122902132868221E-2</v>
      </c>
      <c r="M94">
        <f t="shared" si="39"/>
        <v>-38.993161865107979</v>
      </c>
      <c r="N94">
        <f t="shared" si="43"/>
        <v>4.1200000000000028</v>
      </c>
      <c r="O94">
        <f t="shared" si="40"/>
        <v>-38.993161865107979</v>
      </c>
      <c r="Z94">
        <v>7.7776999999999999E-2</v>
      </c>
      <c r="AA94">
        <v>-0.98502100000000004</v>
      </c>
      <c r="AB94">
        <f t="shared" si="44"/>
        <v>0.98808685456795753</v>
      </c>
      <c r="AC94">
        <f t="shared" si="41"/>
        <v>-0.10409756975156345</v>
      </c>
      <c r="AD94">
        <f t="shared" si="45"/>
        <v>4.1200000000000028</v>
      </c>
      <c r="AE94">
        <f t="shared" si="42"/>
        <v>-0.10409756975156345</v>
      </c>
    </row>
    <row r="95" spans="10:31" x14ac:dyDescent="0.2">
      <c r="J95">
        <v>4.0489999999999996E-3</v>
      </c>
      <c r="K95">
        <v>-1.0548E-2</v>
      </c>
      <c r="L95">
        <f t="shared" si="38"/>
        <v>1.1298438166401584E-2</v>
      </c>
      <c r="M95">
        <f t="shared" si="39"/>
        <v>-38.939631736691268</v>
      </c>
      <c r="N95">
        <f t="shared" si="43"/>
        <v>4.1600000000000028</v>
      </c>
      <c r="O95">
        <f t="shared" si="40"/>
        <v>-38.939631736691268</v>
      </c>
      <c r="Z95">
        <v>8.1499000000000002E-2</v>
      </c>
      <c r="AA95">
        <v>-0.98672099999999996</v>
      </c>
      <c r="AB95">
        <f t="shared" si="44"/>
        <v>0.99008101630220136</v>
      </c>
      <c r="AC95">
        <f t="shared" si="41"/>
        <v>-8.6585330404648608E-2</v>
      </c>
      <c r="AD95">
        <f t="shared" si="45"/>
        <v>4.1600000000000028</v>
      </c>
      <c r="AE95">
        <f t="shared" si="42"/>
        <v>-8.6585330404648608E-2</v>
      </c>
    </row>
    <row r="96" spans="10:31" x14ac:dyDescent="0.2">
      <c r="J96">
        <v>5.692E-3</v>
      </c>
      <c r="K96">
        <v>-1.4295E-2</v>
      </c>
      <c r="L96">
        <f t="shared" si="38"/>
        <v>1.5386548963299081E-2</v>
      </c>
      <c r="M96">
        <f t="shared" si="39"/>
        <v>-36.257175536134589</v>
      </c>
      <c r="N96">
        <f t="shared" si="43"/>
        <v>4.2000000000000028</v>
      </c>
      <c r="O96">
        <f t="shared" si="40"/>
        <v>-36.257175536134589</v>
      </c>
      <c r="Z96">
        <v>6.1068999999999998E-2</v>
      </c>
      <c r="AA96">
        <v>-0.96823000000000004</v>
      </c>
      <c r="AB96">
        <f t="shared" si="44"/>
        <v>0.97015398554095533</v>
      </c>
      <c r="AC96">
        <f t="shared" si="41"/>
        <v>-0.2631865566720043</v>
      </c>
      <c r="AD96">
        <f t="shared" si="45"/>
        <v>4.2000000000000028</v>
      </c>
      <c r="AE96">
        <f t="shared" si="42"/>
        <v>-0.2631865566720043</v>
      </c>
    </row>
    <row r="97" spans="7:31" x14ac:dyDescent="0.2">
      <c r="J97">
        <v>5.3280000000000003E-3</v>
      </c>
      <c r="K97">
        <v>-1.8293E-2</v>
      </c>
      <c r="L97">
        <f t="shared" si="38"/>
        <v>1.9053121345333421E-2</v>
      </c>
      <c r="M97">
        <f t="shared" si="39"/>
        <v>-34.400677332039884</v>
      </c>
      <c r="N97">
        <f t="shared" si="43"/>
        <v>4.2400000000000029</v>
      </c>
      <c r="O97">
        <f t="shared" si="40"/>
        <v>-34.400677332039884</v>
      </c>
      <c r="Z97">
        <v>4.2542000000000003E-2</v>
      </c>
      <c r="AA97">
        <v>-0.99898200000000004</v>
      </c>
      <c r="AB97">
        <f t="shared" si="44"/>
        <v>0.99988742270717657</v>
      </c>
      <c r="AC97">
        <f t="shared" si="41"/>
        <v>-9.7788898629670804E-4</v>
      </c>
      <c r="AD97">
        <f t="shared" si="45"/>
        <v>4.2400000000000029</v>
      </c>
      <c r="AE97">
        <f t="shared" si="42"/>
        <v>-9.7788898629670804E-4</v>
      </c>
    </row>
    <row r="98" spans="7:31" x14ac:dyDescent="0.2">
      <c r="J98">
        <v>5.5830000000000003E-3</v>
      </c>
      <c r="K98">
        <v>-2.2955E-2</v>
      </c>
      <c r="L98">
        <f t="shared" si="38"/>
        <v>2.3624180705370503E-2</v>
      </c>
      <c r="M98">
        <f t="shared" si="39"/>
        <v>-32.532864880760414</v>
      </c>
      <c r="N98">
        <f t="shared" si="43"/>
        <v>4.2800000000000029</v>
      </c>
      <c r="O98">
        <f t="shared" si="40"/>
        <v>-32.532864880760414</v>
      </c>
      <c r="Z98">
        <v>-4.5178999999999997E-2</v>
      </c>
      <c r="AA98">
        <v>-0.97284099999999996</v>
      </c>
      <c r="AB98">
        <f t="shared" si="44"/>
        <v>0.9738894974903467</v>
      </c>
      <c r="AC98">
        <f t="shared" si="41"/>
        <v>-0.22980635221634946</v>
      </c>
      <c r="AD98">
        <f t="shared" si="45"/>
        <v>4.2800000000000029</v>
      </c>
      <c r="AE98">
        <f t="shared" si="42"/>
        <v>-0.22980635221634946</v>
      </c>
    </row>
    <row r="99" spans="7:31" x14ac:dyDescent="0.2">
      <c r="J99">
        <f>-0.000222</f>
        <v>-2.22E-4</v>
      </c>
      <c r="K99">
        <v>-2.8614000000000001E-2</v>
      </c>
      <c r="L99">
        <f t="shared" si="38"/>
        <v>2.8614861173872571E-2</v>
      </c>
      <c r="M99">
        <f t="shared" si="39"/>
        <v>-30.868167134945736</v>
      </c>
      <c r="N99">
        <f t="shared" si="43"/>
        <v>4.3200000000000029</v>
      </c>
      <c r="O99">
        <f t="shared" si="40"/>
        <v>-30.868167134945736</v>
      </c>
      <c r="Z99">
        <v>-2.2543000000000001E-2</v>
      </c>
      <c r="AA99">
        <v>-0.98117399999999999</v>
      </c>
      <c r="AB99">
        <f t="shared" si="44"/>
        <v>0.98143293460378633</v>
      </c>
      <c r="AC99">
        <f t="shared" si="41"/>
        <v>-0.16278744398218883</v>
      </c>
      <c r="AD99">
        <f t="shared" si="45"/>
        <v>4.3200000000000029</v>
      </c>
      <c r="AE99">
        <f t="shared" si="42"/>
        <v>-0.16278744398218883</v>
      </c>
    </row>
    <row r="100" spans="7:31" x14ac:dyDescent="0.2">
      <c r="J100">
        <f>-0.008566</f>
        <v>-8.5660000000000007E-3</v>
      </c>
      <c r="K100">
        <v>-2.4593E-2</v>
      </c>
      <c r="L100">
        <f t="shared" si="38"/>
        <v>2.6042119825390557E-2</v>
      </c>
      <c r="M100">
        <f t="shared" si="39"/>
        <v>-31.686473342937759</v>
      </c>
      <c r="N100">
        <f t="shared" si="43"/>
        <v>4.360000000000003</v>
      </c>
      <c r="O100">
        <f t="shared" si="40"/>
        <v>-31.686473342937759</v>
      </c>
      <c r="Z100">
        <v>-0.105951</v>
      </c>
      <c r="AA100">
        <v>-0.92238399999999998</v>
      </c>
      <c r="AB100">
        <f t="shared" si="44"/>
        <v>0.92844916816000223</v>
      </c>
      <c r="AC100">
        <f t="shared" si="41"/>
        <v>-0.64483737088953452</v>
      </c>
      <c r="AD100">
        <f t="shared" si="45"/>
        <v>4.360000000000003</v>
      </c>
      <c r="AE100">
        <f t="shared" si="42"/>
        <v>-0.64483737088953452</v>
      </c>
    </row>
    <row r="101" spans="7:31" x14ac:dyDescent="0.2">
      <c r="J101">
        <f>-0.007356</f>
        <v>-7.3559999999999997E-3</v>
      </c>
      <c r="K101">
        <v>-1.8154E-2</v>
      </c>
      <c r="L101">
        <f t="shared" si="38"/>
        <v>1.9587711760182709E-2</v>
      </c>
      <c r="M101">
        <f t="shared" si="39"/>
        <v>-34.160325907945854</v>
      </c>
      <c r="N101">
        <f t="shared" si="43"/>
        <v>4.400000000000003</v>
      </c>
      <c r="O101">
        <f t="shared" si="40"/>
        <v>-34.160325907945854</v>
      </c>
      <c r="Z101">
        <v>-7.0805000000000007E-2</v>
      </c>
      <c r="AA101">
        <v>-0.91466999999999998</v>
      </c>
      <c r="AB101">
        <f t="shared" si="44"/>
        <v>0.91740642952019913</v>
      </c>
      <c r="AC101">
        <f t="shared" si="41"/>
        <v>-0.74876440997217908</v>
      </c>
      <c r="AD101">
        <f t="shared" si="45"/>
        <v>4.400000000000003</v>
      </c>
      <c r="AE101">
        <f t="shared" si="42"/>
        <v>-0.74876440997217908</v>
      </c>
    </row>
    <row r="107" spans="7:31" x14ac:dyDescent="0.2">
      <c r="G107">
        <v>1</v>
      </c>
      <c r="H107">
        <v>-0.23824000000000001</v>
      </c>
      <c r="I107">
        <v>2.0278000000000001E-2</v>
      </c>
      <c r="J107">
        <v>3.5881999999999997E-2</v>
      </c>
      <c r="K107">
        <v>0.94011100000000003</v>
      </c>
      <c r="L107">
        <v>3.5881999999999997E-2</v>
      </c>
      <c r="M107">
        <v>0.94011100000000003</v>
      </c>
      <c r="N107">
        <v>-0.23824000000000001</v>
      </c>
      <c r="O107">
        <v>2.0160000000000001E-2</v>
      </c>
    </row>
    <row r="108" spans="7:31" x14ac:dyDescent="0.2">
      <c r="G108">
        <v>1.1000000000000001</v>
      </c>
      <c r="H108">
        <v>-0.31575999999999999</v>
      </c>
      <c r="I108">
        <v>0.19770499999999999</v>
      </c>
      <c r="J108">
        <v>0.45640199999999997</v>
      </c>
      <c r="K108">
        <v>0.767405</v>
      </c>
      <c r="L108">
        <v>0.45640199999999997</v>
      </c>
      <c r="M108">
        <v>0.767405</v>
      </c>
      <c r="N108">
        <v>-0.31580000000000003</v>
      </c>
      <c r="O108">
        <v>0.197634</v>
      </c>
    </row>
    <row r="109" spans="7:31" x14ac:dyDescent="0.2">
      <c r="G109">
        <v>1.2</v>
      </c>
      <c r="H109">
        <v>-0.19817000000000001</v>
      </c>
      <c r="I109">
        <v>0.36930800000000003</v>
      </c>
      <c r="J109">
        <v>0.76829700000000001</v>
      </c>
      <c r="K109">
        <v>0.41609400000000002</v>
      </c>
      <c r="L109">
        <v>0.76829700000000001</v>
      </c>
      <c r="M109">
        <v>0.41609400000000002</v>
      </c>
      <c r="N109">
        <v>-0.19813</v>
      </c>
      <c r="O109">
        <v>0.36931700000000001</v>
      </c>
    </row>
    <row r="110" spans="7:31" x14ac:dyDescent="0.2">
      <c r="G110">
        <v>1.3</v>
      </c>
      <c r="H110">
        <v>7.9830000000000005E-3</v>
      </c>
      <c r="I110">
        <v>0.35275000000000001</v>
      </c>
      <c r="J110">
        <v>0.892953</v>
      </c>
      <c r="K110">
        <v>-5.5879999999999999E-2</v>
      </c>
      <c r="L110">
        <v>0.892953</v>
      </c>
      <c r="M110">
        <v>-5.5879999999999999E-2</v>
      </c>
      <c r="N110">
        <v>8.26E-3</v>
      </c>
      <c r="O110">
        <v>0.35270899999999999</v>
      </c>
    </row>
    <row r="111" spans="7:31" x14ac:dyDescent="0.2">
      <c r="G111">
        <v>1.4</v>
      </c>
      <c r="H111">
        <v>3.9699999999999996E-3</v>
      </c>
      <c r="I111">
        <v>6.1581999999999998E-2</v>
      </c>
      <c r="J111">
        <v>0.66577600000000003</v>
      </c>
      <c r="K111">
        <v>-0.66274</v>
      </c>
      <c r="L111">
        <v>0.66577600000000003</v>
      </c>
      <c r="M111">
        <v>-0.66274</v>
      </c>
      <c r="N111">
        <v>4.4650000000000002E-3</v>
      </c>
      <c r="O111">
        <v>6.1031000000000002E-2</v>
      </c>
    </row>
    <row r="112" spans="7:31" x14ac:dyDescent="0.2">
      <c r="G112">
        <v>1.5</v>
      </c>
      <c r="H112">
        <v>-0.48187999999999998</v>
      </c>
      <c r="I112">
        <v>0.134328</v>
      </c>
      <c r="J112">
        <v>-0.11677999999999999</v>
      </c>
      <c r="K112">
        <v>-0.78198999999999996</v>
      </c>
      <c r="L112">
        <v>-0.11677999999999999</v>
      </c>
      <c r="M112">
        <v>-0.78198999999999996</v>
      </c>
      <c r="N112">
        <v>-0.48209999999999997</v>
      </c>
      <c r="O112">
        <v>0.13320499999999999</v>
      </c>
    </row>
    <row r="113" spans="7:15" x14ac:dyDescent="0.2">
      <c r="G113">
        <v>1.55</v>
      </c>
      <c r="H113">
        <v>-0.51966000000000001</v>
      </c>
      <c r="I113">
        <v>0.42794900000000002</v>
      </c>
      <c r="J113">
        <v>-0.37925999999999999</v>
      </c>
      <c r="K113">
        <v>-0.54262999999999995</v>
      </c>
      <c r="L113">
        <v>-0.37925999999999999</v>
      </c>
      <c r="M113">
        <v>-0.54262999999999995</v>
      </c>
      <c r="N113">
        <v>-0.52031000000000005</v>
      </c>
      <c r="O113">
        <v>0.42708200000000002</v>
      </c>
    </row>
    <row r="114" spans="7:15" x14ac:dyDescent="0.2">
      <c r="G114">
        <v>1.6</v>
      </c>
      <c r="H114">
        <v>-0.70584999999999998</v>
      </c>
      <c r="I114">
        <v>0.51249599999999995</v>
      </c>
      <c r="J114">
        <v>-0.15475</v>
      </c>
      <c r="K114">
        <v>-0.15517</v>
      </c>
      <c r="L114">
        <v>-0.15475</v>
      </c>
      <c r="M114">
        <v>-0.15517</v>
      </c>
      <c r="N114">
        <v>-0.70657999999999999</v>
      </c>
      <c r="O114">
        <v>0.51138799999999995</v>
      </c>
    </row>
    <row r="115" spans="7:15" x14ac:dyDescent="0.2">
      <c r="G115">
        <v>1.65</v>
      </c>
      <c r="H115">
        <v>-0.44309999999999999</v>
      </c>
      <c r="I115">
        <v>0.80670600000000003</v>
      </c>
      <c r="J115">
        <v>-0.23880999999999999</v>
      </c>
      <c r="K115">
        <v>-0.14505000000000001</v>
      </c>
      <c r="L115">
        <v>-0.23880999999999999</v>
      </c>
      <c r="M115">
        <v>-0.14505000000000001</v>
      </c>
      <c r="N115">
        <v>-0.44409999999999999</v>
      </c>
      <c r="O115">
        <v>0.80612799999999996</v>
      </c>
    </row>
    <row r="116" spans="7:15" x14ac:dyDescent="0.2">
      <c r="G116">
        <v>1.7</v>
      </c>
      <c r="H116">
        <v>-0.24487</v>
      </c>
      <c r="I116">
        <v>0.91078800000000004</v>
      </c>
      <c r="J116">
        <v>-0.20412</v>
      </c>
      <c r="K116">
        <v>-6.9889999999999994E-2</v>
      </c>
      <c r="L116">
        <v>-0.20412</v>
      </c>
      <c r="M116">
        <v>-6.9889999999999994E-2</v>
      </c>
      <c r="N116">
        <v>-0.24590000000000001</v>
      </c>
      <c r="O116">
        <v>0.91048700000000005</v>
      </c>
    </row>
    <row r="117" spans="7:15" x14ac:dyDescent="0.2">
      <c r="G117">
        <v>1.75</v>
      </c>
      <c r="H117">
        <v>-0.11358</v>
      </c>
      <c r="I117">
        <v>0.95325499999999996</v>
      </c>
      <c r="J117">
        <v>-0.18032999999999999</v>
      </c>
      <c r="K117">
        <v>-2.8830000000000001E-2</v>
      </c>
      <c r="L117">
        <v>-0.18032999999999999</v>
      </c>
      <c r="M117">
        <v>-2.8830000000000001E-2</v>
      </c>
      <c r="N117">
        <v>-0.11459</v>
      </c>
      <c r="O117">
        <v>0.95311900000000005</v>
      </c>
    </row>
    <row r="118" spans="7:15" x14ac:dyDescent="0.2">
      <c r="G118">
        <v>1.8</v>
      </c>
      <c r="H118">
        <v>-6.7739999999999995E-2</v>
      </c>
      <c r="I118">
        <v>0.71065999999999996</v>
      </c>
      <c r="J118">
        <v>-9.9140000000000006E-2</v>
      </c>
      <c r="K118">
        <v>2.0757000000000001E-2</v>
      </c>
      <c r="L118">
        <v>-9.9140000000000006E-2</v>
      </c>
      <c r="M118">
        <v>2.0757000000000001E-2</v>
      </c>
      <c r="N118">
        <v>-6.8419999999999995E-2</v>
      </c>
      <c r="O118">
        <v>0.71084899999999995</v>
      </c>
    </row>
    <row r="119" spans="7:15" x14ac:dyDescent="0.2">
      <c r="G119">
        <v>1.85</v>
      </c>
      <c r="H119">
        <v>0.14501600000000001</v>
      </c>
      <c r="I119">
        <v>0.96537300000000004</v>
      </c>
      <c r="J119">
        <v>-0.11892</v>
      </c>
      <c r="K119">
        <v>1.4016000000000001E-2</v>
      </c>
      <c r="L119">
        <v>-0.11892</v>
      </c>
      <c r="M119">
        <v>1.4016000000000001E-2</v>
      </c>
      <c r="N119">
        <v>0.14413200000000001</v>
      </c>
      <c r="O119">
        <v>0.96550100000000005</v>
      </c>
    </row>
    <row r="120" spans="7:15" x14ac:dyDescent="0.2">
      <c r="G120">
        <v>1.9</v>
      </c>
      <c r="H120">
        <v>0.23331099999999999</v>
      </c>
      <c r="I120">
        <v>0.95107799999999998</v>
      </c>
      <c r="J120">
        <v>-9.6149999999999999E-2</v>
      </c>
      <c r="K120">
        <v>2.0820000000000002E-2</v>
      </c>
      <c r="L120">
        <v>-9.6149999999999999E-2</v>
      </c>
      <c r="M120">
        <v>2.0820000000000002E-2</v>
      </c>
      <c r="N120">
        <v>0.23247999999999999</v>
      </c>
      <c r="O120">
        <v>0.95127799999999996</v>
      </c>
    </row>
    <row r="121" spans="7:15" x14ac:dyDescent="0.2">
      <c r="G121">
        <v>1.95</v>
      </c>
      <c r="H121">
        <v>0.35120099999999999</v>
      </c>
      <c r="I121">
        <v>0.91816799999999998</v>
      </c>
      <c r="J121">
        <v>-8.0689999999999998E-2</v>
      </c>
      <c r="K121">
        <v>2.8528999999999999E-2</v>
      </c>
      <c r="L121">
        <v>-8.0689999999999998E-2</v>
      </c>
      <c r="M121">
        <v>2.8528999999999999E-2</v>
      </c>
      <c r="N121">
        <v>0.350406</v>
      </c>
      <c r="O121">
        <v>0.91846899999999998</v>
      </c>
    </row>
    <row r="122" spans="7:15" x14ac:dyDescent="0.2">
      <c r="G122">
        <v>2</v>
      </c>
      <c r="H122">
        <v>0.42435</v>
      </c>
      <c r="I122">
        <v>0.88864299999999996</v>
      </c>
      <c r="J122">
        <v>-6.7989999999999995E-2</v>
      </c>
      <c r="K122">
        <v>3.0640000000000001E-2</v>
      </c>
      <c r="L122">
        <v>-6.7989999999999995E-2</v>
      </c>
      <c r="M122">
        <v>3.0640000000000001E-2</v>
      </c>
      <c r="N122">
        <v>0.42361199999999999</v>
      </c>
      <c r="O122">
        <v>0.88899300000000003</v>
      </c>
    </row>
    <row r="123" spans="7:15" x14ac:dyDescent="0.2">
      <c r="G123">
        <v>2.1</v>
      </c>
      <c r="H123">
        <v>0.58468399999999998</v>
      </c>
      <c r="I123">
        <v>0.79197200000000001</v>
      </c>
      <c r="J123">
        <v>-6.404E-2</v>
      </c>
      <c r="K123">
        <v>4.7572999999999997E-2</v>
      </c>
      <c r="L123">
        <v>-6.404E-2</v>
      </c>
      <c r="M123">
        <v>4.7572999999999997E-2</v>
      </c>
      <c r="N123">
        <v>0.58408199999999999</v>
      </c>
      <c r="O123">
        <v>0.79241399999999995</v>
      </c>
    </row>
    <row r="124" spans="7:15" x14ac:dyDescent="0.2">
      <c r="G124">
        <v>2.2000000000000002</v>
      </c>
      <c r="H124">
        <v>0.65669200000000005</v>
      </c>
      <c r="I124">
        <v>0.73569700000000005</v>
      </c>
      <c r="J124">
        <v>1.887E-3</v>
      </c>
      <c r="K124">
        <v>2.4060000000000002E-3</v>
      </c>
      <c r="L124">
        <v>1.887E-3</v>
      </c>
      <c r="M124">
        <v>2.4060000000000002E-3</v>
      </c>
      <c r="N124">
        <v>0.65610400000000002</v>
      </c>
      <c r="O124">
        <v>0.73622200000000004</v>
      </c>
    </row>
    <row r="125" spans="7:15" x14ac:dyDescent="0.2">
      <c r="G125">
        <v>2.2999999999999998</v>
      </c>
      <c r="H125">
        <v>0.66893000000000002</v>
      </c>
      <c r="I125">
        <v>0.38571299999999997</v>
      </c>
      <c r="J125">
        <v>-9.6280000000000004E-2</v>
      </c>
      <c r="K125">
        <v>-0.23898</v>
      </c>
      <c r="L125">
        <v>-9.6280000000000004E-2</v>
      </c>
      <c r="M125">
        <v>-0.23898</v>
      </c>
      <c r="N125">
        <v>0.66848200000000002</v>
      </c>
      <c r="O125">
        <v>0.385876</v>
      </c>
    </row>
    <row r="126" spans="7:15" x14ac:dyDescent="0.2">
      <c r="G126">
        <v>2.4</v>
      </c>
      <c r="H126">
        <v>0.81323400000000001</v>
      </c>
      <c r="I126">
        <v>0.56142000000000003</v>
      </c>
      <c r="J126">
        <v>-2.3689999999999999E-2</v>
      </c>
      <c r="K126">
        <v>3.1729E-2</v>
      </c>
      <c r="L126">
        <v>-2.3689999999999999E-2</v>
      </c>
      <c r="M126">
        <v>3.1729E-2</v>
      </c>
      <c r="N126">
        <v>0.81275699999999995</v>
      </c>
      <c r="O126">
        <v>0.56210800000000005</v>
      </c>
    </row>
    <row r="127" spans="7:15" x14ac:dyDescent="0.2">
      <c r="G127">
        <v>2.5</v>
      </c>
      <c r="H127">
        <v>0.88648800000000005</v>
      </c>
      <c r="I127">
        <v>0.43588500000000002</v>
      </c>
      <c r="J127">
        <v>-1.2840000000000001E-2</v>
      </c>
      <c r="K127">
        <v>2.5423000000000001E-2</v>
      </c>
      <c r="L127">
        <v>-1.2840000000000001E-2</v>
      </c>
      <c r="M127">
        <v>2.5423000000000001E-2</v>
      </c>
      <c r="N127">
        <v>0.88611499999999999</v>
      </c>
      <c r="O127">
        <v>0.43666500000000003</v>
      </c>
    </row>
    <row r="128" spans="7:15" x14ac:dyDescent="0.2">
      <c r="G128">
        <v>2.6</v>
      </c>
      <c r="H128">
        <v>0.935755</v>
      </c>
      <c r="I128">
        <v>0.317548</v>
      </c>
      <c r="J128" s="1">
        <v>-6.7999999999999996E-3</v>
      </c>
      <c r="K128">
        <v>1.9984999999999999E-2</v>
      </c>
      <c r="L128" s="1">
        <v>-6.7999999999999996E-3</v>
      </c>
      <c r="M128">
        <v>1.9984999999999999E-2</v>
      </c>
      <c r="N128">
        <v>0.93550900000000003</v>
      </c>
      <c r="O128">
        <v>0.31828800000000002</v>
      </c>
    </row>
    <row r="129" spans="7:15" x14ac:dyDescent="0.2">
      <c r="G129">
        <v>2.7</v>
      </c>
      <c r="H129">
        <v>0.95372900000000005</v>
      </c>
      <c r="I129">
        <v>0.12327</v>
      </c>
      <c r="J129">
        <v>-1.7059999999999999E-2</v>
      </c>
      <c r="K129">
        <v>-2.6769999999999999E-2</v>
      </c>
      <c r="L129">
        <v>-1.7059999999999999E-2</v>
      </c>
      <c r="M129">
        <v>-2.6769999999999999E-2</v>
      </c>
      <c r="N129">
        <v>0.95358900000000002</v>
      </c>
      <c r="O129">
        <v>0.12391199999999999</v>
      </c>
    </row>
    <row r="130" spans="7:15" x14ac:dyDescent="0.2">
      <c r="G130">
        <v>2.8</v>
      </c>
      <c r="H130">
        <v>0.96919900000000003</v>
      </c>
      <c r="I130">
        <v>2.0264000000000001E-2</v>
      </c>
      <c r="J130" s="1">
        <v>-1.1199999999999999E-3</v>
      </c>
      <c r="K130">
        <v>8.2149E-2</v>
      </c>
      <c r="L130" s="1">
        <v>-1.1199999999999999E-3</v>
      </c>
      <c r="M130">
        <v>8.2149E-2</v>
      </c>
      <c r="N130">
        <v>0.96918300000000002</v>
      </c>
      <c r="O130">
        <v>2.1097000000000001E-2</v>
      </c>
    </row>
    <row r="131" spans="7:15" x14ac:dyDescent="0.2">
      <c r="G131">
        <v>2.9</v>
      </c>
      <c r="H131">
        <v>0.95023500000000005</v>
      </c>
      <c r="I131">
        <v>-0.10736999999999999</v>
      </c>
      <c r="J131">
        <v>-2.1940000000000001E-2</v>
      </c>
      <c r="K131">
        <v>-0.15329999999999999</v>
      </c>
      <c r="L131">
        <v>-2.1940000000000001E-2</v>
      </c>
      <c r="M131">
        <v>-0.15329999999999999</v>
      </c>
      <c r="N131">
        <v>0.95031100000000002</v>
      </c>
      <c r="O131">
        <v>-0.10668</v>
      </c>
    </row>
    <row r="132" spans="7:15" x14ac:dyDescent="0.2">
      <c r="G132">
        <v>3</v>
      </c>
      <c r="H132">
        <v>0.85989300000000002</v>
      </c>
      <c r="I132">
        <v>-0.12171</v>
      </c>
      <c r="J132">
        <v>0.10236000000000001</v>
      </c>
      <c r="K132">
        <v>0.16266700000000001</v>
      </c>
      <c r="L132">
        <v>0.10236000000000001</v>
      </c>
      <c r="M132">
        <v>0.16266700000000001</v>
      </c>
      <c r="N132">
        <v>0.85997299999999999</v>
      </c>
      <c r="O132">
        <v>-0.12067</v>
      </c>
    </row>
  </sheetData>
  <phoneticPr fontId="1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27A57814-110A-4BC7-8480-AE1FCB8C80E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Sheet1!AD1:AD1</xm:f>
              <xm:sqref>AE1</xm:sqref>
            </x14:sparkline>
            <x14:sparkline>
              <xm:f>Sheet1!AD2:AD2</xm:f>
              <xm:sqref>AE2</xm:sqref>
            </x14:sparkline>
            <x14:sparkline>
              <xm:f>Sheet1!AD3:AD3</xm:f>
              <xm:sqref>AE3</xm:sqref>
            </x14:sparkline>
            <x14:sparkline>
              <xm:f>Sheet1!AD4:AD4</xm:f>
              <xm:sqref>AE4</xm:sqref>
            </x14:sparkline>
            <x14:sparkline>
              <xm:f>Sheet1!AD5:AD5</xm:f>
              <xm:sqref>AE5</xm:sqref>
            </x14:sparkline>
            <x14:sparkline>
              <xm:f>Sheet1!AD6:AD6</xm:f>
              <xm:sqref>AE6</xm:sqref>
            </x14:sparkline>
            <x14:sparkline>
              <xm:f>Sheet1!AD7:AD7</xm:f>
              <xm:sqref>AE7</xm:sqref>
            </x14:sparkline>
            <x14:sparkline>
              <xm:f>Sheet1!AD8:AD8</xm:f>
              <xm:sqref>AE8</xm:sqref>
            </x14:sparkline>
            <x14:sparkline>
              <xm:f>Sheet1!AD9:AD9</xm:f>
              <xm:sqref>AE9</xm:sqref>
            </x14:sparkline>
            <x14:sparkline>
              <xm:f>Sheet1!AD10:AD10</xm:f>
              <xm:sqref>AE10</xm:sqref>
            </x14:sparkline>
            <x14:sparkline>
              <xm:f>Sheet1!AD11:AD11</xm:f>
              <xm:sqref>AE11</xm:sqref>
            </x14:sparkline>
            <x14:sparkline>
              <xm:f>Sheet1!AD12:AD12</xm:f>
              <xm:sqref>AE12</xm:sqref>
            </x14:sparkline>
            <x14:sparkline>
              <xm:f>Sheet1!AD13:AD13</xm:f>
              <xm:sqref>AE13</xm:sqref>
            </x14:sparkline>
            <x14:sparkline>
              <xm:f>Sheet1!AD14:AD14</xm:f>
              <xm:sqref>AE14</xm:sqref>
            </x14:sparkline>
            <x14:sparkline>
              <xm:f>Sheet1!AD15:AD15</xm:f>
              <xm:sqref>AE15</xm:sqref>
            </x14:sparkline>
            <x14:sparkline>
              <xm:f>Sheet1!AD16:AD16</xm:f>
              <xm:sqref>AE16</xm:sqref>
            </x14:sparkline>
            <x14:sparkline>
              <xm:f>Sheet1!AD17:AD17</xm:f>
              <xm:sqref>AE17</xm:sqref>
            </x14:sparkline>
            <x14:sparkline>
              <xm:f>Sheet1!AD18:AD18</xm:f>
              <xm:sqref>AE18</xm:sqref>
            </x14:sparkline>
            <x14:sparkline>
              <xm:f>Sheet1!AD19:AD19</xm:f>
              <xm:sqref>AE19</xm:sqref>
            </x14:sparkline>
            <x14:sparkline>
              <xm:f>Sheet1!AD20:AD20</xm:f>
              <xm:sqref>AE20</xm:sqref>
            </x14:sparkline>
            <x14:sparkline>
              <xm:f>Sheet1!AD21:AD21</xm:f>
              <xm:sqref>AE21</xm:sqref>
            </x14:sparkline>
            <x14:sparkline>
              <xm:f>Sheet1!AD22:AD22</xm:f>
              <xm:sqref>AE22</xm:sqref>
            </x14:sparkline>
            <x14:sparkline>
              <xm:f>Sheet1!AD23:AD23</xm:f>
              <xm:sqref>AE23</xm:sqref>
            </x14:sparkline>
            <x14:sparkline>
              <xm:f>Sheet1!AD24:AD24</xm:f>
              <xm:sqref>AE24</xm:sqref>
            </x14:sparkline>
            <x14:sparkline>
              <xm:f>Sheet1!AD25:AD25</xm:f>
              <xm:sqref>AE25</xm:sqref>
            </x14:sparkline>
            <x14:sparkline>
              <xm:f>Sheet1!AD26:AD26</xm:f>
              <xm:sqref>AE26</xm:sqref>
            </x14:sparkline>
            <x14:sparkline>
              <xm:f>Sheet1!AD27:AD27</xm:f>
              <xm:sqref>AE27</xm:sqref>
            </x14:sparkline>
            <x14:sparkline>
              <xm:f>Sheet1!AD28:AD28</xm:f>
              <xm:sqref>AE28</xm:sqref>
            </x14:sparkline>
            <x14:sparkline>
              <xm:f>Sheet1!AD29:AD29</xm:f>
              <xm:sqref>AE29</xm:sqref>
            </x14:sparkline>
            <x14:sparkline>
              <xm:f>Sheet1!AD30:AD30</xm:f>
              <xm:sqref>AE30</xm:sqref>
            </x14:sparkline>
            <x14:sparkline>
              <xm:f>Sheet1!AD31:AD31</xm:f>
              <xm:sqref>AE31</xm:sqref>
            </x14:sparkline>
            <x14:sparkline>
              <xm:f>Sheet1!AD32:AD32</xm:f>
              <xm:sqref>AE32</xm:sqref>
            </x14:sparkline>
            <x14:sparkline>
              <xm:f>Sheet1!AD33:AD33</xm:f>
              <xm:sqref>AE33</xm:sqref>
            </x14:sparkline>
            <x14:sparkline>
              <xm:f>Sheet1!AD34:AD34</xm:f>
              <xm:sqref>AE34</xm:sqref>
            </x14:sparkline>
            <x14:sparkline>
              <xm:f>Sheet1!AD35:AD35</xm:f>
              <xm:sqref>AE35</xm:sqref>
            </x14:sparkline>
            <x14:sparkline>
              <xm:f>Sheet1!AD36:AD36</xm:f>
              <xm:sqref>AE36</xm:sqref>
            </x14:sparkline>
            <x14:sparkline>
              <xm:f>Sheet1!AD37:AD37</xm:f>
              <xm:sqref>AE37</xm:sqref>
            </x14:sparkline>
            <x14:sparkline>
              <xm:f>Sheet1!AD38:AD38</xm:f>
              <xm:sqref>AE38</xm:sqref>
            </x14:sparkline>
            <x14:sparkline>
              <xm:f>Sheet1!AD39:AD39</xm:f>
              <xm:sqref>AE39</xm:sqref>
            </x14:sparkline>
            <x14:sparkline>
              <xm:f>Sheet1!AD40:AD40</xm:f>
              <xm:sqref>AE40</xm:sqref>
            </x14:sparkline>
            <x14:sparkline>
              <xm:f>Sheet1!AD41:AD41</xm:f>
              <xm:sqref>AE41</xm:sqref>
            </x14:sparkline>
            <x14:sparkline>
              <xm:f>Sheet1!AD42:AD42</xm:f>
              <xm:sqref>AE42</xm:sqref>
            </x14:sparkline>
            <x14:sparkline>
              <xm:f>Sheet1!AD43:AD43</xm:f>
              <xm:sqref>AE43</xm:sqref>
            </x14:sparkline>
            <x14:sparkline>
              <xm:f>Sheet1!AD44:AD44</xm:f>
              <xm:sqref>AE44</xm:sqref>
            </x14:sparkline>
            <x14:sparkline>
              <xm:f>Sheet1!AD45:AD45</xm:f>
              <xm:sqref>AE45</xm:sqref>
            </x14:sparkline>
            <x14:sparkline>
              <xm:f>Sheet1!AD46:AD46</xm:f>
              <xm:sqref>AE46</xm:sqref>
            </x14:sparkline>
            <x14:sparkline>
              <xm:f>Sheet1!AD47:AD47</xm:f>
              <xm:sqref>AE47</xm:sqref>
            </x14:sparkline>
            <x14:sparkline>
              <xm:f>Sheet1!AD48:AD48</xm:f>
              <xm:sqref>AE48</xm:sqref>
            </x14:sparkline>
            <x14:sparkline>
              <xm:f>Sheet1!AD49:AD49</xm:f>
              <xm:sqref>AE49</xm:sqref>
            </x14:sparkline>
            <x14:sparkline>
              <xm:f>Sheet1!AD50:AD50</xm:f>
              <xm:sqref>AE50</xm:sqref>
            </x14:sparkline>
            <x14:sparkline>
              <xm:f>Sheet1!AD51:AD51</xm:f>
              <xm:sqref>AE51</xm:sqref>
            </x14:sparkline>
            <x14:sparkline>
              <xm:f>Sheet1!AD52:AD52</xm:f>
              <xm:sqref>AE52</xm:sqref>
            </x14:sparkline>
            <x14:sparkline>
              <xm:f>Sheet1!AD53:AD53</xm:f>
              <xm:sqref>AE53</xm:sqref>
            </x14:sparkline>
            <x14:sparkline>
              <xm:f>Sheet1!AD54:AD54</xm:f>
              <xm:sqref>AE54</xm:sqref>
            </x14:sparkline>
            <x14:sparkline>
              <xm:f>Sheet1!AD55:AD55</xm:f>
              <xm:sqref>AE55</xm:sqref>
            </x14:sparkline>
            <x14:sparkline>
              <xm:f>Sheet1!AD56:AD56</xm:f>
              <xm:sqref>AE56</xm:sqref>
            </x14:sparkline>
            <x14:sparkline>
              <xm:f>Sheet1!AD57:AD57</xm:f>
              <xm:sqref>AE57</xm:sqref>
            </x14:sparkline>
            <x14:sparkline>
              <xm:f>Sheet1!AD58:AD58</xm:f>
              <xm:sqref>AE58</xm:sqref>
            </x14:sparkline>
            <x14:sparkline>
              <xm:f>Sheet1!AD59:AD59</xm:f>
              <xm:sqref>AE59</xm:sqref>
            </x14:sparkline>
            <x14:sparkline>
              <xm:f>Sheet1!AD60:AD60</xm:f>
              <xm:sqref>AE60</xm:sqref>
            </x14:sparkline>
            <x14:sparkline>
              <xm:f>Sheet1!AD61:AD61</xm:f>
              <xm:sqref>AE61</xm:sqref>
            </x14:sparkline>
            <x14:sparkline>
              <xm:f>Sheet1!AD62:AD62</xm:f>
              <xm:sqref>AE62</xm:sqref>
            </x14:sparkline>
            <x14:sparkline>
              <xm:f>Sheet1!AD63:AD63</xm:f>
              <xm:sqref>AE63</xm:sqref>
            </x14:sparkline>
            <x14:sparkline>
              <xm:f>Sheet1!AD64:AD64</xm:f>
              <xm:sqref>AE64</xm:sqref>
            </x14:sparkline>
            <x14:sparkline>
              <xm:f>Sheet1!AD65:AD65</xm:f>
              <xm:sqref>AE65</xm:sqref>
            </x14:sparkline>
            <x14:sparkline>
              <xm:f>Sheet1!AD66:AD66</xm:f>
              <xm:sqref>AE66</xm:sqref>
            </x14:sparkline>
            <x14:sparkline>
              <xm:f>Sheet1!AD67:AD67</xm:f>
              <xm:sqref>AE67</xm:sqref>
            </x14:sparkline>
            <x14:sparkline>
              <xm:f>Sheet1!AD68:AD68</xm:f>
              <xm:sqref>AE68</xm:sqref>
            </x14:sparkline>
            <x14:sparkline>
              <xm:f>Sheet1!AD69:AD69</xm:f>
              <xm:sqref>AE69</xm:sqref>
            </x14:sparkline>
            <x14:sparkline>
              <xm:f>Sheet1!AD70:AD70</xm:f>
              <xm:sqref>AE70</xm:sqref>
            </x14:sparkline>
            <x14:sparkline>
              <xm:f>Sheet1!AD71:AD71</xm:f>
              <xm:sqref>AE71</xm:sqref>
            </x14:sparkline>
            <x14:sparkline>
              <xm:f>Sheet1!AD72:AD72</xm:f>
              <xm:sqref>AE72</xm:sqref>
            </x14:sparkline>
            <x14:sparkline>
              <xm:f>Sheet1!AD73:AD73</xm:f>
              <xm:sqref>AE73</xm:sqref>
            </x14:sparkline>
            <x14:sparkline>
              <xm:f>Sheet1!AD74:AD74</xm:f>
              <xm:sqref>AE74</xm:sqref>
            </x14:sparkline>
            <x14:sparkline>
              <xm:f>Sheet1!AD75:AD75</xm:f>
              <xm:sqref>AE75</xm:sqref>
            </x14:sparkline>
            <x14:sparkline>
              <xm:f>Sheet1!AD76:AD76</xm:f>
              <xm:sqref>AE76</xm:sqref>
            </x14:sparkline>
            <x14:sparkline>
              <xm:f>Sheet1!AD77:AD77</xm:f>
              <xm:sqref>AE77</xm:sqref>
            </x14:sparkline>
            <x14:sparkline>
              <xm:f>Sheet1!AD78:AD78</xm:f>
              <xm:sqref>AE78</xm:sqref>
            </x14:sparkline>
            <x14:sparkline>
              <xm:f>Sheet1!AD79:AD79</xm:f>
              <xm:sqref>AE79</xm:sqref>
            </x14:sparkline>
            <x14:sparkline>
              <xm:f>Sheet1!AD80:AD80</xm:f>
              <xm:sqref>AE80</xm:sqref>
            </x14:sparkline>
            <x14:sparkline>
              <xm:f>Sheet1!AD81:AD81</xm:f>
              <xm:sqref>AE81</xm:sqref>
            </x14:sparkline>
            <x14:sparkline>
              <xm:f>Sheet1!AD82:AD82</xm:f>
              <xm:sqref>AE82</xm:sqref>
            </x14:sparkline>
            <x14:sparkline>
              <xm:f>Sheet1!AD83:AD83</xm:f>
              <xm:sqref>AE83</xm:sqref>
            </x14:sparkline>
            <x14:sparkline>
              <xm:f>Sheet1!AD84:AD84</xm:f>
              <xm:sqref>AE84</xm:sqref>
            </x14:sparkline>
            <x14:sparkline>
              <xm:f>Sheet1!AD85:AD85</xm:f>
              <xm:sqref>AE85</xm:sqref>
            </x14:sparkline>
            <x14:sparkline>
              <xm:f>Sheet1!AD86:AD86</xm:f>
              <xm:sqref>AE86</xm:sqref>
            </x14:sparkline>
            <x14:sparkline>
              <xm:f>Sheet1!AD87:AD87</xm:f>
              <xm:sqref>AE87</xm:sqref>
            </x14:sparkline>
            <x14:sparkline>
              <xm:f>Sheet1!AD88:AD88</xm:f>
              <xm:sqref>AE88</xm:sqref>
            </x14:sparkline>
            <x14:sparkline>
              <xm:f>Sheet1!AD89:AD89</xm:f>
              <xm:sqref>AE89</xm:sqref>
            </x14:sparkline>
            <x14:sparkline>
              <xm:f>Sheet1!AD90:AD90</xm:f>
              <xm:sqref>AE90</xm:sqref>
            </x14:sparkline>
            <x14:sparkline>
              <xm:f>Sheet1!AD91:AD91</xm:f>
              <xm:sqref>AE91</xm:sqref>
            </x14:sparkline>
            <x14:sparkline>
              <xm:f>Sheet1!AD92:AD92</xm:f>
              <xm:sqref>AE92</xm:sqref>
            </x14:sparkline>
            <x14:sparkline>
              <xm:f>Sheet1!AD93:AD93</xm:f>
              <xm:sqref>AE93</xm:sqref>
            </x14:sparkline>
            <x14:sparkline>
              <xm:f>Sheet1!AD94:AD94</xm:f>
              <xm:sqref>AE94</xm:sqref>
            </x14:sparkline>
            <x14:sparkline>
              <xm:f>Sheet1!AD95:AD95</xm:f>
              <xm:sqref>AE95</xm:sqref>
            </x14:sparkline>
            <x14:sparkline>
              <xm:f>Sheet1!AD96:AD96</xm:f>
              <xm:sqref>AE96</xm:sqref>
            </x14:sparkline>
            <x14:sparkline>
              <xm:f>Sheet1!AD97:AD97</xm:f>
              <xm:sqref>AE97</xm:sqref>
            </x14:sparkline>
            <x14:sparkline>
              <xm:f>Sheet1!AD98:AD98</xm:f>
              <xm:sqref>AE98</xm:sqref>
            </x14:sparkline>
            <x14:sparkline>
              <xm:f>Sheet1!AD99:AD99</xm:f>
              <xm:sqref>AE99</xm:sqref>
            </x14:sparkline>
            <x14:sparkline>
              <xm:f>Sheet1!AD100:AD100</xm:f>
              <xm:sqref>AE100</xm:sqref>
            </x14:sparkline>
            <x14:sparkline>
              <xm:f>Sheet1!AD101:AD101</xm:f>
              <xm:sqref>AE101</xm:sqref>
            </x14:sparkline>
          </x14:sparklines>
        </x14:sparklineGroup>
        <x14:sparklineGroup displayEmptyCellsAs="gap" xr2:uid="{C1DBCE47-3C67-4A56-BF32-F17A2B8029E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Sheet1!N1:N1</xm:f>
              <xm:sqref>O1</xm:sqref>
            </x14:sparkline>
            <x14:sparkline>
              <xm:f>Sheet1!N2:N2</xm:f>
              <xm:sqref>O2</xm:sqref>
            </x14:sparkline>
            <x14:sparkline>
              <xm:f>Sheet1!N3:N3</xm:f>
              <xm:sqref>O3</xm:sqref>
            </x14:sparkline>
            <x14:sparkline>
              <xm:f>Sheet1!N4:N4</xm:f>
              <xm:sqref>O4</xm:sqref>
            </x14:sparkline>
            <x14:sparkline>
              <xm:f>Sheet1!N5:N5</xm:f>
              <xm:sqref>O5</xm:sqref>
            </x14:sparkline>
            <x14:sparkline>
              <xm:f>Sheet1!N6:N6</xm:f>
              <xm:sqref>O6</xm:sqref>
            </x14:sparkline>
            <x14:sparkline>
              <xm:f>Sheet1!N7:N7</xm:f>
              <xm:sqref>O7</xm:sqref>
            </x14:sparkline>
            <x14:sparkline>
              <xm:f>Sheet1!N8:N8</xm:f>
              <xm:sqref>O8</xm:sqref>
            </x14:sparkline>
            <x14:sparkline>
              <xm:f>Sheet1!N9:N9</xm:f>
              <xm:sqref>O9</xm:sqref>
            </x14:sparkline>
            <x14:sparkline>
              <xm:f>Sheet1!N10:N10</xm:f>
              <xm:sqref>O10</xm:sqref>
            </x14:sparkline>
            <x14:sparkline>
              <xm:f>Sheet1!N11:N11</xm:f>
              <xm:sqref>O11</xm:sqref>
            </x14:sparkline>
            <x14:sparkline>
              <xm:f>Sheet1!N12:N12</xm:f>
              <xm:sqref>O12</xm:sqref>
            </x14:sparkline>
            <x14:sparkline>
              <xm:f>Sheet1!N13:N13</xm:f>
              <xm:sqref>O13</xm:sqref>
            </x14:sparkline>
            <x14:sparkline>
              <xm:f>Sheet1!N14:N14</xm:f>
              <xm:sqref>O14</xm:sqref>
            </x14:sparkline>
            <x14:sparkline>
              <xm:f>Sheet1!N15:N15</xm:f>
              <xm:sqref>O15</xm:sqref>
            </x14:sparkline>
            <x14:sparkline>
              <xm:f>Sheet1!N16:N16</xm:f>
              <xm:sqref>O16</xm:sqref>
            </x14:sparkline>
            <x14:sparkline>
              <xm:f>Sheet1!N17:N17</xm:f>
              <xm:sqref>O17</xm:sqref>
            </x14:sparkline>
            <x14:sparkline>
              <xm:f>Sheet1!N18:N18</xm:f>
              <xm:sqref>O18</xm:sqref>
            </x14:sparkline>
            <x14:sparkline>
              <xm:f>Sheet1!N19:N19</xm:f>
              <xm:sqref>O19</xm:sqref>
            </x14:sparkline>
            <x14:sparkline>
              <xm:f>Sheet1!N20:N20</xm:f>
              <xm:sqref>O20</xm:sqref>
            </x14:sparkline>
            <x14:sparkline>
              <xm:f>Sheet1!N21:N21</xm:f>
              <xm:sqref>O21</xm:sqref>
            </x14:sparkline>
            <x14:sparkline>
              <xm:f>Sheet1!N22:N22</xm:f>
              <xm:sqref>O22</xm:sqref>
            </x14:sparkline>
            <x14:sparkline>
              <xm:f>Sheet1!N23:N23</xm:f>
              <xm:sqref>O23</xm:sqref>
            </x14:sparkline>
            <x14:sparkline>
              <xm:f>Sheet1!N24:N24</xm:f>
              <xm:sqref>O24</xm:sqref>
            </x14:sparkline>
            <x14:sparkline>
              <xm:f>Sheet1!N25:N25</xm:f>
              <xm:sqref>O25</xm:sqref>
            </x14:sparkline>
            <x14:sparkline>
              <xm:f>Sheet1!N26:N26</xm:f>
              <xm:sqref>O26</xm:sqref>
            </x14:sparkline>
            <x14:sparkline>
              <xm:f>Sheet1!N27:N27</xm:f>
              <xm:sqref>O27</xm:sqref>
            </x14:sparkline>
            <x14:sparkline>
              <xm:f>Sheet1!N28:N28</xm:f>
              <xm:sqref>O28</xm:sqref>
            </x14:sparkline>
            <x14:sparkline>
              <xm:f>Sheet1!N29:N29</xm:f>
              <xm:sqref>O29</xm:sqref>
            </x14:sparkline>
            <x14:sparkline>
              <xm:f>Sheet1!N30:N30</xm:f>
              <xm:sqref>O30</xm:sqref>
            </x14:sparkline>
            <x14:sparkline>
              <xm:f>Sheet1!N31:N31</xm:f>
              <xm:sqref>O31</xm:sqref>
            </x14:sparkline>
            <x14:sparkline>
              <xm:f>Sheet1!N32:N32</xm:f>
              <xm:sqref>O32</xm:sqref>
            </x14:sparkline>
            <x14:sparkline>
              <xm:f>Sheet1!N33:N33</xm:f>
              <xm:sqref>O33</xm:sqref>
            </x14:sparkline>
            <x14:sparkline>
              <xm:f>Sheet1!N34:N34</xm:f>
              <xm:sqref>O34</xm:sqref>
            </x14:sparkline>
            <x14:sparkline>
              <xm:f>Sheet1!N35:N35</xm:f>
              <xm:sqref>O35</xm:sqref>
            </x14:sparkline>
            <x14:sparkline>
              <xm:f>Sheet1!N36:N36</xm:f>
              <xm:sqref>O36</xm:sqref>
            </x14:sparkline>
            <x14:sparkline>
              <xm:f>Sheet1!N37:N37</xm:f>
              <xm:sqref>O37</xm:sqref>
            </x14:sparkline>
            <x14:sparkline>
              <xm:f>Sheet1!N38:N38</xm:f>
              <xm:sqref>O38</xm:sqref>
            </x14:sparkline>
            <x14:sparkline>
              <xm:f>Sheet1!N39:N39</xm:f>
              <xm:sqref>O39</xm:sqref>
            </x14:sparkline>
            <x14:sparkline>
              <xm:f>Sheet1!N40:N40</xm:f>
              <xm:sqref>O40</xm:sqref>
            </x14:sparkline>
            <x14:sparkline>
              <xm:f>Sheet1!N41:N41</xm:f>
              <xm:sqref>O41</xm:sqref>
            </x14:sparkline>
            <x14:sparkline>
              <xm:f>Sheet1!N42:N42</xm:f>
              <xm:sqref>O42</xm:sqref>
            </x14:sparkline>
            <x14:sparkline>
              <xm:f>Sheet1!N43:N43</xm:f>
              <xm:sqref>O43</xm:sqref>
            </x14:sparkline>
            <x14:sparkline>
              <xm:f>Sheet1!N44:N44</xm:f>
              <xm:sqref>O44</xm:sqref>
            </x14:sparkline>
            <x14:sparkline>
              <xm:f>Sheet1!N45:N45</xm:f>
              <xm:sqref>O45</xm:sqref>
            </x14:sparkline>
            <x14:sparkline>
              <xm:f>Sheet1!N46:N46</xm:f>
              <xm:sqref>O46</xm:sqref>
            </x14:sparkline>
            <x14:sparkline>
              <xm:f>Sheet1!N47:N47</xm:f>
              <xm:sqref>O47</xm:sqref>
            </x14:sparkline>
            <x14:sparkline>
              <xm:f>Sheet1!N48:N48</xm:f>
              <xm:sqref>O48</xm:sqref>
            </x14:sparkline>
            <x14:sparkline>
              <xm:f>Sheet1!N49:N49</xm:f>
              <xm:sqref>O49</xm:sqref>
            </x14:sparkline>
            <x14:sparkline>
              <xm:f>Sheet1!N50:N50</xm:f>
              <xm:sqref>O50</xm:sqref>
            </x14:sparkline>
            <x14:sparkline>
              <xm:f>Sheet1!N51:N51</xm:f>
              <xm:sqref>O51</xm:sqref>
            </x14:sparkline>
            <x14:sparkline>
              <xm:f>Sheet1!N52:N52</xm:f>
              <xm:sqref>O52</xm:sqref>
            </x14:sparkline>
            <x14:sparkline>
              <xm:f>Sheet1!N53:N53</xm:f>
              <xm:sqref>O53</xm:sqref>
            </x14:sparkline>
            <x14:sparkline>
              <xm:f>Sheet1!N54:N54</xm:f>
              <xm:sqref>O54</xm:sqref>
            </x14:sparkline>
            <x14:sparkline>
              <xm:f>Sheet1!N55:N55</xm:f>
              <xm:sqref>O55</xm:sqref>
            </x14:sparkline>
            <x14:sparkline>
              <xm:f>Sheet1!N56:N56</xm:f>
              <xm:sqref>O56</xm:sqref>
            </x14:sparkline>
            <x14:sparkline>
              <xm:f>Sheet1!N57:N57</xm:f>
              <xm:sqref>O57</xm:sqref>
            </x14:sparkline>
            <x14:sparkline>
              <xm:f>Sheet1!N58:N58</xm:f>
              <xm:sqref>O58</xm:sqref>
            </x14:sparkline>
            <x14:sparkline>
              <xm:f>Sheet1!N59:N59</xm:f>
              <xm:sqref>O59</xm:sqref>
            </x14:sparkline>
            <x14:sparkline>
              <xm:f>Sheet1!N60:N60</xm:f>
              <xm:sqref>O60</xm:sqref>
            </x14:sparkline>
            <x14:sparkline>
              <xm:f>Sheet1!N61:N61</xm:f>
              <xm:sqref>O61</xm:sqref>
            </x14:sparkline>
            <x14:sparkline>
              <xm:f>Sheet1!N62:N62</xm:f>
              <xm:sqref>O62</xm:sqref>
            </x14:sparkline>
            <x14:sparkline>
              <xm:f>Sheet1!N63:N63</xm:f>
              <xm:sqref>O63</xm:sqref>
            </x14:sparkline>
            <x14:sparkline>
              <xm:f>Sheet1!N64:N64</xm:f>
              <xm:sqref>O64</xm:sqref>
            </x14:sparkline>
            <x14:sparkline>
              <xm:f>Sheet1!N65:N65</xm:f>
              <xm:sqref>O65</xm:sqref>
            </x14:sparkline>
            <x14:sparkline>
              <xm:f>Sheet1!N66:N66</xm:f>
              <xm:sqref>O66</xm:sqref>
            </x14:sparkline>
            <x14:sparkline>
              <xm:f>Sheet1!N67:N67</xm:f>
              <xm:sqref>O67</xm:sqref>
            </x14:sparkline>
            <x14:sparkline>
              <xm:f>Sheet1!N68:N68</xm:f>
              <xm:sqref>O68</xm:sqref>
            </x14:sparkline>
            <x14:sparkline>
              <xm:f>Sheet1!N69:N69</xm:f>
              <xm:sqref>O69</xm:sqref>
            </x14:sparkline>
            <x14:sparkline>
              <xm:f>Sheet1!N70:N70</xm:f>
              <xm:sqref>O70</xm:sqref>
            </x14:sparkline>
            <x14:sparkline>
              <xm:f>Sheet1!N71:N71</xm:f>
              <xm:sqref>O71</xm:sqref>
            </x14:sparkline>
            <x14:sparkline>
              <xm:f>Sheet1!N72:N72</xm:f>
              <xm:sqref>O72</xm:sqref>
            </x14:sparkline>
            <x14:sparkline>
              <xm:f>Sheet1!N73:N73</xm:f>
              <xm:sqref>O73</xm:sqref>
            </x14:sparkline>
            <x14:sparkline>
              <xm:f>Sheet1!N74:N74</xm:f>
              <xm:sqref>O74</xm:sqref>
            </x14:sparkline>
            <x14:sparkline>
              <xm:f>Sheet1!N75:N75</xm:f>
              <xm:sqref>O75</xm:sqref>
            </x14:sparkline>
            <x14:sparkline>
              <xm:f>Sheet1!N76:N76</xm:f>
              <xm:sqref>O76</xm:sqref>
            </x14:sparkline>
            <x14:sparkline>
              <xm:f>Sheet1!N77:N77</xm:f>
              <xm:sqref>O77</xm:sqref>
            </x14:sparkline>
            <x14:sparkline>
              <xm:f>Sheet1!N78:N78</xm:f>
              <xm:sqref>O78</xm:sqref>
            </x14:sparkline>
            <x14:sparkline>
              <xm:f>Sheet1!N79:N79</xm:f>
              <xm:sqref>O79</xm:sqref>
            </x14:sparkline>
            <x14:sparkline>
              <xm:f>Sheet1!N80:N80</xm:f>
              <xm:sqref>O80</xm:sqref>
            </x14:sparkline>
            <x14:sparkline>
              <xm:f>Sheet1!N81:N81</xm:f>
              <xm:sqref>O81</xm:sqref>
            </x14:sparkline>
            <x14:sparkline>
              <xm:f>Sheet1!N82:N82</xm:f>
              <xm:sqref>O82</xm:sqref>
            </x14:sparkline>
            <x14:sparkline>
              <xm:f>Sheet1!N83:N83</xm:f>
              <xm:sqref>O83</xm:sqref>
            </x14:sparkline>
            <x14:sparkline>
              <xm:f>Sheet1!N84:N84</xm:f>
              <xm:sqref>O84</xm:sqref>
            </x14:sparkline>
            <x14:sparkline>
              <xm:f>Sheet1!N85:N85</xm:f>
              <xm:sqref>O85</xm:sqref>
            </x14:sparkline>
            <x14:sparkline>
              <xm:f>Sheet1!N86:N86</xm:f>
              <xm:sqref>O86</xm:sqref>
            </x14:sparkline>
            <x14:sparkline>
              <xm:f>Sheet1!N87:N87</xm:f>
              <xm:sqref>O87</xm:sqref>
            </x14:sparkline>
            <x14:sparkline>
              <xm:f>Sheet1!N88:N88</xm:f>
              <xm:sqref>O88</xm:sqref>
            </x14:sparkline>
            <x14:sparkline>
              <xm:f>Sheet1!N89:N89</xm:f>
              <xm:sqref>O89</xm:sqref>
            </x14:sparkline>
            <x14:sparkline>
              <xm:f>Sheet1!N90:N90</xm:f>
              <xm:sqref>O90</xm:sqref>
            </x14:sparkline>
            <x14:sparkline>
              <xm:f>Sheet1!N91:N91</xm:f>
              <xm:sqref>O91</xm:sqref>
            </x14:sparkline>
            <x14:sparkline>
              <xm:f>Sheet1!N92:N92</xm:f>
              <xm:sqref>O92</xm:sqref>
            </x14:sparkline>
            <x14:sparkline>
              <xm:f>Sheet1!N93:N93</xm:f>
              <xm:sqref>O93</xm:sqref>
            </x14:sparkline>
            <x14:sparkline>
              <xm:f>Sheet1!N94:N94</xm:f>
              <xm:sqref>O94</xm:sqref>
            </x14:sparkline>
            <x14:sparkline>
              <xm:f>Sheet1!N95:N95</xm:f>
              <xm:sqref>O95</xm:sqref>
            </x14:sparkline>
            <x14:sparkline>
              <xm:f>Sheet1!N96:N96</xm:f>
              <xm:sqref>O96</xm:sqref>
            </x14:sparkline>
            <x14:sparkline>
              <xm:f>Sheet1!N97:N97</xm:f>
              <xm:sqref>O97</xm:sqref>
            </x14:sparkline>
            <x14:sparkline>
              <xm:f>Sheet1!N98:N98</xm:f>
              <xm:sqref>O98</xm:sqref>
            </x14:sparkline>
            <x14:sparkline>
              <xm:f>Sheet1!N99:N99</xm:f>
              <xm:sqref>O99</xm:sqref>
            </x14:sparkline>
            <x14:sparkline>
              <xm:f>Sheet1!N100:N100</xm:f>
              <xm:sqref>O100</xm:sqref>
            </x14:sparkline>
            <x14:sparkline>
              <xm:f>Sheet1!N101:N101</xm:f>
              <xm:sqref>O101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Yosita TINJUNCHAY</dc:creator>
  <cp:lastModifiedBy>Peerawat CHANGCHAISRI</cp:lastModifiedBy>
  <dcterms:created xsi:type="dcterms:W3CDTF">2024-03-14T06:28:32Z</dcterms:created>
  <dcterms:modified xsi:type="dcterms:W3CDTF">2024-04-03T10:42:24Z</dcterms:modified>
</cp:coreProperties>
</file>