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workbookProtection lockStructure="1"/>
  <bookViews>
    <workbookView xWindow="360" yWindow="300" windowWidth="14880" windowHeight="7812" tabRatio="399"/>
  </bookViews>
  <sheets>
    <sheet name="Cal" sheetId="6" r:id="rId1"/>
    <sheet name="DataCalc" sheetId="8" state="hidden" r:id="rId2"/>
  </sheets>
  <definedNames>
    <definedName name="_xlnm.Print_Area" localSheetId="0">Cal!$M:$N</definedName>
    <definedName name="H_extr_L">#REF!</definedName>
    <definedName name="HORA_FESTIVO">#REF!</definedName>
    <definedName name="HORAS_DIA">#REF!</definedName>
    <definedName name="HORAS_MES">#REF!</definedName>
    <definedName name="MESES_COBRO">#REF!</definedName>
    <definedName name="MIN_TO_HORAS">#REF!</definedName>
    <definedName name="SEMANAS_ANNO">#REF!</definedName>
    <definedName name="SEMANAS_AÑO">#REF!</definedName>
    <definedName name="SEMANAS_MES">#REF!</definedName>
    <definedName name="SUELDO_BRUTO">#REF!</definedName>
    <definedName name="SUELDO_HORA">#REF!</definedName>
    <definedName name="SUELDO_MES">#REF!</definedName>
    <definedName name="SUELDO_NO_PRORATEADO">#REF!</definedName>
    <definedName name="_xlnm.Print_Titles" localSheetId="0">Cal!$3:$3</definedName>
    <definedName name="WinCal0">Cal!#REF!</definedName>
    <definedName name="WinCalendar_Calendar_1">Cal!$B$3:$I$21</definedName>
    <definedName name="Z_HORAS">#REF!</definedName>
  </definedNames>
  <calcPr calcId="125725"/>
</workbook>
</file>

<file path=xl/calcChain.xml><?xml version="1.0" encoding="utf-8"?>
<calcChain xmlns="http://schemas.openxmlformats.org/spreadsheetml/2006/main">
  <c r="B22" i="6"/>
  <c r="B40"/>
  <c r="B58"/>
  <c r="B76"/>
  <c r="B94"/>
  <c r="B112"/>
  <c r="B130"/>
  <c r="B148"/>
  <c r="B166"/>
  <c r="B184"/>
  <c r="B202"/>
  <c r="B4"/>
  <c r="C2" i="8"/>
  <c r="G6" l="1"/>
  <c r="G9" s="1"/>
  <c r="G12" s="1"/>
  <c r="G15" s="1"/>
  <c r="G18" s="1"/>
  <c r="G21" s="1"/>
  <c r="G24" s="1"/>
  <c r="G27" s="1"/>
  <c r="G30" s="1"/>
  <c r="G33" s="1"/>
  <c r="G36" s="1"/>
  <c r="G39" s="1"/>
  <c r="G42" s="1"/>
  <c r="G45" s="1"/>
  <c r="G48" s="1"/>
  <c r="G51" s="1"/>
  <c r="G54" s="1"/>
  <c r="G57" s="1"/>
  <c r="G60" s="1"/>
  <c r="G63" s="1"/>
  <c r="G66" s="1"/>
  <c r="G69" s="1"/>
  <c r="G72" s="1"/>
  <c r="G75" s="1"/>
  <c r="G78" s="1"/>
  <c r="G81" s="1"/>
  <c r="G84" s="1"/>
  <c r="G87" s="1"/>
  <c r="G90" s="1"/>
  <c r="G93" s="1"/>
  <c r="G96" s="1"/>
  <c r="G99" s="1"/>
  <c r="G102" s="1"/>
  <c r="G105" s="1"/>
  <c r="G108" s="1"/>
  <c r="G111" s="1"/>
  <c r="G114" s="1"/>
  <c r="G117" s="1"/>
  <c r="G120" s="1"/>
  <c r="G123" s="1"/>
  <c r="G126" s="1"/>
  <c r="G129" s="1"/>
  <c r="G132" s="1"/>
  <c r="G135" s="1"/>
  <c r="G138" s="1"/>
  <c r="G141" s="1"/>
  <c r="G144" s="1"/>
  <c r="G147" s="1"/>
  <c r="G150" s="1"/>
  <c r="G153" s="1"/>
  <c r="G156" s="1"/>
  <c r="G159" s="1"/>
  <c r="G162" s="1"/>
  <c r="G165" s="1"/>
  <c r="G168" s="1"/>
  <c r="G171" s="1"/>
  <c r="G174" s="1"/>
  <c r="G177" s="1"/>
  <c r="G180" s="1"/>
  <c r="G183" s="1"/>
  <c r="G186" s="1"/>
  <c r="G189" s="1"/>
  <c r="G192" s="1"/>
  <c r="G195" s="1"/>
  <c r="G198" s="1"/>
  <c r="G201" s="1"/>
  <c r="G204" s="1"/>
  <c r="G207" s="1"/>
  <c r="G210" s="1"/>
  <c r="G213" s="1"/>
  <c r="G216" s="1"/>
  <c r="G219" s="1"/>
  <c r="G222" s="1"/>
  <c r="G225" s="1"/>
  <c r="G228" s="1"/>
  <c r="G231" s="1"/>
  <c r="G234" s="1"/>
  <c r="G237" s="1"/>
  <c r="G240" s="1"/>
  <c r="G243" s="1"/>
  <c r="G246" s="1"/>
  <c r="G249" s="1"/>
  <c r="G252" s="1"/>
  <c r="G255" s="1"/>
  <c r="G258" s="1"/>
  <c r="G261" s="1"/>
  <c r="G264" s="1"/>
  <c r="G267" s="1"/>
  <c r="G270" s="1"/>
  <c r="G273" s="1"/>
  <c r="G276" s="1"/>
  <c r="G279" s="1"/>
  <c r="G282" s="1"/>
  <c r="G285" s="1"/>
  <c r="G288" s="1"/>
  <c r="G291" s="1"/>
  <c r="G294" s="1"/>
  <c r="G297" s="1"/>
  <c r="G300" s="1"/>
  <c r="G303" s="1"/>
  <c r="G306" s="1"/>
  <c r="G309" s="1"/>
  <c r="G312" s="1"/>
  <c r="G315" s="1"/>
  <c r="G318" s="1"/>
  <c r="G321" s="1"/>
  <c r="G324" s="1"/>
  <c r="G327" s="1"/>
  <c r="G330" s="1"/>
  <c r="G333" s="1"/>
  <c r="G336" s="1"/>
  <c r="G339" s="1"/>
  <c r="G342" s="1"/>
  <c r="G345" s="1"/>
  <c r="G348" s="1"/>
  <c r="G351" s="1"/>
  <c r="G354" s="1"/>
  <c r="G357" s="1"/>
  <c r="G360" s="1"/>
  <c r="G363" s="1"/>
  <c r="G366" s="1"/>
  <c r="G369" s="1"/>
  <c r="G372" s="1"/>
  <c r="G375" s="1"/>
  <c r="G378" s="1"/>
  <c r="G381" s="1"/>
  <c r="G384" s="1"/>
  <c r="G387" s="1"/>
  <c r="G390" s="1"/>
  <c r="G393" s="1"/>
  <c r="G396" s="1"/>
  <c r="G399" s="1"/>
  <c r="G402" s="1"/>
  <c r="G405" s="1"/>
  <c r="G408" s="1"/>
  <c r="G411" s="1"/>
  <c r="G414" s="1"/>
  <c r="G417" s="1"/>
  <c r="G420" s="1"/>
  <c r="G423" s="1"/>
  <c r="G426" s="1"/>
  <c r="G429" s="1"/>
  <c r="G432" s="1"/>
  <c r="G435" s="1"/>
  <c r="G438" s="1"/>
  <c r="G441" s="1"/>
  <c r="G444" s="1"/>
  <c r="G447" s="1"/>
  <c r="G450" s="1"/>
  <c r="G453" s="1"/>
  <c r="G456" s="1"/>
  <c r="G459" s="1"/>
  <c r="G462" s="1"/>
  <c r="G465" s="1"/>
  <c r="G468" s="1"/>
  <c r="G471" s="1"/>
  <c r="G474" s="1"/>
  <c r="G477" s="1"/>
  <c r="G480" s="1"/>
  <c r="G483" s="1"/>
  <c r="G486" s="1"/>
  <c r="G489" s="1"/>
  <c r="G492" s="1"/>
  <c r="G495" s="1"/>
  <c r="G498" s="1"/>
  <c r="G501" s="1"/>
  <c r="G504" s="1"/>
  <c r="G7"/>
  <c r="G10" s="1"/>
  <c r="G13" s="1"/>
  <c r="G16" s="1"/>
  <c r="G19" s="1"/>
  <c r="G22" s="1"/>
  <c r="G25" s="1"/>
  <c r="G28" s="1"/>
  <c r="G31" s="1"/>
  <c r="G34" s="1"/>
  <c r="G37" s="1"/>
  <c r="G40" s="1"/>
  <c r="G43" s="1"/>
  <c r="G46" s="1"/>
  <c r="G49" s="1"/>
  <c r="G52" s="1"/>
  <c r="G55" s="1"/>
  <c r="G58" s="1"/>
  <c r="G61" s="1"/>
  <c r="G64" s="1"/>
  <c r="G67" s="1"/>
  <c r="G70" s="1"/>
  <c r="G73" s="1"/>
  <c r="G76" s="1"/>
  <c r="G79" s="1"/>
  <c r="G82" s="1"/>
  <c r="G85" s="1"/>
  <c r="G88" s="1"/>
  <c r="G91" s="1"/>
  <c r="G94" s="1"/>
  <c r="G97" s="1"/>
  <c r="G100" s="1"/>
  <c r="G103" s="1"/>
  <c r="G106" s="1"/>
  <c r="G109" s="1"/>
  <c r="G112" s="1"/>
  <c r="G115" s="1"/>
  <c r="G118" s="1"/>
  <c r="G121" s="1"/>
  <c r="G124" s="1"/>
  <c r="G127" s="1"/>
  <c r="G130" s="1"/>
  <c r="G133" s="1"/>
  <c r="G136" s="1"/>
  <c r="G139" s="1"/>
  <c r="G142" s="1"/>
  <c r="G145" s="1"/>
  <c r="G148" s="1"/>
  <c r="G151" s="1"/>
  <c r="G154" s="1"/>
  <c r="G157" s="1"/>
  <c r="G160" s="1"/>
  <c r="G163" s="1"/>
  <c r="G166" s="1"/>
  <c r="G169" s="1"/>
  <c r="G172" s="1"/>
  <c r="G175" s="1"/>
  <c r="G178" s="1"/>
  <c r="G181" s="1"/>
  <c r="G184" s="1"/>
  <c r="G187" s="1"/>
  <c r="G190" s="1"/>
  <c r="G193" s="1"/>
  <c r="G196" s="1"/>
  <c r="G199" s="1"/>
  <c r="G202" s="1"/>
  <c r="G205" s="1"/>
  <c r="G208" s="1"/>
  <c r="G211" s="1"/>
  <c r="G214" s="1"/>
  <c r="G217" s="1"/>
  <c r="G220" s="1"/>
  <c r="G223" s="1"/>
  <c r="G226" s="1"/>
  <c r="G229" s="1"/>
  <c r="G232" s="1"/>
  <c r="G235" s="1"/>
  <c r="G238" s="1"/>
  <c r="G241" s="1"/>
  <c r="G244" s="1"/>
  <c r="G247" s="1"/>
  <c r="G250" s="1"/>
  <c r="G253" s="1"/>
  <c r="G256" s="1"/>
  <c r="G259" s="1"/>
  <c r="G262" s="1"/>
  <c r="G265" s="1"/>
  <c r="G268" s="1"/>
  <c r="G271" s="1"/>
  <c r="G274" s="1"/>
  <c r="G277" s="1"/>
  <c r="G280" s="1"/>
  <c r="G283" s="1"/>
  <c r="G286" s="1"/>
  <c r="G289" s="1"/>
  <c r="G292" s="1"/>
  <c r="G295" s="1"/>
  <c r="G298" s="1"/>
  <c r="G301" s="1"/>
  <c r="G304" s="1"/>
  <c r="G307" s="1"/>
  <c r="G310" s="1"/>
  <c r="G313" s="1"/>
  <c r="G316" s="1"/>
  <c r="G319" s="1"/>
  <c r="G322" s="1"/>
  <c r="G325" s="1"/>
  <c r="G328" s="1"/>
  <c r="G331" s="1"/>
  <c r="G334" s="1"/>
  <c r="G337" s="1"/>
  <c r="G340" s="1"/>
  <c r="G343" s="1"/>
  <c r="G346" s="1"/>
  <c r="G349" s="1"/>
  <c r="G352" s="1"/>
  <c r="G355" s="1"/>
  <c r="G358" s="1"/>
  <c r="G361" s="1"/>
  <c r="G364" s="1"/>
  <c r="G367" s="1"/>
  <c r="G370" s="1"/>
  <c r="G373" s="1"/>
  <c r="G376" s="1"/>
  <c r="G379" s="1"/>
  <c r="G382" s="1"/>
  <c r="G385" s="1"/>
  <c r="G388" s="1"/>
  <c r="G391" s="1"/>
  <c r="G394" s="1"/>
  <c r="G397" s="1"/>
  <c r="G400" s="1"/>
  <c r="G403" s="1"/>
  <c r="G406" s="1"/>
  <c r="G409" s="1"/>
  <c r="G412" s="1"/>
  <c r="G415" s="1"/>
  <c r="G418" s="1"/>
  <c r="G421" s="1"/>
  <c r="G424" s="1"/>
  <c r="G427" s="1"/>
  <c r="G430" s="1"/>
  <c r="G433" s="1"/>
  <c r="G436" s="1"/>
  <c r="G439" s="1"/>
  <c r="G442" s="1"/>
  <c r="G445" s="1"/>
  <c r="G448" s="1"/>
  <c r="G451" s="1"/>
  <c r="G454" s="1"/>
  <c r="G457" s="1"/>
  <c r="G460" s="1"/>
  <c r="G463" s="1"/>
  <c r="G466" s="1"/>
  <c r="G469" s="1"/>
  <c r="G472" s="1"/>
  <c r="G475" s="1"/>
  <c r="G478" s="1"/>
  <c r="G481" s="1"/>
  <c r="G484" s="1"/>
  <c r="G487" s="1"/>
  <c r="G490" s="1"/>
  <c r="G493" s="1"/>
  <c r="G496" s="1"/>
  <c r="G499" s="1"/>
  <c r="G502" s="1"/>
  <c r="G505" s="1"/>
  <c r="G5"/>
  <c r="G8" s="1"/>
  <c r="G11" s="1"/>
  <c r="F10"/>
  <c r="F11"/>
  <c r="F12"/>
  <c r="F13"/>
  <c r="F14"/>
  <c r="F15"/>
  <c r="F9"/>
  <c r="C43"/>
  <c r="F22" l="1"/>
  <c r="F18"/>
  <c r="F17"/>
  <c r="F16"/>
  <c r="F20"/>
  <c r="F25"/>
  <c r="F29"/>
  <c r="F21"/>
  <c r="F19"/>
  <c r="C78"/>
  <c r="C116"/>
  <c r="C166"/>
  <c r="C134"/>
  <c r="C185"/>
  <c r="C236"/>
  <c r="C288"/>
  <c r="C256"/>
  <c r="C308"/>
  <c r="C360"/>
  <c r="C453"/>
  <c r="C380"/>
  <c r="E380" s="1"/>
  <c r="C166" i="6" s="1"/>
  <c r="C500" i="8"/>
  <c r="C120"/>
  <c r="C88"/>
  <c r="C138"/>
  <c r="C189"/>
  <c r="C240"/>
  <c r="C292"/>
  <c r="C328"/>
  <c r="C348"/>
  <c r="C62"/>
  <c r="C124"/>
  <c r="C108"/>
  <c r="C92"/>
  <c r="C158"/>
  <c r="C142"/>
  <c r="C209"/>
  <c r="C193"/>
  <c r="C177"/>
  <c r="C244"/>
  <c r="C228"/>
  <c r="C280"/>
  <c r="C264"/>
  <c r="C332"/>
  <c r="C316"/>
  <c r="C300"/>
  <c r="C368"/>
  <c r="C352"/>
  <c r="C461"/>
  <c r="C445"/>
  <c r="C429"/>
  <c r="C398"/>
  <c r="C382"/>
  <c r="C492"/>
  <c r="C476"/>
  <c r="C3"/>
  <c r="C74"/>
  <c r="C112"/>
  <c r="C96"/>
  <c r="C162"/>
  <c r="C146"/>
  <c r="C130"/>
  <c r="C197"/>
  <c r="C181"/>
  <c r="C248"/>
  <c r="C232"/>
  <c r="C216"/>
  <c r="C284"/>
  <c r="C268"/>
  <c r="C336"/>
  <c r="C320"/>
  <c r="C304"/>
  <c r="C372"/>
  <c r="C356"/>
  <c r="C340"/>
  <c r="C449"/>
  <c r="C433"/>
  <c r="C418"/>
  <c r="C402"/>
  <c r="C386"/>
  <c r="C496"/>
  <c r="C480"/>
  <c r="C100"/>
  <c r="C150"/>
  <c r="C201"/>
  <c r="C252"/>
  <c r="C220"/>
  <c r="C272"/>
  <c r="C324"/>
  <c r="C376"/>
  <c r="C344"/>
  <c r="C437"/>
  <c r="C406"/>
  <c r="C390"/>
  <c r="C484"/>
  <c r="C468"/>
  <c r="C82"/>
  <c r="C104"/>
  <c r="C154"/>
  <c r="C205"/>
  <c r="C173"/>
  <c r="C224"/>
  <c r="C276"/>
  <c r="C260"/>
  <c r="C312"/>
  <c r="C338"/>
  <c r="E338" s="1"/>
  <c r="C148" i="6" s="1"/>
  <c r="C364" i="8"/>
  <c r="C457"/>
  <c r="C441"/>
  <c r="C425"/>
  <c r="C410"/>
  <c r="C394"/>
  <c r="C504"/>
  <c r="C488"/>
  <c r="C472"/>
  <c r="C254"/>
  <c r="E254" s="1"/>
  <c r="C112" i="6" s="1"/>
  <c r="C414" i="8"/>
  <c r="C11"/>
  <c r="C70"/>
  <c r="C83"/>
  <c r="C79"/>
  <c r="C75"/>
  <c r="C125"/>
  <c r="C121"/>
  <c r="C117"/>
  <c r="C113"/>
  <c r="C109"/>
  <c r="C105"/>
  <c r="C101"/>
  <c r="C97"/>
  <c r="C93"/>
  <c r="C89"/>
  <c r="C167"/>
  <c r="C163"/>
  <c r="C159"/>
  <c r="C155"/>
  <c r="C151"/>
  <c r="C147"/>
  <c r="C143"/>
  <c r="C139"/>
  <c r="C135"/>
  <c r="C131"/>
  <c r="C210"/>
  <c r="C206"/>
  <c r="C202"/>
  <c r="C198"/>
  <c r="C194"/>
  <c r="C190"/>
  <c r="C186"/>
  <c r="C182"/>
  <c r="C178"/>
  <c r="C174"/>
  <c r="C253"/>
  <c r="C249"/>
  <c r="C245"/>
  <c r="C241"/>
  <c r="C237"/>
  <c r="C233"/>
  <c r="C229"/>
  <c r="C225"/>
  <c r="C221"/>
  <c r="C217"/>
  <c r="C213"/>
  <c r="C293"/>
  <c r="C289"/>
  <c r="C285"/>
  <c r="C281"/>
  <c r="C277"/>
  <c r="C273"/>
  <c r="C269"/>
  <c r="C265"/>
  <c r="C261"/>
  <c r="C257"/>
  <c r="C337"/>
  <c r="C333"/>
  <c r="C329"/>
  <c r="C325"/>
  <c r="C321"/>
  <c r="C317"/>
  <c r="C313"/>
  <c r="C309"/>
  <c r="C305"/>
  <c r="C301"/>
  <c r="C297"/>
  <c r="C377"/>
  <c r="C373"/>
  <c r="C369"/>
  <c r="C365"/>
  <c r="C361"/>
  <c r="C357"/>
  <c r="C353"/>
  <c r="C349"/>
  <c r="C345"/>
  <c r="C341"/>
  <c r="C462"/>
  <c r="C458"/>
  <c r="C454"/>
  <c r="C450"/>
  <c r="C446"/>
  <c r="C442"/>
  <c r="C438"/>
  <c r="C434"/>
  <c r="C430"/>
  <c r="C426"/>
  <c r="C422"/>
  <c r="E422" s="1"/>
  <c r="C184" i="6" s="1"/>
  <c r="C419" i="8"/>
  <c r="C415"/>
  <c r="C411"/>
  <c r="C407"/>
  <c r="C403"/>
  <c r="C399"/>
  <c r="C395"/>
  <c r="C391"/>
  <c r="C387"/>
  <c r="C383"/>
  <c r="C505"/>
  <c r="C501"/>
  <c r="C497"/>
  <c r="C493"/>
  <c r="C489"/>
  <c r="C485"/>
  <c r="C481"/>
  <c r="C477"/>
  <c r="C473"/>
  <c r="C469"/>
  <c r="C465"/>
  <c r="A2"/>
  <c r="C22"/>
  <c r="C87"/>
  <c r="C84"/>
  <c r="C80"/>
  <c r="C76"/>
  <c r="C126"/>
  <c r="C122"/>
  <c r="C118"/>
  <c r="C114"/>
  <c r="C110"/>
  <c r="C106"/>
  <c r="C102"/>
  <c r="C98"/>
  <c r="C94"/>
  <c r="C90"/>
  <c r="C168"/>
  <c r="C164"/>
  <c r="C160"/>
  <c r="C156"/>
  <c r="C152"/>
  <c r="C148"/>
  <c r="C144"/>
  <c r="C140"/>
  <c r="C136"/>
  <c r="C132"/>
  <c r="C211"/>
  <c r="C207"/>
  <c r="C203"/>
  <c r="C199"/>
  <c r="C195"/>
  <c r="C191"/>
  <c r="C187"/>
  <c r="C183"/>
  <c r="C179"/>
  <c r="C175"/>
  <c r="C171"/>
  <c r="C250"/>
  <c r="C246"/>
  <c r="C242"/>
  <c r="C238"/>
  <c r="C234"/>
  <c r="C230"/>
  <c r="C226"/>
  <c r="C222"/>
  <c r="C218"/>
  <c r="C214"/>
  <c r="C294"/>
  <c r="C290"/>
  <c r="C286"/>
  <c r="C282"/>
  <c r="C278"/>
  <c r="C274"/>
  <c r="C270"/>
  <c r="C266"/>
  <c r="C262"/>
  <c r="C258"/>
  <c r="C296"/>
  <c r="E296" s="1"/>
  <c r="C130" i="6" s="1"/>
  <c r="C334" i="8"/>
  <c r="C330"/>
  <c r="C326"/>
  <c r="C322"/>
  <c r="C318"/>
  <c r="C314"/>
  <c r="C310"/>
  <c r="C306"/>
  <c r="C302"/>
  <c r="C298"/>
  <c r="C378"/>
  <c r="C374"/>
  <c r="C370"/>
  <c r="C366"/>
  <c r="C362"/>
  <c r="C358"/>
  <c r="C354"/>
  <c r="C350"/>
  <c r="C346"/>
  <c r="C342"/>
  <c r="C463"/>
  <c r="C459"/>
  <c r="C455"/>
  <c r="C451"/>
  <c r="C447"/>
  <c r="C443"/>
  <c r="C439"/>
  <c r="C435"/>
  <c r="C431"/>
  <c r="C427"/>
  <c r="C423"/>
  <c r="C420"/>
  <c r="C416"/>
  <c r="C412"/>
  <c r="C408"/>
  <c r="C404"/>
  <c r="C400"/>
  <c r="C396"/>
  <c r="C392"/>
  <c r="C388"/>
  <c r="C384"/>
  <c r="C464"/>
  <c r="E464" s="1"/>
  <c r="C202" i="6" s="1"/>
  <c r="C502" i="8"/>
  <c r="C498"/>
  <c r="C494"/>
  <c r="C490"/>
  <c r="C486"/>
  <c r="C482"/>
  <c r="C478"/>
  <c r="C474"/>
  <c r="C470"/>
  <c r="C466"/>
  <c r="C41"/>
  <c r="C44"/>
  <c r="E44" s="1"/>
  <c r="C22" i="6" s="1"/>
  <c r="C30" i="8"/>
  <c r="C52"/>
  <c r="C85"/>
  <c r="C81"/>
  <c r="C77"/>
  <c r="C127"/>
  <c r="C123"/>
  <c r="C119"/>
  <c r="C115"/>
  <c r="C111"/>
  <c r="C107"/>
  <c r="C103"/>
  <c r="C99"/>
  <c r="C95"/>
  <c r="C91"/>
  <c r="C169"/>
  <c r="C165"/>
  <c r="C161"/>
  <c r="C157"/>
  <c r="C153"/>
  <c r="C149"/>
  <c r="C145"/>
  <c r="C141"/>
  <c r="C137"/>
  <c r="C133"/>
  <c r="C129"/>
  <c r="C208"/>
  <c r="C204"/>
  <c r="C200"/>
  <c r="C196"/>
  <c r="C192"/>
  <c r="C188"/>
  <c r="C184"/>
  <c r="C180"/>
  <c r="C176"/>
  <c r="C172"/>
  <c r="C251"/>
  <c r="C247"/>
  <c r="C243"/>
  <c r="C239"/>
  <c r="C235"/>
  <c r="C231"/>
  <c r="C227"/>
  <c r="C223"/>
  <c r="C219"/>
  <c r="C215"/>
  <c r="C295"/>
  <c r="C291"/>
  <c r="C287"/>
  <c r="C283"/>
  <c r="C279"/>
  <c r="C275"/>
  <c r="C271"/>
  <c r="C267"/>
  <c r="C263"/>
  <c r="C259"/>
  <c r="C255"/>
  <c r="C335"/>
  <c r="C331"/>
  <c r="C327"/>
  <c r="C323"/>
  <c r="C319"/>
  <c r="C315"/>
  <c r="C311"/>
  <c r="C307"/>
  <c r="C303"/>
  <c r="C299"/>
  <c r="C379"/>
  <c r="C375"/>
  <c r="C371"/>
  <c r="C367"/>
  <c r="C363"/>
  <c r="C359"/>
  <c r="C355"/>
  <c r="C351"/>
  <c r="C347"/>
  <c r="C343"/>
  <c r="C339"/>
  <c r="C460"/>
  <c r="C456"/>
  <c r="C452"/>
  <c r="C448"/>
  <c r="C444"/>
  <c r="C440"/>
  <c r="C436"/>
  <c r="C432"/>
  <c r="C428"/>
  <c r="C424"/>
  <c r="C421"/>
  <c r="C417"/>
  <c r="C413"/>
  <c r="C409"/>
  <c r="C405"/>
  <c r="C401"/>
  <c r="C397"/>
  <c r="C393"/>
  <c r="C389"/>
  <c r="C385"/>
  <c r="C381"/>
  <c r="C503"/>
  <c r="C499"/>
  <c r="C495"/>
  <c r="C491"/>
  <c r="C487"/>
  <c r="C483"/>
  <c r="C479"/>
  <c r="C475"/>
  <c r="C471"/>
  <c r="C467"/>
  <c r="G14"/>
  <c r="C6"/>
  <c r="C25"/>
  <c r="C65"/>
  <c r="C47"/>
  <c r="E2"/>
  <c r="C4" i="6" s="1"/>
  <c r="C10" i="8"/>
  <c r="C37"/>
  <c r="C29"/>
  <c r="C21"/>
  <c r="C69"/>
  <c r="C61"/>
  <c r="C51"/>
  <c r="C86"/>
  <c r="E86" s="1"/>
  <c r="C40" i="6" s="1"/>
  <c r="C14" i="8"/>
  <c r="C33"/>
  <c r="C73"/>
  <c r="C55"/>
  <c r="C212"/>
  <c r="E212" s="1"/>
  <c r="C94" i="6" s="1"/>
  <c r="C39" i="8"/>
  <c r="C15"/>
  <c r="C7"/>
  <c r="C34"/>
  <c r="C26"/>
  <c r="C18"/>
  <c r="C66"/>
  <c r="C56"/>
  <c r="C48"/>
  <c r="C40"/>
  <c r="C59"/>
  <c r="C12"/>
  <c r="C17"/>
  <c r="C13"/>
  <c r="C9"/>
  <c r="C5"/>
  <c r="C36"/>
  <c r="C32"/>
  <c r="C28"/>
  <c r="C24"/>
  <c r="C20"/>
  <c r="C72"/>
  <c r="C68"/>
  <c r="C64"/>
  <c r="C60"/>
  <c r="C54"/>
  <c r="C50"/>
  <c r="C46"/>
  <c r="C170"/>
  <c r="E170" s="1"/>
  <c r="C76" i="6" s="1"/>
  <c r="C42" i="8"/>
  <c r="C38"/>
  <c r="C58"/>
  <c r="C16"/>
  <c r="C8"/>
  <c r="C4"/>
  <c r="C35"/>
  <c r="C31"/>
  <c r="C27"/>
  <c r="C23"/>
  <c r="C19"/>
  <c r="C71"/>
  <c r="C67"/>
  <c r="C63"/>
  <c r="C57"/>
  <c r="C53"/>
  <c r="C49"/>
  <c r="C45"/>
  <c r="C128"/>
  <c r="E128" s="1"/>
  <c r="C58" i="6" s="1"/>
  <c r="F24" i="8" l="1"/>
  <c r="F31" s="1"/>
  <c r="F27"/>
  <c r="F23"/>
  <c r="F30" s="1"/>
  <c r="F32"/>
  <c r="F28"/>
  <c r="F36"/>
  <c r="E381"/>
  <c r="D166" i="6" s="1"/>
  <c r="F26" i="8"/>
  <c r="E3"/>
  <c r="D4" i="6" s="1"/>
  <c r="E255" i="8"/>
  <c r="D112" i="6" s="1"/>
  <c r="E339" i="8"/>
  <c r="D148" i="6" s="1"/>
  <c r="B2" i="8"/>
  <c r="E129"/>
  <c r="D58" i="6" s="1"/>
  <c r="E297" i="8"/>
  <c r="D130" i="6" s="1"/>
  <c r="A3" i="8"/>
  <c r="B3" s="1"/>
  <c r="E171"/>
  <c r="D76" i="6" s="1"/>
  <c r="E87" i="8"/>
  <c r="D40" i="6" s="1"/>
  <c r="E45" i="8"/>
  <c r="D22" i="6" s="1"/>
  <c r="E423" i="8"/>
  <c r="D184" i="6" s="1"/>
  <c r="E213" i="8"/>
  <c r="D94" i="6" s="1"/>
  <c r="E465" i="8"/>
  <c r="D202" i="6" s="1"/>
  <c r="G17" i="8"/>
  <c r="F34" l="1"/>
  <c r="E4"/>
  <c r="E4" i="6" s="1"/>
  <c r="E382" i="8"/>
  <c r="E166" i="6" s="1"/>
  <c r="E256" i="8"/>
  <c r="E112" i="6" s="1"/>
  <c r="A4" i="8"/>
  <c r="B4" s="1"/>
  <c r="F43"/>
  <c r="F39"/>
  <c r="F37"/>
  <c r="F38"/>
  <c r="F33"/>
  <c r="F35"/>
  <c r="E340"/>
  <c r="E148" i="6" s="1"/>
  <c r="E46" i="8"/>
  <c r="E22" i="6" s="1"/>
  <c r="E214" i="8"/>
  <c r="E94" i="6" s="1"/>
  <c r="E424" i="8"/>
  <c r="E184" i="6" s="1"/>
  <c r="E88" i="8"/>
  <c r="E40" i="6" s="1"/>
  <c r="E298" i="8"/>
  <c r="E130" i="6" s="1"/>
  <c r="E130" i="8"/>
  <c r="E58" i="6" s="1"/>
  <c r="E466" i="8"/>
  <c r="E202" i="6" s="1"/>
  <c r="E172" i="8"/>
  <c r="E76" i="6" s="1"/>
  <c r="G20" i="8"/>
  <c r="F41" l="1"/>
  <c r="F48" s="1"/>
  <c r="E257"/>
  <c r="F112" i="6" s="1"/>
  <c r="E5" i="8"/>
  <c r="E383"/>
  <c r="F166" i="6" s="1"/>
  <c r="E341" i="8"/>
  <c r="F148" i="6" s="1"/>
  <c r="A5" i="8"/>
  <c r="A6" s="1"/>
  <c r="F40"/>
  <c r="F44"/>
  <c r="F45"/>
  <c r="F46"/>
  <c r="F42"/>
  <c r="F50"/>
  <c r="E89"/>
  <c r="F40" i="6" s="1"/>
  <c r="E173" i="8"/>
  <c r="F76" i="6" s="1"/>
  <c r="E131" i="8"/>
  <c r="F58" i="6" s="1"/>
  <c r="E47" i="8"/>
  <c r="F22" i="6" s="1"/>
  <c r="E299" i="8"/>
  <c r="F130" i="6" s="1"/>
  <c r="E425" i="8"/>
  <c r="F184" i="6" s="1"/>
  <c r="E215" i="8"/>
  <c r="F94" i="6" s="1"/>
  <c r="E467" i="8"/>
  <c r="F202" i="6" s="1"/>
  <c r="G23" i="8"/>
  <c r="E6" l="1"/>
  <c r="G4" i="6" s="1"/>
  <c r="F4"/>
  <c r="E384" i="8"/>
  <c r="G166" i="6" s="1"/>
  <c r="E342" i="8"/>
  <c r="G148" i="6" s="1"/>
  <c r="E258" i="8"/>
  <c r="G112" i="6" s="1"/>
  <c r="B5" i="8"/>
  <c r="F57"/>
  <c r="F55"/>
  <c r="F52"/>
  <c r="F47"/>
  <c r="F49"/>
  <c r="F53"/>
  <c r="F51"/>
  <c r="E468"/>
  <c r="G202" i="6" s="1"/>
  <c r="E132" i="8"/>
  <c r="G58" i="6" s="1"/>
  <c r="E300" i="8"/>
  <c r="G130" i="6" s="1"/>
  <c r="E426" i="8"/>
  <c r="G184" i="6" s="1"/>
  <c r="E48" i="8"/>
  <c r="G22" i="6" s="1"/>
  <c r="E90" i="8"/>
  <c r="G40" i="6" s="1"/>
  <c r="E216" i="8"/>
  <c r="G94" i="6" s="1"/>
  <c r="E174" i="8"/>
  <c r="G76" i="6" s="1"/>
  <c r="G26" i="8"/>
  <c r="A7"/>
  <c r="B6"/>
  <c r="E7" l="1"/>
  <c r="H4" i="6" s="1"/>
  <c r="E343" i="8"/>
  <c r="H148" i="6" s="1"/>
  <c r="E259" i="8"/>
  <c r="H112" i="6" s="1"/>
  <c r="E385" i="8"/>
  <c r="H166" i="6" s="1"/>
  <c r="F58" i="8"/>
  <c r="F56"/>
  <c r="F59"/>
  <c r="F64"/>
  <c r="F60"/>
  <c r="F54"/>
  <c r="F62"/>
  <c r="E49"/>
  <c r="H22" i="6" s="1"/>
  <c r="E133" i="8"/>
  <c r="H58" i="6" s="1"/>
  <c r="E217" i="8"/>
  <c r="H94" i="6" s="1"/>
  <c r="E91" i="8"/>
  <c r="H40" i="6" s="1"/>
  <c r="E427" i="8"/>
  <c r="H184" i="6" s="1"/>
  <c r="E301" i="8"/>
  <c r="H130" i="6" s="1"/>
  <c r="E469" i="8"/>
  <c r="H202" i="6" s="1"/>
  <c r="E175" i="8"/>
  <c r="H76" i="6" s="1"/>
  <c r="G29" i="8"/>
  <c r="E8"/>
  <c r="I4" i="6" s="1"/>
  <c r="A8" i="8"/>
  <c r="B7"/>
  <c r="E344" l="1"/>
  <c r="I148" i="6" s="1"/>
  <c r="E260" i="8"/>
  <c r="I112" i="6" s="1"/>
  <c r="E386" i="8"/>
  <c r="I166" i="6" s="1"/>
  <c r="F69" i="8"/>
  <c r="F67"/>
  <c r="F66"/>
  <c r="F65"/>
  <c r="F61"/>
  <c r="F71"/>
  <c r="F63"/>
  <c r="E428"/>
  <c r="I184" i="6" s="1"/>
  <c r="E302" i="8"/>
  <c r="I130" i="6" s="1"/>
  <c r="E92" i="8"/>
  <c r="I40" i="6" s="1"/>
  <c r="E218" i="8"/>
  <c r="I94" i="6" s="1"/>
  <c r="E50" i="8"/>
  <c r="I22" i="6" s="1"/>
  <c r="E176" i="8"/>
  <c r="I76" i="6" s="1"/>
  <c r="E470" i="8"/>
  <c r="I202" i="6" s="1"/>
  <c r="E134" i="8"/>
  <c r="I58" i="6" s="1"/>
  <c r="G32" i="8"/>
  <c r="E9"/>
  <c r="C7" i="6" s="1"/>
  <c r="A9" i="8"/>
  <c r="B8"/>
  <c r="E261" l="1"/>
  <c r="C115" i="6" s="1"/>
  <c r="E345" i="8"/>
  <c r="C151" i="6" s="1"/>
  <c r="E387" i="8"/>
  <c r="C169" i="6" s="1"/>
  <c r="F68" i="8"/>
  <c r="F78"/>
  <c r="F72"/>
  <c r="F74"/>
  <c r="F70"/>
  <c r="F73"/>
  <c r="F76"/>
  <c r="E135"/>
  <c r="C61" i="6" s="1"/>
  <c r="E177" i="8"/>
  <c r="C79" i="6" s="1"/>
  <c r="E219" i="8"/>
  <c r="C97" i="6" s="1"/>
  <c r="E303" i="8"/>
  <c r="C133" i="6" s="1"/>
  <c r="E388" i="8"/>
  <c r="D169" i="6" s="1"/>
  <c r="E429" i="8"/>
  <c r="C187" i="6" s="1"/>
  <c r="E471" i="8"/>
  <c r="C205" i="6" s="1"/>
  <c r="E51" i="8"/>
  <c r="C25" i="6" s="1"/>
  <c r="E93" i="8"/>
  <c r="C43" i="6" s="1"/>
  <c r="G35" i="8"/>
  <c r="E10"/>
  <c r="D7" i="6" s="1"/>
  <c r="A10" i="8"/>
  <c r="B9"/>
  <c r="E346" l="1"/>
  <c r="D151" i="6" s="1"/>
  <c r="E262" i="8"/>
  <c r="D115" i="6" s="1"/>
  <c r="F83" i="8"/>
  <c r="F77"/>
  <c r="F79"/>
  <c r="F75"/>
  <c r="F80"/>
  <c r="F81"/>
  <c r="F85"/>
  <c r="E52"/>
  <c r="D25" i="6" s="1"/>
  <c r="E389" i="8"/>
  <c r="E169" i="6" s="1"/>
  <c r="E136" i="8"/>
  <c r="D61" i="6" s="1"/>
  <c r="E220" i="8"/>
  <c r="D97" i="6" s="1"/>
  <c r="E94" i="8"/>
  <c r="D43" i="6" s="1"/>
  <c r="E472" i="8"/>
  <c r="D205" i="6" s="1"/>
  <c r="E430" i="8"/>
  <c r="D187" i="6" s="1"/>
  <c r="E304" i="8"/>
  <c r="D133" i="6" s="1"/>
  <c r="E178" i="8"/>
  <c r="D79" i="6" s="1"/>
  <c r="G38" i="8"/>
  <c r="E11"/>
  <c r="E7" i="6" s="1"/>
  <c r="A11" i="8"/>
  <c r="B10"/>
  <c r="E347" l="1"/>
  <c r="E151" i="6" s="1"/>
  <c r="E263" i="8"/>
  <c r="E115" i="6" s="1"/>
  <c r="F92" i="8"/>
  <c r="F87"/>
  <c r="F86"/>
  <c r="F90"/>
  <c r="F88"/>
  <c r="F82"/>
  <c r="F84"/>
  <c r="E179"/>
  <c r="E79" i="6" s="1"/>
  <c r="E431" i="8"/>
  <c r="E187" i="6" s="1"/>
  <c r="E95" i="8"/>
  <c r="E43" i="6" s="1"/>
  <c r="E390" i="8"/>
  <c r="F169" i="6" s="1"/>
  <c r="E305" i="8"/>
  <c r="E133" i="6" s="1"/>
  <c r="E473" i="8"/>
  <c r="E205" i="6" s="1"/>
  <c r="E221" i="8"/>
  <c r="E97" i="6" s="1"/>
  <c r="E137" i="8"/>
  <c r="E61" i="6" s="1"/>
  <c r="E53" i="8"/>
  <c r="E25" i="6" s="1"/>
  <c r="G41" i="8"/>
  <c r="E12"/>
  <c r="F7" i="6" s="1"/>
  <c r="A12" i="8"/>
  <c r="B11"/>
  <c r="E348" l="1"/>
  <c r="F151" i="6" s="1"/>
  <c r="E264" i="8"/>
  <c r="F115" i="6" s="1"/>
  <c r="F93" i="8"/>
  <c r="F99"/>
  <c r="F89"/>
  <c r="F97"/>
  <c r="F94"/>
  <c r="F91"/>
  <c r="F95"/>
  <c r="E96"/>
  <c r="F43" i="6" s="1"/>
  <c r="E180" i="8"/>
  <c r="F79" i="6" s="1"/>
  <c r="E138" i="8"/>
  <c r="F61" i="6" s="1"/>
  <c r="E306" i="8"/>
  <c r="F133" i="6" s="1"/>
  <c r="E391" i="8"/>
  <c r="G169" i="6" s="1"/>
  <c r="E54" i="8"/>
  <c r="F25" i="6" s="1"/>
  <c r="E222" i="8"/>
  <c r="F97" i="6" s="1"/>
  <c r="E474" i="8"/>
  <c r="F205" i="6" s="1"/>
  <c r="E432" i="8"/>
  <c r="F187" i="6" s="1"/>
  <c r="G44" i="8"/>
  <c r="E13"/>
  <c r="G7" i="6" s="1"/>
  <c r="A13" i="8"/>
  <c r="B12"/>
  <c r="E349" l="1"/>
  <c r="G151" i="6" s="1"/>
  <c r="E265" i="8"/>
  <c r="G115" i="6" s="1"/>
  <c r="F98" i="8"/>
  <c r="F104"/>
  <c r="F106"/>
  <c r="F102"/>
  <c r="F101"/>
  <c r="F96"/>
  <c r="F100"/>
  <c r="E223"/>
  <c r="G97" i="6" s="1"/>
  <c r="E392" i="8"/>
  <c r="H169" i="6" s="1"/>
  <c r="E139" i="8"/>
  <c r="G61" i="6" s="1"/>
  <c r="E97" i="8"/>
  <c r="G43" i="6" s="1"/>
  <c r="E475" i="8"/>
  <c r="G205" i="6" s="1"/>
  <c r="E55" i="8"/>
  <c r="G25" i="6" s="1"/>
  <c r="E433" i="8"/>
  <c r="G187" i="6" s="1"/>
  <c r="E307" i="8"/>
  <c r="G133" i="6" s="1"/>
  <c r="E181" i="8"/>
  <c r="G79" i="6" s="1"/>
  <c r="G47" i="8"/>
  <c r="E14"/>
  <c r="H7" i="6" s="1"/>
  <c r="A14" i="8"/>
  <c r="B13"/>
  <c r="E350" l="1"/>
  <c r="H151" i="6" s="1"/>
  <c r="E266" i="8"/>
  <c r="H115" i="6" s="1"/>
  <c r="F107" i="8"/>
  <c r="F108"/>
  <c r="F113"/>
  <c r="F105"/>
  <c r="F103"/>
  <c r="F109"/>
  <c r="F111"/>
  <c r="E56"/>
  <c r="H25" i="6" s="1"/>
  <c r="E98" i="8"/>
  <c r="H43" i="6" s="1"/>
  <c r="E393" i="8"/>
  <c r="I169" i="6" s="1"/>
  <c r="E224" i="8"/>
  <c r="H97" i="6" s="1"/>
  <c r="E308" i="8"/>
  <c r="H133" i="6" s="1"/>
  <c r="E476" i="8"/>
  <c r="H205" i="6" s="1"/>
  <c r="E140" i="8"/>
  <c r="H61" i="6" s="1"/>
  <c r="E182" i="8"/>
  <c r="H79" i="6" s="1"/>
  <c r="E434" i="8"/>
  <c r="H187" i="6" s="1"/>
  <c r="G50" i="8"/>
  <c r="E15"/>
  <c r="I7" i="6" s="1"/>
  <c r="A15" i="8"/>
  <c r="B14"/>
  <c r="E267" l="1"/>
  <c r="I115" i="6" s="1"/>
  <c r="E351" i="8"/>
  <c r="I151" i="6" s="1"/>
  <c r="F112" i="8"/>
  <c r="F118"/>
  <c r="F110"/>
  <c r="F120"/>
  <c r="F114"/>
  <c r="F116"/>
  <c r="F115"/>
  <c r="E99"/>
  <c r="I43" i="6" s="1"/>
  <c r="E183" i="8"/>
  <c r="I79" i="6" s="1"/>
  <c r="E141" i="8"/>
  <c r="I61" i="6" s="1"/>
  <c r="E394" i="8"/>
  <c r="C172" i="6" s="1"/>
  <c r="E57" i="8"/>
  <c r="I25" i="6" s="1"/>
  <c r="E309" i="8"/>
  <c r="I133" i="6" s="1"/>
  <c r="E225" i="8"/>
  <c r="I97" i="6" s="1"/>
  <c r="E435" i="8"/>
  <c r="I187" i="6" s="1"/>
  <c r="E477" i="8"/>
  <c r="I205" i="6" s="1"/>
  <c r="G53" i="8"/>
  <c r="E16"/>
  <c r="C10" i="6" s="1"/>
  <c r="A16" i="8"/>
  <c r="B15"/>
  <c r="E268" l="1"/>
  <c r="C118" i="6" s="1"/>
  <c r="E352" i="8"/>
  <c r="C154" i="6" s="1"/>
  <c r="F122" i="8"/>
  <c r="F121"/>
  <c r="F117"/>
  <c r="F119"/>
  <c r="F123"/>
  <c r="F127"/>
  <c r="F125"/>
  <c r="E478"/>
  <c r="C208" i="6" s="1"/>
  <c r="E436" i="8"/>
  <c r="C190" i="6" s="1"/>
  <c r="E310" i="8"/>
  <c r="C136" i="6" s="1"/>
  <c r="E395" i="8"/>
  <c r="D172" i="6" s="1"/>
  <c r="E142" i="8"/>
  <c r="C64" i="6" s="1"/>
  <c r="E226" i="8"/>
  <c r="C100" i="6" s="1"/>
  <c r="E100" i="8"/>
  <c r="C46" i="6" s="1"/>
  <c r="E58" i="8"/>
  <c r="C28" i="6" s="1"/>
  <c r="E184" i="8"/>
  <c r="C82" i="6" s="1"/>
  <c r="G56" i="8"/>
  <c r="E17"/>
  <c r="D10" i="6" s="1"/>
  <c r="A17" i="8"/>
  <c r="B16"/>
  <c r="E269" l="1"/>
  <c r="D118" i="6" s="1"/>
  <c r="E353" i="8"/>
  <c r="D154" i="6" s="1"/>
  <c r="F134" i="8"/>
  <c r="F126"/>
  <c r="F128"/>
  <c r="F132"/>
  <c r="F130"/>
  <c r="F124"/>
  <c r="F129"/>
  <c r="E354"/>
  <c r="E154" i="6" s="1"/>
  <c r="E101" i="8"/>
  <c r="D46" i="6" s="1"/>
  <c r="E143" i="8"/>
  <c r="D64" i="6" s="1"/>
  <c r="E437" i="8"/>
  <c r="D190" i="6" s="1"/>
  <c r="E311" i="8"/>
  <c r="D136" i="6" s="1"/>
  <c r="E479" i="8"/>
  <c r="D208" i="6" s="1"/>
  <c r="E185" i="8"/>
  <c r="D82" i="6" s="1"/>
  <c r="E59" i="8"/>
  <c r="D28" i="6" s="1"/>
  <c r="E227" i="8"/>
  <c r="D100" i="6" s="1"/>
  <c r="E396" i="8"/>
  <c r="E172" i="6" s="1"/>
  <c r="G59" i="8"/>
  <c r="E18"/>
  <c r="E10" i="6" s="1"/>
  <c r="A18" i="8"/>
  <c r="B17"/>
  <c r="E270" l="1"/>
  <c r="E118" i="6" s="1"/>
  <c r="F131" i="8"/>
  <c r="F133"/>
  <c r="F136"/>
  <c r="F137"/>
  <c r="F135"/>
  <c r="F141"/>
  <c r="F139"/>
  <c r="E397"/>
  <c r="F172" i="6" s="1"/>
  <c r="E60" i="8"/>
  <c r="E28" i="6" s="1"/>
  <c r="E480" i="8"/>
  <c r="E208" i="6" s="1"/>
  <c r="E438" i="8"/>
  <c r="E190" i="6" s="1"/>
  <c r="E144" i="8"/>
  <c r="E64" i="6" s="1"/>
  <c r="E102" i="8"/>
  <c r="E46" i="6" s="1"/>
  <c r="E228" i="8"/>
  <c r="E100" i="6" s="1"/>
  <c r="E186" i="8"/>
  <c r="E82" i="6" s="1"/>
  <c r="E312" i="8"/>
  <c r="E136" i="6" s="1"/>
  <c r="E355" i="8"/>
  <c r="F154" i="6" s="1"/>
  <c r="G62" i="8"/>
  <c r="E19"/>
  <c r="F10" i="6" s="1"/>
  <c r="A19" i="8"/>
  <c r="B18"/>
  <c r="E271" l="1"/>
  <c r="F118" i="6" s="1"/>
  <c r="F148" i="8"/>
  <c r="F144"/>
  <c r="F140"/>
  <c r="F146"/>
  <c r="F142"/>
  <c r="F143"/>
  <c r="F138"/>
  <c r="E356"/>
  <c r="G154" i="6" s="1"/>
  <c r="E313" i="8"/>
  <c r="F136" i="6" s="1"/>
  <c r="E229" i="8"/>
  <c r="F100" i="6" s="1"/>
  <c r="E103" i="8"/>
  <c r="F46" i="6" s="1"/>
  <c r="E439" i="8"/>
  <c r="F190" i="6" s="1"/>
  <c r="E61" i="8"/>
  <c r="F28" i="6" s="1"/>
  <c r="E187" i="8"/>
  <c r="F82" i="6" s="1"/>
  <c r="E145" i="8"/>
  <c r="F64" i="6" s="1"/>
  <c r="E481" i="8"/>
  <c r="F208" i="6" s="1"/>
  <c r="E398" i="8"/>
  <c r="G172" i="6" s="1"/>
  <c r="G65" i="8"/>
  <c r="E20"/>
  <c r="G10" i="6" s="1"/>
  <c r="A20" i="8"/>
  <c r="B19"/>
  <c r="E272" l="1"/>
  <c r="G118" i="6" s="1"/>
  <c r="F150" i="8"/>
  <c r="F153"/>
  <c r="F151"/>
  <c r="F145"/>
  <c r="F149"/>
  <c r="F147"/>
  <c r="F155"/>
  <c r="E440"/>
  <c r="G190" i="6" s="1"/>
  <c r="E230" i="8"/>
  <c r="G100" i="6" s="1"/>
  <c r="E357" i="8"/>
  <c r="H154" i="6" s="1"/>
  <c r="E482" i="8"/>
  <c r="G208" i="6" s="1"/>
  <c r="E188" i="8"/>
  <c r="G82" i="6" s="1"/>
  <c r="E62" i="8"/>
  <c r="G28" i="6" s="1"/>
  <c r="E104" i="8"/>
  <c r="G46" i="6" s="1"/>
  <c r="E314" i="8"/>
  <c r="G136" i="6" s="1"/>
  <c r="E399" i="8"/>
  <c r="H172" i="6" s="1"/>
  <c r="E146" i="8"/>
  <c r="G64" i="6" s="1"/>
  <c r="G68" i="8"/>
  <c r="E21"/>
  <c r="H10" i="6" s="1"/>
  <c r="A21" i="8"/>
  <c r="B20"/>
  <c r="E273" l="1"/>
  <c r="H118" i="6" s="1"/>
  <c r="F162" i="8"/>
  <c r="F156"/>
  <c r="F158"/>
  <c r="F157"/>
  <c r="F154"/>
  <c r="F152"/>
  <c r="F160"/>
  <c r="E189"/>
  <c r="H82" i="6" s="1"/>
  <c r="E105" i="8"/>
  <c r="H46" i="6" s="1"/>
  <c r="E483" i="8"/>
  <c r="H208" i="6" s="1"/>
  <c r="E315" i="8"/>
  <c r="H136" i="6" s="1"/>
  <c r="E63" i="8"/>
  <c r="H28" i="6" s="1"/>
  <c r="E147" i="8"/>
  <c r="H64" i="6" s="1"/>
  <c r="E231" i="8"/>
  <c r="H100" i="6" s="1"/>
  <c r="E400" i="8"/>
  <c r="I172" i="6" s="1"/>
  <c r="E358" i="8"/>
  <c r="I154" i="6" s="1"/>
  <c r="E441" i="8"/>
  <c r="H190" i="6" s="1"/>
  <c r="G71" i="8"/>
  <c r="E22"/>
  <c r="I10" i="6" s="1"/>
  <c r="A22" i="8"/>
  <c r="B21"/>
  <c r="E274" l="1"/>
  <c r="I118" i="6" s="1"/>
  <c r="F159" i="8"/>
  <c r="F164"/>
  <c r="F163"/>
  <c r="F167"/>
  <c r="F161"/>
  <c r="F165"/>
  <c r="F169"/>
  <c r="E359"/>
  <c r="C157" i="6" s="1"/>
  <c r="E148" i="8"/>
  <c r="I64" i="6" s="1"/>
  <c r="E316" i="8"/>
  <c r="I136" i="6" s="1"/>
  <c r="E106" i="8"/>
  <c r="I46" i="6" s="1"/>
  <c r="E190" i="8"/>
  <c r="I82" i="6" s="1"/>
  <c r="E484" i="8"/>
  <c r="I208" i="6" s="1"/>
  <c r="E442" i="8"/>
  <c r="I190" i="6" s="1"/>
  <c r="E401" i="8"/>
  <c r="C175" i="6" s="1"/>
  <c r="E232" i="8"/>
  <c r="I100" i="6" s="1"/>
  <c r="E64" i="8"/>
  <c r="I28" i="6" s="1"/>
  <c r="G74" i="8"/>
  <c r="E23"/>
  <c r="C13" i="6" s="1"/>
  <c r="A23" i="8"/>
  <c r="B22"/>
  <c r="E275" l="1"/>
  <c r="C121" i="6" s="1"/>
  <c r="F172" i="8"/>
  <c r="F174"/>
  <c r="F171"/>
  <c r="F176"/>
  <c r="F168"/>
  <c r="F170"/>
  <c r="F166"/>
  <c r="E65"/>
  <c r="C31" i="6" s="1"/>
  <c r="E402" i="8"/>
  <c r="D175" i="6" s="1"/>
  <c r="E191" i="8"/>
  <c r="C85" i="6" s="1"/>
  <c r="E149" i="8"/>
  <c r="C67" i="6" s="1"/>
  <c r="E360" i="8"/>
  <c r="D157" i="6" s="1"/>
  <c r="E233" i="8"/>
  <c r="C103" i="6" s="1"/>
  <c r="E443" i="8"/>
  <c r="C193" i="6" s="1"/>
  <c r="E485" i="8"/>
  <c r="C211" i="6" s="1"/>
  <c r="E107" i="8"/>
  <c r="C49" i="6" s="1"/>
  <c r="E317" i="8"/>
  <c r="C139" i="6" s="1"/>
  <c r="G77" i="8"/>
  <c r="E24"/>
  <c r="D13" i="6" s="1"/>
  <c r="A24" i="8"/>
  <c r="B23"/>
  <c r="E276" l="1"/>
  <c r="D121" i="6" s="1"/>
  <c r="F177" i="8"/>
  <c r="F183"/>
  <c r="F181"/>
  <c r="F173"/>
  <c r="F175"/>
  <c r="F178"/>
  <c r="F179"/>
  <c r="E486"/>
  <c r="D211" i="6" s="1"/>
  <c r="E234" i="8"/>
  <c r="D103" i="6" s="1"/>
  <c r="E150" i="8"/>
  <c r="D67" i="6" s="1"/>
  <c r="E403" i="8"/>
  <c r="E175" i="6" s="1"/>
  <c r="E318" i="8"/>
  <c r="D139" i="6" s="1"/>
  <c r="E108" i="8"/>
  <c r="D49" i="6" s="1"/>
  <c r="E444" i="8"/>
  <c r="D193" i="6" s="1"/>
  <c r="E361" i="8"/>
  <c r="E157" i="6" s="1"/>
  <c r="E192" i="8"/>
  <c r="D85" i="6" s="1"/>
  <c r="E66" i="8"/>
  <c r="D31" i="6" s="1"/>
  <c r="G80" i="8"/>
  <c r="E25"/>
  <c r="E13" i="6" s="1"/>
  <c r="A25" i="8"/>
  <c r="B24"/>
  <c r="E277" l="1"/>
  <c r="E121" i="6" s="1"/>
  <c r="F185" i="8"/>
  <c r="F180"/>
  <c r="F190"/>
  <c r="F186"/>
  <c r="F182"/>
  <c r="F188"/>
  <c r="F184"/>
  <c r="E404"/>
  <c r="F175" i="6" s="1"/>
  <c r="E235" i="8"/>
  <c r="E103" i="6" s="1"/>
  <c r="E193" i="8"/>
  <c r="E85" i="6" s="1"/>
  <c r="E445" i="8"/>
  <c r="E193" i="6" s="1"/>
  <c r="E278" i="8"/>
  <c r="F121" i="6" s="1"/>
  <c r="E319" i="8"/>
  <c r="E139" i="6" s="1"/>
  <c r="E151" i="8"/>
  <c r="E67" i="6" s="1"/>
  <c r="E487" i="8"/>
  <c r="E211" i="6" s="1"/>
  <c r="E67" i="8"/>
  <c r="E31" i="6" s="1"/>
  <c r="E362" i="8"/>
  <c r="F157" i="6" s="1"/>
  <c r="E109" i="8"/>
  <c r="E49" i="6" s="1"/>
  <c r="G83" i="8"/>
  <c r="E26"/>
  <c r="F13" i="6" s="1"/>
  <c r="A26" i="8"/>
  <c r="B25"/>
  <c r="F193" l="1"/>
  <c r="F187"/>
  <c r="F191"/>
  <c r="F189"/>
  <c r="F197"/>
  <c r="F192"/>
  <c r="F195"/>
  <c r="E279"/>
  <c r="G121" i="6" s="1"/>
  <c r="E194" i="8"/>
  <c r="F85" i="6" s="1"/>
  <c r="E405" i="8"/>
  <c r="G175" i="6" s="1"/>
  <c r="E110" i="8"/>
  <c r="F49" i="6" s="1"/>
  <c r="E152" i="8"/>
  <c r="F67" i="6" s="1"/>
  <c r="E320" i="8"/>
  <c r="F139" i="6" s="1"/>
  <c r="E446" i="8"/>
  <c r="F193" i="6" s="1"/>
  <c r="E236" i="8"/>
  <c r="F103" i="6" s="1"/>
  <c r="E68" i="8"/>
  <c r="F31" i="6" s="1"/>
  <c r="E363" i="8"/>
  <c r="G157" i="6" s="1"/>
  <c r="E488" i="8"/>
  <c r="F211" i="6" s="1"/>
  <c r="G86" i="8"/>
  <c r="E27"/>
  <c r="G13" i="6" s="1"/>
  <c r="A27" i="8"/>
  <c r="B26"/>
  <c r="F202" l="1"/>
  <c r="F204"/>
  <c r="F198"/>
  <c r="F200"/>
  <c r="F199"/>
  <c r="F196"/>
  <c r="F194"/>
  <c r="E195"/>
  <c r="G85" i="6" s="1"/>
  <c r="E364" i="8"/>
  <c r="H157" i="6" s="1"/>
  <c r="E237" i="8"/>
  <c r="G103" i="6" s="1"/>
  <c r="E321" i="8"/>
  <c r="G139" i="6" s="1"/>
  <c r="E153" i="8"/>
  <c r="G67" i="6" s="1"/>
  <c r="E406" i="8"/>
  <c r="H175" i="6" s="1"/>
  <c r="E280" i="8"/>
  <c r="H121" i="6" s="1"/>
  <c r="E489" i="8"/>
  <c r="G211" i="6" s="1"/>
  <c r="E69" i="8"/>
  <c r="G31" i="6" s="1"/>
  <c r="E447" i="8"/>
  <c r="G193" i="6" s="1"/>
  <c r="E111" i="8"/>
  <c r="G49" i="6" s="1"/>
  <c r="G89" i="8"/>
  <c r="E28"/>
  <c r="H13" i="6" s="1"/>
  <c r="A28" i="8"/>
  <c r="B27"/>
  <c r="F203" l="1"/>
  <c r="F211"/>
  <c r="F201"/>
  <c r="F206"/>
  <c r="F205"/>
  <c r="F209"/>
  <c r="F207"/>
  <c r="E448"/>
  <c r="H193" i="6" s="1"/>
  <c r="E490" i="8"/>
  <c r="H211" i="6" s="1"/>
  <c r="E281" i="8"/>
  <c r="I121" i="6" s="1"/>
  <c r="E154" i="8"/>
  <c r="H67" i="6" s="1"/>
  <c r="E238" i="8"/>
  <c r="H103" i="6" s="1"/>
  <c r="E196" i="8"/>
  <c r="H85" i="6" s="1"/>
  <c r="E112" i="8"/>
  <c r="H49" i="6" s="1"/>
  <c r="E70" i="8"/>
  <c r="H31" i="6" s="1"/>
  <c r="E407" i="8"/>
  <c r="I175" i="6" s="1"/>
  <c r="E322" i="8"/>
  <c r="H139" i="6" s="1"/>
  <c r="E365" i="8"/>
  <c r="I157" i="6" s="1"/>
  <c r="G92" i="8"/>
  <c r="E29"/>
  <c r="I13" i="6" s="1"/>
  <c r="A29" i="8"/>
  <c r="B28"/>
  <c r="F214" l="1"/>
  <c r="F212"/>
  <c r="F208"/>
  <c r="F210"/>
  <c r="F216"/>
  <c r="F213"/>
  <c r="F218"/>
  <c r="E239"/>
  <c r="I103" i="6" s="1"/>
  <c r="E282" i="8"/>
  <c r="C124" i="6" s="1"/>
  <c r="E449" i="8"/>
  <c r="I193" i="6" s="1"/>
  <c r="E30" i="8"/>
  <c r="C16" i="6" s="1"/>
  <c r="E323" i="8"/>
  <c r="I139" i="6" s="1"/>
  <c r="E71" i="8"/>
  <c r="I31" i="6" s="1"/>
  <c r="E197" i="8"/>
  <c r="I85" i="6" s="1"/>
  <c r="E155" i="8"/>
  <c r="I67" i="6" s="1"/>
  <c r="E491" i="8"/>
  <c r="I211" i="6" s="1"/>
  <c r="E366" i="8"/>
  <c r="C160" i="6" s="1"/>
  <c r="E408" i="8"/>
  <c r="C178" i="6" s="1"/>
  <c r="E113" i="8"/>
  <c r="I49" i="6" s="1"/>
  <c r="G95" i="8"/>
  <c r="A30"/>
  <c r="B29"/>
  <c r="F220" l="1"/>
  <c r="F219"/>
  <c r="F225"/>
  <c r="F223"/>
  <c r="F215"/>
  <c r="F221"/>
  <c r="F217"/>
  <c r="E492"/>
  <c r="C214" i="6" s="1"/>
  <c r="E198" i="8"/>
  <c r="C88" i="6" s="1"/>
  <c r="E324" i="8"/>
  <c r="C142" i="6" s="1"/>
  <c r="E450" i="8"/>
  <c r="C196" i="6" s="1"/>
  <c r="E240" i="8"/>
  <c r="C106" i="6" s="1"/>
  <c r="E409" i="8"/>
  <c r="D178" i="6" s="1"/>
  <c r="E114" i="8"/>
  <c r="C52" i="6" s="1"/>
  <c r="E367" i="8"/>
  <c r="D160" i="6" s="1"/>
  <c r="E156" i="8"/>
  <c r="C70" i="6" s="1"/>
  <c r="E72" i="8"/>
  <c r="C34" i="6" s="1"/>
  <c r="E283" i="8"/>
  <c r="D124" i="6" s="1"/>
  <c r="E31" i="8"/>
  <c r="D16" i="6" s="1"/>
  <c r="G98" i="8"/>
  <c r="A31"/>
  <c r="B30"/>
  <c r="F228" l="1"/>
  <c r="F226"/>
  <c r="F230"/>
  <c r="F224"/>
  <c r="F222"/>
  <c r="F232"/>
  <c r="F227"/>
  <c r="E284"/>
  <c r="E124" i="6" s="1"/>
  <c r="E157" i="8"/>
  <c r="D70" i="6" s="1"/>
  <c r="E115" i="8"/>
  <c r="D52" i="6" s="1"/>
  <c r="E241" i="8"/>
  <c r="D106" i="6" s="1"/>
  <c r="E325" i="8"/>
  <c r="D142" i="6" s="1"/>
  <c r="E493" i="8"/>
  <c r="D214" i="6" s="1"/>
  <c r="E73" i="8"/>
  <c r="D34" i="6" s="1"/>
  <c r="E368" i="8"/>
  <c r="E160" i="6" s="1"/>
  <c r="E451" i="8"/>
  <c r="D196" i="6" s="1"/>
  <c r="E199" i="8"/>
  <c r="D88" i="6" s="1"/>
  <c r="E32" i="8"/>
  <c r="E16" i="6" s="1"/>
  <c r="E410" i="8"/>
  <c r="E178" i="6" s="1"/>
  <c r="G101" i="8"/>
  <c r="A32"/>
  <c r="B31"/>
  <c r="F237" l="1"/>
  <c r="F235"/>
  <c r="F239"/>
  <c r="F231"/>
  <c r="F233"/>
  <c r="F234"/>
  <c r="F229"/>
  <c r="E33"/>
  <c r="F16" i="6" s="1"/>
  <c r="E452" i="8"/>
  <c r="E196" i="6" s="1"/>
  <c r="E74" i="8"/>
  <c r="E34" i="6" s="1"/>
  <c r="E326" i="8"/>
  <c r="E142" i="6" s="1"/>
  <c r="E116" i="8"/>
  <c r="E52" i="6" s="1"/>
  <c r="E285" i="8"/>
  <c r="F124" i="6" s="1"/>
  <c r="E411" i="8"/>
  <c r="F178" i="6" s="1"/>
  <c r="E369" i="8"/>
  <c r="F160" i="6" s="1"/>
  <c r="E494" i="8"/>
  <c r="E214" i="6" s="1"/>
  <c r="E242" i="8"/>
  <c r="E106" i="6" s="1"/>
  <c r="E158" i="8"/>
  <c r="E70" i="6" s="1"/>
  <c r="E200" i="8"/>
  <c r="E88" i="6" s="1"/>
  <c r="G104" i="8"/>
  <c r="A33"/>
  <c r="B32"/>
  <c r="F246" l="1"/>
  <c r="F241"/>
  <c r="F238"/>
  <c r="F242"/>
  <c r="F244"/>
  <c r="F236"/>
  <c r="F240"/>
  <c r="E243"/>
  <c r="F106" i="6" s="1"/>
  <c r="E370" i="8"/>
  <c r="G160" i="6" s="1"/>
  <c r="E286" i="8"/>
  <c r="G124" i="6" s="1"/>
  <c r="E327" i="8"/>
  <c r="F142" i="6" s="1"/>
  <c r="E453" i="8"/>
  <c r="F196" i="6" s="1"/>
  <c r="E34" i="8"/>
  <c r="G16" i="6" s="1"/>
  <c r="E495" i="8"/>
  <c r="F214" i="6" s="1"/>
  <c r="E412" i="8"/>
  <c r="G178" i="6" s="1"/>
  <c r="E117" i="8"/>
  <c r="F52" i="6" s="1"/>
  <c r="E75" i="8"/>
  <c r="F34" i="6" s="1"/>
  <c r="E201" i="8"/>
  <c r="F88" i="6" s="1"/>
  <c r="E159" i="8"/>
  <c r="F70" i="6" s="1"/>
  <c r="G107" i="8"/>
  <c r="A34"/>
  <c r="B33"/>
  <c r="F247" l="1"/>
  <c r="F251"/>
  <c r="F245"/>
  <c r="F253"/>
  <c r="F243"/>
  <c r="F249"/>
  <c r="F248"/>
  <c r="E496"/>
  <c r="G214" i="6" s="1"/>
  <c r="E454" i="8"/>
  <c r="G196" i="6" s="1"/>
  <c r="E287" i="8"/>
  <c r="H124" i="6" s="1"/>
  <c r="E244" i="8"/>
  <c r="G106" i="6" s="1"/>
  <c r="E202" i="8"/>
  <c r="G88" i="6" s="1"/>
  <c r="E413" i="8"/>
  <c r="H178" i="6" s="1"/>
  <c r="E35" i="8"/>
  <c r="H16" i="6" s="1"/>
  <c r="E328" i="8"/>
  <c r="G142" i="6" s="1"/>
  <c r="E371" i="8"/>
  <c r="H160" i="6" s="1"/>
  <c r="E118" i="8"/>
  <c r="G52" i="6" s="1"/>
  <c r="E76" i="8"/>
  <c r="G34" i="6" s="1"/>
  <c r="E160" i="8"/>
  <c r="G70" i="6" s="1"/>
  <c r="G110" i="8"/>
  <c r="A35"/>
  <c r="B34"/>
  <c r="F260" l="1"/>
  <c r="F255"/>
  <c r="F250"/>
  <c r="F252"/>
  <c r="F254"/>
  <c r="F256"/>
  <c r="F258"/>
  <c r="E119"/>
  <c r="H52" i="6" s="1"/>
  <c r="E329" i="8"/>
  <c r="H142" i="6" s="1"/>
  <c r="E36" i="8"/>
  <c r="I16" i="6" s="1"/>
  <c r="E203" i="8"/>
  <c r="H88" i="6" s="1"/>
  <c r="E288" i="8"/>
  <c r="I124" i="6" s="1"/>
  <c r="E497" i="8"/>
  <c r="H214" i="6" s="1"/>
  <c r="E161" i="8"/>
  <c r="H70" i="6" s="1"/>
  <c r="E77" i="8"/>
  <c r="H34" i="6" s="1"/>
  <c r="E414" i="8"/>
  <c r="I178" i="6" s="1"/>
  <c r="E245" i="8"/>
  <c r="H106" i="6" s="1"/>
  <c r="E455" i="8"/>
  <c r="H196" i="6" s="1"/>
  <c r="E372" i="8"/>
  <c r="I160" i="6" s="1"/>
  <c r="G113" i="8"/>
  <c r="A36"/>
  <c r="B35"/>
  <c r="F263" l="1"/>
  <c r="F259"/>
  <c r="F262"/>
  <c r="F267"/>
  <c r="F265"/>
  <c r="F261"/>
  <c r="F257"/>
  <c r="E456"/>
  <c r="I196" i="6" s="1"/>
  <c r="E415" i="8"/>
  <c r="C181" i="6" s="1"/>
  <c r="E162" i="8"/>
  <c r="I70" i="6" s="1"/>
  <c r="E289" i="8"/>
  <c r="C127" i="6" s="1"/>
  <c r="E37" i="8"/>
  <c r="C19" i="6" s="1"/>
  <c r="E120" i="8"/>
  <c r="I52" i="6" s="1"/>
  <c r="E373" i="8"/>
  <c r="C163" i="6" s="1"/>
  <c r="E78" i="8"/>
  <c r="I34" i="6" s="1"/>
  <c r="E498" i="8"/>
  <c r="I214" i="6" s="1"/>
  <c r="E204" i="8"/>
  <c r="I88" i="6" s="1"/>
  <c r="E330" i="8"/>
  <c r="I142" i="6" s="1"/>
  <c r="E246" i="8"/>
  <c r="I106" i="6" s="1"/>
  <c r="G116" i="8"/>
  <c r="A37"/>
  <c r="B36"/>
  <c r="F269" l="1"/>
  <c r="F268"/>
  <c r="F274"/>
  <c r="F266"/>
  <c r="F270"/>
  <c r="F264"/>
  <c r="F272"/>
  <c r="E38"/>
  <c r="D19" i="6" s="1"/>
  <c r="E163" i="8"/>
  <c r="C73" i="6" s="1"/>
  <c r="E457" i="8"/>
  <c r="C199" i="6" s="1"/>
  <c r="E331" i="8"/>
  <c r="C145" i="6" s="1"/>
  <c r="E499" i="8"/>
  <c r="C217" i="6" s="1"/>
  <c r="E374" i="8"/>
  <c r="D163" i="6" s="1"/>
  <c r="E121" i="8"/>
  <c r="C55" i="6" s="1"/>
  <c r="E290" i="8"/>
  <c r="D127" i="6" s="1"/>
  <c r="E416" i="8"/>
  <c r="D181" i="6" s="1"/>
  <c r="E247" i="8"/>
  <c r="C109" i="6" s="1"/>
  <c r="E205" i="8"/>
  <c r="C91" i="6" s="1"/>
  <c r="E79" i="8"/>
  <c r="C37" i="6" s="1"/>
  <c r="G119" i="8"/>
  <c r="A38"/>
  <c r="B37"/>
  <c r="F276" l="1"/>
  <c r="F271"/>
  <c r="F273"/>
  <c r="F275"/>
  <c r="F279"/>
  <c r="F277"/>
  <c r="F281"/>
  <c r="E206"/>
  <c r="D91" i="6" s="1"/>
  <c r="E417" i="8"/>
  <c r="E181" i="6" s="1"/>
  <c r="E122" i="8"/>
  <c r="D55" i="6" s="1"/>
  <c r="E500" i="8"/>
  <c r="D217" i="6" s="1"/>
  <c r="E458" i="8"/>
  <c r="D199" i="6" s="1"/>
  <c r="E39" i="8"/>
  <c r="E19" i="6" s="1"/>
  <c r="E80" i="8"/>
  <c r="D37" i="6" s="1"/>
  <c r="E291" i="8"/>
  <c r="E127" i="6" s="1"/>
  <c r="E375" i="8"/>
  <c r="E163" i="6" s="1"/>
  <c r="E332" i="8"/>
  <c r="D145" i="6" s="1"/>
  <c r="E164" i="8"/>
  <c r="D73" i="6" s="1"/>
  <c r="E248" i="8"/>
  <c r="D109" i="6" s="1"/>
  <c r="G122" i="8"/>
  <c r="A39"/>
  <c r="B38"/>
  <c r="F283" l="1"/>
  <c r="F284"/>
  <c r="F282"/>
  <c r="F278"/>
  <c r="F288"/>
  <c r="F286"/>
  <c r="F280"/>
  <c r="E81"/>
  <c r="E37" i="6" s="1"/>
  <c r="E207" i="8"/>
  <c r="E91" i="6" s="1"/>
  <c r="E165" i="8"/>
  <c r="E73" i="6" s="1"/>
  <c r="E459" i="8"/>
  <c r="E199" i="6" s="1"/>
  <c r="E249" i="8"/>
  <c r="E109" i="6" s="1"/>
  <c r="E292" i="8"/>
  <c r="F127" i="6" s="1"/>
  <c r="E501" i="8"/>
  <c r="E217" i="6" s="1"/>
  <c r="E418" i="8"/>
  <c r="F181" i="6" s="1"/>
  <c r="E376" i="8"/>
  <c r="F163" i="6" s="1"/>
  <c r="E123" i="8"/>
  <c r="E55" i="6" s="1"/>
  <c r="E333" i="8"/>
  <c r="E145" i="6" s="1"/>
  <c r="E40" i="8"/>
  <c r="F19" i="6" s="1"/>
  <c r="G125" i="8"/>
  <c r="A40"/>
  <c r="B39"/>
  <c r="F290" l="1"/>
  <c r="F293"/>
  <c r="F285"/>
  <c r="F291"/>
  <c r="F287"/>
  <c r="F295"/>
  <c r="F289"/>
  <c r="E419"/>
  <c r="G181" i="6" s="1"/>
  <c r="E334" i="8"/>
  <c r="F145" i="6" s="1"/>
  <c r="E377" i="8"/>
  <c r="G163" i="6" s="1"/>
  <c r="E502" i="8"/>
  <c r="F217" i="6" s="1"/>
  <c r="E250" i="8"/>
  <c r="F109" i="6" s="1"/>
  <c r="E166" i="8"/>
  <c r="F73" i="6" s="1"/>
  <c r="E82" i="8"/>
  <c r="F37" i="6" s="1"/>
  <c r="E41" i="8"/>
  <c r="G19" i="6" s="1"/>
  <c r="E293" i="8"/>
  <c r="G127" i="6" s="1"/>
  <c r="E460" i="8"/>
  <c r="F199" i="6" s="1"/>
  <c r="E208" i="8"/>
  <c r="F91" i="6" s="1"/>
  <c r="E124" i="8"/>
  <c r="F55" i="6" s="1"/>
  <c r="G128" i="8"/>
  <c r="A41"/>
  <c r="B40"/>
  <c r="F302" l="1"/>
  <c r="F298"/>
  <c r="F300"/>
  <c r="F297"/>
  <c r="F296"/>
  <c r="F294"/>
  <c r="F292"/>
  <c r="E461"/>
  <c r="G199" i="6" s="1"/>
  <c r="E209" i="8"/>
  <c r="G91" i="6" s="1"/>
  <c r="E294" i="8"/>
  <c r="H127" i="6" s="1"/>
  <c r="E83" i="8"/>
  <c r="G37" i="6" s="1"/>
  <c r="E251" i="8"/>
  <c r="G109" i="6" s="1"/>
  <c r="E378" i="8"/>
  <c r="H163" i="6" s="1"/>
  <c r="E420" i="8"/>
  <c r="H181" i="6" s="1"/>
  <c r="E42" i="8"/>
  <c r="H19" i="6" s="1"/>
  <c r="E167" i="8"/>
  <c r="G73" i="6" s="1"/>
  <c r="E503" i="8"/>
  <c r="G217" i="6" s="1"/>
  <c r="E335" i="8"/>
  <c r="G145" i="6" s="1"/>
  <c r="E125" i="8"/>
  <c r="G55" i="6" s="1"/>
  <c r="G131" i="8"/>
  <c r="A42"/>
  <c r="B41"/>
  <c r="F301" l="1"/>
  <c r="F304"/>
  <c r="F305"/>
  <c r="F299"/>
  <c r="F303"/>
  <c r="F307"/>
  <c r="F309"/>
  <c r="E43"/>
  <c r="I19" i="6" s="1"/>
  <c r="E336" i="8"/>
  <c r="H145" i="6" s="1"/>
  <c r="E168" i="8"/>
  <c r="H73" i="6" s="1"/>
  <c r="E421" i="8"/>
  <c r="I181" i="6" s="1"/>
  <c r="E252" i="8"/>
  <c r="H109" i="6" s="1"/>
  <c r="E295" i="8"/>
  <c r="I127" i="6" s="1"/>
  <c r="E462" i="8"/>
  <c r="H199" i="6" s="1"/>
  <c r="E126" i="8"/>
  <c r="H55" i="6" s="1"/>
  <c r="E379" i="8"/>
  <c r="I163" i="6" s="1"/>
  <c r="E84" i="8"/>
  <c r="H37" i="6" s="1"/>
  <c r="E210" i="8"/>
  <c r="H91" i="6" s="1"/>
  <c r="E504" i="8"/>
  <c r="H217" i="6" s="1"/>
  <c r="G134" i="8"/>
  <c r="A43"/>
  <c r="B42"/>
  <c r="F314" l="1"/>
  <c r="F306"/>
  <c r="F311"/>
  <c r="F316"/>
  <c r="F310"/>
  <c r="F312"/>
  <c r="F308"/>
  <c r="E127"/>
  <c r="I55" i="6" s="1"/>
  <c r="E211" i="8"/>
  <c r="I91" i="6" s="1"/>
  <c r="E463" i="8"/>
  <c r="I199" i="6" s="1"/>
  <c r="E253" i="8"/>
  <c r="I109" i="6" s="1"/>
  <c r="E169" i="8"/>
  <c r="I73" i="6" s="1"/>
  <c r="E505" i="8"/>
  <c r="I217" i="6" s="1"/>
  <c r="E337" i="8"/>
  <c r="I145" i="6" s="1"/>
  <c r="E85" i="8"/>
  <c r="I37" i="6" s="1"/>
  <c r="G137" i="8"/>
  <c r="A44"/>
  <c r="B43"/>
  <c r="F317" l="1"/>
  <c r="F313"/>
  <c r="F319"/>
  <c r="F323"/>
  <c r="F315"/>
  <c r="F318"/>
  <c r="F321"/>
  <c r="G140"/>
  <c r="A45"/>
  <c r="B44"/>
  <c r="F322" l="1"/>
  <c r="F326"/>
  <c r="F324"/>
  <c r="F325"/>
  <c r="F330"/>
  <c r="F320"/>
  <c r="F328"/>
  <c r="G143"/>
  <c r="A46"/>
  <c r="B45"/>
  <c r="F337" l="1"/>
  <c r="F331"/>
  <c r="F327"/>
  <c r="F332"/>
  <c r="F333"/>
  <c r="F329"/>
  <c r="F335"/>
  <c r="G146"/>
  <c r="A47"/>
  <c r="B46"/>
  <c r="F344" l="1"/>
  <c r="F336"/>
  <c r="F339"/>
  <c r="F338"/>
  <c r="F342"/>
  <c r="F340"/>
  <c r="F334"/>
  <c r="G149"/>
  <c r="A48"/>
  <c r="B47"/>
  <c r="F351" l="1"/>
  <c r="F347"/>
  <c r="F345"/>
  <c r="F343"/>
  <c r="F341"/>
  <c r="F349"/>
  <c r="F346"/>
  <c r="G152"/>
  <c r="A49"/>
  <c r="B48"/>
  <c r="F350" l="1"/>
  <c r="F354"/>
  <c r="F352"/>
  <c r="F358"/>
  <c r="F356"/>
  <c r="F353"/>
  <c r="F348"/>
  <c r="G155"/>
  <c r="A50"/>
  <c r="B49"/>
  <c r="F363" l="1"/>
  <c r="F359"/>
  <c r="F357"/>
  <c r="F360"/>
  <c r="F365"/>
  <c r="F361"/>
  <c r="F355"/>
  <c r="G158"/>
  <c r="A51"/>
  <c r="B50"/>
  <c r="F372" l="1"/>
  <c r="F364"/>
  <c r="F370"/>
  <c r="F368"/>
  <c r="F367"/>
  <c r="F366"/>
  <c r="F362"/>
  <c r="G161"/>
  <c r="A52"/>
  <c r="B51"/>
  <c r="F374" l="1"/>
  <c r="F377"/>
  <c r="F379"/>
  <c r="F373"/>
  <c r="F375"/>
  <c r="F371"/>
  <c r="F369"/>
  <c r="G164"/>
  <c r="A53"/>
  <c r="B52"/>
  <c r="F382" l="1"/>
  <c r="F386"/>
  <c r="F381"/>
  <c r="F378"/>
  <c r="F380"/>
  <c r="F384"/>
  <c r="F376"/>
  <c r="G167"/>
  <c r="A54"/>
  <c r="B53"/>
  <c r="F387" l="1"/>
  <c r="F388"/>
  <c r="F389"/>
  <c r="F391"/>
  <c r="F385"/>
  <c r="F393"/>
  <c r="F383"/>
  <c r="G170"/>
  <c r="A55"/>
  <c r="B54"/>
  <c r="F392" l="1"/>
  <c r="F396"/>
  <c r="F394"/>
  <c r="F400"/>
  <c r="F398"/>
  <c r="F395"/>
  <c r="F390"/>
  <c r="G173"/>
  <c r="A56"/>
  <c r="B55"/>
  <c r="F405" l="1"/>
  <c r="F401"/>
  <c r="F399"/>
  <c r="F402"/>
  <c r="F407"/>
  <c r="F403"/>
  <c r="F397"/>
  <c r="G176"/>
  <c r="A57"/>
  <c r="B56"/>
  <c r="F414" l="1"/>
  <c r="F406"/>
  <c r="F412"/>
  <c r="F410"/>
  <c r="F409"/>
  <c r="F408"/>
  <c r="F404"/>
  <c r="G179"/>
  <c r="A58"/>
  <c r="B57"/>
  <c r="F416" l="1"/>
  <c r="F419"/>
  <c r="F421"/>
  <c r="F415"/>
  <c r="F417"/>
  <c r="F413"/>
  <c r="F411"/>
  <c r="G182"/>
  <c r="A59"/>
  <c r="B58"/>
  <c r="F424" l="1"/>
  <c r="F428"/>
  <c r="F423"/>
  <c r="F420"/>
  <c r="F422"/>
  <c r="F426"/>
  <c r="F418"/>
  <c r="G185"/>
  <c r="A60"/>
  <c r="B59"/>
  <c r="F429" l="1"/>
  <c r="F430"/>
  <c r="F431"/>
  <c r="F433"/>
  <c r="F427"/>
  <c r="F435"/>
  <c r="F425"/>
  <c r="G188"/>
  <c r="A61"/>
  <c r="B60"/>
  <c r="F434" l="1"/>
  <c r="F438"/>
  <c r="F436"/>
  <c r="F442"/>
  <c r="F440"/>
  <c r="F437"/>
  <c r="F432"/>
  <c r="G191"/>
  <c r="A62"/>
  <c r="B61"/>
  <c r="F447" l="1"/>
  <c r="F443"/>
  <c r="F441"/>
  <c r="F444"/>
  <c r="F449"/>
  <c r="F445"/>
  <c r="F439"/>
  <c r="G194"/>
  <c r="A63"/>
  <c r="B62"/>
  <c r="F456" l="1"/>
  <c r="F448"/>
  <c r="F454"/>
  <c r="F452"/>
  <c r="F451"/>
  <c r="F450"/>
  <c r="F446"/>
  <c r="G197"/>
  <c r="A64"/>
  <c r="B63"/>
  <c r="F458" l="1"/>
  <c r="F461"/>
  <c r="F463"/>
  <c r="F457"/>
  <c r="F459"/>
  <c r="F455"/>
  <c r="F453"/>
  <c r="G200"/>
  <c r="A65"/>
  <c r="B64"/>
  <c r="F466" l="1"/>
  <c r="F470"/>
  <c r="F465"/>
  <c r="F462"/>
  <c r="F464"/>
  <c r="F468"/>
  <c r="F460"/>
  <c r="G203"/>
  <c r="A66"/>
  <c r="B65"/>
  <c r="F471" l="1"/>
  <c r="F472"/>
  <c r="F473"/>
  <c r="F475"/>
  <c r="F469"/>
  <c r="F477"/>
  <c r="F467"/>
  <c r="G206"/>
  <c r="A67"/>
  <c r="B66"/>
  <c r="F476" l="1"/>
  <c r="F480"/>
  <c r="F478"/>
  <c r="F484"/>
  <c r="F482"/>
  <c r="F479"/>
  <c r="F474"/>
  <c r="G209"/>
  <c r="A68"/>
  <c r="B67"/>
  <c r="F489" l="1"/>
  <c r="F485"/>
  <c r="F483"/>
  <c r="F486"/>
  <c r="F491"/>
  <c r="F487"/>
  <c r="F481"/>
  <c r="G212"/>
  <c r="A69"/>
  <c r="B68"/>
  <c r="F498" l="1"/>
  <c r="F490"/>
  <c r="F496"/>
  <c r="F494"/>
  <c r="F493"/>
  <c r="F492"/>
  <c r="F488"/>
  <c r="G215"/>
  <c r="A70"/>
  <c r="B69"/>
  <c r="F500" l="1"/>
  <c r="F503"/>
  <c r="F505"/>
  <c r="F499"/>
  <c r="F501"/>
  <c r="F497"/>
  <c r="F495"/>
  <c r="G218"/>
  <c r="G221" s="1"/>
  <c r="G224" s="1"/>
  <c r="G227" s="1"/>
  <c r="G230" s="1"/>
  <c r="G233" s="1"/>
  <c r="G236" s="1"/>
  <c r="G239" s="1"/>
  <c r="G242" s="1"/>
  <c r="G245" s="1"/>
  <c r="G248" s="1"/>
  <c r="G251" s="1"/>
  <c r="G254" s="1"/>
  <c r="G257" s="1"/>
  <c r="G260" s="1"/>
  <c r="G263" s="1"/>
  <c r="G266" s="1"/>
  <c r="G269" s="1"/>
  <c r="G272" s="1"/>
  <c r="G275" s="1"/>
  <c r="G278" s="1"/>
  <c r="G281" s="1"/>
  <c r="G284" s="1"/>
  <c r="G287" s="1"/>
  <c r="G290" s="1"/>
  <c r="G293" s="1"/>
  <c r="G296" s="1"/>
  <c r="G299" s="1"/>
  <c r="G302" s="1"/>
  <c r="G305" s="1"/>
  <c r="G308" s="1"/>
  <c r="G311" s="1"/>
  <c r="G314" s="1"/>
  <c r="G317" s="1"/>
  <c r="G320" s="1"/>
  <c r="G323" s="1"/>
  <c r="G326" s="1"/>
  <c r="G329" s="1"/>
  <c r="G332" s="1"/>
  <c r="G335" s="1"/>
  <c r="G338" s="1"/>
  <c r="G341" s="1"/>
  <c r="G344" s="1"/>
  <c r="G347" s="1"/>
  <c r="G350" s="1"/>
  <c r="G353" s="1"/>
  <c r="G356" s="1"/>
  <c r="G359" s="1"/>
  <c r="G362" s="1"/>
  <c r="G365" s="1"/>
  <c r="G368" s="1"/>
  <c r="G371" s="1"/>
  <c r="G374" s="1"/>
  <c r="G377" s="1"/>
  <c r="G380" s="1"/>
  <c r="G383" s="1"/>
  <c r="G386" s="1"/>
  <c r="G389" s="1"/>
  <c r="G392" s="1"/>
  <c r="G395" s="1"/>
  <c r="G398" s="1"/>
  <c r="G401" s="1"/>
  <c r="G404" s="1"/>
  <c r="G407" s="1"/>
  <c r="G410" s="1"/>
  <c r="G413" s="1"/>
  <c r="G416" s="1"/>
  <c r="G419" s="1"/>
  <c r="G422" s="1"/>
  <c r="G425" s="1"/>
  <c r="G428" s="1"/>
  <c r="G431" s="1"/>
  <c r="G434" s="1"/>
  <c r="G437" s="1"/>
  <c r="G440" s="1"/>
  <c r="G443" s="1"/>
  <c r="G446" s="1"/>
  <c r="G449" s="1"/>
  <c r="G452" s="1"/>
  <c r="G455" s="1"/>
  <c r="G458" s="1"/>
  <c r="G461" s="1"/>
  <c r="G464" s="1"/>
  <c r="G467" s="1"/>
  <c r="G470" s="1"/>
  <c r="G473" s="1"/>
  <c r="G476" s="1"/>
  <c r="G479" s="1"/>
  <c r="G482" s="1"/>
  <c r="G485" s="1"/>
  <c r="G488" s="1"/>
  <c r="G491" s="1"/>
  <c r="G494" s="1"/>
  <c r="G497" s="1"/>
  <c r="G500" s="1"/>
  <c r="G503" s="1"/>
  <c r="A71"/>
  <c r="B70"/>
  <c r="F504" l="1"/>
  <c r="F502"/>
  <c r="A72"/>
  <c r="B71"/>
  <c r="A73" l="1"/>
  <c r="B72"/>
  <c r="A74" l="1"/>
  <c r="B73"/>
  <c r="A75" l="1"/>
  <c r="B74"/>
  <c r="A76" l="1"/>
  <c r="B75"/>
  <c r="A77" l="1"/>
  <c r="B76"/>
  <c r="A78" l="1"/>
  <c r="B77"/>
  <c r="A79" l="1"/>
  <c r="B78"/>
  <c r="A80" l="1"/>
  <c r="B79"/>
  <c r="A81" l="1"/>
  <c r="B80"/>
  <c r="A82" l="1"/>
  <c r="B81"/>
  <c r="A83" l="1"/>
  <c r="B82"/>
  <c r="A84" l="1"/>
  <c r="B83"/>
  <c r="A85" l="1"/>
  <c r="B84"/>
  <c r="A86" l="1"/>
  <c r="B85"/>
  <c r="A87" l="1"/>
  <c r="B86"/>
  <c r="A88" l="1"/>
  <c r="B87"/>
  <c r="A89" l="1"/>
  <c r="B88"/>
  <c r="A90" l="1"/>
  <c r="B89"/>
  <c r="A91" l="1"/>
  <c r="B90"/>
  <c r="A92" l="1"/>
  <c r="B91"/>
  <c r="A93" l="1"/>
  <c r="B92"/>
  <c r="A94" l="1"/>
  <c r="B93"/>
  <c r="A95" l="1"/>
  <c r="B94"/>
  <c r="A96" l="1"/>
  <c r="B95"/>
  <c r="A97" l="1"/>
  <c r="B96"/>
  <c r="A98" l="1"/>
  <c r="B97"/>
  <c r="A99" l="1"/>
  <c r="B98"/>
  <c r="A100" l="1"/>
  <c r="B99"/>
  <c r="A101" l="1"/>
  <c r="B100"/>
  <c r="A102" l="1"/>
  <c r="B101"/>
  <c r="A103" l="1"/>
  <c r="B102"/>
  <c r="A104" l="1"/>
  <c r="B103"/>
  <c r="A105" l="1"/>
  <c r="B104"/>
  <c r="A106" l="1"/>
  <c r="B105"/>
  <c r="A107" l="1"/>
  <c r="B106"/>
  <c r="A108" l="1"/>
  <c r="B107"/>
  <c r="A109" l="1"/>
  <c r="B108"/>
  <c r="A110" l="1"/>
  <c r="B109"/>
  <c r="A111" l="1"/>
  <c r="B110"/>
  <c r="A112" l="1"/>
  <c r="B111"/>
  <c r="B112" l="1"/>
  <c r="A113"/>
  <c r="B113" l="1"/>
  <c r="A114"/>
  <c r="A115" l="1"/>
  <c r="B114"/>
  <c r="A116" l="1"/>
  <c r="B115"/>
  <c r="B116" l="1"/>
  <c r="A117"/>
  <c r="B117" l="1"/>
  <c r="A118"/>
  <c r="A119" l="1"/>
  <c r="B118"/>
  <c r="A120" l="1"/>
  <c r="B119"/>
  <c r="B120" l="1"/>
  <c r="A121"/>
  <c r="B121" l="1"/>
  <c r="A122"/>
  <c r="A123" l="1"/>
  <c r="B122"/>
  <c r="A124" l="1"/>
  <c r="B123"/>
  <c r="B124" l="1"/>
  <c r="A125"/>
  <c r="B125" l="1"/>
  <c r="A126"/>
  <c r="A127" l="1"/>
  <c r="B126"/>
  <c r="A128" l="1"/>
  <c r="B127"/>
  <c r="B128" l="1"/>
  <c r="A129"/>
  <c r="B129" l="1"/>
  <c r="A130"/>
  <c r="A131" l="1"/>
  <c r="B130"/>
  <c r="A132" l="1"/>
  <c r="B131"/>
  <c r="B132" l="1"/>
  <c r="A133"/>
  <c r="B133" l="1"/>
  <c r="A134"/>
  <c r="A135" l="1"/>
  <c r="B134"/>
  <c r="A136" l="1"/>
  <c r="B135"/>
  <c r="B136" l="1"/>
  <c r="A137"/>
  <c r="B137" l="1"/>
  <c r="A138"/>
  <c r="A139" l="1"/>
  <c r="B138"/>
  <c r="A140" l="1"/>
  <c r="B139"/>
  <c r="B140" l="1"/>
  <c r="A141"/>
  <c r="B141" l="1"/>
  <c r="A142"/>
  <c r="A143" l="1"/>
  <c r="B142"/>
  <c r="A144" l="1"/>
  <c r="B143"/>
  <c r="B144" l="1"/>
  <c r="A145"/>
  <c r="B145" l="1"/>
  <c r="A146"/>
  <c r="A147" l="1"/>
  <c r="B146"/>
  <c r="A148" l="1"/>
  <c r="B147"/>
  <c r="B148" l="1"/>
  <c r="A149"/>
  <c r="B149" l="1"/>
  <c r="A150"/>
  <c r="A151" l="1"/>
  <c r="B150"/>
  <c r="A152" l="1"/>
  <c r="B151"/>
  <c r="B152" l="1"/>
  <c r="A153"/>
  <c r="B153" l="1"/>
  <c r="A154"/>
  <c r="A155" l="1"/>
  <c r="B154"/>
  <c r="A156" l="1"/>
  <c r="B155"/>
  <c r="B156" l="1"/>
  <c r="A157"/>
  <c r="B157" l="1"/>
  <c r="A158"/>
  <c r="A159" l="1"/>
  <c r="B158"/>
  <c r="A160" l="1"/>
  <c r="B159"/>
  <c r="B160" l="1"/>
  <c r="A161"/>
  <c r="B161" l="1"/>
  <c r="A162"/>
  <c r="A163" l="1"/>
  <c r="B162"/>
  <c r="A164" l="1"/>
  <c r="B163"/>
  <c r="B164" l="1"/>
  <c r="A165"/>
  <c r="B165" l="1"/>
  <c r="A166"/>
  <c r="A167" l="1"/>
  <c r="B166"/>
  <c r="A168" l="1"/>
  <c r="B167"/>
  <c r="B168" l="1"/>
  <c r="A169"/>
  <c r="B169" l="1"/>
  <c r="A170"/>
  <c r="A171" l="1"/>
  <c r="B170"/>
  <c r="A172" l="1"/>
  <c r="B171"/>
  <c r="B172" l="1"/>
  <c r="A173"/>
  <c r="B173" l="1"/>
  <c r="A174"/>
  <c r="A175" l="1"/>
  <c r="B174"/>
  <c r="A176" l="1"/>
  <c r="B175"/>
  <c r="B176" l="1"/>
  <c r="A177"/>
  <c r="B177" l="1"/>
  <c r="A178"/>
  <c r="A179" l="1"/>
  <c r="B178"/>
  <c r="A180" l="1"/>
  <c r="B179"/>
  <c r="B180" l="1"/>
  <c r="A181"/>
  <c r="B181" l="1"/>
  <c r="A182"/>
  <c r="A183" l="1"/>
  <c r="B182"/>
  <c r="A184" l="1"/>
  <c r="B183"/>
  <c r="B184" l="1"/>
  <c r="A185"/>
  <c r="B185" l="1"/>
  <c r="A186"/>
  <c r="A187" l="1"/>
  <c r="B186"/>
  <c r="A188" l="1"/>
  <c r="B187"/>
  <c r="B188" l="1"/>
  <c r="A189"/>
  <c r="B189" l="1"/>
  <c r="A190"/>
  <c r="A191" l="1"/>
  <c r="B190"/>
  <c r="A192" l="1"/>
  <c r="B191"/>
  <c r="B192" l="1"/>
  <c r="A193"/>
  <c r="B193" l="1"/>
  <c r="A194"/>
  <c r="A195" l="1"/>
  <c r="B194"/>
  <c r="A196" l="1"/>
  <c r="B195"/>
  <c r="B196" l="1"/>
  <c r="A197"/>
  <c r="B197" l="1"/>
  <c r="A198"/>
  <c r="A199" l="1"/>
  <c r="B198"/>
  <c r="A200" l="1"/>
  <c r="B199"/>
  <c r="B200" l="1"/>
  <c r="A201"/>
  <c r="B201" l="1"/>
  <c r="A202"/>
  <c r="A203" l="1"/>
  <c r="B202"/>
  <c r="A204" l="1"/>
  <c r="B203"/>
  <c r="B204" l="1"/>
  <c r="A205"/>
  <c r="B205" l="1"/>
  <c r="A206"/>
  <c r="A207" l="1"/>
  <c r="B206"/>
  <c r="A208" l="1"/>
  <c r="B207"/>
  <c r="B208" l="1"/>
  <c r="A209"/>
  <c r="B209" l="1"/>
  <c r="A210"/>
  <c r="A211" l="1"/>
  <c r="B210"/>
  <c r="A212" l="1"/>
  <c r="B211"/>
  <c r="B212" l="1"/>
  <c r="A213"/>
  <c r="B213" l="1"/>
  <c r="A214"/>
  <c r="A215" l="1"/>
  <c r="B214"/>
  <c r="A216" l="1"/>
  <c r="B215"/>
  <c r="B216" l="1"/>
  <c r="A217"/>
  <c r="B217" l="1"/>
  <c r="A218"/>
  <c r="A219" l="1"/>
  <c r="B218"/>
  <c r="A220" l="1"/>
  <c r="B219"/>
  <c r="B220" l="1"/>
  <c r="A221"/>
  <c r="B221" l="1"/>
  <c r="A222"/>
  <c r="A223" l="1"/>
  <c r="B222"/>
  <c r="A224" l="1"/>
  <c r="B223"/>
  <c r="B224" l="1"/>
  <c r="A225"/>
  <c r="B225" l="1"/>
  <c r="A226"/>
  <c r="A227" l="1"/>
  <c r="B226"/>
  <c r="A228" l="1"/>
  <c r="B227"/>
  <c r="B228" l="1"/>
  <c r="A229"/>
  <c r="B229" l="1"/>
  <c r="A230"/>
  <c r="A231" l="1"/>
  <c r="B230"/>
  <c r="A232" l="1"/>
  <c r="B231"/>
  <c r="B232" l="1"/>
  <c r="A233"/>
  <c r="B233" l="1"/>
  <c r="A234"/>
  <c r="A235" l="1"/>
  <c r="B234"/>
  <c r="A236" l="1"/>
  <c r="B235"/>
  <c r="B236" l="1"/>
  <c r="A237"/>
  <c r="B237" l="1"/>
  <c r="A238"/>
  <c r="A239" l="1"/>
  <c r="B238"/>
  <c r="A240" l="1"/>
  <c r="B239"/>
  <c r="B240" l="1"/>
  <c r="A241"/>
  <c r="B241" l="1"/>
  <c r="A242"/>
  <c r="A243" l="1"/>
  <c r="B242"/>
  <c r="A244" l="1"/>
  <c r="B243"/>
  <c r="B244" l="1"/>
  <c r="A245"/>
  <c r="B245" l="1"/>
  <c r="A246"/>
  <c r="A247" l="1"/>
  <c r="B246"/>
  <c r="A248" l="1"/>
  <c r="B247"/>
  <c r="B248" l="1"/>
  <c r="A249"/>
  <c r="B249" l="1"/>
  <c r="A250"/>
  <c r="A251" l="1"/>
  <c r="B250"/>
  <c r="A252" l="1"/>
  <c r="B251"/>
  <c r="B252" l="1"/>
  <c r="A253"/>
  <c r="B253" l="1"/>
  <c r="A254"/>
  <c r="A255" l="1"/>
  <c r="B254"/>
  <c r="A256" l="1"/>
  <c r="B255"/>
  <c r="B256" l="1"/>
  <c r="A257"/>
  <c r="B257" l="1"/>
  <c r="A258"/>
  <c r="A259" l="1"/>
  <c r="B258"/>
  <c r="A260" l="1"/>
  <c r="B259"/>
  <c r="B260" l="1"/>
  <c r="A261"/>
  <c r="B261" l="1"/>
  <c r="A262"/>
  <c r="A263" l="1"/>
  <c r="B262"/>
  <c r="A264" l="1"/>
  <c r="B263"/>
  <c r="B264" l="1"/>
  <c r="A265"/>
  <c r="B265" l="1"/>
  <c r="A266"/>
  <c r="A267" l="1"/>
  <c r="B266"/>
  <c r="A268" l="1"/>
  <c r="B267"/>
  <c r="B268" l="1"/>
  <c r="A269"/>
  <c r="B269" l="1"/>
  <c r="A270"/>
  <c r="A271" l="1"/>
  <c r="B270"/>
  <c r="A272" l="1"/>
  <c r="B271"/>
  <c r="B272" l="1"/>
  <c r="A273"/>
  <c r="B273" l="1"/>
  <c r="A274"/>
  <c r="A275" l="1"/>
  <c r="B274"/>
  <c r="A276" l="1"/>
  <c r="B275"/>
  <c r="B276" l="1"/>
  <c r="A277"/>
  <c r="B277" l="1"/>
  <c r="A278"/>
  <c r="A279" l="1"/>
  <c r="B278"/>
  <c r="A280" l="1"/>
  <c r="B279"/>
  <c r="B280" l="1"/>
  <c r="A281"/>
  <c r="B281" l="1"/>
  <c r="A282"/>
  <c r="A283" l="1"/>
  <c r="B282"/>
  <c r="A284" l="1"/>
  <c r="B283"/>
  <c r="B284" l="1"/>
  <c r="A285"/>
  <c r="B285" l="1"/>
  <c r="A286"/>
  <c r="A287" l="1"/>
  <c r="B286"/>
  <c r="A288" l="1"/>
  <c r="B287"/>
  <c r="B288" l="1"/>
  <c r="A289"/>
  <c r="B289" l="1"/>
  <c r="A290"/>
  <c r="A291" l="1"/>
  <c r="B290"/>
  <c r="A292" l="1"/>
  <c r="B291"/>
  <c r="B292" l="1"/>
  <c r="A293"/>
  <c r="B293" l="1"/>
  <c r="A294"/>
  <c r="A295" l="1"/>
  <c r="B294"/>
  <c r="A296" l="1"/>
  <c r="B295"/>
  <c r="B296" l="1"/>
  <c r="A297"/>
  <c r="B297" l="1"/>
  <c r="A298"/>
  <c r="A299" l="1"/>
  <c r="B298"/>
  <c r="A300" l="1"/>
  <c r="B299"/>
  <c r="B300" l="1"/>
  <c r="A301"/>
  <c r="B301" l="1"/>
  <c r="A302"/>
  <c r="A303" l="1"/>
  <c r="B302"/>
  <c r="A304" l="1"/>
  <c r="B303"/>
  <c r="B304" l="1"/>
  <c r="A305"/>
  <c r="B305" l="1"/>
  <c r="A306"/>
  <c r="A307" l="1"/>
  <c r="B306"/>
  <c r="A308" l="1"/>
  <c r="B307"/>
  <c r="B308" l="1"/>
  <c r="A309"/>
  <c r="B309" l="1"/>
  <c r="A310"/>
  <c r="A311" l="1"/>
  <c r="B310"/>
  <c r="A312" l="1"/>
  <c r="B311"/>
  <c r="B312" l="1"/>
  <c r="A313"/>
  <c r="B313" l="1"/>
  <c r="A314"/>
  <c r="A315" l="1"/>
  <c r="B314"/>
  <c r="A316" l="1"/>
  <c r="B315"/>
  <c r="B316" l="1"/>
  <c r="A317"/>
  <c r="B317" l="1"/>
  <c r="A318"/>
  <c r="A319" l="1"/>
  <c r="B318"/>
  <c r="A320" l="1"/>
  <c r="B319"/>
  <c r="B320" l="1"/>
  <c r="A321"/>
  <c r="B321" l="1"/>
  <c r="A322"/>
  <c r="A323" l="1"/>
  <c r="B322"/>
  <c r="A324" l="1"/>
  <c r="B323"/>
  <c r="B324" l="1"/>
  <c r="A325"/>
  <c r="B325" l="1"/>
  <c r="A326"/>
  <c r="A327" l="1"/>
  <c r="B326"/>
  <c r="A328" l="1"/>
  <c r="B327"/>
  <c r="B328" l="1"/>
  <c r="A329"/>
  <c r="B329" l="1"/>
  <c r="A330"/>
  <c r="A331" l="1"/>
  <c r="B330"/>
  <c r="A332" l="1"/>
  <c r="B331"/>
  <c r="B332" l="1"/>
  <c r="A333"/>
  <c r="B333" l="1"/>
  <c r="A334"/>
  <c r="A335" l="1"/>
  <c r="B334"/>
  <c r="A336" l="1"/>
  <c r="B335"/>
  <c r="B336" l="1"/>
  <c r="A337"/>
  <c r="B337" l="1"/>
  <c r="A338"/>
  <c r="A339" l="1"/>
  <c r="B338"/>
  <c r="A340" l="1"/>
  <c r="B339"/>
  <c r="B340" l="1"/>
  <c r="A341"/>
  <c r="B341" l="1"/>
  <c r="A342"/>
  <c r="A343" l="1"/>
  <c r="B342"/>
  <c r="A344" l="1"/>
  <c r="B343"/>
  <c r="B344" l="1"/>
  <c r="A345"/>
  <c r="B345" l="1"/>
  <c r="A346"/>
  <c r="A347" l="1"/>
  <c r="B346"/>
  <c r="A348" l="1"/>
  <c r="B347"/>
  <c r="B348" l="1"/>
  <c r="A349"/>
  <c r="B349" l="1"/>
  <c r="A350"/>
  <c r="A351" l="1"/>
  <c r="B350"/>
  <c r="A352" l="1"/>
  <c r="B351"/>
  <c r="B352" l="1"/>
  <c r="A353"/>
  <c r="B353" l="1"/>
  <c r="A354"/>
  <c r="A355" l="1"/>
  <c r="B354"/>
  <c r="A356" l="1"/>
  <c r="B355"/>
  <c r="B356" l="1"/>
  <c r="A357"/>
  <c r="B357" l="1"/>
  <c r="A358"/>
  <c r="A359" l="1"/>
  <c r="B358"/>
  <c r="A360" l="1"/>
  <c r="B359"/>
  <c r="B360" l="1"/>
  <c r="A361"/>
  <c r="B361" l="1"/>
  <c r="A362"/>
  <c r="A363" l="1"/>
  <c r="B362"/>
  <c r="A364" l="1"/>
  <c r="B363"/>
  <c r="B364" l="1"/>
  <c r="A365"/>
  <c r="B365" l="1"/>
  <c r="A366"/>
  <c r="A367" l="1"/>
  <c r="B366"/>
  <c r="B367" l="1"/>
</calcChain>
</file>

<file path=xl/sharedStrings.xml><?xml version="1.0" encoding="utf-8"?>
<sst xmlns="http://schemas.openxmlformats.org/spreadsheetml/2006/main" count="20" uniqueCount="20">
  <si>
    <t>Domingo</t>
  </si>
  <si>
    <t>Sábado</t>
  </si>
  <si>
    <t>Viernes</t>
  </si>
  <si>
    <t>Jueves</t>
  </si>
  <si>
    <t>Miércoles</t>
  </si>
  <si>
    <t>Martes</t>
  </si>
  <si>
    <t>Lunes</t>
  </si>
  <si>
    <t>Año</t>
  </si>
  <si>
    <t>fecha</t>
  </si>
  <si>
    <t>dia sema</t>
  </si>
  <si>
    <t>M en M de 6 S</t>
  </si>
  <si>
    <t>S en M de 6 S</t>
  </si>
  <si>
    <t>dia sem</t>
  </si>
  <si>
    <t>offset</t>
  </si>
  <si>
    <t>incremento filas</t>
  </si>
  <si>
    <t>Cumple Autor</t>
  </si>
  <si>
    <t>Autor:</t>
  </si>
  <si>
    <t>Npueyo</t>
  </si>
  <si>
    <t>E-mail:</t>
  </si>
  <si>
    <t>N.PueyoIzquierdo@gmail.com</t>
  </si>
</sst>
</file>

<file path=xl/styles.xml><?xml version="1.0" encoding="utf-8"?>
<styleSheet xmlns="http://schemas.openxmlformats.org/spreadsheetml/2006/main">
  <numFmts count="3">
    <numFmt numFmtId="164" formatCode="dddd"/>
    <numFmt numFmtId="165" formatCode="d"/>
    <numFmt numFmtId="166" formatCode="\ mmmm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 Narrow"/>
      <family val="2"/>
    </font>
    <font>
      <b/>
      <sz val="11"/>
      <color indexed="18"/>
      <name val="Arial"/>
      <family val="2"/>
    </font>
    <font>
      <b/>
      <sz val="11"/>
      <color rgb="FF00008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11"/>
      <color rgb="FF244062"/>
      <name val="Calibri"/>
      <family val="2"/>
      <scheme val="minor"/>
    </font>
    <font>
      <sz val="15"/>
      <color rgb="FF244062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ck">
        <color indexed="31"/>
      </left>
      <right style="thin">
        <color indexed="64"/>
      </right>
      <top style="medium">
        <color indexed="31"/>
      </top>
      <bottom/>
      <diagonal/>
    </border>
    <border>
      <left style="thick">
        <color indexed="31"/>
      </left>
      <right style="thin">
        <color indexed="64"/>
      </right>
      <top/>
      <bottom/>
      <diagonal/>
    </border>
    <border>
      <left style="thick">
        <color indexed="31"/>
      </left>
      <right style="thin">
        <color indexed="64"/>
      </right>
      <top/>
      <bottom style="medium">
        <color indexed="3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31"/>
      </left>
      <right/>
      <top style="medium">
        <color indexed="31"/>
      </top>
      <bottom/>
      <diagonal/>
    </border>
    <border>
      <left style="thick">
        <color indexed="31"/>
      </left>
      <right/>
      <top/>
      <bottom/>
      <diagonal/>
    </border>
    <border>
      <left style="thick">
        <color indexed="31"/>
      </left>
      <right/>
      <top/>
      <bottom style="medium">
        <color indexed="3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49" fontId="4" fillId="0" borderId="0" applyFill="0" applyBorder="0" applyProtection="0">
      <alignment horizontal="left" vertical="top" wrapText="1"/>
    </xf>
    <xf numFmtId="0" fontId="11" fillId="9" borderId="7" applyNumberFormat="0" applyFont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4" borderId="0" xfId="0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" fontId="0" fillId="0" borderId="0" xfId="0" applyNumberFormat="1"/>
    <xf numFmtId="14" fontId="2" fillId="4" borderId="0" xfId="0" applyNumberFormat="1" applyFont="1" applyFill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10" fillId="0" borderId="0" xfId="0" applyFont="1" applyProtection="1"/>
    <xf numFmtId="0" fontId="9" fillId="0" borderId="0" xfId="0" applyFont="1" applyProtection="1"/>
    <xf numFmtId="49" fontId="8" fillId="8" borderId="4" xfId="0" applyNumberFormat="1" applyFont="1" applyFill="1" applyBorder="1" applyAlignment="1" applyProtection="1">
      <alignment horizontal="center" shrinkToFit="1"/>
    </xf>
    <xf numFmtId="0" fontId="3" fillId="9" borderId="9" xfId="4" applyFont="1" applyBorder="1" applyAlignment="1">
      <alignment horizontal="center"/>
    </xf>
    <xf numFmtId="0" fontId="3" fillId="3" borderId="9" xfId="2" applyBorder="1" applyAlignment="1">
      <alignment horizontal="center"/>
    </xf>
    <xf numFmtId="0" fontId="1" fillId="2" borderId="9" xfId="1" applyBorder="1" applyAlignment="1">
      <alignment horizontal="center"/>
    </xf>
    <xf numFmtId="14" fontId="0" fillId="5" borderId="9" xfId="0" applyNumberFormat="1" applyFill="1" applyBorder="1"/>
    <xf numFmtId="164" fontId="0" fillId="5" borderId="9" xfId="0" applyNumberFormat="1" applyFill="1" applyBorder="1"/>
    <xf numFmtId="1" fontId="2" fillId="4" borderId="0" xfId="0" applyNumberFormat="1" applyFont="1" applyFill="1"/>
    <xf numFmtId="0" fontId="2" fillId="4" borderId="0" xfId="0" applyNumberFormat="1" applyFont="1" applyFill="1"/>
    <xf numFmtId="14" fontId="0" fillId="10" borderId="9" xfId="0" applyNumberFormat="1" applyFill="1" applyBorder="1"/>
    <xf numFmtId="1" fontId="0" fillId="10" borderId="9" xfId="0" applyNumberFormat="1" applyFill="1" applyBorder="1"/>
    <xf numFmtId="0" fontId="0" fillId="10" borderId="9" xfId="0" applyNumberFormat="1" applyFill="1" applyBorder="1"/>
    <xf numFmtId="0" fontId="0" fillId="0" borderId="20" xfId="0" applyBorder="1" applyAlignment="1" applyProtection="1">
      <alignment horizontal="left"/>
      <protection locked="0"/>
    </xf>
    <xf numFmtId="165" fontId="5" fillId="6" borderId="10" xfId="0" applyNumberFormat="1" applyFont="1" applyFill="1" applyBorder="1" applyAlignment="1" applyProtection="1">
      <alignment horizontal="left" shrinkToFit="1"/>
    </xf>
    <xf numFmtId="165" fontId="5" fillId="0" borderId="5" xfId="0" applyNumberFormat="1" applyFont="1" applyFill="1" applyBorder="1" applyAlignment="1" applyProtection="1">
      <alignment horizontal="left" shrinkToFit="1"/>
    </xf>
    <xf numFmtId="165" fontId="5" fillId="0" borderId="6" xfId="0" applyNumberFormat="1" applyFont="1" applyFill="1" applyBorder="1" applyAlignment="1" applyProtection="1">
      <alignment horizontal="left" shrinkToFit="1"/>
    </xf>
    <xf numFmtId="165" fontId="5" fillId="0" borderId="10" xfId="0" applyNumberFormat="1" applyFont="1" applyFill="1" applyBorder="1" applyAlignment="1" applyProtection="1">
      <alignment horizontal="left" shrinkToFit="1"/>
    </xf>
    <xf numFmtId="165" fontId="5" fillId="0" borderId="8" xfId="0" applyNumberFormat="1" applyFont="1" applyFill="1" applyBorder="1" applyAlignment="1" applyProtection="1">
      <alignment horizontal="left" shrinkToFit="1"/>
    </xf>
    <xf numFmtId="165" fontId="5" fillId="0" borderId="13" xfId="0" applyNumberFormat="1" applyFont="1" applyFill="1" applyBorder="1" applyAlignment="1" applyProtection="1">
      <alignment horizontal="left" shrinkToFit="1"/>
    </xf>
    <xf numFmtId="165" fontId="5" fillId="0" borderId="28" xfId="0" applyNumberFormat="1" applyFont="1" applyFill="1" applyBorder="1" applyAlignment="1" applyProtection="1">
      <alignment horizontal="left" shrinkToFit="1"/>
    </xf>
    <xf numFmtId="165" fontId="5" fillId="6" borderId="13" xfId="0" applyNumberFormat="1" applyFont="1" applyFill="1" applyBorder="1" applyAlignment="1" applyProtection="1">
      <alignment horizontal="left" shrinkToFit="1"/>
    </xf>
    <xf numFmtId="165" fontId="5" fillId="6" borderId="24" xfId="0" applyNumberFormat="1" applyFont="1" applyFill="1" applyBorder="1" applyAlignment="1" applyProtection="1">
      <alignment horizontal="left" shrinkToFit="1"/>
    </xf>
    <xf numFmtId="165" fontId="5" fillId="6" borderId="29" xfId="0" applyNumberFormat="1" applyFont="1" applyFill="1" applyBorder="1" applyAlignment="1" applyProtection="1">
      <alignment horizontal="left" shrinkToFit="1"/>
    </xf>
    <xf numFmtId="0" fontId="10" fillId="0" borderId="0" xfId="0" applyFont="1" applyBorder="1" applyProtection="1">
      <protection locked="0"/>
    </xf>
    <xf numFmtId="49" fontId="7" fillId="8" borderId="12" xfId="0" applyNumberFormat="1" applyFont="1" applyFill="1" applyBorder="1" applyAlignment="1" applyProtection="1">
      <alignment horizontal="left" shrinkToFit="1"/>
    </xf>
    <xf numFmtId="49" fontId="7" fillId="8" borderId="13" xfId="0" applyNumberFormat="1" applyFont="1" applyFill="1" applyBorder="1" applyAlignment="1" applyProtection="1">
      <alignment horizontal="left" shrinkToFit="1"/>
    </xf>
    <xf numFmtId="49" fontId="7" fillId="8" borderId="14" xfId="0" applyNumberFormat="1" applyFont="1" applyFill="1" applyBorder="1" applyAlignment="1" applyProtection="1">
      <alignment horizontal="left" shrinkToFit="1"/>
    </xf>
    <xf numFmtId="0" fontId="4" fillId="6" borderId="22" xfId="3" applyNumberFormat="1" applyFill="1" applyBorder="1" applyAlignment="1" applyProtection="1">
      <alignment horizontal="center" vertical="top" wrapText="1"/>
      <protection locked="0"/>
    </xf>
    <xf numFmtId="0" fontId="4" fillId="6" borderId="18" xfId="3" applyNumberFormat="1" applyFill="1" applyBorder="1" applyAlignment="1" applyProtection="1">
      <alignment horizontal="center" vertical="top" wrapText="1"/>
      <protection locked="0"/>
    </xf>
    <xf numFmtId="0" fontId="4" fillId="6" borderId="23" xfId="3" applyNumberFormat="1" applyFill="1" applyBorder="1" applyAlignment="1" applyProtection="1">
      <alignment horizontal="center" vertical="top" wrapText="1"/>
      <protection locked="0"/>
    </xf>
    <xf numFmtId="0" fontId="4" fillId="6" borderId="19" xfId="3" applyNumberFormat="1" applyFill="1" applyBorder="1" applyAlignment="1" applyProtection="1">
      <alignment horizontal="center" vertical="top" wrapText="1"/>
      <protection locked="0"/>
    </xf>
    <xf numFmtId="0" fontId="4" fillId="0" borderId="21" xfId="3" applyNumberFormat="1" applyFill="1" applyBorder="1" applyAlignment="1" applyProtection="1">
      <alignment horizontal="center" vertical="top" wrapText="1"/>
      <protection locked="0"/>
    </xf>
    <xf numFmtId="0" fontId="4" fillId="0" borderId="17" xfId="3" applyNumberFormat="1" applyFill="1" applyBorder="1" applyAlignment="1" applyProtection="1">
      <alignment horizontal="center" vertical="top" wrapText="1"/>
      <protection locked="0"/>
    </xf>
    <xf numFmtId="0" fontId="4" fillId="0" borderId="22" xfId="3" applyNumberFormat="1" applyFill="1" applyBorder="1" applyAlignment="1" applyProtection="1">
      <alignment horizontal="center" vertical="top" wrapText="1"/>
      <protection locked="0"/>
    </xf>
    <xf numFmtId="0" fontId="4" fillId="0" borderId="18" xfId="3" applyNumberFormat="1" applyFill="1" applyBorder="1" applyAlignment="1" applyProtection="1">
      <alignment horizontal="center" vertical="top" wrapText="1"/>
      <protection locked="0"/>
    </xf>
    <xf numFmtId="0" fontId="4" fillId="6" borderId="11" xfId="3" applyNumberFormat="1" applyFill="1" applyBorder="1" applyAlignment="1" applyProtection="1">
      <alignment horizontal="center" vertical="top" wrapText="1"/>
      <protection locked="0"/>
    </xf>
    <xf numFmtId="0" fontId="4" fillId="6" borderId="16" xfId="3" applyNumberFormat="1" applyFill="1" applyBorder="1" applyAlignment="1" applyProtection="1">
      <alignment horizontal="center" vertical="top" wrapText="1"/>
      <protection locked="0"/>
    </xf>
    <xf numFmtId="0" fontId="4" fillId="0" borderId="15" xfId="3" applyNumberFormat="1" applyFill="1" applyBorder="1" applyAlignment="1" applyProtection="1">
      <alignment horizontal="center" vertical="top" wrapText="1"/>
      <protection locked="0"/>
    </xf>
    <xf numFmtId="0" fontId="4" fillId="0" borderId="11" xfId="3" applyNumberFormat="1" applyFill="1" applyBorder="1" applyAlignment="1" applyProtection="1">
      <alignment horizontal="center" vertical="top" wrapText="1"/>
      <protection locked="0"/>
    </xf>
    <xf numFmtId="166" fontId="6" fillId="7" borderId="1" xfId="0" applyNumberFormat="1" applyFont="1" applyFill="1" applyBorder="1" applyAlignment="1" applyProtection="1">
      <alignment horizontal="center" vertical="center" textRotation="255"/>
    </xf>
    <xf numFmtId="166" fontId="6" fillId="7" borderId="2" xfId="0" applyNumberFormat="1" applyFont="1" applyFill="1" applyBorder="1" applyAlignment="1" applyProtection="1">
      <alignment horizontal="center" vertical="center" textRotation="255"/>
    </xf>
    <xf numFmtId="166" fontId="6" fillId="7" borderId="3" xfId="0" applyNumberFormat="1" applyFont="1" applyFill="1" applyBorder="1" applyAlignment="1" applyProtection="1">
      <alignment horizontal="center" vertical="center" textRotation="255"/>
    </xf>
    <xf numFmtId="166" fontId="6" fillId="7" borderId="25" xfId="0" applyNumberFormat="1" applyFont="1" applyFill="1" applyBorder="1" applyAlignment="1" applyProtection="1">
      <alignment horizontal="center" vertical="center" textRotation="255"/>
    </xf>
    <xf numFmtId="166" fontId="6" fillId="7" borderId="26" xfId="0" applyNumberFormat="1" applyFont="1" applyFill="1" applyBorder="1" applyAlignment="1" applyProtection="1">
      <alignment horizontal="center" vertical="center" textRotation="255"/>
    </xf>
    <xf numFmtId="166" fontId="6" fillId="7" borderId="27" xfId="0" applyNumberFormat="1" applyFont="1" applyFill="1" applyBorder="1" applyAlignment="1" applyProtection="1">
      <alignment horizontal="center" vertical="center" textRotation="255"/>
    </xf>
    <xf numFmtId="0" fontId="0" fillId="0" borderId="0" xfId="0" applyAlignment="1" applyProtection="1">
      <alignment horizontal="left"/>
    </xf>
  </cellXfs>
  <cellStyles count="5">
    <cellStyle name="Buena" xfId="1" builtinId="26"/>
    <cellStyle name="Neutral" xfId="2" builtinId="28"/>
    <cellStyle name="Normal" xfId="0" builtinId="0"/>
    <cellStyle name="Notas" xfId="4" builtinId="10"/>
    <cellStyle name="WinCalendar_BlankDates_62" xfId="3"/>
  </cellStyles>
  <dxfs count="0"/>
  <tableStyles count="1" defaultTableStyle="TableStyleMedium9" defaultPivotStyle="PivotStyleLight16">
    <tableStyle name="Estilo de tabla dinámica 1" table="0" count="0"/>
  </tableStyles>
  <colors>
    <mruColors>
      <color rgb="FFF64B0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9"/>
  <sheetViews>
    <sheetView showZeros="0" tabSelected="1" zoomScaleNormal="100" workbookViewId="0">
      <pane ySplit="3" topLeftCell="A106" activePane="bottomLeft" state="frozen"/>
      <selection pane="bottomLeft" activeCell="K3" sqref="K3"/>
    </sheetView>
  </sheetViews>
  <sheetFormatPr baseColWidth="10" defaultColWidth="8.88671875" defaultRowHeight="14.4"/>
  <cols>
    <col min="1" max="1" width="2.33203125" style="11" customWidth="1"/>
    <col min="2" max="2" width="11.6640625" style="12" customWidth="1"/>
    <col min="3" max="9" width="14.77734375" style="14" customWidth="1"/>
    <col min="10" max="16384" width="8.88671875" style="11"/>
  </cols>
  <sheetData>
    <row r="1" spans="1:12" ht="20.399999999999999" thickBot="1">
      <c r="A1" s="13"/>
      <c r="B1" s="17" t="s">
        <v>7</v>
      </c>
      <c r="C1" s="41">
        <v>1986</v>
      </c>
      <c r="G1" s="63" t="s">
        <v>16</v>
      </c>
      <c r="H1" s="63" t="s">
        <v>17</v>
      </c>
      <c r="I1" s="63" t="s">
        <v>18</v>
      </c>
      <c r="J1" s="12" t="s">
        <v>19</v>
      </c>
      <c r="K1" s="12"/>
      <c r="L1" s="12"/>
    </row>
    <row r="2" spans="1:12" ht="15" hidden="1" thickBot="1">
      <c r="B2" s="18"/>
      <c r="C2" s="30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1</v>
      </c>
    </row>
    <row r="3" spans="1:12" ht="14.25" customHeight="1" thickBot="1">
      <c r="B3" s="19"/>
      <c r="C3" s="42" t="s">
        <v>6</v>
      </c>
      <c r="D3" s="43" t="s">
        <v>5</v>
      </c>
      <c r="E3" s="43" t="s">
        <v>4</v>
      </c>
      <c r="F3" s="43" t="s">
        <v>3</v>
      </c>
      <c r="G3" s="43" t="s">
        <v>2</v>
      </c>
      <c r="H3" s="43" t="s">
        <v>1</v>
      </c>
      <c r="I3" s="44" t="s">
        <v>0</v>
      </c>
    </row>
    <row r="4" spans="1:12" ht="15" customHeight="1">
      <c r="B4" s="60">
        <f>DATE($C$1,1,1)</f>
        <v>31413</v>
      </c>
      <c r="C4" s="32">
        <f ca="1">OFFSET(DataCalc!$E$2,DataCalc!G2*7,0)</f>
        <v>0</v>
      </c>
      <c r="D4" s="36">
        <f ca="1">OFFSET(DataCalc!$E$2,DataCalc!G2*7+1,0)</f>
        <v>0</v>
      </c>
      <c r="E4" s="33">
        <f ca="1">OFFSET(DataCalc!$E$2,DataCalc!G2*7+2,0)</f>
        <v>31413</v>
      </c>
      <c r="F4" s="36">
        <f ca="1">OFFSET(DataCalc!$E$2,DataCalc!G2*7+3,0)</f>
        <v>31414</v>
      </c>
      <c r="G4" s="33">
        <f ca="1">OFFSET(DataCalc!$E$2,DataCalc!G2*7+4,0)</f>
        <v>31415</v>
      </c>
      <c r="H4" s="38">
        <f ca="1">OFFSET(DataCalc!$E$2,DataCalc!G2*7+5,0)</f>
        <v>31416</v>
      </c>
      <c r="I4" s="39">
        <f ca="1">OFFSET(DataCalc!$E$2,DataCalc!G2*7+6,0)</f>
        <v>31417</v>
      </c>
      <c r="K4" s="15"/>
    </row>
    <row r="5" spans="1:12" ht="12.75" customHeight="1">
      <c r="B5" s="61"/>
      <c r="C5" s="49"/>
      <c r="D5" s="51"/>
      <c r="E5" s="51"/>
      <c r="F5" s="51"/>
      <c r="G5" s="51"/>
      <c r="H5" s="45"/>
      <c r="I5" s="47"/>
      <c r="K5" s="16"/>
    </row>
    <row r="6" spans="1:12" ht="12.75" customHeight="1">
      <c r="B6" s="61"/>
      <c r="C6" s="55"/>
      <c r="D6" s="56"/>
      <c r="E6" s="56"/>
      <c r="F6" s="56"/>
      <c r="G6" s="56"/>
      <c r="H6" s="53"/>
      <c r="I6" s="54"/>
    </row>
    <row r="7" spans="1:12" ht="15" customHeight="1">
      <c r="B7" s="61"/>
      <c r="C7" s="37">
        <f ca="1">OFFSET(DataCalc!$E$2,DataCalc!G5*7,0)</f>
        <v>31418</v>
      </c>
      <c r="D7" s="34">
        <f ca="1">OFFSET(DataCalc!$E$2,DataCalc!G5*7+1,0)</f>
        <v>31419</v>
      </c>
      <c r="E7" s="35">
        <f ca="1">OFFSET(DataCalc!$E$2,DataCalc!G5*7+2,0)</f>
        <v>31420</v>
      </c>
      <c r="F7" s="34">
        <f ca="1">OFFSET(DataCalc!$E$2,DataCalc!G5*7+3,0)</f>
        <v>31421</v>
      </c>
      <c r="G7" s="35">
        <f ca="1">OFFSET(DataCalc!$E$2,DataCalc!G5*7+4,0)</f>
        <v>31422</v>
      </c>
      <c r="H7" s="31">
        <f ca="1">OFFSET(DataCalc!$E$2,DataCalc!G5*7+5,0)</f>
        <v>31423</v>
      </c>
      <c r="I7" s="40">
        <f ca="1">OFFSET(DataCalc!$E$2,DataCalc!G5*7+6,0)</f>
        <v>31424</v>
      </c>
      <c r="J7" s="10"/>
    </row>
    <row r="8" spans="1:12" ht="12.75" customHeight="1">
      <c r="B8" s="61"/>
      <c r="C8" s="49"/>
      <c r="D8" s="51"/>
      <c r="E8" s="51"/>
      <c r="F8" s="51"/>
      <c r="G8" s="51"/>
      <c r="H8" s="45"/>
      <c r="I8" s="47"/>
    </row>
    <row r="9" spans="1:12" ht="12.75" customHeight="1">
      <c r="B9" s="61"/>
      <c r="C9" s="55"/>
      <c r="D9" s="56"/>
      <c r="E9" s="56"/>
      <c r="F9" s="56"/>
      <c r="G9" s="56"/>
      <c r="H9" s="53"/>
      <c r="I9" s="54"/>
    </row>
    <row r="10" spans="1:12" ht="15" customHeight="1">
      <c r="B10" s="61"/>
      <c r="C10" s="37">
        <f ca="1">OFFSET(DataCalc!$E$2,DataCalc!G8*7,0)</f>
        <v>31425</v>
      </c>
      <c r="D10" s="34">
        <f ca="1">OFFSET(DataCalc!$E$2,DataCalc!G8*7+1,0)</f>
        <v>31426</v>
      </c>
      <c r="E10" s="35">
        <f ca="1">OFFSET(DataCalc!$E$2,DataCalc!G8*7+2,0)</f>
        <v>31427</v>
      </c>
      <c r="F10" s="34">
        <f ca="1">OFFSET(DataCalc!$E$2,DataCalc!G8*7+3,0)</f>
        <v>31428</v>
      </c>
      <c r="G10" s="35">
        <f ca="1">OFFSET(DataCalc!$E$2,DataCalc!G8*7+4,0)</f>
        <v>31429</v>
      </c>
      <c r="H10" s="31">
        <f ca="1">OFFSET(DataCalc!$E$2,DataCalc!G8*7+5,0)</f>
        <v>31430</v>
      </c>
      <c r="I10" s="40">
        <f ca="1">OFFSET(DataCalc!$E$2,DataCalc!G8*7+6,0)</f>
        <v>31431</v>
      </c>
    </row>
    <row r="11" spans="1:12" ht="12.75" customHeight="1">
      <c r="B11" s="61"/>
      <c r="C11" s="49"/>
      <c r="D11" s="51"/>
      <c r="E11" s="51"/>
      <c r="F11" s="51"/>
      <c r="G11" s="51"/>
      <c r="H11" s="45"/>
      <c r="I11" s="47"/>
    </row>
    <row r="12" spans="1:12" ht="12.75" customHeight="1">
      <c r="B12" s="61"/>
      <c r="C12" s="55"/>
      <c r="D12" s="56"/>
      <c r="E12" s="56"/>
      <c r="F12" s="56"/>
      <c r="G12" s="56"/>
      <c r="H12" s="53"/>
      <c r="I12" s="54"/>
    </row>
    <row r="13" spans="1:12" ht="15" customHeight="1">
      <c r="B13" s="61"/>
      <c r="C13" s="37">
        <f ca="1">OFFSET(DataCalc!$E$2,DataCalc!G11*7,0)</f>
        <v>31432</v>
      </c>
      <c r="D13" s="34">
        <f ca="1">OFFSET(DataCalc!$E$2,DataCalc!G11*7+1,0)</f>
        <v>31433</v>
      </c>
      <c r="E13" s="35">
        <f ca="1">OFFSET(DataCalc!$E$2,DataCalc!G11*7+2,0)</f>
        <v>31434</v>
      </c>
      <c r="F13" s="34">
        <f ca="1">OFFSET(DataCalc!$E$2,DataCalc!G11*7+3,0)</f>
        <v>31435</v>
      </c>
      <c r="G13" s="35">
        <f ca="1">OFFSET(DataCalc!$E$2,DataCalc!G11*7+4,0)</f>
        <v>31436</v>
      </c>
      <c r="H13" s="31">
        <f ca="1">OFFSET(DataCalc!$E$2,DataCalc!G11*7+5,0)</f>
        <v>31437</v>
      </c>
      <c r="I13" s="40">
        <f ca="1">OFFSET(DataCalc!$E$2,DataCalc!G11*7+6,0)</f>
        <v>31438</v>
      </c>
    </row>
    <row r="14" spans="1:12" ht="12.75" customHeight="1">
      <c r="B14" s="61"/>
      <c r="C14" s="49"/>
      <c r="D14" s="51"/>
      <c r="E14" s="51"/>
      <c r="F14" s="51"/>
      <c r="G14" s="51"/>
      <c r="H14" s="45"/>
      <c r="I14" s="47"/>
    </row>
    <row r="15" spans="1:12" ht="12.75" customHeight="1">
      <c r="B15" s="61"/>
      <c r="C15" s="55"/>
      <c r="D15" s="56"/>
      <c r="E15" s="56"/>
      <c r="F15" s="56"/>
      <c r="G15" s="56"/>
      <c r="H15" s="53"/>
      <c r="I15" s="54"/>
    </row>
    <row r="16" spans="1:12" ht="12.75" customHeight="1">
      <c r="B16" s="61"/>
      <c r="C16" s="37">
        <f ca="1">OFFSET(DataCalc!$E$2,DataCalc!G14*7,0)</f>
        <v>31439</v>
      </c>
      <c r="D16" s="34">
        <f ca="1">OFFSET(DataCalc!$E$2,DataCalc!G14*7+1,0)</f>
        <v>31440</v>
      </c>
      <c r="E16" s="35">
        <f ca="1">OFFSET(DataCalc!$E$2,DataCalc!G14*7+2,0)</f>
        <v>31441</v>
      </c>
      <c r="F16" s="34">
        <f ca="1">OFFSET(DataCalc!$E$2,DataCalc!G14*7+3,0)</f>
        <v>31442</v>
      </c>
      <c r="G16" s="35">
        <f ca="1">OFFSET(DataCalc!$E$2,DataCalc!G14*7+4,0)</f>
        <v>31443</v>
      </c>
      <c r="H16" s="31">
        <f ca="1">OFFSET(DataCalc!$E$2,DataCalc!G14*7+5,0)</f>
        <v>0</v>
      </c>
      <c r="I16" s="40">
        <f ca="1">OFFSET(DataCalc!$E$2,DataCalc!G14*7+6,0)</f>
        <v>0</v>
      </c>
    </row>
    <row r="17" spans="2:9" ht="12.75" customHeight="1">
      <c r="B17" s="61"/>
      <c r="C17" s="49"/>
      <c r="D17" s="51"/>
      <c r="E17" s="51"/>
      <c r="F17" s="51"/>
      <c r="G17" s="51"/>
      <c r="H17" s="45"/>
      <c r="I17" s="47"/>
    </row>
    <row r="18" spans="2:9" ht="13.5" customHeight="1">
      <c r="B18" s="61"/>
      <c r="C18" s="55"/>
      <c r="D18" s="56"/>
      <c r="E18" s="56"/>
      <c r="F18" s="56"/>
      <c r="G18" s="56"/>
      <c r="H18" s="53"/>
      <c r="I18" s="54"/>
    </row>
    <row r="19" spans="2:9" ht="12.75" customHeight="1">
      <c r="B19" s="61"/>
      <c r="C19" s="37">
        <f ca="1">OFFSET(DataCalc!$E$2,DataCalc!G17*7,0)</f>
        <v>0</v>
      </c>
      <c r="D19" s="34">
        <f ca="1">OFFSET(DataCalc!$E$2,DataCalc!G17*7+1,0)</f>
        <v>0</v>
      </c>
      <c r="E19" s="35">
        <f ca="1">OFFSET(DataCalc!$E$2,DataCalc!G17*7+2,0)</f>
        <v>0</v>
      </c>
      <c r="F19" s="34">
        <f ca="1">OFFSET(DataCalc!$E$2,DataCalc!G17*7+3,0)</f>
        <v>0</v>
      </c>
      <c r="G19" s="35">
        <f ca="1">OFFSET(DataCalc!$E$2,DataCalc!G17*7+4,0)</f>
        <v>0</v>
      </c>
      <c r="H19" s="31">
        <f ca="1">OFFSET(DataCalc!$E$2,DataCalc!G17*7+5,0)</f>
        <v>0</v>
      </c>
      <c r="I19" s="40">
        <f ca="1">OFFSET(DataCalc!$E$2,DataCalc!G17*7+6,0)</f>
        <v>0</v>
      </c>
    </row>
    <row r="20" spans="2:9" ht="12.75" customHeight="1">
      <c r="B20" s="61"/>
      <c r="C20" s="49"/>
      <c r="D20" s="51"/>
      <c r="E20" s="51"/>
      <c r="F20" s="51"/>
      <c r="G20" s="51"/>
      <c r="H20" s="45"/>
      <c r="I20" s="47"/>
    </row>
    <row r="21" spans="2:9" ht="13.5" customHeight="1" thickBot="1">
      <c r="B21" s="62"/>
      <c r="C21" s="50"/>
      <c r="D21" s="52"/>
      <c r="E21" s="52"/>
      <c r="F21" s="52"/>
      <c r="G21" s="52"/>
      <c r="H21" s="46"/>
      <c r="I21" s="48"/>
    </row>
    <row r="22" spans="2:9" ht="14.4" customHeight="1">
      <c r="B22" s="57">
        <f>DATE($C$1,2,1)</f>
        <v>31444</v>
      </c>
      <c r="C22" s="32">
        <f ca="1">OFFSET(DataCalc!$E$2,DataCalc!G20*7,0)</f>
        <v>0</v>
      </c>
      <c r="D22" s="36">
        <f ca="1">OFFSET(DataCalc!$E$2,DataCalc!G20*7+1,0)</f>
        <v>0</v>
      </c>
      <c r="E22" s="33">
        <f ca="1">OFFSET(DataCalc!$E$2,DataCalc!G20*7+2,0)</f>
        <v>0</v>
      </c>
      <c r="F22" s="36">
        <f ca="1">OFFSET(DataCalc!$E$2,DataCalc!G20*7+3,0)</f>
        <v>0</v>
      </c>
      <c r="G22" s="33">
        <f ca="1">OFFSET(DataCalc!$E$2,DataCalc!G20*7+4,0)</f>
        <v>0</v>
      </c>
      <c r="H22" s="38">
        <f ca="1">OFFSET(DataCalc!$E$2,DataCalc!G20*7+5,0)</f>
        <v>31444</v>
      </c>
      <c r="I22" s="39">
        <f ca="1">OFFSET(DataCalc!$E$2,DataCalc!G20*7+6,0)</f>
        <v>31445</v>
      </c>
    </row>
    <row r="23" spans="2:9" ht="14.4" customHeight="1">
      <c r="B23" s="58"/>
      <c r="C23" s="49"/>
      <c r="D23" s="51"/>
      <c r="E23" s="51"/>
      <c r="F23" s="51"/>
      <c r="G23" s="51"/>
      <c r="H23" s="45"/>
      <c r="I23" s="47"/>
    </row>
    <row r="24" spans="2:9">
      <c r="B24" s="58"/>
      <c r="C24" s="55"/>
      <c r="D24" s="56"/>
      <c r="E24" s="56"/>
      <c r="F24" s="56"/>
      <c r="G24" s="56"/>
      <c r="H24" s="53"/>
      <c r="I24" s="54"/>
    </row>
    <row r="25" spans="2:9">
      <c r="B25" s="58"/>
      <c r="C25" s="37">
        <f ca="1">OFFSET(DataCalc!$E$2,DataCalc!G23*7,0)</f>
        <v>31446</v>
      </c>
      <c r="D25" s="34">
        <f ca="1">OFFSET(DataCalc!$E$2,DataCalc!G23*7+1,0)</f>
        <v>31447</v>
      </c>
      <c r="E25" s="35">
        <f ca="1">OFFSET(DataCalc!$E$2,DataCalc!G23*7+2,0)</f>
        <v>31448</v>
      </c>
      <c r="F25" s="34">
        <f ca="1">OFFSET(DataCalc!$E$2,DataCalc!G23*7+3,0)</f>
        <v>31449</v>
      </c>
      <c r="G25" s="35">
        <f ca="1">OFFSET(DataCalc!$E$2,DataCalc!G23*7+4,0)</f>
        <v>31450</v>
      </c>
      <c r="H25" s="31">
        <f ca="1">OFFSET(DataCalc!$E$2,DataCalc!G23*7+5,0)</f>
        <v>31451</v>
      </c>
      <c r="I25" s="40">
        <f ca="1">OFFSET(DataCalc!$E$2,DataCalc!G23*7+6,0)</f>
        <v>31452</v>
      </c>
    </row>
    <row r="26" spans="2:9">
      <c r="B26" s="58"/>
      <c r="C26" s="49"/>
      <c r="D26" s="51"/>
      <c r="E26" s="51"/>
      <c r="F26" s="51"/>
      <c r="G26" s="51"/>
      <c r="H26" s="45"/>
      <c r="I26" s="47"/>
    </row>
    <row r="27" spans="2:9">
      <c r="B27" s="58"/>
      <c r="C27" s="55"/>
      <c r="D27" s="56"/>
      <c r="E27" s="56"/>
      <c r="F27" s="56"/>
      <c r="G27" s="56"/>
      <c r="H27" s="53"/>
      <c r="I27" s="54"/>
    </row>
    <row r="28" spans="2:9">
      <c r="B28" s="58"/>
      <c r="C28" s="37">
        <f ca="1">OFFSET(DataCalc!$E$2,DataCalc!G26*7,0)</f>
        <v>31453</v>
      </c>
      <c r="D28" s="34">
        <f ca="1">OFFSET(DataCalc!$E$2,DataCalc!G26*7+1,0)</f>
        <v>31454</v>
      </c>
      <c r="E28" s="35">
        <f ca="1">OFFSET(DataCalc!$E$2,DataCalc!G26*7+2,0)</f>
        <v>31455</v>
      </c>
      <c r="F28" s="34">
        <f ca="1">OFFSET(DataCalc!$E$2,DataCalc!G26*7+3,0)</f>
        <v>31456</v>
      </c>
      <c r="G28" s="35">
        <f ca="1">OFFSET(DataCalc!$E$2,DataCalc!G26*7+4,0)</f>
        <v>31457</v>
      </c>
      <c r="H28" s="31">
        <f ca="1">OFFSET(DataCalc!$E$2,DataCalc!G26*7+5,0)</f>
        <v>31458</v>
      </c>
      <c r="I28" s="40">
        <f ca="1">OFFSET(DataCalc!$E$2,DataCalc!G26*7+6,0)</f>
        <v>31459</v>
      </c>
    </row>
    <row r="29" spans="2:9">
      <c r="B29" s="58"/>
      <c r="C29" s="49"/>
      <c r="D29" s="51"/>
      <c r="E29" s="51"/>
      <c r="F29" s="51"/>
      <c r="G29" s="51"/>
      <c r="H29" s="45"/>
      <c r="I29" s="47"/>
    </row>
    <row r="30" spans="2:9">
      <c r="B30" s="58"/>
      <c r="C30" s="55"/>
      <c r="D30" s="56"/>
      <c r="E30" s="56"/>
      <c r="F30" s="56"/>
      <c r="G30" s="56"/>
      <c r="H30" s="53"/>
      <c r="I30" s="54"/>
    </row>
    <row r="31" spans="2:9">
      <c r="B31" s="58"/>
      <c r="C31" s="37">
        <f ca="1">OFFSET(DataCalc!$E$2,DataCalc!G29*7,0)</f>
        <v>31460</v>
      </c>
      <c r="D31" s="34">
        <f ca="1">OFFSET(DataCalc!$E$2,DataCalc!G29*7+1,0)</f>
        <v>31461</v>
      </c>
      <c r="E31" s="35">
        <f ca="1">OFFSET(DataCalc!$E$2,DataCalc!G29*7+2,0)</f>
        <v>31462</v>
      </c>
      <c r="F31" s="34">
        <f ca="1">OFFSET(DataCalc!$E$2,DataCalc!G29*7+3,0)</f>
        <v>31463</v>
      </c>
      <c r="G31" s="35">
        <f ca="1">OFFSET(DataCalc!$E$2,DataCalc!G29*7+4,0)</f>
        <v>31464</v>
      </c>
      <c r="H31" s="31">
        <f ca="1">OFFSET(DataCalc!$E$2,DataCalc!G29*7+5,0)</f>
        <v>31465</v>
      </c>
      <c r="I31" s="40">
        <f ca="1">OFFSET(DataCalc!$E$2,DataCalc!G29*7+6,0)</f>
        <v>31466</v>
      </c>
    </row>
    <row r="32" spans="2:9">
      <c r="B32" s="58"/>
      <c r="C32" s="49"/>
      <c r="D32" s="51"/>
      <c r="E32" s="51"/>
      <c r="F32" s="51"/>
      <c r="G32" s="51"/>
      <c r="H32" s="45"/>
      <c r="I32" s="47"/>
    </row>
    <row r="33" spans="2:9">
      <c r="B33" s="58"/>
      <c r="C33" s="55"/>
      <c r="D33" s="56"/>
      <c r="E33" s="56"/>
      <c r="F33" s="56"/>
      <c r="G33" s="56"/>
      <c r="H33" s="53"/>
      <c r="I33" s="54"/>
    </row>
    <row r="34" spans="2:9">
      <c r="B34" s="58"/>
      <c r="C34" s="37">
        <f ca="1">OFFSET(DataCalc!$E$2,DataCalc!G32*7,0)</f>
        <v>31467</v>
      </c>
      <c r="D34" s="34">
        <f ca="1">OFFSET(DataCalc!$E$2,DataCalc!G32*7+1,0)</f>
        <v>31468</v>
      </c>
      <c r="E34" s="35">
        <f ca="1">OFFSET(DataCalc!$E$2,DataCalc!G32*7+2,0)</f>
        <v>31469</v>
      </c>
      <c r="F34" s="34">
        <f ca="1">OFFSET(DataCalc!$E$2,DataCalc!G32*7+3,0)</f>
        <v>31470</v>
      </c>
      <c r="G34" s="35">
        <f ca="1">OFFSET(DataCalc!$E$2,DataCalc!G32*7+4,0)</f>
        <v>31471</v>
      </c>
      <c r="H34" s="31">
        <f ca="1">OFFSET(DataCalc!$E$2,DataCalc!G32*7+5,0)</f>
        <v>0</v>
      </c>
      <c r="I34" s="40">
        <f ca="1">OFFSET(DataCalc!$E$2,DataCalc!G32*7+6,0)</f>
        <v>0</v>
      </c>
    </row>
    <row r="35" spans="2:9">
      <c r="B35" s="58"/>
      <c r="C35" s="49"/>
      <c r="D35" s="51"/>
      <c r="E35" s="51"/>
      <c r="F35" s="51"/>
      <c r="G35" s="51"/>
      <c r="H35" s="45"/>
      <c r="I35" s="47"/>
    </row>
    <row r="36" spans="2:9">
      <c r="B36" s="58"/>
      <c r="C36" s="55"/>
      <c r="D36" s="56"/>
      <c r="E36" s="56"/>
      <c r="F36" s="56"/>
      <c r="G36" s="56"/>
      <c r="H36" s="53"/>
      <c r="I36" s="54"/>
    </row>
    <row r="37" spans="2:9">
      <c r="B37" s="58"/>
      <c r="C37" s="37">
        <f ca="1">OFFSET(DataCalc!$E$2,DataCalc!G35*7,0)</f>
        <v>0</v>
      </c>
      <c r="D37" s="34">
        <f ca="1">OFFSET(DataCalc!$E$2,DataCalc!G35*7+1,0)</f>
        <v>0</v>
      </c>
      <c r="E37" s="35">
        <f ca="1">OFFSET(DataCalc!$E$2,DataCalc!G35*7+2,0)</f>
        <v>0</v>
      </c>
      <c r="F37" s="34">
        <f ca="1">OFFSET(DataCalc!$E$2,DataCalc!G35*7+3,0)</f>
        <v>0</v>
      </c>
      <c r="G37" s="35">
        <f ca="1">OFFSET(DataCalc!$E$2,DataCalc!G35*7+4,0)</f>
        <v>0</v>
      </c>
      <c r="H37" s="31">
        <f ca="1">OFFSET(DataCalc!$E$2,DataCalc!G35*7+5,0)</f>
        <v>0</v>
      </c>
      <c r="I37" s="40">
        <f ca="1">OFFSET(DataCalc!$E$2,DataCalc!G35*7+6,0)</f>
        <v>0</v>
      </c>
    </row>
    <row r="38" spans="2:9" ht="14.4" customHeight="1">
      <c r="B38" s="58"/>
      <c r="C38" s="49"/>
      <c r="D38" s="51"/>
      <c r="E38" s="51"/>
      <c r="F38" s="51"/>
      <c r="G38" s="51"/>
      <c r="H38" s="45"/>
      <c r="I38" s="47"/>
    </row>
    <row r="39" spans="2:9" ht="15" thickBot="1">
      <c r="B39" s="59"/>
      <c r="C39" s="50"/>
      <c r="D39" s="52"/>
      <c r="E39" s="52"/>
      <c r="F39" s="52"/>
      <c r="G39" s="52"/>
      <c r="H39" s="46"/>
      <c r="I39" s="48"/>
    </row>
    <row r="40" spans="2:9" ht="14.4" customHeight="1">
      <c r="B40" s="57">
        <f>DATE($C$1,3,1)</f>
        <v>31472</v>
      </c>
      <c r="C40" s="32">
        <f ca="1">OFFSET(DataCalc!$E$2,DataCalc!G38*7,0)</f>
        <v>0</v>
      </c>
      <c r="D40" s="36">
        <f ca="1">OFFSET(DataCalc!$E$2,DataCalc!G38*7+1,0)</f>
        <v>0</v>
      </c>
      <c r="E40" s="33">
        <f ca="1">OFFSET(DataCalc!$E$2,DataCalc!G38*7+2,0)</f>
        <v>0</v>
      </c>
      <c r="F40" s="36">
        <f ca="1">OFFSET(DataCalc!$E$2,DataCalc!G38*7+3,0)</f>
        <v>0</v>
      </c>
      <c r="G40" s="33">
        <f ca="1">OFFSET(DataCalc!$E$2,DataCalc!G38*7+4,0)</f>
        <v>0</v>
      </c>
      <c r="H40" s="38">
        <f ca="1">OFFSET(DataCalc!$E$2,DataCalc!G38*7+5,0)</f>
        <v>31472</v>
      </c>
      <c r="I40" s="39">
        <f ca="1">OFFSET(DataCalc!$E$2,DataCalc!G38*7+6,0)</f>
        <v>31473</v>
      </c>
    </row>
    <row r="41" spans="2:9">
      <c r="B41" s="58"/>
      <c r="C41" s="49"/>
      <c r="D41" s="51"/>
      <c r="E41" s="51"/>
      <c r="F41" s="51"/>
      <c r="G41" s="51"/>
      <c r="H41" s="45"/>
      <c r="I41" s="47"/>
    </row>
    <row r="42" spans="2:9">
      <c r="B42" s="58"/>
      <c r="C42" s="55"/>
      <c r="D42" s="56"/>
      <c r="E42" s="56"/>
      <c r="F42" s="56"/>
      <c r="G42" s="56"/>
      <c r="H42" s="53"/>
      <c r="I42" s="54"/>
    </row>
    <row r="43" spans="2:9">
      <c r="B43" s="58"/>
      <c r="C43" s="37">
        <f ca="1">OFFSET(DataCalc!$E$2,DataCalc!G41*7,0)</f>
        <v>31474</v>
      </c>
      <c r="D43" s="34">
        <f ca="1">OFFSET(DataCalc!$E$2,DataCalc!G41*7+1,0)</f>
        <v>31475</v>
      </c>
      <c r="E43" s="35">
        <f ca="1">OFFSET(DataCalc!$E$2,DataCalc!G41*7+2,0)</f>
        <v>31476</v>
      </c>
      <c r="F43" s="34">
        <f ca="1">OFFSET(DataCalc!$E$2,DataCalc!G41*7+3,0)</f>
        <v>31477</v>
      </c>
      <c r="G43" s="35">
        <f ca="1">OFFSET(DataCalc!$E$2,DataCalc!G41*7+4,0)</f>
        <v>31478</v>
      </c>
      <c r="H43" s="31">
        <f ca="1">OFFSET(DataCalc!$E$2,DataCalc!G41*7+5,0)</f>
        <v>31479</v>
      </c>
      <c r="I43" s="40">
        <f ca="1">OFFSET(DataCalc!$E$2,DataCalc!G41*7+6,0)</f>
        <v>31480</v>
      </c>
    </row>
    <row r="44" spans="2:9">
      <c r="B44" s="58"/>
      <c r="C44" s="49"/>
      <c r="D44" s="51"/>
      <c r="E44" s="51"/>
      <c r="F44" s="51"/>
      <c r="G44" s="51"/>
      <c r="H44" s="45"/>
      <c r="I44" s="47"/>
    </row>
    <row r="45" spans="2:9">
      <c r="B45" s="58"/>
      <c r="C45" s="55"/>
      <c r="D45" s="56"/>
      <c r="E45" s="56"/>
      <c r="F45" s="56"/>
      <c r="G45" s="56"/>
      <c r="H45" s="53"/>
      <c r="I45" s="54"/>
    </row>
    <row r="46" spans="2:9">
      <c r="B46" s="58"/>
      <c r="C46" s="37">
        <f ca="1">OFFSET(DataCalc!$E$2,DataCalc!G44*7,0)</f>
        <v>31481</v>
      </c>
      <c r="D46" s="34">
        <f ca="1">OFFSET(DataCalc!$E$2,DataCalc!G44*7+1,0)</f>
        <v>31482</v>
      </c>
      <c r="E46" s="35">
        <f ca="1">OFFSET(DataCalc!$E$2,DataCalc!G44*7+2,0)</f>
        <v>31483</v>
      </c>
      <c r="F46" s="34">
        <f ca="1">OFFSET(DataCalc!$E$2,DataCalc!G44*7+3,0)</f>
        <v>31484</v>
      </c>
      <c r="G46" s="35">
        <f ca="1">OFFSET(DataCalc!$E$2,DataCalc!G44*7+4,0)</f>
        <v>31485</v>
      </c>
      <c r="H46" s="31">
        <f ca="1">OFFSET(DataCalc!$E$2,DataCalc!G44*7+5,0)</f>
        <v>31486</v>
      </c>
      <c r="I46" s="40">
        <f ca="1">OFFSET(DataCalc!$E$2,DataCalc!G44*7+6,0)</f>
        <v>31487</v>
      </c>
    </row>
    <row r="47" spans="2:9">
      <c r="B47" s="58"/>
      <c r="C47" s="49"/>
      <c r="D47" s="51"/>
      <c r="E47" s="51"/>
      <c r="F47" s="51"/>
      <c r="G47" s="51"/>
      <c r="H47" s="45"/>
      <c r="I47" s="47"/>
    </row>
    <row r="48" spans="2:9">
      <c r="B48" s="58"/>
      <c r="C48" s="55"/>
      <c r="D48" s="56"/>
      <c r="E48" s="56"/>
      <c r="F48" s="56"/>
      <c r="G48" s="56"/>
      <c r="H48" s="53"/>
      <c r="I48" s="54"/>
    </row>
    <row r="49" spans="2:9">
      <c r="B49" s="58"/>
      <c r="C49" s="37">
        <f ca="1">OFFSET(DataCalc!$E$2,DataCalc!G47*7,0)</f>
        <v>31488</v>
      </c>
      <c r="D49" s="34">
        <f ca="1">OFFSET(DataCalc!$E$2,DataCalc!G47*7+1,0)</f>
        <v>31489</v>
      </c>
      <c r="E49" s="35">
        <f ca="1">OFFSET(DataCalc!$E$2,DataCalc!G47*7+2,0)</f>
        <v>31490</v>
      </c>
      <c r="F49" s="34">
        <f ca="1">OFFSET(DataCalc!$E$2,DataCalc!G47*7+3,0)</f>
        <v>31491</v>
      </c>
      <c r="G49" s="35">
        <f ca="1">OFFSET(DataCalc!$E$2,DataCalc!G47*7+4,0)</f>
        <v>31492</v>
      </c>
      <c r="H49" s="31">
        <f ca="1">OFFSET(DataCalc!$E$2,DataCalc!G47*7+5,0)</f>
        <v>31493</v>
      </c>
      <c r="I49" s="40">
        <f ca="1">OFFSET(DataCalc!$E$2,DataCalc!G47*7+6,0)</f>
        <v>31494</v>
      </c>
    </row>
    <row r="50" spans="2:9">
      <c r="B50" s="58"/>
      <c r="C50" s="49"/>
      <c r="D50" s="51"/>
      <c r="E50" s="51"/>
      <c r="F50" s="51"/>
      <c r="G50" s="51"/>
      <c r="H50" s="45"/>
      <c r="I50" s="47"/>
    </row>
    <row r="51" spans="2:9">
      <c r="B51" s="58"/>
      <c r="C51" s="55"/>
      <c r="D51" s="56"/>
      <c r="E51" s="56"/>
      <c r="F51" s="56"/>
      <c r="G51" s="56"/>
      <c r="H51" s="53"/>
      <c r="I51" s="54"/>
    </row>
    <row r="52" spans="2:9">
      <c r="B52" s="58"/>
      <c r="C52" s="37">
        <f ca="1">OFFSET(DataCalc!$E$2,DataCalc!G50*7,0)</f>
        <v>31495</v>
      </c>
      <c r="D52" s="34">
        <f ca="1">OFFSET(DataCalc!$E$2,DataCalc!G50*7+1,0)</f>
        <v>31496</v>
      </c>
      <c r="E52" s="35">
        <f ca="1">OFFSET(DataCalc!$E$2,DataCalc!G50*7+2,0)</f>
        <v>31497</v>
      </c>
      <c r="F52" s="34">
        <f ca="1">OFFSET(DataCalc!$E$2,DataCalc!G50*7+3,0)</f>
        <v>31498</v>
      </c>
      <c r="G52" s="35">
        <f ca="1">OFFSET(DataCalc!$E$2,DataCalc!G50*7+4,0)</f>
        <v>31499</v>
      </c>
      <c r="H52" s="31">
        <f ca="1">OFFSET(DataCalc!$E$2,DataCalc!G50*7+5,0)</f>
        <v>31500</v>
      </c>
      <c r="I52" s="40">
        <f ca="1">OFFSET(DataCalc!$E$2,DataCalc!G50*7+6,0)</f>
        <v>31501</v>
      </c>
    </row>
    <row r="53" spans="2:9">
      <c r="B53" s="58"/>
      <c r="C53" s="49"/>
      <c r="D53" s="51"/>
      <c r="E53" s="51"/>
      <c r="F53" s="51"/>
      <c r="G53" s="51"/>
      <c r="H53" s="45"/>
      <c r="I53" s="47"/>
    </row>
    <row r="54" spans="2:9">
      <c r="B54" s="58"/>
      <c r="C54" s="55"/>
      <c r="D54" s="56"/>
      <c r="E54" s="56"/>
      <c r="F54" s="56"/>
      <c r="G54" s="56"/>
      <c r="H54" s="53"/>
      <c r="I54" s="54"/>
    </row>
    <row r="55" spans="2:9">
      <c r="B55" s="58"/>
      <c r="C55" s="37">
        <f ca="1">OFFSET(DataCalc!$E$2,DataCalc!G53*7,0)</f>
        <v>31502</v>
      </c>
      <c r="D55" s="34">
        <f ca="1">OFFSET(DataCalc!$E$2,DataCalc!G53*7+1,0)</f>
        <v>0</v>
      </c>
      <c r="E55" s="35">
        <f ca="1">OFFSET(DataCalc!$E$2,DataCalc!G53*7+2,0)</f>
        <v>0</v>
      </c>
      <c r="F55" s="34">
        <f ca="1">OFFSET(DataCalc!$E$2,DataCalc!G53*7+3,0)</f>
        <v>0</v>
      </c>
      <c r="G55" s="35">
        <f ca="1">OFFSET(DataCalc!$E$2,DataCalc!G53*7+4,0)</f>
        <v>0</v>
      </c>
      <c r="H55" s="31">
        <f ca="1">OFFSET(DataCalc!$E$2,DataCalc!G53*7+5,0)</f>
        <v>0</v>
      </c>
      <c r="I55" s="40">
        <f ca="1">OFFSET(DataCalc!$E$2,DataCalc!G53*7+6,0)</f>
        <v>0</v>
      </c>
    </row>
    <row r="56" spans="2:9">
      <c r="B56" s="58"/>
      <c r="C56" s="49"/>
      <c r="D56" s="51"/>
      <c r="E56" s="51"/>
      <c r="F56" s="51"/>
      <c r="G56" s="51"/>
      <c r="H56" s="45"/>
      <c r="I56" s="47"/>
    </row>
    <row r="57" spans="2:9" ht="15" thickBot="1">
      <c r="B57" s="59"/>
      <c r="C57" s="50"/>
      <c r="D57" s="52"/>
      <c r="E57" s="52"/>
      <c r="F57" s="52"/>
      <c r="G57" s="52"/>
      <c r="H57" s="46"/>
      <c r="I57" s="48"/>
    </row>
    <row r="58" spans="2:9" ht="14.4" customHeight="1">
      <c r="B58" s="57">
        <f>DATE($C$1,4,1)</f>
        <v>31503</v>
      </c>
      <c r="C58" s="32">
        <f ca="1">OFFSET(DataCalc!$E$2,DataCalc!G56*7,0)</f>
        <v>0</v>
      </c>
      <c r="D58" s="36">
        <f ca="1">OFFSET(DataCalc!$E$2,DataCalc!G56*7+1,0)</f>
        <v>31503</v>
      </c>
      <c r="E58" s="33">
        <f ca="1">OFFSET(DataCalc!$E$2,DataCalc!G56*7+2,0)</f>
        <v>31504</v>
      </c>
      <c r="F58" s="36">
        <f ca="1">OFFSET(DataCalc!$E$2,DataCalc!G56*7+3,0)</f>
        <v>31505</v>
      </c>
      <c r="G58" s="33">
        <f ca="1">OFFSET(DataCalc!$E$2,DataCalc!G56*7+4,0)</f>
        <v>31506</v>
      </c>
      <c r="H58" s="38">
        <f ca="1">OFFSET(DataCalc!$E$2,DataCalc!G56*7+5,0)</f>
        <v>31507</v>
      </c>
      <c r="I58" s="39">
        <f ca="1">OFFSET(DataCalc!$E$2,DataCalc!G56*7+6,0)</f>
        <v>31508</v>
      </c>
    </row>
    <row r="59" spans="2:9">
      <c r="B59" s="58"/>
      <c r="C59" s="49"/>
      <c r="D59" s="51"/>
      <c r="E59" s="51"/>
      <c r="F59" s="51"/>
      <c r="G59" s="51"/>
      <c r="H59" s="45"/>
      <c r="I59" s="47"/>
    </row>
    <row r="60" spans="2:9">
      <c r="B60" s="58"/>
      <c r="C60" s="55"/>
      <c r="D60" s="56"/>
      <c r="E60" s="56"/>
      <c r="F60" s="56"/>
      <c r="G60" s="56"/>
      <c r="H60" s="53"/>
      <c r="I60" s="54"/>
    </row>
    <row r="61" spans="2:9">
      <c r="B61" s="58"/>
      <c r="C61" s="37">
        <f ca="1">OFFSET(DataCalc!$E$2,DataCalc!G59*7,0)</f>
        <v>31509</v>
      </c>
      <c r="D61" s="34">
        <f ca="1">OFFSET(DataCalc!$E$2,DataCalc!G59*7+1,0)</f>
        <v>31510</v>
      </c>
      <c r="E61" s="35">
        <f ca="1">OFFSET(DataCalc!$E$2,DataCalc!G59*7+2,0)</f>
        <v>31511</v>
      </c>
      <c r="F61" s="34">
        <f ca="1">OFFSET(DataCalc!$E$2,DataCalc!G59*7+3,0)</f>
        <v>31512</v>
      </c>
      <c r="G61" s="35">
        <f ca="1">OFFSET(DataCalc!$E$2,DataCalc!G59*7+4,0)</f>
        <v>31513</v>
      </c>
      <c r="H61" s="31">
        <f ca="1">OFFSET(DataCalc!$E$2,DataCalc!G59*7+5,0)</f>
        <v>31514</v>
      </c>
      <c r="I61" s="40">
        <f ca="1">OFFSET(DataCalc!$E$2,DataCalc!G59*7+6,0)</f>
        <v>31515</v>
      </c>
    </row>
    <row r="62" spans="2:9">
      <c r="B62" s="58"/>
      <c r="C62" s="49"/>
      <c r="D62" s="51"/>
      <c r="E62" s="51"/>
      <c r="F62" s="51"/>
      <c r="G62" s="51"/>
      <c r="H62" s="45"/>
      <c r="I62" s="47"/>
    </row>
    <row r="63" spans="2:9">
      <c r="B63" s="58"/>
      <c r="C63" s="55"/>
      <c r="D63" s="56"/>
      <c r="E63" s="56"/>
      <c r="F63" s="56"/>
      <c r="G63" s="56"/>
      <c r="H63" s="53"/>
      <c r="I63" s="54"/>
    </row>
    <row r="64" spans="2:9">
      <c r="B64" s="58"/>
      <c r="C64" s="37">
        <f ca="1">OFFSET(DataCalc!$E$2,DataCalc!G62*7,0)</f>
        <v>31516</v>
      </c>
      <c r="D64" s="34">
        <f ca="1">OFFSET(DataCalc!$E$2,DataCalc!G62*7+1,0)</f>
        <v>31517</v>
      </c>
      <c r="E64" s="35">
        <f ca="1">OFFSET(DataCalc!$E$2,DataCalc!G62*7+2,0)</f>
        <v>31518</v>
      </c>
      <c r="F64" s="34">
        <f ca="1">OFFSET(DataCalc!$E$2,DataCalc!G62*7+3,0)</f>
        <v>31519</v>
      </c>
      <c r="G64" s="35">
        <f ca="1">OFFSET(DataCalc!$E$2,DataCalc!G62*7+4,0)</f>
        <v>31520</v>
      </c>
      <c r="H64" s="31">
        <f ca="1">OFFSET(DataCalc!$E$2,DataCalc!G62*7+5,0)</f>
        <v>31521</v>
      </c>
      <c r="I64" s="40">
        <f ca="1">OFFSET(DataCalc!$E$2,DataCalc!G62*7+6,0)</f>
        <v>31522</v>
      </c>
    </row>
    <row r="65" spans="2:9">
      <c r="B65" s="58"/>
      <c r="C65" s="49"/>
      <c r="D65" s="51"/>
      <c r="E65" s="51"/>
      <c r="F65" s="51"/>
      <c r="G65" s="51"/>
      <c r="H65" s="45"/>
      <c r="I65" s="47"/>
    </row>
    <row r="66" spans="2:9">
      <c r="B66" s="58"/>
      <c r="C66" s="55"/>
      <c r="D66" s="56"/>
      <c r="E66" s="56"/>
      <c r="F66" s="56"/>
      <c r="G66" s="56"/>
      <c r="H66" s="53"/>
      <c r="I66" s="54"/>
    </row>
    <row r="67" spans="2:9">
      <c r="B67" s="58"/>
      <c r="C67" s="37">
        <f ca="1">OFFSET(DataCalc!$E$2,DataCalc!G65*7,0)</f>
        <v>31523</v>
      </c>
      <c r="D67" s="34">
        <f ca="1">OFFSET(DataCalc!$E$2,DataCalc!G65*7+1,0)</f>
        <v>31524</v>
      </c>
      <c r="E67" s="35">
        <f ca="1">OFFSET(DataCalc!$E$2,DataCalc!G65*7+2,0)</f>
        <v>31525</v>
      </c>
      <c r="F67" s="34">
        <f ca="1">OFFSET(DataCalc!$E$2,DataCalc!G65*7+3,0)</f>
        <v>31526</v>
      </c>
      <c r="G67" s="35">
        <f ca="1">OFFSET(DataCalc!$E$2,DataCalc!G65*7+4,0)</f>
        <v>31527</v>
      </c>
      <c r="H67" s="31">
        <f ca="1">OFFSET(DataCalc!$E$2,DataCalc!G65*7+5,0)</f>
        <v>31528</v>
      </c>
      <c r="I67" s="40">
        <f ca="1">OFFSET(DataCalc!$E$2,DataCalc!G65*7+6,0)</f>
        <v>31529</v>
      </c>
    </row>
    <row r="68" spans="2:9">
      <c r="B68" s="58"/>
      <c r="C68" s="49"/>
      <c r="D68" s="51"/>
      <c r="E68" s="51"/>
      <c r="F68" s="51"/>
      <c r="G68" s="51"/>
      <c r="H68" s="45"/>
      <c r="I68" s="47"/>
    </row>
    <row r="69" spans="2:9">
      <c r="B69" s="58"/>
      <c r="C69" s="55"/>
      <c r="D69" s="56"/>
      <c r="E69" s="56"/>
      <c r="F69" s="56"/>
      <c r="G69" s="56"/>
      <c r="H69" s="53"/>
      <c r="I69" s="54"/>
    </row>
    <row r="70" spans="2:9">
      <c r="B70" s="58"/>
      <c r="C70" s="37">
        <f ca="1">OFFSET(DataCalc!$E$2,DataCalc!G68*7,0)</f>
        <v>31530</v>
      </c>
      <c r="D70" s="34">
        <f ca="1">OFFSET(DataCalc!$E$2,DataCalc!G68*7+1,0)</f>
        <v>31531</v>
      </c>
      <c r="E70" s="35">
        <f ca="1">OFFSET(DataCalc!$E$2,DataCalc!G68*7+2,0)</f>
        <v>31532</v>
      </c>
      <c r="F70" s="34">
        <f ca="1">OFFSET(DataCalc!$E$2,DataCalc!G68*7+3,0)</f>
        <v>0</v>
      </c>
      <c r="G70" s="35">
        <f ca="1">OFFSET(DataCalc!$E$2,DataCalc!G68*7+4,0)</f>
        <v>0</v>
      </c>
      <c r="H70" s="31">
        <f ca="1">OFFSET(DataCalc!$E$2,DataCalc!G68*7+5,0)</f>
        <v>0</v>
      </c>
      <c r="I70" s="40">
        <f ca="1">OFFSET(DataCalc!$E$2,DataCalc!G68*7+6,0)</f>
        <v>0</v>
      </c>
    </row>
    <row r="71" spans="2:9">
      <c r="B71" s="58"/>
      <c r="C71" s="49"/>
      <c r="D71" s="51"/>
      <c r="E71" s="51"/>
      <c r="F71" s="51"/>
      <c r="G71" s="51"/>
      <c r="H71" s="45"/>
      <c r="I71" s="47"/>
    </row>
    <row r="72" spans="2:9">
      <c r="B72" s="58"/>
      <c r="C72" s="55"/>
      <c r="D72" s="56"/>
      <c r="E72" s="56"/>
      <c r="F72" s="56"/>
      <c r="G72" s="56"/>
      <c r="H72" s="53"/>
      <c r="I72" s="54"/>
    </row>
    <row r="73" spans="2:9">
      <c r="B73" s="58"/>
      <c r="C73" s="37">
        <f ca="1">OFFSET(DataCalc!$E$2,DataCalc!G71*7,0)</f>
        <v>0</v>
      </c>
      <c r="D73" s="34">
        <f ca="1">OFFSET(DataCalc!$E$2,DataCalc!G71*7+1,0)</f>
        <v>0</v>
      </c>
      <c r="E73" s="35">
        <f ca="1">OFFSET(DataCalc!$E$2,DataCalc!G71*7+2,0)</f>
        <v>0</v>
      </c>
      <c r="F73" s="34">
        <f ca="1">OFFSET(DataCalc!$E$2,DataCalc!G71*7+3,0)</f>
        <v>0</v>
      </c>
      <c r="G73" s="35">
        <f ca="1">OFFSET(DataCalc!$E$2,DataCalc!G71*7+4,0)</f>
        <v>0</v>
      </c>
      <c r="H73" s="31">
        <f ca="1">OFFSET(DataCalc!$E$2,DataCalc!G71*7+5,0)</f>
        <v>0</v>
      </c>
      <c r="I73" s="40">
        <f ca="1">OFFSET(DataCalc!$E$2,DataCalc!G71*7+6,0)</f>
        <v>0</v>
      </c>
    </row>
    <row r="74" spans="2:9">
      <c r="B74" s="58"/>
      <c r="C74" s="49"/>
      <c r="D74" s="51"/>
      <c r="E74" s="51"/>
      <c r="F74" s="51"/>
      <c r="G74" s="51"/>
      <c r="H74" s="45"/>
      <c r="I74" s="47"/>
    </row>
    <row r="75" spans="2:9" ht="15" thickBot="1">
      <c r="B75" s="59"/>
      <c r="C75" s="50"/>
      <c r="D75" s="52"/>
      <c r="E75" s="52"/>
      <c r="F75" s="52"/>
      <c r="G75" s="52"/>
      <c r="H75" s="46"/>
      <c r="I75" s="48"/>
    </row>
    <row r="76" spans="2:9" ht="14.4" customHeight="1">
      <c r="B76" s="57">
        <f>DATE($C$1,5,1)</f>
        <v>31533</v>
      </c>
      <c r="C76" s="32">
        <f ca="1">OFFSET(DataCalc!$E$2,DataCalc!G74*7,0)</f>
        <v>0</v>
      </c>
      <c r="D76" s="36">
        <f ca="1">OFFSET(DataCalc!$E$2,DataCalc!G74*7+1,0)</f>
        <v>0</v>
      </c>
      <c r="E76" s="33">
        <f ca="1">OFFSET(DataCalc!$E$2,DataCalc!G74*7+2,0)</f>
        <v>0</v>
      </c>
      <c r="F76" s="36">
        <f ca="1">OFFSET(DataCalc!$E$2,DataCalc!G74*7+3,0)</f>
        <v>31533</v>
      </c>
      <c r="G76" s="33">
        <f ca="1">OFFSET(DataCalc!$E$2,DataCalc!G74*7+4,0)</f>
        <v>31534</v>
      </c>
      <c r="H76" s="38">
        <f ca="1">OFFSET(DataCalc!$E$2,DataCalc!G74*7+5,0)</f>
        <v>31535</v>
      </c>
      <c r="I76" s="39">
        <f ca="1">OFFSET(DataCalc!$E$2,DataCalc!G74*7+6,0)</f>
        <v>31536</v>
      </c>
    </row>
    <row r="77" spans="2:9">
      <c r="B77" s="58"/>
      <c r="C77" s="49"/>
      <c r="D77" s="51"/>
      <c r="E77" s="51"/>
      <c r="F77" s="51"/>
      <c r="G77" s="51"/>
      <c r="H77" s="45"/>
      <c r="I77" s="47"/>
    </row>
    <row r="78" spans="2:9">
      <c r="B78" s="58"/>
      <c r="C78" s="55"/>
      <c r="D78" s="56"/>
      <c r="E78" s="56"/>
      <c r="F78" s="56"/>
      <c r="G78" s="56"/>
      <c r="H78" s="53"/>
      <c r="I78" s="54"/>
    </row>
    <row r="79" spans="2:9">
      <c r="B79" s="58"/>
      <c r="C79" s="37">
        <f ca="1">OFFSET(DataCalc!$E$2,DataCalc!G77*7,0)</f>
        <v>31537</v>
      </c>
      <c r="D79" s="34">
        <f ca="1">OFFSET(DataCalc!$E$2,DataCalc!G77*7+1,0)</f>
        <v>31538</v>
      </c>
      <c r="E79" s="35">
        <f ca="1">OFFSET(DataCalc!$E$2,DataCalc!G77*7+2,0)</f>
        <v>31539</v>
      </c>
      <c r="F79" s="34">
        <f ca="1">OFFSET(DataCalc!$E$2,DataCalc!G77*7+3,0)</f>
        <v>31540</v>
      </c>
      <c r="G79" s="35">
        <f ca="1">OFFSET(DataCalc!$E$2,DataCalc!G77*7+4,0)</f>
        <v>31541</v>
      </c>
      <c r="H79" s="31">
        <f ca="1">OFFSET(DataCalc!$E$2,DataCalc!G77*7+5,0)</f>
        <v>31542</v>
      </c>
      <c r="I79" s="40">
        <f ca="1">OFFSET(DataCalc!$E$2,DataCalc!G77*7+6,0)</f>
        <v>31543</v>
      </c>
    </row>
    <row r="80" spans="2:9">
      <c r="B80" s="58"/>
      <c r="C80" s="49"/>
      <c r="D80" s="51"/>
      <c r="E80" s="51"/>
      <c r="F80" s="51"/>
      <c r="G80" s="51"/>
      <c r="H80" s="45"/>
      <c r="I80" s="47"/>
    </row>
    <row r="81" spans="2:9">
      <c r="B81" s="58"/>
      <c r="C81" s="55"/>
      <c r="D81" s="56"/>
      <c r="E81" s="56"/>
      <c r="F81" s="56"/>
      <c r="G81" s="56"/>
      <c r="H81" s="53"/>
      <c r="I81" s="54"/>
    </row>
    <row r="82" spans="2:9">
      <c r="B82" s="58"/>
      <c r="C82" s="37">
        <f ca="1">OFFSET(DataCalc!$E$2,DataCalc!G80*7,0)</f>
        <v>31544</v>
      </c>
      <c r="D82" s="34">
        <f ca="1">OFFSET(DataCalc!$E$2,DataCalc!G80*7+1,0)</f>
        <v>31545</v>
      </c>
      <c r="E82" s="35">
        <f ca="1">OFFSET(DataCalc!$E$2,DataCalc!G80*7+2,0)</f>
        <v>31546</v>
      </c>
      <c r="F82" s="34">
        <f ca="1">OFFSET(DataCalc!$E$2,DataCalc!G80*7+3,0)</f>
        <v>31547</v>
      </c>
      <c r="G82" s="35">
        <f ca="1">OFFSET(DataCalc!$E$2,DataCalc!G80*7+4,0)</f>
        <v>31548</v>
      </c>
      <c r="H82" s="31">
        <f ca="1">OFFSET(DataCalc!$E$2,DataCalc!G80*7+5,0)</f>
        <v>31549</v>
      </c>
      <c r="I82" s="40">
        <f ca="1">OFFSET(DataCalc!$E$2,DataCalc!G80*7+6,0)</f>
        <v>31550</v>
      </c>
    </row>
    <row r="83" spans="2:9">
      <c r="B83" s="58"/>
      <c r="C83" s="49"/>
      <c r="D83" s="51"/>
      <c r="E83" s="51"/>
      <c r="F83" s="51"/>
      <c r="G83" s="51"/>
      <c r="H83" s="45"/>
      <c r="I83" s="47"/>
    </row>
    <row r="84" spans="2:9">
      <c r="B84" s="58"/>
      <c r="C84" s="55"/>
      <c r="D84" s="56"/>
      <c r="E84" s="56"/>
      <c r="F84" s="56"/>
      <c r="G84" s="56"/>
      <c r="H84" s="53"/>
      <c r="I84" s="54"/>
    </row>
    <row r="85" spans="2:9">
      <c r="B85" s="58"/>
      <c r="C85" s="37">
        <f ca="1">OFFSET(DataCalc!$E$2,DataCalc!G83*7,0)</f>
        <v>31551</v>
      </c>
      <c r="D85" s="34">
        <f ca="1">OFFSET(DataCalc!$E$2,DataCalc!G83*7+1,0)</f>
        <v>31552</v>
      </c>
      <c r="E85" s="35">
        <f ca="1">OFFSET(DataCalc!$E$2,DataCalc!G83*7+2,0)</f>
        <v>31553</v>
      </c>
      <c r="F85" s="34">
        <f ca="1">OFFSET(DataCalc!$E$2,DataCalc!G83*7+3,0)</f>
        <v>31554</v>
      </c>
      <c r="G85" s="35">
        <f ca="1">OFFSET(DataCalc!$E$2,DataCalc!G83*7+4,0)</f>
        <v>31555</v>
      </c>
      <c r="H85" s="31">
        <f ca="1">OFFSET(DataCalc!$E$2,DataCalc!G83*7+5,0)</f>
        <v>31556</v>
      </c>
      <c r="I85" s="40">
        <f ca="1">OFFSET(DataCalc!$E$2,DataCalc!G83*7+6,0)</f>
        <v>31557</v>
      </c>
    </row>
    <row r="86" spans="2:9">
      <c r="B86" s="58"/>
      <c r="C86" s="49"/>
      <c r="D86" s="51"/>
      <c r="E86" s="51"/>
      <c r="F86" s="51"/>
      <c r="G86" s="51"/>
      <c r="H86" s="45"/>
      <c r="I86" s="47"/>
    </row>
    <row r="87" spans="2:9">
      <c r="B87" s="58"/>
      <c r="C87" s="55"/>
      <c r="D87" s="56"/>
      <c r="E87" s="56"/>
      <c r="F87" s="56"/>
      <c r="G87" s="56"/>
      <c r="H87" s="53"/>
      <c r="I87" s="54"/>
    </row>
    <row r="88" spans="2:9">
      <c r="B88" s="58"/>
      <c r="C88" s="37">
        <f ca="1">OFFSET(DataCalc!$E$2,DataCalc!G86*7,0)</f>
        <v>31558</v>
      </c>
      <c r="D88" s="34">
        <f ca="1">OFFSET(DataCalc!$E$2,DataCalc!G86*7+1,0)</f>
        <v>31559</v>
      </c>
      <c r="E88" s="35">
        <f ca="1">OFFSET(DataCalc!$E$2,DataCalc!G86*7+2,0)</f>
        <v>31560</v>
      </c>
      <c r="F88" s="34">
        <f ca="1">OFFSET(DataCalc!$E$2,DataCalc!G86*7+3,0)</f>
        <v>31561</v>
      </c>
      <c r="G88" s="35">
        <f ca="1">OFFSET(DataCalc!$E$2,DataCalc!G86*7+4,0)</f>
        <v>31562</v>
      </c>
      <c r="H88" s="31">
        <f ca="1">OFFSET(DataCalc!$E$2,DataCalc!G86*7+5,0)</f>
        <v>31563</v>
      </c>
      <c r="I88" s="40">
        <f ca="1">OFFSET(DataCalc!$E$2,DataCalc!G86*7+6,0)</f>
        <v>0</v>
      </c>
    </row>
    <row r="89" spans="2:9">
      <c r="B89" s="58"/>
      <c r="C89" s="49"/>
      <c r="D89" s="51"/>
      <c r="E89" s="51"/>
      <c r="F89" s="51"/>
      <c r="G89" s="51"/>
      <c r="H89" s="45"/>
      <c r="I89" s="47"/>
    </row>
    <row r="90" spans="2:9">
      <c r="B90" s="58"/>
      <c r="C90" s="55"/>
      <c r="D90" s="56"/>
      <c r="E90" s="56"/>
      <c r="F90" s="56"/>
      <c r="G90" s="56"/>
      <c r="H90" s="53"/>
      <c r="I90" s="54"/>
    </row>
    <row r="91" spans="2:9">
      <c r="B91" s="58"/>
      <c r="C91" s="37">
        <f ca="1">OFFSET(DataCalc!$E$2,DataCalc!G89*7,0)</f>
        <v>0</v>
      </c>
      <c r="D91" s="34">
        <f ca="1">OFFSET(DataCalc!$E$2,DataCalc!G89*7+1,0)</f>
        <v>0</v>
      </c>
      <c r="E91" s="35">
        <f ca="1">OFFSET(DataCalc!$E$2,DataCalc!G89*7+2,0)</f>
        <v>0</v>
      </c>
      <c r="F91" s="34">
        <f ca="1">OFFSET(DataCalc!$E$2,DataCalc!G89*7+3,0)</f>
        <v>0</v>
      </c>
      <c r="G91" s="35">
        <f ca="1">OFFSET(DataCalc!$E$2,DataCalc!G89*7+4,0)</f>
        <v>0</v>
      </c>
      <c r="H91" s="31">
        <f ca="1">OFFSET(DataCalc!$E$2,DataCalc!G89*7+5,0)</f>
        <v>0</v>
      </c>
      <c r="I91" s="40">
        <f ca="1">OFFSET(DataCalc!$E$2,DataCalc!G89*7+6,0)</f>
        <v>0</v>
      </c>
    </row>
    <row r="92" spans="2:9">
      <c r="B92" s="58"/>
      <c r="C92" s="49"/>
      <c r="D92" s="51"/>
      <c r="E92" s="51"/>
      <c r="F92" s="51"/>
      <c r="G92" s="51"/>
      <c r="H92" s="45"/>
      <c r="I92" s="47"/>
    </row>
    <row r="93" spans="2:9" ht="15" thickBot="1">
      <c r="B93" s="59"/>
      <c r="C93" s="50"/>
      <c r="D93" s="52"/>
      <c r="E93" s="52"/>
      <c r="F93" s="52"/>
      <c r="G93" s="52"/>
      <c r="H93" s="46"/>
      <c r="I93" s="48"/>
    </row>
    <row r="94" spans="2:9" ht="14.4" customHeight="1">
      <c r="B94" s="57">
        <f>DATE($C$1,6,1)</f>
        <v>31564</v>
      </c>
      <c r="C94" s="32">
        <f ca="1">OFFSET(DataCalc!$E$2,DataCalc!G92*7,0)</f>
        <v>0</v>
      </c>
      <c r="D94" s="36">
        <f ca="1">OFFSET(DataCalc!$E$2,DataCalc!G92*7+1,0)</f>
        <v>0</v>
      </c>
      <c r="E94" s="33">
        <f ca="1">OFFSET(DataCalc!$E$2,DataCalc!G92*7+2,0)</f>
        <v>0</v>
      </c>
      <c r="F94" s="36">
        <f ca="1">OFFSET(DataCalc!$E$2,DataCalc!G92*7+3,0)</f>
        <v>0</v>
      </c>
      <c r="G94" s="33">
        <f ca="1">OFFSET(DataCalc!$E$2,DataCalc!G92*7+4,0)</f>
        <v>0</v>
      </c>
      <c r="H94" s="38">
        <f ca="1">OFFSET(DataCalc!$E$2,DataCalc!G92*7+5,0)</f>
        <v>0</v>
      </c>
      <c r="I94" s="39">
        <f ca="1">OFFSET(DataCalc!$E$2,DataCalc!G92*7+6,0)</f>
        <v>31564</v>
      </c>
    </row>
    <row r="95" spans="2:9">
      <c r="B95" s="58"/>
      <c r="C95" s="49"/>
      <c r="D95" s="51"/>
      <c r="E95" s="51"/>
      <c r="F95" s="51"/>
      <c r="G95" s="51"/>
      <c r="H95" s="45"/>
      <c r="I95" s="47"/>
    </row>
    <row r="96" spans="2:9">
      <c r="B96" s="58"/>
      <c r="C96" s="55"/>
      <c r="D96" s="56"/>
      <c r="E96" s="56"/>
      <c r="F96" s="56"/>
      <c r="G96" s="56"/>
      <c r="H96" s="53"/>
      <c r="I96" s="54"/>
    </row>
    <row r="97" spans="2:9">
      <c r="B97" s="58"/>
      <c r="C97" s="37">
        <f ca="1">OFFSET(DataCalc!$E$2,DataCalc!G95*7,0)</f>
        <v>31565</v>
      </c>
      <c r="D97" s="34">
        <f ca="1">OFFSET(DataCalc!$E$2,DataCalc!G95*7+1,0)</f>
        <v>31566</v>
      </c>
      <c r="E97" s="35">
        <f ca="1">OFFSET(DataCalc!$E$2,DataCalc!G95*7+2,0)</f>
        <v>31567</v>
      </c>
      <c r="F97" s="34">
        <f ca="1">OFFSET(DataCalc!$E$2,DataCalc!G95*7+3,0)</f>
        <v>31568</v>
      </c>
      <c r="G97" s="35">
        <f ca="1">OFFSET(DataCalc!$E$2,DataCalc!G95*7+4,0)</f>
        <v>31569</v>
      </c>
      <c r="H97" s="31">
        <f ca="1">OFFSET(DataCalc!$E$2,DataCalc!G95*7+5,0)</f>
        <v>31570</v>
      </c>
      <c r="I97" s="40">
        <f ca="1">OFFSET(DataCalc!$E$2,DataCalc!G95*7+6,0)</f>
        <v>31571</v>
      </c>
    </row>
    <row r="98" spans="2:9">
      <c r="B98" s="58"/>
      <c r="C98" s="49"/>
      <c r="D98" s="51"/>
      <c r="E98" s="51"/>
      <c r="F98" s="51"/>
      <c r="G98" s="51"/>
      <c r="H98" s="45"/>
      <c r="I98" s="47"/>
    </row>
    <row r="99" spans="2:9">
      <c r="B99" s="58"/>
      <c r="C99" s="55"/>
      <c r="D99" s="56"/>
      <c r="E99" s="56"/>
      <c r="F99" s="56"/>
      <c r="G99" s="56"/>
      <c r="H99" s="53"/>
      <c r="I99" s="54"/>
    </row>
    <row r="100" spans="2:9">
      <c r="B100" s="58"/>
      <c r="C100" s="37">
        <f ca="1">OFFSET(DataCalc!$E$2,DataCalc!G98*7,0)</f>
        <v>31572</v>
      </c>
      <c r="D100" s="34">
        <f ca="1">OFFSET(DataCalc!$E$2,DataCalc!G98*7+1,0)</f>
        <v>31573</v>
      </c>
      <c r="E100" s="35">
        <f ca="1">OFFSET(DataCalc!$E$2,DataCalc!G98*7+2,0)</f>
        <v>31574</v>
      </c>
      <c r="F100" s="34">
        <f ca="1">OFFSET(DataCalc!$E$2,DataCalc!G98*7+3,0)</f>
        <v>31575</v>
      </c>
      <c r="G100" s="35">
        <f ca="1">OFFSET(DataCalc!$E$2,DataCalc!G98*7+4,0)</f>
        <v>31576</v>
      </c>
      <c r="H100" s="31">
        <f ca="1">OFFSET(DataCalc!$E$2,DataCalc!G98*7+5,0)</f>
        <v>31577</v>
      </c>
      <c r="I100" s="40">
        <f ca="1">OFFSET(DataCalc!$E$2,DataCalc!G98*7+6,0)</f>
        <v>31578</v>
      </c>
    </row>
    <row r="101" spans="2:9">
      <c r="B101" s="58"/>
      <c r="C101" s="49"/>
      <c r="D101" s="51"/>
      <c r="E101" s="51"/>
      <c r="F101" s="51"/>
      <c r="G101" s="51"/>
      <c r="H101" s="45"/>
      <c r="I101" s="47"/>
    </row>
    <row r="102" spans="2:9">
      <c r="B102" s="58"/>
      <c r="C102" s="55"/>
      <c r="D102" s="56"/>
      <c r="E102" s="56"/>
      <c r="F102" s="56"/>
      <c r="G102" s="56"/>
      <c r="H102" s="53"/>
      <c r="I102" s="54"/>
    </row>
    <row r="103" spans="2:9">
      <c r="B103" s="58"/>
      <c r="C103" s="37">
        <f ca="1">OFFSET(DataCalc!$E$2,DataCalc!G101*7,0)</f>
        <v>31579</v>
      </c>
      <c r="D103" s="34">
        <f ca="1">OFFSET(DataCalc!$E$2,DataCalc!G101*7+1,0)</f>
        <v>31580</v>
      </c>
      <c r="E103" s="35">
        <f ca="1">OFFSET(DataCalc!$E$2,DataCalc!G101*7+2,0)</f>
        <v>31581</v>
      </c>
      <c r="F103" s="34">
        <f ca="1">OFFSET(DataCalc!$E$2,DataCalc!G101*7+3,0)</f>
        <v>31582</v>
      </c>
      <c r="G103" s="35">
        <f ca="1">OFFSET(DataCalc!$E$2,DataCalc!G101*7+4,0)</f>
        <v>31583</v>
      </c>
      <c r="H103" s="31">
        <f ca="1">OFFSET(DataCalc!$E$2,DataCalc!G101*7+5,0)</f>
        <v>31584</v>
      </c>
      <c r="I103" s="40">
        <f ca="1">OFFSET(DataCalc!$E$2,DataCalc!G101*7+6,0)</f>
        <v>31585</v>
      </c>
    </row>
    <row r="104" spans="2:9">
      <c r="B104" s="58"/>
      <c r="C104" s="49"/>
      <c r="D104" s="51"/>
      <c r="E104" s="51"/>
      <c r="F104" s="51"/>
      <c r="G104" s="51"/>
      <c r="H104" s="45"/>
      <c r="I104" s="47"/>
    </row>
    <row r="105" spans="2:9">
      <c r="B105" s="58"/>
      <c r="C105" s="55"/>
      <c r="D105" s="56"/>
      <c r="E105" s="56"/>
      <c r="F105" s="56"/>
      <c r="G105" s="56"/>
      <c r="H105" s="53"/>
      <c r="I105" s="54"/>
    </row>
    <row r="106" spans="2:9">
      <c r="B106" s="58"/>
      <c r="C106" s="37">
        <f ca="1">OFFSET(DataCalc!$E$2,DataCalc!G104*7,0)</f>
        <v>31586</v>
      </c>
      <c r="D106" s="34">
        <f ca="1">OFFSET(DataCalc!$E$2,DataCalc!G104*7+1,0)</f>
        <v>31587</v>
      </c>
      <c r="E106" s="35">
        <f ca="1">OFFSET(DataCalc!$E$2,DataCalc!G104*7+2,0)</f>
        <v>31588</v>
      </c>
      <c r="F106" s="34">
        <f ca="1">OFFSET(DataCalc!$E$2,DataCalc!G104*7+3,0)</f>
        <v>31589</v>
      </c>
      <c r="G106" s="35">
        <f ca="1">OFFSET(DataCalc!$E$2,DataCalc!G104*7+4,0)</f>
        <v>31590</v>
      </c>
      <c r="H106" s="31">
        <f ca="1">OFFSET(DataCalc!$E$2,DataCalc!G104*7+5,0)</f>
        <v>31591</v>
      </c>
      <c r="I106" s="40">
        <f ca="1">OFFSET(DataCalc!$E$2,DataCalc!G104*7+6,0)</f>
        <v>31592</v>
      </c>
    </row>
    <row r="107" spans="2:9">
      <c r="B107" s="58"/>
      <c r="C107" s="49"/>
      <c r="D107" s="51"/>
      <c r="E107" s="51"/>
      <c r="F107" s="51"/>
      <c r="G107" s="51"/>
      <c r="H107" s="45"/>
      <c r="I107" s="47"/>
    </row>
    <row r="108" spans="2:9">
      <c r="B108" s="58"/>
      <c r="C108" s="55"/>
      <c r="D108" s="56"/>
      <c r="E108" s="56"/>
      <c r="F108" s="56"/>
      <c r="G108" s="56"/>
      <c r="H108" s="53"/>
      <c r="I108" s="54"/>
    </row>
    <row r="109" spans="2:9">
      <c r="B109" s="58"/>
      <c r="C109" s="37">
        <f ca="1">OFFSET(DataCalc!$E$2,DataCalc!G107*7,0)</f>
        <v>31593</v>
      </c>
      <c r="D109" s="34">
        <f ca="1">OFFSET(DataCalc!$E$2,DataCalc!G107*7+1,0)</f>
        <v>0</v>
      </c>
      <c r="E109" s="35">
        <f ca="1">OFFSET(DataCalc!$E$2,DataCalc!G107*7+2,0)</f>
        <v>0</v>
      </c>
      <c r="F109" s="34">
        <f ca="1">OFFSET(DataCalc!$E$2,DataCalc!G107*7+3,0)</f>
        <v>0</v>
      </c>
      <c r="G109" s="35">
        <f ca="1">OFFSET(DataCalc!$E$2,DataCalc!G107*7+4,0)</f>
        <v>0</v>
      </c>
      <c r="H109" s="31">
        <f ca="1">OFFSET(DataCalc!$E$2,DataCalc!G107*7+5,0)</f>
        <v>0</v>
      </c>
      <c r="I109" s="40">
        <f ca="1">OFFSET(DataCalc!$E$2,DataCalc!G107*7+6,0)</f>
        <v>0</v>
      </c>
    </row>
    <row r="110" spans="2:9">
      <c r="B110" s="58"/>
      <c r="C110" s="49"/>
      <c r="D110" s="51"/>
      <c r="E110" s="51"/>
      <c r="F110" s="51"/>
      <c r="G110" s="51"/>
      <c r="H110" s="45"/>
      <c r="I110" s="47"/>
    </row>
    <row r="111" spans="2:9" ht="15" thickBot="1">
      <c r="B111" s="59"/>
      <c r="C111" s="50"/>
      <c r="D111" s="52"/>
      <c r="E111" s="52"/>
      <c r="F111" s="52"/>
      <c r="G111" s="52"/>
      <c r="H111" s="46"/>
      <c r="I111" s="48"/>
    </row>
    <row r="112" spans="2:9" ht="14.4" customHeight="1">
      <c r="B112" s="57">
        <f>DATE($C$1,7,1)</f>
        <v>31594</v>
      </c>
      <c r="C112" s="32">
        <f ca="1">OFFSET(DataCalc!$E$2,DataCalc!G110*7,0)</f>
        <v>0</v>
      </c>
      <c r="D112" s="36">
        <f ca="1">OFFSET(DataCalc!$E$2,DataCalc!G110*7+1,0)</f>
        <v>31594</v>
      </c>
      <c r="E112" s="33">
        <f ca="1">OFFSET(DataCalc!$E$2,DataCalc!G110*7+2,0)</f>
        <v>31595</v>
      </c>
      <c r="F112" s="36">
        <f ca="1">OFFSET(DataCalc!$E$2,DataCalc!G110*7+3,0)</f>
        <v>31596</v>
      </c>
      <c r="G112" s="33">
        <f ca="1">OFFSET(DataCalc!$E$2,DataCalc!G110*7+4,0)</f>
        <v>31597</v>
      </c>
      <c r="H112" s="38">
        <f ca="1">OFFSET(DataCalc!$E$2,DataCalc!G110*7+5,0)</f>
        <v>31598</v>
      </c>
      <c r="I112" s="39">
        <f ca="1">OFFSET(DataCalc!$E$2,DataCalc!G110*7+6,0)</f>
        <v>31599</v>
      </c>
    </row>
    <row r="113" spans="2:9">
      <c r="B113" s="58"/>
      <c r="C113" s="49"/>
      <c r="D113" s="51"/>
      <c r="E113" s="51"/>
      <c r="F113" s="51"/>
      <c r="G113" s="51"/>
      <c r="H113" s="45"/>
      <c r="I113" s="47"/>
    </row>
    <row r="114" spans="2:9">
      <c r="B114" s="58"/>
      <c r="C114" s="55"/>
      <c r="D114" s="56"/>
      <c r="E114" s="56"/>
      <c r="F114" s="56"/>
      <c r="G114" s="56"/>
      <c r="H114" s="53"/>
      <c r="I114" s="54"/>
    </row>
    <row r="115" spans="2:9">
      <c r="B115" s="58"/>
      <c r="C115" s="37">
        <f ca="1">OFFSET(DataCalc!$E$2,DataCalc!G113*7,0)</f>
        <v>31600</v>
      </c>
      <c r="D115" s="34">
        <f ca="1">OFFSET(DataCalc!$E$2,DataCalc!G113*7+1,0)</f>
        <v>31601</v>
      </c>
      <c r="E115" s="35">
        <f ca="1">OFFSET(DataCalc!$E$2,DataCalc!G113*7+2,0)</f>
        <v>31602</v>
      </c>
      <c r="F115" s="34">
        <f ca="1">OFFSET(DataCalc!$E$2,DataCalc!G113*7+3,0)</f>
        <v>31603</v>
      </c>
      <c r="G115" s="35">
        <f ca="1">OFFSET(DataCalc!$E$2,DataCalc!G113*7+4,0)</f>
        <v>31604</v>
      </c>
      <c r="H115" s="31">
        <f ca="1">OFFSET(DataCalc!$E$2,DataCalc!G113*7+5,0)</f>
        <v>31605</v>
      </c>
      <c r="I115" s="40">
        <f ca="1">OFFSET(DataCalc!$E$2,DataCalc!G113*7+6,0)</f>
        <v>31606</v>
      </c>
    </row>
    <row r="116" spans="2:9">
      <c r="B116" s="58"/>
      <c r="C116" s="49"/>
      <c r="D116" s="51"/>
      <c r="E116" s="51"/>
      <c r="F116" s="51"/>
      <c r="G116" s="51"/>
      <c r="H116" s="45"/>
      <c r="I116" s="47"/>
    </row>
    <row r="117" spans="2:9">
      <c r="B117" s="58"/>
      <c r="C117" s="55"/>
      <c r="D117" s="56"/>
      <c r="E117" s="56"/>
      <c r="F117" s="56"/>
      <c r="G117" s="56"/>
      <c r="H117" s="53"/>
      <c r="I117" s="54"/>
    </row>
    <row r="118" spans="2:9">
      <c r="B118" s="58"/>
      <c r="C118" s="37">
        <f ca="1">OFFSET(DataCalc!$E$2,DataCalc!G116*7,0)</f>
        <v>31607</v>
      </c>
      <c r="D118" s="34">
        <f ca="1">OFFSET(DataCalc!$E$2,DataCalc!G116*7+1,0)</f>
        <v>31608</v>
      </c>
      <c r="E118" s="35">
        <f ca="1">OFFSET(DataCalc!$E$2,DataCalc!G116*7+2,0)</f>
        <v>31609</v>
      </c>
      <c r="F118" s="34">
        <f ca="1">OFFSET(DataCalc!$E$2,DataCalc!G116*7+3,0)</f>
        <v>31610</v>
      </c>
      <c r="G118" s="35">
        <f ca="1">OFFSET(DataCalc!$E$2,DataCalc!G116*7+4,0)</f>
        <v>31611</v>
      </c>
      <c r="H118" s="31">
        <f ca="1">OFFSET(DataCalc!$E$2,DataCalc!G116*7+5,0)</f>
        <v>31612</v>
      </c>
      <c r="I118" s="40">
        <f ca="1">OFFSET(DataCalc!$E$2,DataCalc!G116*7+6,0)</f>
        <v>31613</v>
      </c>
    </row>
    <row r="119" spans="2:9">
      <c r="B119" s="58"/>
      <c r="C119" s="49"/>
      <c r="D119" s="51"/>
      <c r="E119" s="51"/>
      <c r="F119" s="51"/>
      <c r="G119" s="51"/>
      <c r="H119" s="45"/>
      <c r="I119" s="47"/>
    </row>
    <row r="120" spans="2:9">
      <c r="B120" s="58"/>
      <c r="C120" s="55"/>
      <c r="D120" s="56"/>
      <c r="E120" s="56"/>
      <c r="F120" s="56"/>
      <c r="G120" s="56"/>
      <c r="H120" s="53"/>
      <c r="I120" s="54"/>
    </row>
    <row r="121" spans="2:9">
      <c r="B121" s="58"/>
      <c r="C121" s="37">
        <f ca="1">OFFSET(DataCalc!$E$2,DataCalc!G119*7,0)</f>
        <v>31614</v>
      </c>
      <c r="D121" s="34">
        <f ca="1">OFFSET(DataCalc!$E$2,DataCalc!G119*7+1,0)</f>
        <v>31615</v>
      </c>
      <c r="E121" s="35">
        <f ca="1">OFFSET(DataCalc!$E$2,DataCalc!G119*7+2,0)</f>
        <v>31616</v>
      </c>
      <c r="F121" s="34">
        <f ca="1">OFFSET(DataCalc!$E$2,DataCalc!G119*7+3,0)</f>
        <v>31617</v>
      </c>
      <c r="G121" s="35">
        <f ca="1">OFFSET(DataCalc!$E$2,DataCalc!G119*7+4,0)</f>
        <v>31618</v>
      </c>
      <c r="H121" s="31">
        <f ca="1">OFFSET(DataCalc!$E$2,DataCalc!G119*7+5,0)</f>
        <v>31619</v>
      </c>
      <c r="I121" s="40">
        <f ca="1">OFFSET(DataCalc!$E$2,DataCalc!G119*7+6,0)</f>
        <v>31620</v>
      </c>
    </row>
    <row r="122" spans="2:9">
      <c r="B122" s="58"/>
      <c r="C122" s="49"/>
      <c r="D122" s="51"/>
      <c r="E122" s="51"/>
      <c r="F122" s="51"/>
      <c r="G122" s="51"/>
      <c r="H122" s="45"/>
      <c r="I122" s="47"/>
    </row>
    <row r="123" spans="2:9">
      <c r="B123" s="58"/>
      <c r="C123" s="55"/>
      <c r="D123" s="56"/>
      <c r="E123" s="56"/>
      <c r="F123" s="56"/>
      <c r="G123" s="56"/>
      <c r="H123" s="53"/>
      <c r="I123" s="54"/>
    </row>
    <row r="124" spans="2:9">
      <c r="B124" s="58"/>
      <c r="C124" s="37">
        <f ca="1">OFFSET(DataCalc!$E$2,DataCalc!G122*7,0)</f>
        <v>31621</v>
      </c>
      <c r="D124" s="34">
        <f ca="1">OFFSET(DataCalc!$E$2,DataCalc!G122*7+1,0)</f>
        <v>31622</v>
      </c>
      <c r="E124" s="35">
        <f ca="1">OFFSET(DataCalc!$E$2,DataCalc!G122*7+2,0)</f>
        <v>31623</v>
      </c>
      <c r="F124" s="34">
        <f ca="1">OFFSET(DataCalc!$E$2,DataCalc!G122*7+3,0)</f>
        <v>31624</v>
      </c>
      <c r="G124" s="35">
        <f ca="1">OFFSET(DataCalc!$E$2,DataCalc!G122*7+4,0)</f>
        <v>0</v>
      </c>
      <c r="H124" s="31">
        <f ca="1">OFFSET(DataCalc!$E$2,DataCalc!G122*7+5,0)</f>
        <v>0</v>
      </c>
      <c r="I124" s="40">
        <f ca="1">OFFSET(DataCalc!$E$2,DataCalc!G122*7+6,0)</f>
        <v>0</v>
      </c>
    </row>
    <row r="125" spans="2:9">
      <c r="B125" s="58"/>
      <c r="C125" s="49"/>
      <c r="D125" s="51"/>
      <c r="E125" s="51"/>
      <c r="F125" s="51"/>
      <c r="G125" s="51"/>
      <c r="H125" s="45"/>
      <c r="I125" s="47"/>
    </row>
    <row r="126" spans="2:9">
      <c r="B126" s="58"/>
      <c r="C126" s="55"/>
      <c r="D126" s="56"/>
      <c r="E126" s="56"/>
      <c r="F126" s="56"/>
      <c r="G126" s="56"/>
      <c r="H126" s="53"/>
      <c r="I126" s="54"/>
    </row>
    <row r="127" spans="2:9">
      <c r="B127" s="58"/>
      <c r="C127" s="37">
        <f ca="1">OFFSET(DataCalc!$E$2,DataCalc!G125*7,0)</f>
        <v>0</v>
      </c>
      <c r="D127" s="34">
        <f ca="1">OFFSET(DataCalc!$E$2,DataCalc!G125*7+1,0)</f>
        <v>0</v>
      </c>
      <c r="E127" s="35">
        <f ca="1">OFFSET(DataCalc!$E$2,DataCalc!G125*7+2,0)</f>
        <v>0</v>
      </c>
      <c r="F127" s="34">
        <f ca="1">OFFSET(DataCalc!$E$2,DataCalc!G125*7+3,0)</f>
        <v>0</v>
      </c>
      <c r="G127" s="35">
        <f ca="1">OFFSET(DataCalc!$E$2,DataCalc!G125*7+4,0)</f>
        <v>0</v>
      </c>
      <c r="H127" s="31">
        <f ca="1">OFFSET(DataCalc!$E$2,DataCalc!G125*7+5,0)</f>
        <v>0</v>
      </c>
      <c r="I127" s="40">
        <f ca="1">OFFSET(DataCalc!$E$2,DataCalc!G125*7+6,0)</f>
        <v>0</v>
      </c>
    </row>
    <row r="128" spans="2:9">
      <c r="B128" s="58"/>
      <c r="C128" s="49"/>
      <c r="D128" s="51"/>
      <c r="E128" s="51"/>
      <c r="F128" s="51"/>
      <c r="G128" s="51"/>
      <c r="H128" s="45"/>
      <c r="I128" s="47"/>
    </row>
    <row r="129" spans="2:9" ht="15" thickBot="1">
      <c r="B129" s="59"/>
      <c r="C129" s="50"/>
      <c r="D129" s="52"/>
      <c r="E129" s="52"/>
      <c r="F129" s="52"/>
      <c r="G129" s="52"/>
      <c r="H129" s="46"/>
      <c r="I129" s="48"/>
    </row>
    <row r="130" spans="2:9" ht="14.4" customHeight="1">
      <c r="B130" s="57">
        <f>DATE($C$1,8,1)</f>
        <v>31625</v>
      </c>
      <c r="C130" s="32">
        <f ca="1">OFFSET(DataCalc!$E$2,DataCalc!G128*7,0)</f>
        <v>0</v>
      </c>
      <c r="D130" s="36">
        <f ca="1">OFFSET(DataCalc!$E$2,DataCalc!G128*7+1,0)</f>
        <v>0</v>
      </c>
      <c r="E130" s="33">
        <f ca="1">OFFSET(DataCalc!$E$2,DataCalc!G128*7+2,0)</f>
        <v>0</v>
      </c>
      <c r="F130" s="36">
        <f ca="1">OFFSET(DataCalc!$E$2,DataCalc!G128*7+3,0)</f>
        <v>0</v>
      </c>
      <c r="G130" s="33">
        <f ca="1">OFFSET(DataCalc!$E$2,DataCalc!G128*7+4,0)</f>
        <v>31625</v>
      </c>
      <c r="H130" s="38">
        <f ca="1">OFFSET(DataCalc!$E$2,DataCalc!G128*7+5,0)</f>
        <v>31626</v>
      </c>
      <c r="I130" s="39">
        <f ca="1">OFFSET(DataCalc!$E$2,DataCalc!G128*7+6,0)</f>
        <v>31627</v>
      </c>
    </row>
    <row r="131" spans="2:9">
      <c r="B131" s="58"/>
      <c r="C131" s="49"/>
      <c r="D131" s="51"/>
      <c r="E131" s="51"/>
      <c r="F131" s="51"/>
      <c r="G131" s="51"/>
      <c r="H131" s="45"/>
      <c r="I131" s="47"/>
    </row>
    <row r="132" spans="2:9">
      <c r="B132" s="58"/>
      <c r="C132" s="55"/>
      <c r="D132" s="56"/>
      <c r="E132" s="56"/>
      <c r="F132" s="56"/>
      <c r="G132" s="56"/>
      <c r="H132" s="53"/>
      <c r="I132" s="54"/>
    </row>
    <row r="133" spans="2:9">
      <c r="B133" s="58"/>
      <c r="C133" s="37">
        <f ca="1">OFFSET(DataCalc!$E$2,DataCalc!G131*7,0)</f>
        <v>31628</v>
      </c>
      <c r="D133" s="34">
        <f ca="1">OFFSET(DataCalc!$E$2,DataCalc!G131*7+1,0)</f>
        <v>31629</v>
      </c>
      <c r="E133" s="35">
        <f ca="1">OFFSET(DataCalc!$E$2,DataCalc!G131*7+2,0)</f>
        <v>31630</v>
      </c>
      <c r="F133" s="34">
        <f ca="1">OFFSET(DataCalc!$E$2,DataCalc!G131*7+3,0)</f>
        <v>31631</v>
      </c>
      <c r="G133" s="35">
        <f ca="1">OFFSET(DataCalc!$E$2,DataCalc!G131*7+4,0)</f>
        <v>31632</v>
      </c>
      <c r="H133" s="31">
        <f ca="1">OFFSET(DataCalc!$E$2,DataCalc!G131*7+5,0)</f>
        <v>31633</v>
      </c>
      <c r="I133" s="40">
        <f ca="1">OFFSET(DataCalc!$E$2,DataCalc!G131*7+6,0)</f>
        <v>31634</v>
      </c>
    </row>
    <row r="134" spans="2:9">
      <c r="B134" s="58"/>
      <c r="C134" s="49"/>
      <c r="D134" s="51"/>
      <c r="E134" s="51"/>
      <c r="F134" s="51"/>
      <c r="G134" s="51"/>
      <c r="H134" s="45"/>
      <c r="I134" s="47"/>
    </row>
    <row r="135" spans="2:9">
      <c r="B135" s="58"/>
      <c r="C135" s="55"/>
      <c r="D135" s="56"/>
      <c r="E135" s="56"/>
      <c r="F135" s="56"/>
      <c r="G135" s="56"/>
      <c r="H135" s="53"/>
      <c r="I135" s="54"/>
    </row>
    <row r="136" spans="2:9">
      <c r="B136" s="58"/>
      <c r="C136" s="37">
        <f ca="1">OFFSET(DataCalc!$E$2,DataCalc!G134*7,0)</f>
        <v>31635</v>
      </c>
      <c r="D136" s="34">
        <f ca="1">OFFSET(DataCalc!$E$2,DataCalc!G134*7+1,0)</f>
        <v>31636</v>
      </c>
      <c r="E136" s="35">
        <f ca="1">OFFSET(DataCalc!$E$2,DataCalc!G134*7+2,0)</f>
        <v>31637</v>
      </c>
      <c r="F136" s="34">
        <f ca="1">OFFSET(DataCalc!$E$2,DataCalc!G134*7+3,0)</f>
        <v>31638</v>
      </c>
      <c r="G136" s="35">
        <f ca="1">OFFSET(DataCalc!$E$2,DataCalc!G134*7+4,0)</f>
        <v>31639</v>
      </c>
      <c r="H136" s="31">
        <f ca="1">OFFSET(DataCalc!$E$2,DataCalc!G134*7+5,0)</f>
        <v>31640</v>
      </c>
      <c r="I136" s="40">
        <f ca="1">OFFSET(DataCalc!$E$2,DataCalc!G134*7+6,0)</f>
        <v>31641</v>
      </c>
    </row>
    <row r="137" spans="2:9">
      <c r="B137" s="58"/>
      <c r="C137" s="49"/>
      <c r="D137" s="51"/>
      <c r="E137" s="51"/>
      <c r="F137" s="51"/>
      <c r="G137" s="51"/>
      <c r="H137" s="45" t="s">
        <v>15</v>
      </c>
      <c r="I137" s="47"/>
    </row>
    <row r="138" spans="2:9">
      <c r="B138" s="58"/>
      <c r="C138" s="55"/>
      <c r="D138" s="56"/>
      <c r="E138" s="56"/>
      <c r="F138" s="56"/>
      <c r="G138" s="56"/>
      <c r="H138" s="53"/>
      <c r="I138" s="54"/>
    </row>
    <row r="139" spans="2:9">
      <c r="B139" s="58"/>
      <c r="C139" s="37">
        <f ca="1">OFFSET(DataCalc!$E$2,DataCalc!G137*7,0)</f>
        <v>31642</v>
      </c>
      <c r="D139" s="34">
        <f ca="1">OFFSET(DataCalc!$E$2,DataCalc!G137*7+1,0)</f>
        <v>31643</v>
      </c>
      <c r="E139" s="35">
        <f ca="1">OFFSET(DataCalc!$E$2,DataCalc!G137*7+2,0)</f>
        <v>31644</v>
      </c>
      <c r="F139" s="34">
        <f ca="1">OFFSET(DataCalc!$E$2,DataCalc!G137*7+3,0)</f>
        <v>31645</v>
      </c>
      <c r="G139" s="35">
        <f ca="1">OFFSET(DataCalc!$E$2,DataCalc!G137*7+4,0)</f>
        <v>31646</v>
      </c>
      <c r="H139" s="31">
        <f ca="1">OFFSET(DataCalc!$E$2,DataCalc!G137*7+5,0)</f>
        <v>31647</v>
      </c>
      <c r="I139" s="40">
        <f ca="1">OFFSET(DataCalc!$E$2,DataCalc!G137*7+6,0)</f>
        <v>31648</v>
      </c>
    </row>
    <row r="140" spans="2:9">
      <c r="B140" s="58"/>
      <c r="C140" s="49"/>
      <c r="D140" s="51"/>
      <c r="E140" s="51"/>
      <c r="F140" s="51"/>
      <c r="G140" s="51"/>
      <c r="H140" s="45"/>
      <c r="I140" s="47"/>
    </row>
    <row r="141" spans="2:9">
      <c r="B141" s="58"/>
      <c r="C141" s="55"/>
      <c r="D141" s="56"/>
      <c r="E141" s="56"/>
      <c r="F141" s="56"/>
      <c r="G141" s="56"/>
      <c r="H141" s="53"/>
      <c r="I141" s="54"/>
    </row>
    <row r="142" spans="2:9">
      <c r="B142" s="58"/>
      <c r="C142" s="37">
        <f ca="1">OFFSET(DataCalc!$E$2,DataCalc!G140*7,0)</f>
        <v>31649</v>
      </c>
      <c r="D142" s="34">
        <f ca="1">OFFSET(DataCalc!$E$2,DataCalc!G140*7+1,0)</f>
        <v>31650</v>
      </c>
      <c r="E142" s="35">
        <f ca="1">OFFSET(DataCalc!$E$2,DataCalc!G140*7+2,0)</f>
        <v>31651</v>
      </c>
      <c r="F142" s="34">
        <f ca="1">OFFSET(DataCalc!$E$2,DataCalc!G140*7+3,0)</f>
        <v>31652</v>
      </c>
      <c r="G142" s="35">
        <f ca="1">OFFSET(DataCalc!$E$2,DataCalc!G140*7+4,0)</f>
        <v>31653</v>
      </c>
      <c r="H142" s="31">
        <f ca="1">OFFSET(DataCalc!$E$2,DataCalc!G140*7+5,0)</f>
        <v>31654</v>
      </c>
      <c r="I142" s="40">
        <f ca="1">OFFSET(DataCalc!$E$2,DataCalc!G140*7+6,0)</f>
        <v>31655</v>
      </c>
    </row>
    <row r="143" spans="2:9">
      <c r="B143" s="58"/>
      <c r="C143" s="49"/>
      <c r="D143" s="51"/>
      <c r="E143" s="51"/>
      <c r="F143" s="51"/>
      <c r="G143" s="51"/>
      <c r="H143" s="45"/>
      <c r="I143" s="47"/>
    </row>
    <row r="144" spans="2:9">
      <c r="B144" s="58"/>
      <c r="C144" s="55"/>
      <c r="D144" s="56"/>
      <c r="E144" s="56"/>
      <c r="F144" s="56"/>
      <c r="G144" s="56"/>
      <c r="H144" s="53"/>
      <c r="I144" s="54"/>
    </row>
    <row r="145" spans="2:9">
      <c r="B145" s="58"/>
      <c r="C145" s="37">
        <f ca="1">OFFSET(DataCalc!$E$2,DataCalc!G143*7,0)</f>
        <v>0</v>
      </c>
      <c r="D145" s="34">
        <f ca="1">OFFSET(DataCalc!$E$2,DataCalc!G143*7+1,0)</f>
        <v>0</v>
      </c>
      <c r="E145" s="35">
        <f ca="1">OFFSET(DataCalc!$E$2,DataCalc!G143*7+2,0)</f>
        <v>0</v>
      </c>
      <c r="F145" s="34">
        <f ca="1">OFFSET(DataCalc!$E$2,DataCalc!G143*7+3,0)</f>
        <v>0</v>
      </c>
      <c r="G145" s="35">
        <f ca="1">OFFSET(DataCalc!$E$2,DataCalc!G143*7+4,0)</f>
        <v>0</v>
      </c>
      <c r="H145" s="31">
        <f ca="1">OFFSET(DataCalc!$E$2,DataCalc!G143*7+5,0)</f>
        <v>0</v>
      </c>
      <c r="I145" s="40">
        <f ca="1">OFFSET(DataCalc!$E$2,DataCalc!G143*7+6,0)</f>
        <v>0</v>
      </c>
    </row>
    <row r="146" spans="2:9">
      <c r="B146" s="58"/>
      <c r="C146" s="49"/>
      <c r="D146" s="51"/>
      <c r="E146" s="51"/>
      <c r="F146" s="51"/>
      <c r="G146" s="51"/>
      <c r="H146" s="45"/>
      <c r="I146" s="47"/>
    </row>
    <row r="147" spans="2:9" ht="15" thickBot="1">
      <c r="B147" s="59"/>
      <c r="C147" s="50"/>
      <c r="D147" s="52"/>
      <c r="E147" s="52"/>
      <c r="F147" s="52"/>
      <c r="G147" s="52"/>
      <c r="H147" s="46"/>
      <c r="I147" s="48"/>
    </row>
    <row r="148" spans="2:9" ht="14.4" customHeight="1">
      <c r="B148" s="57">
        <f>DATE($C$1,9,1)</f>
        <v>31656</v>
      </c>
      <c r="C148" s="32">
        <f ca="1">OFFSET(DataCalc!$E$2,DataCalc!G146*7,0)</f>
        <v>31656</v>
      </c>
      <c r="D148" s="36">
        <f ca="1">OFFSET(DataCalc!$E$2,DataCalc!G146*7+1,0)</f>
        <v>31657</v>
      </c>
      <c r="E148" s="33">
        <f ca="1">OFFSET(DataCalc!$E$2,DataCalc!G146*7+2,0)</f>
        <v>31658</v>
      </c>
      <c r="F148" s="36">
        <f ca="1">OFFSET(DataCalc!$E$2,DataCalc!G146*7+3,0)</f>
        <v>31659</v>
      </c>
      <c r="G148" s="33">
        <f ca="1">OFFSET(DataCalc!$E$2,DataCalc!G146*7+4,0)</f>
        <v>31660</v>
      </c>
      <c r="H148" s="38">
        <f ca="1">OFFSET(DataCalc!$E$2,DataCalc!G146*7+5,0)</f>
        <v>31661</v>
      </c>
      <c r="I148" s="39">
        <f ca="1">OFFSET(DataCalc!$E$2,DataCalc!G146*7+6,0)</f>
        <v>31662</v>
      </c>
    </row>
    <row r="149" spans="2:9">
      <c r="B149" s="58"/>
      <c r="C149" s="49"/>
      <c r="D149" s="51"/>
      <c r="E149" s="51"/>
      <c r="F149" s="51"/>
      <c r="G149" s="51"/>
      <c r="H149" s="45"/>
      <c r="I149" s="47"/>
    </row>
    <row r="150" spans="2:9">
      <c r="B150" s="58"/>
      <c r="C150" s="55"/>
      <c r="D150" s="56"/>
      <c r="E150" s="56"/>
      <c r="F150" s="56"/>
      <c r="G150" s="56"/>
      <c r="H150" s="53"/>
      <c r="I150" s="54"/>
    </row>
    <row r="151" spans="2:9">
      <c r="B151" s="58"/>
      <c r="C151" s="37">
        <f ca="1">OFFSET(DataCalc!$E$2,DataCalc!G149*7,0)</f>
        <v>31663</v>
      </c>
      <c r="D151" s="34">
        <f ca="1">OFFSET(DataCalc!$E$2,DataCalc!G149*7+1,0)</f>
        <v>31664</v>
      </c>
      <c r="E151" s="35">
        <f ca="1">OFFSET(DataCalc!$E$2,DataCalc!G149*7+2,0)</f>
        <v>31665</v>
      </c>
      <c r="F151" s="34">
        <f ca="1">OFFSET(DataCalc!$E$2,DataCalc!G149*7+3,0)</f>
        <v>31666</v>
      </c>
      <c r="G151" s="35">
        <f ca="1">OFFSET(DataCalc!$E$2,DataCalc!G149*7+4,0)</f>
        <v>31667</v>
      </c>
      <c r="H151" s="31">
        <f ca="1">OFFSET(DataCalc!$E$2,DataCalc!G149*7+5,0)</f>
        <v>31668</v>
      </c>
      <c r="I151" s="40">
        <f ca="1">OFFSET(DataCalc!$E$2,DataCalc!G149*7+6,0)</f>
        <v>31669</v>
      </c>
    </row>
    <row r="152" spans="2:9">
      <c r="B152" s="58"/>
      <c r="C152" s="49"/>
      <c r="D152" s="51"/>
      <c r="E152" s="51"/>
      <c r="F152" s="51"/>
      <c r="G152" s="51"/>
      <c r="H152" s="45"/>
      <c r="I152" s="47"/>
    </row>
    <row r="153" spans="2:9">
      <c r="B153" s="58"/>
      <c r="C153" s="55"/>
      <c r="D153" s="56"/>
      <c r="E153" s="56"/>
      <c r="F153" s="56"/>
      <c r="G153" s="56"/>
      <c r="H153" s="53"/>
      <c r="I153" s="54"/>
    </row>
    <row r="154" spans="2:9">
      <c r="B154" s="58"/>
      <c r="C154" s="37">
        <f ca="1">OFFSET(DataCalc!$E$2,DataCalc!G152*7,0)</f>
        <v>31670</v>
      </c>
      <c r="D154" s="34">
        <f ca="1">OFFSET(DataCalc!$E$2,DataCalc!G152*7+1,0)</f>
        <v>31671</v>
      </c>
      <c r="E154" s="35">
        <f ca="1">OFFSET(DataCalc!$E$2,DataCalc!G152*7+2,0)</f>
        <v>31672</v>
      </c>
      <c r="F154" s="34">
        <f ca="1">OFFSET(DataCalc!$E$2,DataCalc!G152*7+3,0)</f>
        <v>31673</v>
      </c>
      <c r="G154" s="35">
        <f ca="1">OFFSET(DataCalc!$E$2,DataCalc!G152*7+4,0)</f>
        <v>31674</v>
      </c>
      <c r="H154" s="31">
        <f ca="1">OFFSET(DataCalc!$E$2,DataCalc!G152*7+5,0)</f>
        <v>31675</v>
      </c>
      <c r="I154" s="40">
        <f ca="1">OFFSET(DataCalc!$E$2,DataCalc!G152*7+6,0)</f>
        <v>31676</v>
      </c>
    </row>
    <row r="155" spans="2:9">
      <c r="B155" s="58"/>
      <c r="C155" s="49"/>
      <c r="D155" s="51"/>
      <c r="E155" s="51"/>
      <c r="F155" s="51"/>
      <c r="G155" s="51"/>
      <c r="H155" s="45"/>
      <c r="I155" s="47"/>
    </row>
    <row r="156" spans="2:9">
      <c r="B156" s="58"/>
      <c r="C156" s="55"/>
      <c r="D156" s="56"/>
      <c r="E156" s="56"/>
      <c r="F156" s="56"/>
      <c r="G156" s="56"/>
      <c r="H156" s="53"/>
      <c r="I156" s="54"/>
    </row>
    <row r="157" spans="2:9">
      <c r="B157" s="58"/>
      <c r="C157" s="37">
        <f ca="1">OFFSET(DataCalc!$E$2,DataCalc!G155*7,0)</f>
        <v>31677</v>
      </c>
      <c r="D157" s="34">
        <f ca="1">OFFSET(DataCalc!$E$2,DataCalc!G155*7+1,0)</f>
        <v>31678</v>
      </c>
      <c r="E157" s="35">
        <f ca="1">OFFSET(DataCalc!$E$2,DataCalc!G155*7+2,0)</f>
        <v>31679</v>
      </c>
      <c r="F157" s="34">
        <f ca="1">OFFSET(DataCalc!$E$2,DataCalc!G155*7+3,0)</f>
        <v>31680</v>
      </c>
      <c r="G157" s="35">
        <f ca="1">OFFSET(DataCalc!$E$2,DataCalc!G155*7+4,0)</f>
        <v>31681</v>
      </c>
      <c r="H157" s="31">
        <f ca="1">OFFSET(DataCalc!$E$2,DataCalc!G155*7+5,0)</f>
        <v>31682</v>
      </c>
      <c r="I157" s="40">
        <f ca="1">OFFSET(DataCalc!$E$2,DataCalc!G155*7+6,0)</f>
        <v>31683</v>
      </c>
    </row>
    <row r="158" spans="2:9">
      <c r="B158" s="58"/>
      <c r="C158" s="49"/>
      <c r="D158" s="51"/>
      <c r="E158" s="51"/>
      <c r="F158" s="51"/>
      <c r="G158" s="51"/>
      <c r="H158" s="45"/>
      <c r="I158" s="47"/>
    </row>
    <row r="159" spans="2:9">
      <c r="B159" s="58"/>
      <c r="C159" s="55"/>
      <c r="D159" s="56"/>
      <c r="E159" s="56"/>
      <c r="F159" s="56"/>
      <c r="G159" s="56"/>
      <c r="H159" s="53"/>
      <c r="I159" s="54"/>
    </row>
    <row r="160" spans="2:9">
      <c r="B160" s="58"/>
      <c r="C160" s="37">
        <f ca="1">OFFSET(DataCalc!$E$2,DataCalc!G158*7,0)</f>
        <v>31684</v>
      </c>
      <c r="D160" s="34">
        <f ca="1">OFFSET(DataCalc!$E$2,DataCalc!G158*7+1,0)</f>
        <v>31685</v>
      </c>
      <c r="E160" s="35">
        <f ca="1">OFFSET(DataCalc!$E$2,DataCalc!G158*7+2,0)</f>
        <v>0</v>
      </c>
      <c r="F160" s="34">
        <f ca="1">OFFSET(DataCalc!$E$2,DataCalc!G158*7+3,0)</f>
        <v>0</v>
      </c>
      <c r="G160" s="35">
        <f ca="1">OFFSET(DataCalc!$E$2,DataCalc!G158*7+4,0)</f>
        <v>0</v>
      </c>
      <c r="H160" s="31">
        <f ca="1">OFFSET(DataCalc!$E$2,DataCalc!G158*7+5,0)</f>
        <v>0</v>
      </c>
      <c r="I160" s="40">
        <f ca="1">OFFSET(DataCalc!$E$2,DataCalc!G158*7+6,0)</f>
        <v>0</v>
      </c>
    </row>
    <row r="161" spans="2:9">
      <c r="B161" s="58"/>
      <c r="C161" s="49"/>
      <c r="D161" s="51"/>
      <c r="E161" s="51"/>
      <c r="F161" s="51"/>
      <c r="G161" s="51"/>
      <c r="H161" s="45"/>
      <c r="I161" s="47"/>
    </row>
    <row r="162" spans="2:9">
      <c r="B162" s="58"/>
      <c r="C162" s="55"/>
      <c r="D162" s="56"/>
      <c r="E162" s="56"/>
      <c r="F162" s="56"/>
      <c r="G162" s="56"/>
      <c r="H162" s="53"/>
      <c r="I162" s="54"/>
    </row>
    <row r="163" spans="2:9">
      <c r="B163" s="58"/>
      <c r="C163" s="37">
        <f ca="1">OFFSET(DataCalc!$E$2,DataCalc!G161*7,0)</f>
        <v>0</v>
      </c>
      <c r="D163" s="34">
        <f ca="1">OFFSET(DataCalc!$E$2,DataCalc!G161*7+1,0)</f>
        <v>0</v>
      </c>
      <c r="E163" s="35">
        <f ca="1">OFFSET(DataCalc!$E$2,DataCalc!G161*7+2,0)</f>
        <v>0</v>
      </c>
      <c r="F163" s="34">
        <f ca="1">OFFSET(DataCalc!$E$2,DataCalc!G161*7+3,0)</f>
        <v>0</v>
      </c>
      <c r="G163" s="35">
        <f ca="1">OFFSET(DataCalc!$E$2,DataCalc!G161*7+4,0)</f>
        <v>0</v>
      </c>
      <c r="H163" s="31">
        <f ca="1">OFFSET(DataCalc!$E$2,DataCalc!G161*7+5,0)</f>
        <v>0</v>
      </c>
      <c r="I163" s="40">
        <f ca="1">OFFSET(DataCalc!$E$2,DataCalc!G161*7+6,0)</f>
        <v>0</v>
      </c>
    </row>
    <row r="164" spans="2:9">
      <c r="B164" s="58"/>
      <c r="C164" s="49"/>
      <c r="D164" s="51"/>
      <c r="E164" s="51"/>
      <c r="F164" s="51"/>
      <c r="G164" s="51"/>
      <c r="H164" s="45"/>
      <c r="I164" s="47"/>
    </row>
    <row r="165" spans="2:9" ht="15" thickBot="1">
      <c r="B165" s="59"/>
      <c r="C165" s="50"/>
      <c r="D165" s="52"/>
      <c r="E165" s="52"/>
      <c r="F165" s="52"/>
      <c r="G165" s="52"/>
      <c r="H165" s="46"/>
      <c r="I165" s="48"/>
    </row>
    <row r="166" spans="2:9" ht="14.4" customHeight="1">
      <c r="B166" s="57">
        <f>DATE($C$1,10,1)</f>
        <v>31686</v>
      </c>
      <c r="C166" s="32">
        <f ca="1">OFFSET(DataCalc!$E$2,DataCalc!G164*7,0)</f>
        <v>0</v>
      </c>
      <c r="D166" s="36">
        <f ca="1">OFFSET(DataCalc!$E$2,DataCalc!G164*7+1,0)</f>
        <v>0</v>
      </c>
      <c r="E166" s="33">
        <f ca="1">OFFSET(DataCalc!$E$2,DataCalc!G164*7+2,0)</f>
        <v>31686</v>
      </c>
      <c r="F166" s="36">
        <f ca="1">OFFSET(DataCalc!$E$2,DataCalc!G164*7+3,0)</f>
        <v>31687</v>
      </c>
      <c r="G166" s="33">
        <f ca="1">OFFSET(DataCalc!$E$2,DataCalc!G164*7+4,0)</f>
        <v>31688</v>
      </c>
      <c r="H166" s="38">
        <f ca="1">OFFSET(DataCalc!$E$2,DataCalc!G164*7+5,0)</f>
        <v>31689</v>
      </c>
      <c r="I166" s="39">
        <f ca="1">OFFSET(DataCalc!$E$2,DataCalc!G164*7+6,0)</f>
        <v>31690</v>
      </c>
    </row>
    <row r="167" spans="2:9">
      <c r="B167" s="58"/>
      <c r="C167" s="49"/>
      <c r="D167" s="51"/>
      <c r="E167" s="51"/>
      <c r="F167" s="51"/>
      <c r="G167" s="51"/>
      <c r="H167" s="45"/>
      <c r="I167" s="47"/>
    </row>
    <row r="168" spans="2:9">
      <c r="B168" s="58"/>
      <c r="C168" s="55"/>
      <c r="D168" s="56"/>
      <c r="E168" s="56"/>
      <c r="F168" s="56"/>
      <c r="G168" s="56"/>
      <c r="H168" s="53"/>
      <c r="I168" s="54"/>
    </row>
    <row r="169" spans="2:9">
      <c r="B169" s="58"/>
      <c r="C169" s="37">
        <f ca="1">OFFSET(DataCalc!$E$2,DataCalc!G167*7,0)</f>
        <v>31691</v>
      </c>
      <c r="D169" s="34">
        <f ca="1">OFFSET(DataCalc!$E$2,DataCalc!G167*7+1,0)</f>
        <v>31692</v>
      </c>
      <c r="E169" s="35">
        <f ca="1">OFFSET(DataCalc!$E$2,DataCalc!G167*7+2,0)</f>
        <v>31693</v>
      </c>
      <c r="F169" s="34">
        <f ca="1">OFFSET(DataCalc!$E$2,DataCalc!G167*7+3,0)</f>
        <v>31694</v>
      </c>
      <c r="G169" s="35">
        <f ca="1">OFFSET(DataCalc!$E$2,DataCalc!G167*7+4,0)</f>
        <v>31695</v>
      </c>
      <c r="H169" s="31">
        <f ca="1">OFFSET(DataCalc!$E$2,DataCalc!G167*7+5,0)</f>
        <v>31696</v>
      </c>
      <c r="I169" s="40">
        <f ca="1">OFFSET(DataCalc!$E$2,DataCalc!G167*7+6,0)</f>
        <v>31697</v>
      </c>
    </row>
    <row r="170" spans="2:9">
      <c r="B170" s="58"/>
      <c r="C170" s="49"/>
      <c r="D170" s="51"/>
      <c r="E170" s="51"/>
      <c r="F170" s="51"/>
      <c r="G170" s="51"/>
      <c r="H170" s="45"/>
      <c r="I170" s="47"/>
    </row>
    <row r="171" spans="2:9">
      <c r="B171" s="58"/>
      <c r="C171" s="55"/>
      <c r="D171" s="56"/>
      <c r="E171" s="56"/>
      <c r="F171" s="56"/>
      <c r="G171" s="56"/>
      <c r="H171" s="53"/>
      <c r="I171" s="54"/>
    </row>
    <row r="172" spans="2:9">
      <c r="B172" s="58"/>
      <c r="C172" s="37">
        <f ca="1">OFFSET(DataCalc!$E$2,DataCalc!G170*7,0)</f>
        <v>31698</v>
      </c>
      <c r="D172" s="34">
        <f ca="1">OFFSET(DataCalc!$E$2,DataCalc!G170*7+1,0)</f>
        <v>31699</v>
      </c>
      <c r="E172" s="35">
        <f ca="1">OFFSET(DataCalc!$E$2,DataCalc!G170*7+2,0)</f>
        <v>31700</v>
      </c>
      <c r="F172" s="34">
        <f ca="1">OFFSET(DataCalc!$E$2,DataCalc!G170*7+3,0)</f>
        <v>31701</v>
      </c>
      <c r="G172" s="35">
        <f ca="1">OFFSET(DataCalc!$E$2,DataCalc!G170*7+4,0)</f>
        <v>31702</v>
      </c>
      <c r="H172" s="31">
        <f ca="1">OFFSET(DataCalc!$E$2,DataCalc!G170*7+5,0)</f>
        <v>31703</v>
      </c>
      <c r="I172" s="40">
        <f ca="1">OFFSET(DataCalc!$E$2,DataCalc!G170*7+6,0)</f>
        <v>31704</v>
      </c>
    </row>
    <row r="173" spans="2:9">
      <c r="B173" s="58"/>
      <c r="C173" s="49"/>
      <c r="D173" s="51"/>
      <c r="E173" s="51"/>
      <c r="F173" s="51"/>
      <c r="G173" s="51"/>
      <c r="H173" s="45"/>
      <c r="I173" s="47"/>
    </row>
    <row r="174" spans="2:9">
      <c r="B174" s="58"/>
      <c r="C174" s="55"/>
      <c r="D174" s="56"/>
      <c r="E174" s="56"/>
      <c r="F174" s="56"/>
      <c r="G174" s="56"/>
      <c r="H174" s="53"/>
      <c r="I174" s="54"/>
    </row>
    <row r="175" spans="2:9">
      <c r="B175" s="58"/>
      <c r="C175" s="37">
        <f ca="1">OFFSET(DataCalc!$E$2,DataCalc!G173*7,0)</f>
        <v>31705</v>
      </c>
      <c r="D175" s="34">
        <f ca="1">OFFSET(DataCalc!$E$2,DataCalc!G173*7+1,0)</f>
        <v>31706</v>
      </c>
      <c r="E175" s="35">
        <f ca="1">OFFSET(DataCalc!$E$2,DataCalc!G173*7+2,0)</f>
        <v>31707</v>
      </c>
      <c r="F175" s="34">
        <f ca="1">OFFSET(DataCalc!$E$2,DataCalc!G173*7+3,0)</f>
        <v>31708</v>
      </c>
      <c r="G175" s="35">
        <f ca="1">OFFSET(DataCalc!$E$2,DataCalc!G173*7+4,0)</f>
        <v>31709</v>
      </c>
      <c r="H175" s="31">
        <f ca="1">OFFSET(DataCalc!$E$2,DataCalc!G173*7+5,0)</f>
        <v>31710</v>
      </c>
      <c r="I175" s="40">
        <f ca="1">OFFSET(DataCalc!$E$2,DataCalc!G173*7+6,0)</f>
        <v>31711</v>
      </c>
    </row>
    <row r="176" spans="2:9">
      <c r="B176" s="58"/>
      <c r="C176" s="49"/>
      <c r="D176" s="51"/>
      <c r="E176" s="51"/>
      <c r="F176" s="51"/>
      <c r="G176" s="51"/>
      <c r="H176" s="45"/>
      <c r="I176" s="47"/>
    </row>
    <row r="177" spans="2:9">
      <c r="B177" s="58"/>
      <c r="C177" s="55"/>
      <c r="D177" s="56"/>
      <c r="E177" s="56"/>
      <c r="F177" s="56"/>
      <c r="G177" s="56"/>
      <c r="H177" s="53"/>
      <c r="I177" s="54"/>
    </row>
    <row r="178" spans="2:9">
      <c r="B178" s="58"/>
      <c r="C178" s="37">
        <f ca="1">OFFSET(DataCalc!$E$2,DataCalc!G176*7,0)</f>
        <v>31712</v>
      </c>
      <c r="D178" s="34">
        <f ca="1">OFFSET(DataCalc!$E$2,DataCalc!G176*7+1,0)</f>
        <v>31713</v>
      </c>
      <c r="E178" s="35">
        <f ca="1">OFFSET(DataCalc!$E$2,DataCalc!G176*7+2,0)</f>
        <v>31714</v>
      </c>
      <c r="F178" s="34">
        <f ca="1">OFFSET(DataCalc!$E$2,DataCalc!G176*7+3,0)</f>
        <v>31715</v>
      </c>
      <c r="G178" s="35">
        <f ca="1">OFFSET(DataCalc!$E$2,DataCalc!G176*7+4,0)</f>
        <v>31716</v>
      </c>
      <c r="H178" s="31">
        <f ca="1">OFFSET(DataCalc!$E$2,DataCalc!G176*7+5,0)</f>
        <v>0</v>
      </c>
      <c r="I178" s="40">
        <f ca="1">OFFSET(DataCalc!$E$2,DataCalc!G176*7+6,0)</f>
        <v>0</v>
      </c>
    </row>
    <row r="179" spans="2:9">
      <c r="B179" s="58"/>
      <c r="C179" s="49"/>
      <c r="D179" s="51"/>
      <c r="E179" s="51"/>
      <c r="F179" s="51"/>
      <c r="G179" s="51"/>
      <c r="H179" s="45"/>
      <c r="I179" s="47"/>
    </row>
    <row r="180" spans="2:9">
      <c r="B180" s="58"/>
      <c r="C180" s="55"/>
      <c r="D180" s="56"/>
      <c r="E180" s="56"/>
      <c r="F180" s="56"/>
      <c r="G180" s="56"/>
      <c r="H180" s="53"/>
      <c r="I180" s="54"/>
    </row>
    <row r="181" spans="2:9">
      <c r="B181" s="58"/>
      <c r="C181" s="37">
        <f ca="1">OFFSET(DataCalc!$E$2,DataCalc!G179*7,0)</f>
        <v>0</v>
      </c>
      <c r="D181" s="34">
        <f ca="1">OFFSET(DataCalc!$E$2,DataCalc!G179*7+1,0)</f>
        <v>0</v>
      </c>
      <c r="E181" s="35">
        <f ca="1">OFFSET(DataCalc!$E$2,DataCalc!G179*7+2,0)</f>
        <v>0</v>
      </c>
      <c r="F181" s="34">
        <f ca="1">OFFSET(DataCalc!$E$2,DataCalc!G179*7+3,0)</f>
        <v>0</v>
      </c>
      <c r="G181" s="35">
        <f ca="1">OFFSET(DataCalc!$E$2,DataCalc!G179*7+4,0)</f>
        <v>0</v>
      </c>
      <c r="H181" s="31">
        <f ca="1">OFFSET(DataCalc!$E$2,DataCalc!G179*7+5,0)</f>
        <v>0</v>
      </c>
      <c r="I181" s="40">
        <f ca="1">OFFSET(DataCalc!$E$2,DataCalc!G179*7+6,0)</f>
        <v>0</v>
      </c>
    </row>
    <row r="182" spans="2:9">
      <c r="B182" s="58"/>
      <c r="C182" s="49"/>
      <c r="D182" s="51"/>
      <c r="E182" s="51"/>
      <c r="F182" s="51"/>
      <c r="G182" s="51"/>
      <c r="H182" s="45"/>
      <c r="I182" s="47"/>
    </row>
    <row r="183" spans="2:9" ht="15" thickBot="1">
      <c r="B183" s="59"/>
      <c r="C183" s="50"/>
      <c r="D183" s="52"/>
      <c r="E183" s="52"/>
      <c r="F183" s="52"/>
      <c r="G183" s="52"/>
      <c r="H183" s="46"/>
      <c r="I183" s="48"/>
    </row>
    <row r="184" spans="2:9" ht="14.4" customHeight="1">
      <c r="B184" s="57">
        <f>DATE($C$1,11,1)</f>
        <v>31717</v>
      </c>
      <c r="C184" s="32">
        <f ca="1">OFFSET(DataCalc!$E$2,DataCalc!G182*7,0)</f>
        <v>0</v>
      </c>
      <c r="D184" s="36">
        <f ca="1">OFFSET(DataCalc!$E$2,DataCalc!G182*7+1,0)</f>
        <v>0</v>
      </c>
      <c r="E184" s="33">
        <f ca="1">OFFSET(DataCalc!$E$2,DataCalc!G182*7+2,0)</f>
        <v>0</v>
      </c>
      <c r="F184" s="36">
        <f ca="1">OFFSET(DataCalc!$E$2,DataCalc!G182*7+3,0)</f>
        <v>0</v>
      </c>
      <c r="G184" s="33">
        <f ca="1">OFFSET(DataCalc!$E$2,DataCalc!G182*7+4,0)</f>
        <v>0</v>
      </c>
      <c r="H184" s="38">
        <f ca="1">OFFSET(DataCalc!$E$2,DataCalc!G182*7+5,0)</f>
        <v>31717</v>
      </c>
      <c r="I184" s="39">
        <f ca="1">OFFSET(DataCalc!$E$2,DataCalc!G182*7+6,0)</f>
        <v>31718</v>
      </c>
    </row>
    <row r="185" spans="2:9">
      <c r="B185" s="58"/>
      <c r="C185" s="49"/>
      <c r="D185" s="51"/>
      <c r="E185" s="51"/>
      <c r="F185" s="51"/>
      <c r="G185" s="51"/>
      <c r="H185" s="45"/>
      <c r="I185" s="47"/>
    </row>
    <row r="186" spans="2:9">
      <c r="B186" s="58"/>
      <c r="C186" s="55"/>
      <c r="D186" s="56"/>
      <c r="E186" s="56"/>
      <c r="F186" s="56"/>
      <c r="G186" s="56"/>
      <c r="H186" s="53"/>
      <c r="I186" s="54"/>
    </row>
    <row r="187" spans="2:9">
      <c r="B187" s="58"/>
      <c r="C187" s="37">
        <f ca="1">OFFSET(DataCalc!$E$2,DataCalc!G185*7,0)</f>
        <v>31719</v>
      </c>
      <c r="D187" s="34">
        <f ca="1">OFFSET(DataCalc!$E$2,DataCalc!G185*7+1,0)</f>
        <v>31720</v>
      </c>
      <c r="E187" s="35">
        <f ca="1">OFFSET(DataCalc!$E$2,DataCalc!G185*7+2,0)</f>
        <v>31721</v>
      </c>
      <c r="F187" s="34">
        <f ca="1">OFFSET(DataCalc!$E$2,DataCalc!G185*7+3,0)</f>
        <v>31722</v>
      </c>
      <c r="G187" s="35">
        <f ca="1">OFFSET(DataCalc!$E$2,DataCalc!G185*7+4,0)</f>
        <v>31723</v>
      </c>
      <c r="H187" s="31">
        <f ca="1">OFFSET(DataCalc!$E$2,DataCalc!G185*7+5,0)</f>
        <v>31724</v>
      </c>
      <c r="I187" s="40">
        <f ca="1">OFFSET(DataCalc!$E$2,DataCalc!G185*7+6,0)</f>
        <v>31725</v>
      </c>
    </row>
    <row r="188" spans="2:9">
      <c r="B188" s="58"/>
      <c r="C188" s="49"/>
      <c r="D188" s="51"/>
      <c r="E188" s="51"/>
      <c r="F188" s="51"/>
      <c r="G188" s="51"/>
      <c r="H188" s="45"/>
      <c r="I188" s="47"/>
    </row>
    <row r="189" spans="2:9">
      <c r="B189" s="58"/>
      <c r="C189" s="55"/>
      <c r="D189" s="56"/>
      <c r="E189" s="56"/>
      <c r="F189" s="56"/>
      <c r="G189" s="56"/>
      <c r="H189" s="53"/>
      <c r="I189" s="54"/>
    </row>
    <row r="190" spans="2:9">
      <c r="B190" s="58"/>
      <c r="C190" s="37">
        <f ca="1">OFFSET(DataCalc!$E$2,DataCalc!G188*7,0)</f>
        <v>31726</v>
      </c>
      <c r="D190" s="34">
        <f ca="1">OFFSET(DataCalc!$E$2,DataCalc!G188*7+1,0)</f>
        <v>31727</v>
      </c>
      <c r="E190" s="35">
        <f ca="1">OFFSET(DataCalc!$E$2,DataCalc!G188*7+2,0)</f>
        <v>31728</v>
      </c>
      <c r="F190" s="34">
        <f ca="1">OFFSET(DataCalc!$E$2,DataCalc!G188*7+3,0)</f>
        <v>31729</v>
      </c>
      <c r="G190" s="35">
        <f ca="1">OFFSET(DataCalc!$E$2,DataCalc!G188*7+4,0)</f>
        <v>31730</v>
      </c>
      <c r="H190" s="31">
        <f ca="1">OFFSET(DataCalc!$E$2,DataCalc!G188*7+5,0)</f>
        <v>31731</v>
      </c>
      <c r="I190" s="40">
        <f ca="1">OFFSET(DataCalc!$E$2,DataCalc!G188*7+6,0)</f>
        <v>31732</v>
      </c>
    </row>
    <row r="191" spans="2:9">
      <c r="B191" s="58"/>
      <c r="C191" s="49"/>
      <c r="D191" s="51"/>
      <c r="E191" s="51"/>
      <c r="F191" s="51"/>
      <c r="G191" s="51"/>
      <c r="H191" s="45"/>
      <c r="I191" s="47"/>
    </row>
    <row r="192" spans="2:9">
      <c r="B192" s="58"/>
      <c r="C192" s="55"/>
      <c r="D192" s="56"/>
      <c r="E192" s="56"/>
      <c r="F192" s="56"/>
      <c r="G192" s="56"/>
      <c r="H192" s="53"/>
      <c r="I192" s="54"/>
    </row>
    <row r="193" spans="2:9">
      <c r="B193" s="58"/>
      <c r="C193" s="37">
        <f ca="1">OFFSET(DataCalc!$E$2,DataCalc!G191*7,0)</f>
        <v>31733</v>
      </c>
      <c r="D193" s="34">
        <f ca="1">OFFSET(DataCalc!$E$2,DataCalc!G191*7+1,0)</f>
        <v>31734</v>
      </c>
      <c r="E193" s="35">
        <f ca="1">OFFSET(DataCalc!$E$2,DataCalc!G191*7+2,0)</f>
        <v>31735</v>
      </c>
      <c r="F193" s="34">
        <f ca="1">OFFSET(DataCalc!$E$2,DataCalc!G191*7+3,0)</f>
        <v>31736</v>
      </c>
      <c r="G193" s="35">
        <f ca="1">OFFSET(DataCalc!$E$2,DataCalc!G191*7+4,0)</f>
        <v>31737</v>
      </c>
      <c r="H193" s="31">
        <f ca="1">OFFSET(DataCalc!$E$2,DataCalc!G191*7+5,0)</f>
        <v>31738</v>
      </c>
      <c r="I193" s="40">
        <f ca="1">OFFSET(DataCalc!$E$2,DataCalc!G191*7+6,0)</f>
        <v>31739</v>
      </c>
    </row>
    <row r="194" spans="2:9">
      <c r="B194" s="58"/>
      <c r="C194" s="49"/>
      <c r="D194" s="51"/>
      <c r="E194" s="51"/>
      <c r="F194" s="51"/>
      <c r="G194" s="51"/>
      <c r="H194" s="45"/>
      <c r="I194" s="47"/>
    </row>
    <row r="195" spans="2:9">
      <c r="B195" s="58"/>
      <c r="C195" s="55"/>
      <c r="D195" s="56"/>
      <c r="E195" s="56"/>
      <c r="F195" s="56"/>
      <c r="G195" s="56"/>
      <c r="H195" s="53"/>
      <c r="I195" s="54"/>
    </row>
    <row r="196" spans="2:9">
      <c r="B196" s="58"/>
      <c r="C196" s="37">
        <f ca="1">OFFSET(DataCalc!$E$2,DataCalc!G194*7,0)</f>
        <v>31740</v>
      </c>
      <c r="D196" s="34">
        <f ca="1">OFFSET(DataCalc!$E$2,DataCalc!G194*7+1,0)</f>
        <v>31741</v>
      </c>
      <c r="E196" s="35">
        <f ca="1">OFFSET(DataCalc!$E$2,DataCalc!G194*7+2,0)</f>
        <v>31742</v>
      </c>
      <c r="F196" s="34">
        <f ca="1">OFFSET(DataCalc!$E$2,DataCalc!G194*7+3,0)</f>
        <v>31743</v>
      </c>
      <c r="G196" s="35">
        <f ca="1">OFFSET(DataCalc!$E$2,DataCalc!G194*7+4,0)</f>
        <v>31744</v>
      </c>
      <c r="H196" s="31">
        <f ca="1">OFFSET(DataCalc!$E$2,DataCalc!G194*7+5,0)</f>
        <v>31745</v>
      </c>
      <c r="I196" s="40">
        <f ca="1">OFFSET(DataCalc!$E$2,DataCalc!G194*7+6,0)</f>
        <v>31746</v>
      </c>
    </row>
    <row r="197" spans="2:9">
      <c r="B197" s="58"/>
      <c r="C197" s="49"/>
      <c r="D197" s="51"/>
      <c r="E197" s="51"/>
      <c r="F197" s="51"/>
      <c r="G197" s="51"/>
      <c r="H197" s="45"/>
      <c r="I197" s="47"/>
    </row>
    <row r="198" spans="2:9">
      <c r="B198" s="58"/>
      <c r="C198" s="55"/>
      <c r="D198" s="56"/>
      <c r="E198" s="56"/>
      <c r="F198" s="56"/>
      <c r="G198" s="56"/>
      <c r="H198" s="53"/>
      <c r="I198" s="54"/>
    </row>
    <row r="199" spans="2:9">
      <c r="B199" s="58"/>
      <c r="C199" s="37">
        <f ca="1">OFFSET(DataCalc!$E$2,DataCalc!G197*7,0)</f>
        <v>0</v>
      </c>
      <c r="D199" s="34">
        <f ca="1">OFFSET(DataCalc!$E$2,DataCalc!G197*7+1,0)</f>
        <v>0</v>
      </c>
      <c r="E199" s="35">
        <f ca="1">OFFSET(DataCalc!$E$2,DataCalc!G197*7+2,0)</f>
        <v>0</v>
      </c>
      <c r="F199" s="34">
        <f ca="1">OFFSET(DataCalc!$E$2,DataCalc!G197*7+3,0)</f>
        <v>0</v>
      </c>
      <c r="G199" s="35">
        <f ca="1">OFFSET(DataCalc!$E$2,DataCalc!G197*7+4,0)</f>
        <v>0</v>
      </c>
      <c r="H199" s="31">
        <f ca="1">OFFSET(DataCalc!$E$2,DataCalc!G197*7+5,0)</f>
        <v>0</v>
      </c>
      <c r="I199" s="40">
        <f ca="1">OFFSET(DataCalc!$E$2,DataCalc!G197*7+6,0)</f>
        <v>0</v>
      </c>
    </row>
    <row r="200" spans="2:9">
      <c r="B200" s="58"/>
      <c r="C200" s="49"/>
      <c r="D200" s="51"/>
      <c r="E200" s="51"/>
      <c r="F200" s="51"/>
      <c r="G200" s="51"/>
      <c r="H200" s="45"/>
      <c r="I200" s="47"/>
    </row>
    <row r="201" spans="2:9" ht="15" thickBot="1">
      <c r="B201" s="59"/>
      <c r="C201" s="50"/>
      <c r="D201" s="52"/>
      <c r="E201" s="52"/>
      <c r="F201" s="52"/>
      <c r="G201" s="52"/>
      <c r="H201" s="46"/>
      <c r="I201" s="48"/>
    </row>
    <row r="202" spans="2:9" ht="14.4" customHeight="1">
      <c r="B202" s="57">
        <f>DATE($C$1,12,1)</f>
        <v>31747</v>
      </c>
      <c r="C202" s="32">
        <f ca="1">OFFSET(DataCalc!$E$2,DataCalc!G200*7,0)</f>
        <v>31747</v>
      </c>
      <c r="D202" s="36">
        <f ca="1">OFFSET(DataCalc!$E$2,DataCalc!G200*7+1,0)</f>
        <v>31748</v>
      </c>
      <c r="E202" s="33">
        <f ca="1">OFFSET(DataCalc!$E$2,DataCalc!G200*7+2,0)</f>
        <v>31749</v>
      </c>
      <c r="F202" s="36">
        <f ca="1">OFFSET(DataCalc!$E$2,DataCalc!G200*7+3,0)</f>
        <v>31750</v>
      </c>
      <c r="G202" s="33">
        <f ca="1">OFFSET(DataCalc!$E$2,DataCalc!G200*7+4,0)</f>
        <v>31751</v>
      </c>
      <c r="H202" s="38">
        <f ca="1">OFFSET(DataCalc!$E$2,DataCalc!G200*7+5,0)</f>
        <v>31752</v>
      </c>
      <c r="I202" s="39">
        <f ca="1">OFFSET(DataCalc!$E$2,DataCalc!G200*7+6,0)</f>
        <v>31753</v>
      </c>
    </row>
    <row r="203" spans="2:9">
      <c r="B203" s="58"/>
      <c r="C203" s="49"/>
      <c r="D203" s="51"/>
      <c r="E203" s="51"/>
      <c r="F203" s="51"/>
      <c r="G203" s="51"/>
      <c r="H203" s="45"/>
      <c r="I203" s="47"/>
    </row>
    <row r="204" spans="2:9">
      <c r="B204" s="58"/>
      <c r="C204" s="55"/>
      <c r="D204" s="56"/>
      <c r="E204" s="56"/>
      <c r="F204" s="56"/>
      <c r="G204" s="56"/>
      <c r="H204" s="53"/>
      <c r="I204" s="54"/>
    </row>
    <row r="205" spans="2:9">
      <c r="B205" s="58"/>
      <c r="C205" s="37">
        <f ca="1">OFFSET(DataCalc!$E$2,DataCalc!G203*7,0)</f>
        <v>31754</v>
      </c>
      <c r="D205" s="34">
        <f ca="1">OFFSET(DataCalc!$E$2,DataCalc!G203*7+1,0)</f>
        <v>31755</v>
      </c>
      <c r="E205" s="35">
        <f ca="1">OFFSET(DataCalc!$E$2,DataCalc!G203*7+2,0)</f>
        <v>31756</v>
      </c>
      <c r="F205" s="34">
        <f ca="1">OFFSET(DataCalc!$E$2,DataCalc!G203*7+3,0)</f>
        <v>31757</v>
      </c>
      <c r="G205" s="35">
        <f ca="1">OFFSET(DataCalc!$E$2,DataCalc!G203*7+4,0)</f>
        <v>31758</v>
      </c>
      <c r="H205" s="31">
        <f ca="1">OFFSET(DataCalc!$E$2,DataCalc!G203*7+5,0)</f>
        <v>31759</v>
      </c>
      <c r="I205" s="40">
        <f ca="1">OFFSET(DataCalc!$E$2,DataCalc!G203*7+6,0)</f>
        <v>31760</v>
      </c>
    </row>
    <row r="206" spans="2:9">
      <c r="B206" s="58"/>
      <c r="C206" s="49"/>
      <c r="D206" s="51"/>
      <c r="E206" s="51"/>
      <c r="F206" s="51"/>
      <c r="G206" s="51"/>
      <c r="H206" s="45"/>
      <c r="I206" s="47"/>
    </row>
    <row r="207" spans="2:9">
      <c r="B207" s="58"/>
      <c r="C207" s="55"/>
      <c r="D207" s="56"/>
      <c r="E207" s="56"/>
      <c r="F207" s="56"/>
      <c r="G207" s="56"/>
      <c r="H207" s="53"/>
      <c r="I207" s="54"/>
    </row>
    <row r="208" spans="2:9">
      <c r="B208" s="58"/>
      <c r="C208" s="37">
        <f ca="1">OFFSET(DataCalc!$E$2,DataCalc!G206*7,0)</f>
        <v>31761</v>
      </c>
      <c r="D208" s="34">
        <f ca="1">OFFSET(DataCalc!$E$2,DataCalc!G206*7+1,0)</f>
        <v>31762</v>
      </c>
      <c r="E208" s="35">
        <f ca="1">OFFSET(DataCalc!$E$2,DataCalc!G206*7+2,0)</f>
        <v>31763</v>
      </c>
      <c r="F208" s="34">
        <f ca="1">OFFSET(DataCalc!$E$2,DataCalc!G206*7+3,0)</f>
        <v>31764</v>
      </c>
      <c r="G208" s="35">
        <f ca="1">OFFSET(DataCalc!$E$2,DataCalc!G206*7+4,0)</f>
        <v>31765</v>
      </c>
      <c r="H208" s="31">
        <f ca="1">OFFSET(DataCalc!$E$2,DataCalc!G206*7+5,0)</f>
        <v>31766</v>
      </c>
      <c r="I208" s="40">
        <f ca="1">OFFSET(DataCalc!$E$2,DataCalc!G206*7+6,0)</f>
        <v>31767</v>
      </c>
    </row>
    <row r="209" spans="2:9">
      <c r="B209" s="58"/>
      <c r="C209" s="49"/>
      <c r="D209" s="51"/>
      <c r="E209" s="51"/>
      <c r="F209" s="51"/>
      <c r="G209" s="51"/>
      <c r="H209" s="45"/>
      <c r="I209" s="47"/>
    </row>
    <row r="210" spans="2:9">
      <c r="B210" s="58"/>
      <c r="C210" s="55"/>
      <c r="D210" s="56"/>
      <c r="E210" s="56"/>
      <c r="F210" s="56"/>
      <c r="G210" s="56"/>
      <c r="H210" s="53"/>
      <c r="I210" s="54"/>
    </row>
    <row r="211" spans="2:9">
      <c r="B211" s="58"/>
      <c r="C211" s="37">
        <f ca="1">OFFSET(DataCalc!$E$2,DataCalc!G209*7,0)</f>
        <v>31768</v>
      </c>
      <c r="D211" s="34">
        <f ca="1">OFFSET(DataCalc!$E$2,DataCalc!G209*7+1,0)</f>
        <v>31769</v>
      </c>
      <c r="E211" s="35">
        <f ca="1">OFFSET(DataCalc!$E$2,DataCalc!G209*7+2,0)</f>
        <v>31770</v>
      </c>
      <c r="F211" s="34">
        <f ca="1">OFFSET(DataCalc!$E$2,DataCalc!G209*7+3,0)</f>
        <v>31771</v>
      </c>
      <c r="G211" s="35">
        <f ca="1">OFFSET(DataCalc!$E$2,DataCalc!G209*7+4,0)</f>
        <v>31772</v>
      </c>
      <c r="H211" s="31">
        <f ca="1">OFFSET(DataCalc!$E$2,DataCalc!G209*7+5,0)</f>
        <v>31773</v>
      </c>
      <c r="I211" s="40">
        <f ca="1">OFFSET(DataCalc!$E$2,DataCalc!G209*7+6,0)</f>
        <v>31774</v>
      </c>
    </row>
    <row r="212" spans="2:9">
      <c r="B212" s="58"/>
      <c r="C212" s="49"/>
      <c r="D212" s="51"/>
      <c r="E212" s="51"/>
      <c r="F212" s="51"/>
      <c r="G212" s="51"/>
      <c r="H212" s="45"/>
      <c r="I212" s="47"/>
    </row>
    <row r="213" spans="2:9">
      <c r="B213" s="58"/>
      <c r="C213" s="55"/>
      <c r="D213" s="56"/>
      <c r="E213" s="56"/>
      <c r="F213" s="56"/>
      <c r="G213" s="56"/>
      <c r="H213" s="53"/>
      <c r="I213" s="54"/>
    </row>
    <row r="214" spans="2:9">
      <c r="B214" s="58"/>
      <c r="C214" s="37">
        <f ca="1">OFFSET(DataCalc!$E$2,DataCalc!G212*7,0)</f>
        <v>31775</v>
      </c>
      <c r="D214" s="34">
        <f ca="1">OFFSET(DataCalc!$E$2,DataCalc!G212*7+1,0)</f>
        <v>31776</v>
      </c>
      <c r="E214" s="35">
        <f ca="1">OFFSET(DataCalc!$E$2,DataCalc!G212*7+2,0)</f>
        <v>31777</v>
      </c>
      <c r="F214" s="34">
        <f ca="1">OFFSET(DataCalc!$E$2,DataCalc!G212*7+3,0)</f>
        <v>0</v>
      </c>
      <c r="G214" s="35">
        <f ca="1">OFFSET(DataCalc!$E$2,DataCalc!G212*7+4,0)</f>
        <v>0</v>
      </c>
      <c r="H214" s="31">
        <f ca="1">OFFSET(DataCalc!$E$2,DataCalc!G212*7+5,0)</f>
        <v>0</v>
      </c>
      <c r="I214" s="40">
        <f ca="1">OFFSET(DataCalc!$E$2,DataCalc!G212*7+6,0)</f>
        <v>0</v>
      </c>
    </row>
    <row r="215" spans="2:9">
      <c r="B215" s="58"/>
      <c r="C215" s="49"/>
      <c r="D215" s="51"/>
      <c r="E215" s="51"/>
      <c r="F215" s="51"/>
      <c r="G215" s="51"/>
      <c r="H215" s="45"/>
      <c r="I215" s="47"/>
    </row>
    <row r="216" spans="2:9">
      <c r="B216" s="58"/>
      <c r="C216" s="55"/>
      <c r="D216" s="56"/>
      <c r="E216" s="56"/>
      <c r="F216" s="56"/>
      <c r="G216" s="56"/>
      <c r="H216" s="53"/>
      <c r="I216" s="54"/>
    </row>
    <row r="217" spans="2:9">
      <c r="B217" s="58"/>
      <c r="C217" s="37">
        <f ca="1">OFFSET(DataCalc!$E$2,DataCalc!G215*7,0)</f>
        <v>0</v>
      </c>
      <c r="D217" s="34">
        <f ca="1">OFFSET(DataCalc!$E$2,DataCalc!G215*7+1,0)</f>
        <v>0</v>
      </c>
      <c r="E217" s="35">
        <f ca="1">OFFSET(DataCalc!$E$2,DataCalc!G215*7+2,0)</f>
        <v>0</v>
      </c>
      <c r="F217" s="34">
        <f ca="1">OFFSET(DataCalc!$E$2,DataCalc!G215*7+3,0)</f>
        <v>0</v>
      </c>
      <c r="G217" s="35">
        <f ca="1">OFFSET(DataCalc!$E$2,DataCalc!G215*7+4,0)</f>
        <v>0</v>
      </c>
      <c r="H217" s="31">
        <f ca="1">OFFSET(DataCalc!$E$2,DataCalc!G215*7+5,0)</f>
        <v>0</v>
      </c>
      <c r="I217" s="40">
        <f ca="1">OFFSET(DataCalc!$E$2,DataCalc!G215*7+6,0)</f>
        <v>0</v>
      </c>
    </row>
    <row r="218" spans="2:9">
      <c r="B218" s="58"/>
      <c r="C218" s="49"/>
      <c r="D218" s="51"/>
      <c r="E218" s="51"/>
      <c r="F218" s="51"/>
      <c r="G218" s="51"/>
      <c r="H218" s="45"/>
      <c r="I218" s="47"/>
    </row>
    <row r="219" spans="2:9" ht="15" thickBot="1">
      <c r="B219" s="59"/>
      <c r="C219" s="50"/>
      <c r="D219" s="52"/>
      <c r="E219" s="52"/>
      <c r="F219" s="52"/>
      <c r="G219" s="52"/>
      <c r="H219" s="46"/>
      <c r="I219" s="48"/>
    </row>
  </sheetData>
  <sheetProtection sheet="1" objects="1" scenarios="1" selectLockedCells="1"/>
  <mergeCells count="516">
    <mergeCell ref="B40:B57"/>
    <mergeCell ref="B58:B75"/>
    <mergeCell ref="B76:B93"/>
    <mergeCell ref="B184:B201"/>
    <mergeCell ref="B202:B219"/>
    <mergeCell ref="B94:B111"/>
    <mergeCell ref="B112:B129"/>
    <mergeCell ref="B130:B147"/>
    <mergeCell ref="B148:B165"/>
    <mergeCell ref="B166:B183"/>
    <mergeCell ref="I5:I6"/>
    <mergeCell ref="H5:H6"/>
    <mergeCell ref="G5:G6"/>
    <mergeCell ref="C5:C6"/>
    <mergeCell ref="D5:D6"/>
    <mergeCell ref="E5:E6"/>
    <mergeCell ref="F5:F6"/>
    <mergeCell ref="B22:B39"/>
    <mergeCell ref="B4:B21"/>
    <mergeCell ref="C17:C18"/>
    <mergeCell ref="D17:D18"/>
    <mergeCell ref="E17:E18"/>
    <mergeCell ref="F17:F18"/>
    <mergeCell ref="G17:G18"/>
    <mergeCell ref="H17:H18"/>
    <mergeCell ref="I17:I18"/>
    <mergeCell ref="C8:C9"/>
    <mergeCell ref="D8:D9"/>
    <mergeCell ref="E8:E9"/>
    <mergeCell ref="F8:F9"/>
    <mergeCell ref="G8:G9"/>
    <mergeCell ref="H8:H9"/>
    <mergeCell ref="I8:I9"/>
    <mergeCell ref="H11:H12"/>
    <mergeCell ref="I11:I12"/>
    <mergeCell ref="C14:C15"/>
    <mergeCell ref="D14:D15"/>
    <mergeCell ref="E14:E15"/>
    <mergeCell ref="F14:F15"/>
    <mergeCell ref="G14:G15"/>
    <mergeCell ref="H14:H15"/>
    <mergeCell ref="I14:I15"/>
    <mergeCell ref="C11:C12"/>
    <mergeCell ref="D11:D12"/>
    <mergeCell ref="E11:E12"/>
    <mergeCell ref="F11:F12"/>
    <mergeCell ref="G11:G12"/>
    <mergeCell ref="H20:H21"/>
    <mergeCell ref="I20:I21"/>
    <mergeCell ref="C23:C24"/>
    <mergeCell ref="D23:D24"/>
    <mergeCell ref="E23:E24"/>
    <mergeCell ref="F23:F24"/>
    <mergeCell ref="G23:G24"/>
    <mergeCell ref="H23:H24"/>
    <mergeCell ref="I23:I24"/>
    <mergeCell ref="C20:C21"/>
    <mergeCell ref="D20:D21"/>
    <mergeCell ref="E20:E21"/>
    <mergeCell ref="F20:F21"/>
    <mergeCell ref="G20:G21"/>
    <mergeCell ref="H26:H27"/>
    <mergeCell ref="I26:I27"/>
    <mergeCell ref="C29:C30"/>
    <mergeCell ref="D29:D30"/>
    <mergeCell ref="E29:E30"/>
    <mergeCell ref="F29:F30"/>
    <mergeCell ref="G29:G30"/>
    <mergeCell ref="H29:H30"/>
    <mergeCell ref="I29:I30"/>
    <mergeCell ref="C26:C27"/>
    <mergeCell ref="D26:D27"/>
    <mergeCell ref="E26:E27"/>
    <mergeCell ref="F26:F27"/>
    <mergeCell ref="G26:G27"/>
    <mergeCell ref="H32:H33"/>
    <mergeCell ref="I32:I33"/>
    <mergeCell ref="C35:C36"/>
    <mergeCell ref="D35:D36"/>
    <mergeCell ref="E35:E36"/>
    <mergeCell ref="F35:F36"/>
    <mergeCell ref="G35:G36"/>
    <mergeCell ref="H35:H36"/>
    <mergeCell ref="I35:I36"/>
    <mergeCell ref="C32:C33"/>
    <mergeCell ref="D32:D33"/>
    <mergeCell ref="E32:E33"/>
    <mergeCell ref="F32:F33"/>
    <mergeCell ref="G32:G33"/>
    <mergeCell ref="H38:H39"/>
    <mergeCell ref="I38:I39"/>
    <mergeCell ref="C41:C42"/>
    <mergeCell ref="D41:D42"/>
    <mergeCell ref="E41:E42"/>
    <mergeCell ref="F41:F42"/>
    <mergeCell ref="G41:G42"/>
    <mergeCell ref="H41:H42"/>
    <mergeCell ref="I41:I42"/>
    <mergeCell ref="C38:C39"/>
    <mergeCell ref="D38:D39"/>
    <mergeCell ref="E38:E39"/>
    <mergeCell ref="F38:F39"/>
    <mergeCell ref="G38:G39"/>
    <mergeCell ref="H44:H45"/>
    <mergeCell ref="I44:I45"/>
    <mergeCell ref="C47:C48"/>
    <mergeCell ref="D47:D48"/>
    <mergeCell ref="E47:E48"/>
    <mergeCell ref="F47:F48"/>
    <mergeCell ref="G47:G48"/>
    <mergeCell ref="H47:H48"/>
    <mergeCell ref="I47:I48"/>
    <mergeCell ref="C44:C45"/>
    <mergeCell ref="D44:D45"/>
    <mergeCell ref="E44:E45"/>
    <mergeCell ref="F44:F45"/>
    <mergeCell ref="G44:G45"/>
    <mergeCell ref="H50:H51"/>
    <mergeCell ref="I50:I51"/>
    <mergeCell ref="C53:C54"/>
    <mergeCell ref="D53:D54"/>
    <mergeCell ref="E53:E54"/>
    <mergeCell ref="F53:F54"/>
    <mergeCell ref="G53:G54"/>
    <mergeCell ref="H53:H54"/>
    <mergeCell ref="I53:I54"/>
    <mergeCell ref="C50:C51"/>
    <mergeCell ref="D50:D51"/>
    <mergeCell ref="E50:E51"/>
    <mergeCell ref="F50:F51"/>
    <mergeCell ref="G50:G51"/>
    <mergeCell ref="H56:H57"/>
    <mergeCell ref="I56:I57"/>
    <mergeCell ref="C59:C60"/>
    <mergeCell ref="D59:D60"/>
    <mergeCell ref="E59:E60"/>
    <mergeCell ref="F59:F60"/>
    <mergeCell ref="G59:G60"/>
    <mergeCell ref="H59:H60"/>
    <mergeCell ref="I59:I60"/>
    <mergeCell ref="C56:C57"/>
    <mergeCell ref="D56:D57"/>
    <mergeCell ref="E56:E57"/>
    <mergeCell ref="F56:F57"/>
    <mergeCell ref="G56:G57"/>
    <mergeCell ref="H62:H63"/>
    <mergeCell ref="I62:I63"/>
    <mergeCell ref="C65:C66"/>
    <mergeCell ref="D65:D66"/>
    <mergeCell ref="E65:E66"/>
    <mergeCell ref="F65:F66"/>
    <mergeCell ref="G65:G66"/>
    <mergeCell ref="H65:H66"/>
    <mergeCell ref="I65:I66"/>
    <mergeCell ref="C62:C63"/>
    <mergeCell ref="D62:D63"/>
    <mergeCell ref="E62:E63"/>
    <mergeCell ref="F62:F63"/>
    <mergeCell ref="G62:G63"/>
    <mergeCell ref="H68:H69"/>
    <mergeCell ref="I68:I69"/>
    <mergeCell ref="C71:C72"/>
    <mergeCell ref="D71:D72"/>
    <mergeCell ref="E71:E72"/>
    <mergeCell ref="F71:F72"/>
    <mergeCell ref="G71:G72"/>
    <mergeCell ref="H71:H72"/>
    <mergeCell ref="I71:I72"/>
    <mergeCell ref="C68:C69"/>
    <mergeCell ref="D68:D69"/>
    <mergeCell ref="E68:E69"/>
    <mergeCell ref="F68:F69"/>
    <mergeCell ref="G68:G69"/>
    <mergeCell ref="H74:H75"/>
    <mergeCell ref="I74:I75"/>
    <mergeCell ref="C77:C78"/>
    <mergeCell ref="D77:D78"/>
    <mergeCell ref="E77:E78"/>
    <mergeCell ref="F77:F78"/>
    <mergeCell ref="G77:G78"/>
    <mergeCell ref="H77:H78"/>
    <mergeCell ref="I77:I78"/>
    <mergeCell ref="C74:C75"/>
    <mergeCell ref="D74:D75"/>
    <mergeCell ref="E74:E75"/>
    <mergeCell ref="F74:F75"/>
    <mergeCell ref="G74:G75"/>
    <mergeCell ref="H80:H81"/>
    <mergeCell ref="I80:I81"/>
    <mergeCell ref="C83:C84"/>
    <mergeCell ref="D83:D84"/>
    <mergeCell ref="E83:E84"/>
    <mergeCell ref="F83:F84"/>
    <mergeCell ref="G83:G84"/>
    <mergeCell ref="H83:H84"/>
    <mergeCell ref="I83:I84"/>
    <mergeCell ref="C80:C81"/>
    <mergeCell ref="D80:D81"/>
    <mergeCell ref="E80:E81"/>
    <mergeCell ref="F80:F81"/>
    <mergeCell ref="G80:G81"/>
    <mergeCell ref="H86:H87"/>
    <mergeCell ref="I86:I87"/>
    <mergeCell ref="C89:C90"/>
    <mergeCell ref="D89:D90"/>
    <mergeCell ref="E89:E90"/>
    <mergeCell ref="F89:F90"/>
    <mergeCell ref="G89:G90"/>
    <mergeCell ref="H89:H90"/>
    <mergeCell ref="I89:I90"/>
    <mergeCell ref="C86:C87"/>
    <mergeCell ref="D86:D87"/>
    <mergeCell ref="E86:E87"/>
    <mergeCell ref="F86:F87"/>
    <mergeCell ref="G86:G87"/>
    <mergeCell ref="H92:H93"/>
    <mergeCell ref="I92:I93"/>
    <mergeCell ref="C95:C96"/>
    <mergeCell ref="D95:D96"/>
    <mergeCell ref="E95:E96"/>
    <mergeCell ref="F95:F96"/>
    <mergeCell ref="G95:G96"/>
    <mergeCell ref="H95:H96"/>
    <mergeCell ref="I95:I96"/>
    <mergeCell ref="C92:C93"/>
    <mergeCell ref="D92:D93"/>
    <mergeCell ref="E92:E93"/>
    <mergeCell ref="F92:F93"/>
    <mergeCell ref="G92:G93"/>
    <mergeCell ref="H98:H99"/>
    <mergeCell ref="I98:I99"/>
    <mergeCell ref="C101:C102"/>
    <mergeCell ref="D101:D102"/>
    <mergeCell ref="E101:E102"/>
    <mergeCell ref="F101:F102"/>
    <mergeCell ref="G101:G102"/>
    <mergeCell ref="H101:H102"/>
    <mergeCell ref="I101:I102"/>
    <mergeCell ref="C98:C99"/>
    <mergeCell ref="D98:D99"/>
    <mergeCell ref="E98:E99"/>
    <mergeCell ref="F98:F99"/>
    <mergeCell ref="G98:G99"/>
    <mergeCell ref="H104:H105"/>
    <mergeCell ref="I104:I105"/>
    <mergeCell ref="C107:C108"/>
    <mergeCell ref="D107:D108"/>
    <mergeCell ref="E107:E108"/>
    <mergeCell ref="F107:F108"/>
    <mergeCell ref="G107:G108"/>
    <mergeCell ref="H107:H108"/>
    <mergeCell ref="I107:I108"/>
    <mergeCell ref="C104:C105"/>
    <mergeCell ref="D104:D105"/>
    <mergeCell ref="E104:E105"/>
    <mergeCell ref="F104:F105"/>
    <mergeCell ref="G104:G105"/>
    <mergeCell ref="H110:H111"/>
    <mergeCell ref="I110:I111"/>
    <mergeCell ref="C113:C114"/>
    <mergeCell ref="D113:D114"/>
    <mergeCell ref="E113:E114"/>
    <mergeCell ref="F113:F114"/>
    <mergeCell ref="G113:G114"/>
    <mergeCell ref="H113:H114"/>
    <mergeCell ref="I113:I114"/>
    <mergeCell ref="C110:C111"/>
    <mergeCell ref="D110:D111"/>
    <mergeCell ref="E110:E111"/>
    <mergeCell ref="F110:F111"/>
    <mergeCell ref="G110:G111"/>
    <mergeCell ref="H116:H117"/>
    <mergeCell ref="I116:I117"/>
    <mergeCell ref="C119:C120"/>
    <mergeCell ref="D119:D120"/>
    <mergeCell ref="E119:E120"/>
    <mergeCell ref="F119:F120"/>
    <mergeCell ref="G119:G120"/>
    <mergeCell ref="H119:H120"/>
    <mergeCell ref="I119:I120"/>
    <mergeCell ref="C116:C117"/>
    <mergeCell ref="D116:D117"/>
    <mergeCell ref="E116:E117"/>
    <mergeCell ref="F116:F117"/>
    <mergeCell ref="G116:G117"/>
    <mergeCell ref="H122:H123"/>
    <mergeCell ref="I122:I123"/>
    <mergeCell ref="C125:C126"/>
    <mergeCell ref="D125:D126"/>
    <mergeCell ref="E125:E126"/>
    <mergeCell ref="F125:F126"/>
    <mergeCell ref="G125:G126"/>
    <mergeCell ref="H125:H126"/>
    <mergeCell ref="I125:I126"/>
    <mergeCell ref="C122:C123"/>
    <mergeCell ref="D122:D123"/>
    <mergeCell ref="E122:E123"/>
    <mergeCell ref="F122:F123"/>
    <mergeCell ref="G122:G123"/>
    <mergeCell ref="H128:H129"/>
    <mergeCell ref="I128:I129"/>
    <mergeCell ref="C131:C132"/>
    <mergeCell ref="D131:D132"/>
    <mergeCell ref="E131:E132"/>
    <mergeCell ref="F131:F132"/>
    <mergeCell ref="G131:G132"/>
    <mergeCell ref="H131:H132"/>
    <mergeCell ref="I131:I132"/>
    <mergeCell ref="C128:C129"/>
    <mergeCell ref="D128:D129"/>
    <mergeCell ref="E128:E129"/>
    <mergeCell ref="F128:F129"/>
    <mergeCell ref="G128:G129"/>
    <mergeCell ref="H134:H135"/>
    <mergeCell ref="I134:I135"/>
    <mergeCell ref="C137:C138"/>
    <mergeCell ref="D137:D138"/>
    <mergeCell ref="E137:E138"/>
    <mergeCell ref="F137:F138"/>
    <mergeCell ref="G137:G138"/>
    <mergeCell ref="H137:H138"/>
    <mergeCell ref="I137:I138"/>
    <mergeCell ref="C134:C135"/>
    <mergeCell ref="D134:D135"/>
    <mergeCell ref="E134:E135"/>
    <mergeCell ref="F134:F135"/>
    <mergeCell ref="G134:G135"/>
    <mergeCell ref="H140:H141"/>
    <mergeCell ref="I140:I141"/>
    <mergeCell ref="C143:C144"/>
    <mergeCell ref="D143:D144"/>
    <mergeCell ref="E143:E144"/>
    <mergeCell ref="F143:F144"/>
    <mergeCell ref="G143:G144"/>
    <mergeCell ref="H143:H144"/>
    <mergeCell ref="I143:I144"/>
    <mergeCell ref="C140:C141"/>
    <mergeCell ref="D140:D141"/>
    <mergeCell ref="E140:E141"/>
    <mergeCell ref="F140:F141"/>
    <mergeCell ref="G140:G141"/>
    <mergeCell ref="H146:H147"/>
    <mergeCell ref="I146:I147"/>
    <mergeCell ref="C149:C150"/>
    <mergeCell ref="D149:D150"/>
    <mergeCell ref="E149:E150"/>
    <mergeCell ref="F149:F150"/>
    <mergeCell ref="G149:G150"/>
    <mergeCell ref="H149:H150"/>
    <mergeCell ref="I149:I150"/>
    <mergeCell ref="C146:C147"/>
    <mergeCell ref="D146:D147"/>
    <mergeCell ref="E146:E147"/>
    <mergeCell ref="F146:F147"/>
    <mergeCell ref="G146:G147"/>
    <mergeCell ref="H152:H153"/>
    <mergeCell ref="I152:I153"/>
    <mergeCell ref="C155:C156"/>
    <mergeCell ref="D155:D156"/>
    <mergeCell ref="E155:E156"/>
    <mergeCell ref="F155:F156"/>
    <mergeCell ref="G155:G156"/>
    <mergeCell ref="H155:H156"/>
    <mergeCell ref="I155:I156"/>
    <mergeCell ref="C152:C153"/>
    <mergeCell ref="D152:D153"/>
    <mergeCell ref="E152:E153"/>
    <mergeCell ref="F152:F153"/>
    <mergeCell ref="G152:G153"/>
    <mergeCell ref="H158:H159"/>
    <mergeCell ref="I158:I159"/>
    <mergeCell ref="C161:C162"/>
    <mergeCell ref="D161:D162"/>
    <mergeCell ref="E161:E162"/>
    <mergeCell ref="F161:F162"/>
    <mergeCell ref="G161:G162"/>
    <mergeCell ref="H161:H162"/>
    <mergeCell ref="I161:I162"/>
    <mergeCell ref="C158:C159"/>
    <mergeCell ref="D158:D159"/>
    <mergeCell ref="E158:E159"/>
    <mergeCell ref="F158:F159"/>
    <mergeCell ref="G158:G159"/>
    <mergeCell ref="H164:H165"/>
    <mergeCell ref="I164:I165"/>
    <mergeCell ref="C167:C168"/>
    <mergeCell ref="D167:D168"/>
    <mergeCell ref="E167:E168"/>
    <mergeCell ref="F167:F168"/>
    <mergeCell ref="G167:G168"/>
    <mergeCell ref="H167:H168"/>
    <mergeCell ref="I167:I168"/>
    <mergeCell ref="C164:C165"/>
    <mergeCell ref="D164:D165"/>
    <mergeCell ref="E164:E165"/>
    <mergeCell ref="F164:F165"/>
    <mergeCell ref="G164:G165"/>
    <mergeCell ref="H170:H171"/>
    <mergeCell ref="I170:I171"/>
    <mergeCell ref="C173:C174"/>
    <mergeCell ref="D173:D174"/>
    <mergeCell ref="E173:E174"/>
    <mergeCell ref="F173:F174"/>
    <mergeCell ref="G173:G174"/>
    <mergeCell ref="H173:H174"/>
    <mergeCell ref="I173:I174"/>
    <mergeCell ref="C170:C171"/>
    <mergeCell ref="D170:D171"/>
    <mergeCell ref="E170:E171"/>
    <mergeCell ref="F170:F171"/>
    <mergeCell ref="G170:G171"/>
    <mergeCell ref="H176:H177"/>
    <mergeCell ref="I176:I177"/>
    <mergeCell ref="C179:C180"/>
    <mergeCell ref="D179:D180"/>
    <mergeCell ref="E179:E180"/>
    <mergeCell ref="F179:F180"/>
    <mergeCell ref="G179:G180"/>
    <mergeCell ref="H179:H180"/>
    <mergeCell ref="I179:I180"/>
    <mergeCell ref="C176:C177"/>
    <mergeCell ref="D176:D177"/>
    <mergeCell ref="E176:E177"/>
    <mergeCell ref="F176:F177"/>
    <mergeCell ref="G176:G177"/>
    <mergeCell ref="H182:H183"/>
    <mergeCell ref="I182:I183"/>
    <mergeCell ref="C185:C186"/>
    <mergeCell ref="D185:D186"/>
    <mergeCell ref="E185:E186"/>
    <mergeCell ref="F185:F186"/>
    <mergeCell ref="G185:G186"/>
    <mergeCell ref="H185:H186"/>
    <mergeCell ref="I185:I186"/>
    <mergeCell ref="C182:C183"/>
    <mergeCell ref="D182:D183"/>
    <mergeCell ref="E182:E183"/>
    <mergeCell ref="F182:F183"/>
    <mergeCell ref="G182:G183"/>
    <mergeCell ref="H188:H189"/>
    <mergeCell ref="I188:I189"/>
    <mergeCell ref="C191:C192"/>
    <mergeCell ref="D191:D192"/>
    <mergeCell ref="E191:E192"/>
    <mergeCell ref="F191:F192"/>
    <mergeCell ref="G191:G192"/>
    <mergeCell ref="H191:H192"/>
    <mergeCell ref="I191:I192"/>
    <mergeCell ref="C188:C189"/>
    <mergeCell ref="D188:D189"/>
    <mergeCell ref="E188:E189"/>
    <mergeCell ref="F188:F189"/>
    <mergeCell ref="G188:G189"/>
    <mergeCell ref="H194:H195"/>
    <mergeCell ref="I194:I195"/>
    <mergeCell ref="C197:C198"/>
    <mergeCell ref="D197:D198"/>
    <mergeCell ref="E197:E198"/>
    <mergeCell ref="F197:F198"/>
    <mergeCell ref="G197:G198"/>
    <mergeCell ref="H197:H198"/>
    <mergeCell ref="I197:I198"/>
    <mergeCell ref="C194:C195"/>
    <mergeCell ref="D194:D195"/>
    <mergeCell ref="E194:E195"/>
    <mergeCell ref="F194:F195"/>
    <mergeCell ref="G194:G195"/>
    <mergeCell ref="H200:H201"/>
    <mergeCell ref="I200:I201"/>
    <mergeCell ref="C203:C204"/>
    <mergeCell ref="D203:D204"/>
    <mergeCell ref="E203:E204"/>
    <mergeCell ref="F203:F204"/>
    <mergeCell ref="G203:G204"/>
    <mergeCell ref="H203:H204"/>
    <mergeCell ref="I203:I204"/>
    <mergeCell ref="C200:C201"/>
    <mergeCell ref="D200:D201"/>
    <mergeCell ref="E200:E201"/>
    <mergeCell ref="F200:F201"/>
    <mergeCell ref="G200:G201"/>
    <mergeCell ref="H206:H207"/>
    <mergeCell ref="I206:I207"/>
    <mergeCell ref="C209:C210"/>
    <mergeCell ref="D209:D210"/>
    <mergeCell ref="E209:E210"/>
    <mergeCell ref="F209:F210"/>
    <mergeCell ref="G209:G210"/>
    <mergeCell ref="H209:H210"/>
    <mergeCell ref="I209:I210"/>
    <mergeCell ref="C206:C207"/>
    <mergeCell ref="D206:D207"/>
    <mergeCell ref="E206:E207"/>
    <mergeCell ref="F206:F207"/>
    <mergeCell ref="G206:G207"/>
    <mergeCell ref="H218:H219"/>
    <mergeCell ref="I218:I219"/>
    <mergeCell ref="C218:C219"/>
    <mergeCell ref="D218:D219"/>
    <mergeCell ref="E218:E219"/>
    <mergeCell ref="F218:F219"/>
    <mergeCell ref="G218:G219"/>
    <mergeCell ref="H212:H213"/>
    <mergeCell ref="I212:I213"/>
    <mergeCell ref="C215:C216"/>
    <mergeCell ref="D215:D216"/>
    <mergeCell ref="E215:E216"/>
    <mergeCell ref="F215:F216"/>
    <mergeCell ref="G215:G216"/>
    <mergeCell ref="H215:H216"/>
    <mergeCell ref="I215:I216"/>
    <mergeCell ref="C212:C213"/>
    <mergeCell ref="D212:D213"/>
    <mergeCell ref="E212:E213"/>
    <mergeCell ref="F212:F213"/>
    <mergeCell ref="G212:G213"/>
  </mergeCells>
  <printOptions horizontalCentered="1" verticalCentered="1"/>
  <pageMargins left="0.6" right="0.6" top="0.6" bottom="0.75" header="0.3" footer="0.3"/>
  <pageSetup scale="84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7"/>
  <sheetViews>
    <sheetView showZeros="0" topLeftCell="A31" zoomScale="85" zoomScaleNormal="85" workbookViewId="0">
      <selection activeCell="G10" sqref="G10"/>
    </sheetView>
  </sheetViews>
  <sheetFormatPr baseColWidth="10" defaultRowHeight="14.4"/>
  <cols>
    <col min="1" max="1" width="10.77734375" style="2" bestFit="1" customWidth="1"/>
    <col min="2" max="2" width="11.5546875" style="3"/>
    <col min="3" max="3" width="13.6640625" bestFit="1" customWidth="1"/>
    <col min="4" max="4" width="7.6640625" style="1" bestFit="1" customWidth="1"/>
    <col min="5" max="5" width="12.88671875" style="2" bestFit="1" customWidth="1"/>
    <col min="6" max="6" width="11.5546875" style="8"/>
    <col min="7" max="7" width="15.21875" style="4" bestFit="1" customWidth="1"/>
  </cols>
  <sheetData>
    <row r="1" spans="1:7">
      <c r="A1" s="9" t="s">
        <v>8</v>
      </c>
      <c r="B1" s="6" t="s">
        <v>9</v>
      </c>
      <c r="C1" s="5" t="s">
        <v>10</v>
      </c>
      <c r="D1" s="7" t="s">
        <v>12</v>
      </c>
      <c r="E1" s="9" t="s">
        <v>11</v>
      </c>
      <c r="F1" s="25" t="s">
        <v>13</v>
      </c>
      <c r="G1" s="26" t="s">
        <v>14</v>
      </c>
    </row>
    <row r="2" spans="1:7">
      <c r="A2" s="23">
        <f>DATE(Cal!$C$1,1,1)</f>
        <v>31413</v>
      </c>
      <c r="B2" s="24">
        <f t="shared" ref="B2:B65" si="0">WEEKDAY(A2,1)</f>
        <v>4</v>
      </c>
      <c r="C2" s="27">
        <f>DATE(Cal!$C$1,1,1)</f>
        <v>31413</v>
      </c>
      <c r="D2" s="20">
        <v>2</v>
      </c>
      <c r="E2" s="27">
        <f>IF(WEEKDAY(C2,1)=D2,C2,0)</f>
        <v>0</v>
      </c>
      <c r="F2" s="28">
        <v>0</v>
      </c>
      <c r="G2" s="29">
        <v>0</v>
      </c>
    </row>
    <row r="3" spans="1:7">
      <c r="A3" s="23">
        <f>IF(YEAR(A2+1)=Cal!$C$1,A2+1,"0")</f>
        <v>31414</v>
      </c>
      <c r="B3" s="24">
        <f t="shared" si="0"/>
        <v>5</v>
      </c>
      <c r="C3" s="27">
        <f>DATE(Cal!$C$1,1,1)</f>
        <v>31413</v>
      </c>
      <c r="D3" s="21">
        <v>3</v>
      </c>
      <c r="E3" s="27">
        <f>IF(E2&lt;&gt;0,E2+1,IF(WEEKDAY(C3,1)=D3,C3,0))</f>
        <v>0</v>
      </c>
      <c r="F3" s="28">
        <v>0</v>
      </c>
      <c r="G3" s="29">
        <v>0</v>
      </c>
    </row>
    <row r="4" spans="1:7">
      <c r="A4" s="23">
        <f>IF(YEAR(A3+1)=Cal!$C$1,A3+1,"0")</f>
        <v>31415</v>
      </c>
      <c r="B4" s="24">
        <f t="shared" si="0"/>
        <v>6</v>
      </c>
      <c r="C4" s="27">
        <f>DATE(Cal!$C$1,1,1)</f>
        <v>31413</v>
      </c>
      <c r="D4" s="21">
        <v>4</v>
      </c>
      <c r="E4" s="27">
        <f t="shared" ref="E4:E8" si="1">IF(E3&lt;&gt;0,E3+1,IF(WEEKDAY(C4,1)=D4,C4,0))</f>
        <v>31413</v>
      </c>
      <c r="F4" s="28">
        <v>0</v>
      </c>
      <c r="G4" s="29">
        <v>0</v>
      </c>
    </row>
    <row r="5" spans="1:7">
      <c r="A5" s="23">
        <f>IF(YEAR(A4+1)=Cal!$C$1,A4+1,"0")</f>
        <v>31416</v>
      </c>
      <c r="B5" s="24">
        <f t="shared" si="0"/>
        <v>7</v>
      </c>
      <c r="C5" s="27">
        <f>DATE(Cal!$C$1,1,1)</f>
        <v>31413</v>
      </c>
      <c r="D5" s="21">
        <v>5</v>
      </c>
      <c r="E5" s="27">
        <f t="shared" si="1"/>
        <v>31414</v>
      </c>
      <c r="F5" s="28">
        <v>0</v>
      </c>
      <c r="G5" s="29">
        <f>G2+1</f>
        <v>1</v>
      </c>
    </row>
    <row r="6" spans="1:7">
      <c r="A6" s="23">
        <f>IF(YEAR(A5+1)=Cal!$C$1,A5+1,"0")</f>
        <v>31417</v>
      </c>
      <c r="B6" s="24">
        <f t="shared" si="0"/>
        <v>1</v>
      </c>
      <c r="C6" s="27">
        <f>DATE(Cal!$C$1,1,1)</f>
        <v>31413</v>
      </c>
      <c r="D6" s="21">
        <v>6</v>
      </c>
      <c r="E6" s="27">
        <f t="shared" si="1"/>
        <v>31415</v>
      </c>
      <c r="F6" s="28">
        <v>0</v>
      </c>
      <c r="G6" s="29">
        <f t="shared" ref="G6:G69" si="2">G3+1</f>
        <v>1</v>
      </c>
    </row>
    <row r="7" spans="1:7">
      <c r="A7" s="23">
        <f>IF(YEAR(A6+1)=Cal!$C$1,A6+1,"0")</f>
        <v>31418</v>
      </c>
      <c r="B7" s="24">
        <f t="shared" si="0"/>
        <v>2</v>
      </c>
      <c r="C7" s="27">
        <f>DATE(Cal!$C$1,1,1)</f>
        <v>31413</v>
      </c>
      <c r="D7" s="21">
        <v>7</v>
      </c>
      <c r="E7" s="27">
        <f t="shared" si="1"/>
        <v>31416</v>
      </c>
      <c r="F7" s="28">
        <v>0</v>
      </c>
      <c r="G7" s="29">
        <f t="shared" si="2"/>
        <v>1</v>
      </c>
    </row>
    <row r="8" spans="1:7">
      <c r="A8" s="23">
        <f>IF(YEAR(A7+1)=Cal!$C$1,A7+1,"0")</f>
        <v>31419</v>
      </c>
      <c r="B8" s="24">
        <f t="shared" si="0"/>
        <v>3</v>
      </c>
      <c r="C8" s="27">
        <f>DATE(Cal!$C$1,1,1)</f>
        <v>31413</v>
      </c>
      <c r="D8" s="21">
        <v>1</v>
      </c>
      <c r="E8" s="27">
        <f t="shared" si="1"/>
        <v>31417</v>
      </c>
      <c r="F8" s="28">
        <v>0</v>
      </c>
      <c r="G8" s="29">
        <f t="shared" si="2"/>
        <v>2</v>
      </c>
    </row>
    <row r="9" spans="1:7">
      <c r="A9" s="23">
        <f>IF(YEAR(A8+1)=Cal!$C$1,A8+1,"0")</f>
        <v>31420</v>
      </c>
      <c r="B9" s="24">
        <f t="shared" si="0"/>
        <v>4</v>
      </c>
      <c r="C9" s="27">
        <f>DATE(Cal!$C$1,1,1)</f>
        <v>31413</v>
      </c>
      <c r="D9" s="22">
        <v>2</v>
      </c>
      <c r="E9" s="27">
        <f t="shared" ref="E9:E29" si="3">E8+1</f>
        <v>31418</v>
      </c>
      <c r="F9" s="28">
        <f>F2+1</f>
        <v>1</v>
      </c>
      <c r="G9" s="29">
        <f t="shared" si="2"/>
        <v>2</v>
      </c>
    </row>
    <row r="10" spans="1:7">
      <c r="A10" s="23">
        <f>IF(YEAR(A9+1)=Cal!$C$1,A9+1,"0")</f>
        <v>31421</v>
      </c>
      <c r="B10" s="24">
        <f t="shared" si="0"/>
        <v>5</v>
      </c>
      <c r="C10" s="27">
        <f>DATE(Cal!$C$1,1,1)</f>
        <v>31413</v>
      </c>
      <c r="D10" s="22">
        <v>3</v>
      </c>
      <c r="E10" s="27">
        <f t="shared" si="3"/>
        <v>31419</v>
      </c>
      <c r="F10" s="28">
        <f t="shared" ref="F10:F73" si="4">F3+1</f>
        <v>1</v>
      </c>
      <c r="G10" s="29">
        <f t="shared" si="2"/>
        <v>2</v>
      </c>
    </row>
    <row r="11" spans="1:7">
      <c r="A11" s="23">
        <f>IF(YEAR(A10+1)=Cal!$C$1,A10+1,"0")</f>
        <v>31422</v>
      </c>
      <c r="B11" s="24">
        <f t="shared" si="0"/>
        <v>6</v>
      </c>
      <c r="C11" s="27">
        <f>DATE(Cal!$C$1,1,1)</f>
        <v>31413</v>
      </c>
      <c r="D11" s="22">
        <v>4</v>
      </c>
      <c r="E11" s="27">
        <f t="shared" si="3"/>
        <v>31420</v>
      </c>
      <c r="F11" s="28">
        <f t="shared" si="4"/>
        <v>1</v>
      </c>
      <c r="G11" s="29">
        <f t="shared" si="2"/>
        <v>3</v>
      </c>
    </row>
    <row r="12" spans="1:7">
      <c r="A12" s="23">
        <f>IF(YEAR(A11+1)=Cal!$C$1,A11+1,"0")</f>
        <v>31423</v>
      </c>
      <c r="B12" s="24">
        <f t="shared" si="0"/>
        <v>7</v>
      </c>
      <c r="C12" s="27">
        <f>DATE(Cal!$C$1,1,1)</f>
        <v>31413</v>
      </c>
      <c r="D12" s="22">
        <v>5</v>
      </c>
      <c r="E12" s="27">
        <f t="shared" si="3"/>
        <v>31421</v>
      </c>
      <c r="F12" s="28">
        <f t="shared" si="4"/>
        <v>1</v>
      </c>
      <c r="G12" s="29">
        <f t="shared" si="2"/>
        <v>3</v>
      </c>
    </row>
    <row r="13" spans="1:7">
      <c r="A13" s="23">
        <f>IF(YEAR(A12+1)=Cal!$C$1,A12+1,"0")</f>
        <v>31424</v>
      </c>
      <c r="B13" s="24">
        <f t="shared" si="0"/>
        <v>1</v>
      </c>
      <c r="C13" s="27">
        <f>DATE(Cal!$C$1,1,1)</f>
        <v>31413</v>
      </c>
      <c r="D13" s="22">
        <v>6</v>
      </c>
      <c r="E13" s="27">
        <f t="shared" si="3"/>
        <v>31422</v>
      </c>
      <c r="F13" s="28">
        <f t="shared" si="4"/>
        <v>1</v>
      </c>
      <c r="G13" s="29">
        <f t="shared" si="2"/>
        <v>3</v>
      </c>
    </row>
    <row r="14" spans="1:7">
      <c r="A14" s="23">
        <f>IF(YEAR(A13+1)=Cal!$C$1,A13+1,"0")</f>
        <v>31425</v>
      </c>
      <c r="B14" s="24">
        <f t="shared" si="0"/>
        <v>2</v>
      </c>
      <c r="C14" s="27">
        <f>DATE(Cal!$C$1,1,1)</f>
        <v>31413</v>
      </c>
      <c r="D14" s="22">
        <v>7</v>
      </c>
      <c r="E14" s="27">
        <f t="shared" si="3"/>
        <v>31423</v>
      </c>
      <c r="F14" s="28">
        <f t="shared" si="4"/>
        <v>1</v>
      </c>
      <c r="G14" s="29">
        <f t="shared" si="2"/>
        <v>4</v>
      </c>
    </row>
    <row r="15" spans="1:7">
      <c r="A15" s="23">
        <f>IF(YEAR(A14+1)=Cal!$C$1,A14+1,"0")</f>
        <v>31426</v>
      </c>
      <c r="B15" s="24">
        <f t="shared" si="0"/>
        <v>3</v>
      </c>
      <c r="C15" s="27">
        <f>DATE(Cal!$C$1,1,1)</f>
        <v>31413</v>
      </c>
      <c r="D15" s="22">
        <v>1</v>
      </c>
      <c r="E15" s="27">
        <f t="shared" si="3"/>
        <v>31424</v>
      </c>
      <c r="F15" s="28">
        <f t="shared" si="4"/>
        <v>1</v>
      </c>
      <c r="G15" s="29">
        <f t="shared" si="2"/>
        <v>4</v>
      </c>
    </row>
    <row r="16" spans="1:7">
      <c r="A16" s="23">
        <f>IF(YEAR(A15+1)=Cal!$C$1,A15+1,"0")</f>
        <v>31427</v>
      </c>
      <c r="B16" s="24">
        <f t="shared" si="0"/>
        <v>4</v>
      </c>
      <c r="C16" s="27">
        <f>DATE(Cal!$C$1,1,1)</f>
        <v>31413</v>
      </c>
      <c r="D16" s="21">
        <v>2</v>
      </c>
      <c r="E16" s="27">
        <f t="shared" si="3"/>
        <v>31425</v>
      </c>
      <c r="F16" s="28">
        <f>F9+1</f>
        <v>2</v>
      </c>
      <c r="G16" s="29">
        <f t="shared" si="2"/>
        <v>4</v>
      </c>
    </row>
    <row r="17" spans="1:7">
      <c r="A17" s="23">
        <f>IF(YEAR(A16+1)=Cal!$C$1,A16+1,"0")</f>
        <v>31428</v>
      </c>
      <c r="B17" s="24">
        <f t="shared" si="0"/>
        <v>5</v>
      </c>
      <c r="C17" s="27">
        <f>DATE(Cal!$C$1,1,1)</f>
        <v>31413</v>
      </c>
      <c r="D17" s="21">
        <v>3</v>
      </c>
      <c r="E17" s="27">
        <f t="shared" si="3"/>
        <v>31426</v>
      </c>
      <c r="F17" s="28">
        <f t="shared" si="4"/>
        <v>2</v>
      </c>
      <c r="G17" s="29">
        <f t="shared" si="2"/>
        <v>5</v>
      </c>
    </row>
    <row r="18" spans="1:7">
      <c r="A18" s="23">
        <f>IF(YEAR(A17+1)=Cal!$C$1,A17+1,"0")</f>
        <v>31429</v>
      </c>
      <c r="B18" s="24">
        <f t="shared" si="0"/>
        <v>6</v>
      </c>
      <c r="C18" s="27">
        <f>DATE(Cal!$C$1,1,1)</f>
        <v>31413</v>
      </c>
      <c r="D18" s="21">
        <v>4</v>
      </c>
      <c r="E18" s="27">
        <f t="shared" si="3"/>
        <v>31427</v>
      </c>
      <c r="F18" s="28">
        <f t="shared" si="4"/>
        <v>2</v>
      </c>
      <c r="G18" s="29">
        <f t="shared" si="2"/>
        <v>5</v>
      </c>
    </row>
    <row r="19" spans="1:7">
      <c r="A19" s="23">
        <f>IF(YEAR(A18+1)=Cal!$C$1,A18+1,"0")</f>
        <v>31430</v>
      </c>
      <c r="B19" s="24">
        <f t="shared" si="0"/>
        <v>7</v>
      </c>
      <c r="C19" s="27">
        <f>DATE(Cal!$C$1,1,1)</f>
        <v>31413</v>
      </c>
      <c r="D19" s="21">
        <v>5</v>
      </c>
      <c r="E19" s="27">
        <f t="shared" si="3"/>
        <v>31428</v>
      </c>
      <c r="F19" s="28">
        <f t="shared" si="4"/>
        <v>2</v>
      </c>
      <c r="G19" s="29">
        <f t="shared" si="2"/>
        <v>5</v>
      </c>
    </row>
    <row r="20" spans="1:7">
      <c r="A20" s="23">
        <f>IF(YEAR(A19+1)=Cal!$C$1,A19+1,"0")</f>
        <v>31431</v>
      </c>
      <c r="B20" s="24">
        <f t="shared" si="0"/>
        <v>1</v>
      </c>
      <c r="C20" s="27">
        <f>DATE(Cal!$C$1,1,1)</f>
        <v>31413</v>
      </c>
      <c r="D20" s="21">
        <v>6</v>
      </c>
      <c r="E20" s="27">
        <f t="shared" si="3"/>
        <v>31429</v>
      </c>
      <c r="F20" s="28">
        <f t="shared" si="4"/>
        <v>2</v>
      </c>
      <c r="G20" s="29">
        <f t="shared" si="2"/>
        <v>6</v>
      </c>
    </row>
    <row r="21" spans="1:7">
      <c r="A21" s="23">
        <f>IF(YEAR(A20+1)=Cal!$C$1,A20+1,"0")</f>
        <v>31432</v>
      </c>
      <c r="B21" s="24">
        <f t="shared" si="0"/>
        <v>2</v>
      </c>
      <c r="C21" s="27">
        <f>DATE(Cal!$C$1,1,1)</f>
        <v>31413</v>
      </c>
      <c r="D21" s="21">
        <v>7</v>
      </c>
      <c r="E21" s="27">
        <f t="shared" si="3"/>
        <v>31430</v>
      </c>
      <c r="F21" s="28">
        <f t="shared" si="4"/>
        <v>2</v>
      </c>
      <c r="G21" s="29">
        <f t="shared" si="2"/>
        <v>6</v>
      </c>
    </row>
    <row r="22" spans="1:7">
      <c r="A22" s="23">
        <f>IF(YEAR(A21+1)=Cal!$C$1,A21+1,"0")</f>
        <v>31433</v>
      </c>
      <c r="B22" s="24">
        <f t="shared" si="0"/>
        <v>3</v>
      </c>
      <c r="C22" s="27">
        <f>DATE(Cal!$C$1,1,1)</f>
        <v>31413</v>
      </c>
      <c r="D22" s="21">
        <v>1</v>
      </c>
      <c r="E22" s="27">
        <f t="shared" si="3"/>
        <v>31431</v>
      </c>
      <c r="F22" s="28">
        <f t="shared" si="4"/>
        <v>2</v>
      </c>
      <c r="G22" s="29">
        <f t="shared" si="2"/>
        <v>6</v>
      </c>
    </row>
    <row r="23" spans="1:7">
      <c r="A23" s="23">
        <f>IF(YEAR(A22+1)=Cal!$C$1,A22+1,"0")</f>
        <v>31434</v>
      </c>
      <c r="B23" s="24">
        <f t="shared" si="0"/>
        <v>4</v>
      </c>
      <c r="C23" s="27">
        <f>DATE(Cal!$C$1,1,1)</f>
        <v>31413</v>
      </c>
      <c r="D23" s="22">
        <v>2</v>
      </c>
      <c r="E23" s="27">
        <f t="shared" si="3"/>
        <v>31432</v>
      </c>
      <c r="F23" s="28">
        <f t="shared" si="4"/>
        <v>3</v>
      </c>
      <c r="G23" s="29">
        <f t="shared" si="2"/>
        <v>7</v>
      </c>
    </row>
    <row r="24" spans="1:7">
      <c r="A24" s="23">
        <f>IF(YEAR(A23+1)=Cal!$C$1,A23+1,"0")</f>
        <v>31435</v>
      </c>
      <c r="B24" s="24">
        <f t="shared" si="0"/>
        <v>5</v>
      </c>
      <c r="C24" s="27">
        <f>DATE(Cal!$C$1,1,1)</f>
        <v>31413</v>
      </c>
      <c r="D24" s="22">
        <v>3</v>
      </c>
      <c r="E24" s="27">
        <f t="shared" si="3"/>
        <v>31433</v>
      </c>
      <c r="F24" s="28">
        <f t="shared" si="4"/>
        <v>3</v>
      </c>
      <c r="G24" s="29">
        <f t="shared" si="2"/>
        <v>7</v>
      </c>
    </row>
    <row r="25" spans="1:7">
      <c r="A25" s="23">
        <f>IF(YEAR(A24+1)=Cal!$C$1,A24+1,"0")</f>
        <v>31436</v>
      </c>
      <c r="B25" s="24">
        <f t="shared" si="0"/>
        <v>6</v>
      </c>
      <c r="C25" s="27">
        <f>DATE(Cal!$C$1,1,1)</f>
        <v>31413</v>
      </c>
      <c r="D25" s="22">
        <v>4</v>
      </c>
      <c r="E25" s="27">
        <f t="shared" si="3"/>
        <v>31434</v>
      </c>
      <c r="F25" s="28">
        <f t="shared" si="4"/>
        <v>3</v>
      </c>
      <c r="G25" s="29">
        <f t="shared" si="2"/>
        <v>7</v>
      </c>
    </row>
    <row r="26" spans="1:7">
      <c r="A26" s="23">
        <f>IF(YEAR(A25+1)=Cal!$C$1,A25+1,"0")</f>
        <v>31437</v>
      </c>
      <c r="B26" s="24">
        <f t="shared" si="0"/>
        <v>7</v>
      </c>
      <c r="C26" s="27">
        <f>DATE(Cal!$C$1,1,1)</f>
        <v>31413</v>
      </c>
      <c r="D26" s="22">
        <v>5</v>
      </c>
      <c r="E26" s="27">
        <f t="shared" si="3"/>
        <v>31435</v>
      </c>
      <c r="F26" s="28">
        <f t="shared" si="4"/>
        <v>3</v>
      </c>
      <c r="G26" s="29">
        <f t="shared" si="2"/>
        <v>8</v>
      </c>
    </row>
    <row r="27" spans="1:7">
      <c r="A27" s="23">
        <f>IF(YEAR(A26+1)=Cal!$C$1,A26+1,"0")</f>
        <v>31438</v>
      </c>
      <c r="B27" s="24">
        <f t="shared" si="0"/>
        <v>1</v>
      </c>
      <c r="C27" s="27">
        <f>DATE(Cal!$C$1,1,1)</f>
        <v>31413</v>
      </c>
      <c r="D27" s="22">
        <v>6</v>
      </c>
      <c r="E27" s="27">
        <f t="shared" si="3"/>
        <v>31436</v>
      </c>
      <c r="F27" s="28">
        <f t="shared" si="4"/>
        <v>3</v>
      </c>
      <c r="G27" s="29">
        <f t="shared" si="2"/>
        <v>8</v>
      </c>
    </row>
    <row r="28" spans="1:7">
      <c r="A28" s="23">
        <f>IF(YEAR(A27+1)=Cal!$C$1,A27+1,"0")</f>
        <v>31439</v>
      </c>
      <c r="B28" s="24">
        <f t="shared" si="0"/>
        <v>2</v>
      </c>
      <c r="C28" s="27">
        <f>DATE(Cal!$C$1,1,1)</f>
        <v>31413</v>
      </c>
      <c r="D28" s="22">
        <v>7</v>
      </c>
      <c r="E28" s="27">
        <f t="shared" si="3"/>
        <v>31437</v>
      </c>
      <c r="F28" s="28">
        <f t="shared" si="4"/>
        <v>3</v>
      </c>
      <c r="G28" s="29">
        <f t="shared" si="2"/>
        <v>8</v>
      </c>
    </row>
    <row r="29" spans="1:7">
      <c r="A29" s="23">
        <f>IF(YEAR(A28+1)=Cal!$C$1,A28+1,"0")</f>
        <v>31440</v>
      </c>
      <c r="B29" s="24">
        <f t="shared" si="0"/>
        <v>3</v>
      </c>
      <c r="C29" s="27">
        <f>DATE(Cal!$C$1,1,1)</f>
        <v>31413</v>
      </c>
      <c r="D29" s="22">
        <v>1</v>
      </c>
      <c r="E29" s="27">
        <f t="shared" si="3"/>
        <v>31438</v>
      </c>
      <c r="F29" s="28">
        <f t="shared" si="4"/>
        <v>3</v>
      </c>
      <c r="G29" s="29">
        <f t="shared" si="2"/>
        <v>9</v>
      </c>
    </row>
    <row r="30" spans="1:7">
      <c r="A30" s="23">
        <f>IF(YEAR(A29+1)=Cal!$C$1,A29+1,"0")</f>
        <v>31441</v>
      </c>
      <c r="B30" s="24">
        <f t="shared" si="0"/>
        <v>4</v>
      </c>
      <c r="C30" s="27">
        <f>DATE(Cal!$C$1,1,1)</f>
        <v>31413</v>
      </c>
      <c r="D30" s="21">
        <v>2</v>
      </c>
      <c r="E30" s="27">
        <f>IF(AND(MONTH(E29+1)=MONTH(C30),YEAR(E29+1)=YEAR(C30)),E29+1,0)</f>
        <v>31439</v>
      </c>
      <c r="F30" s="28">
        <f t="shared" si="4"/>
        <v>4</v>
      </c>
      <c r="G30" s="29">
        <f t="shared" si="2"/>
        <v>9</v>
      </c>
    </row>
    <row r="31" spans="1:7">
      <c r="A31" s="23">
        <f>IF(YEAR(A30+1)=Cal!$C$1,A30+1,"0")</f>
        <v>31442</v>
      </c>
      <c r="B31" s="24">
        <f t="shared" si="0"/>
        <v>5</v>
      </c>
      <c r="C31" s="27">
        <f>DATE(Cal!$C$1,1,1)</f>
        <v>31413</v>
      </c>
      <c r="D31" s="21">
        <v>3</v>
      </c>
      <c r="E31" s="27">
        <f t="shared" ref="E31:E43" si="5">IF(AND(MONTH(E30+1)=MONTH(C31),YEAR(E30+1)=YEAR(C31)),E30+1,0)</f>
        <v>31440</v>
      </c>
      <c r="F31" s="28">
        <f t="shared" si="4"/>
        <v>4</v>
      </c>
      <c r="G31" s="29">
        <f t="shared" si="2"/>
        <v>9</v>
      </c>
    </row>
    <row r="32" spans="1:7">
      <c r="A32" s="23">
        <f>IF(YEAR(A31+1)=Cal!$C$1,A31+1,"0")</f>
        <v>31443</v>
      </c>
      <c r="B32" s="24">
        <f t="shared" si="0"/>
        <v>6</v>
      </c>
      <c r="C32" s="27">
        <f>DATE(Cal!$C$1,1,1)</f>
        <v>31413</v>
      </c>
      <c r="D32" s="21">
        <v>4</v>
      </c>
      <c r="E32" s="27">
        <f t="shared" si="5"/>
        <v>31441</v>
      </c>
      <c r="F32" s="28">
        <f t="shared" si="4"/>
        <v>4</v>
      </c>
      <c r="G32" s="29">
        <f t="shared" si="2"/>
        <v>10</v>
      </c>
    </row>
    <row r="33" spans="1:7">
      <c r="A33" s="23">
        <f>IF(YEAR(A32+1)=Cal!$C$1,A32+1,"0")</f>
        <v>31444</v>
      </c>
      <c r="B33" s="24">
        <f t="shared" si="0"/>
        <v>7</v>
      </c>
      <c r="C33" s="27">
        <f>DATE(Cal!$C$1,1,1)</f>
        <v>31413</v>
      </c>
      <c r="D33" s="21">
        <v>5</v>
      </c>
      <c r="E33" s="27">
        <f t="shared" si="5"/>
        <v>31442</v>
      </c>
      <c r="F33" s="28">
        <f t="shared" si="4"/>
        <v>4</v>
      </c>
      <c r="G33" s="29">
        <f t="shared" si="2"/>
        <v>10</v>
      </c>
    </row>
    <row r="34" spans="1:7">
      <c r="A34" s="23">
        <f>IF(YEAR(A33+1)=Cal!$C$1,A33+1,"0")</f>
        <v>31445</v>
      </c>
      <c r="B34" s="24">
        <f t="shared" si="0"/>
        <v>1</v>
      </c>
      <c r="C34" s="27">
        <f>DATE(Cal!$C$1,1,1)</f>
        <v>31413</v>
      </c>
      <c r="D34" s="21">
        <v>6</v>
      </c>
      <c r="E34" s="27">
        <f t="shared" si="5"/>
        <v>31443</v>
      </c>
      <c r="F34" s="28">
        <f t="shared" si="4"/>
        <v>4</v>
      </c>
      <c r="G34" s="29">
        <f t="shared" si="2"/>
        <v>10</v>
      </c>
    </row>
    <row r="35" spans="1:7">
      <c r="A35" s="23">
        <f>IF(YEAR(A34+1)=Cal!$C$1,A34+1,"0")</f>
        <v>31446</v>
      </c>
      <c r="B35" s="24">
        <f t="shared" si="0"/>
        <v>2</v>
      </c>
      <c r="C35" s="27">
        <f>DATE(Cal!$C$1,1,1)</f>
        <v>31413</v>
      </c>
      <c r="D35" s="21">
        <v>7</v>
      </c>
      <c r="E35" s="27">
        <f t="shared" si="5"/>
        <v>0</v>
      </c>
      <c r="F35" s="28">
        <f t="shared" si="4"/>
        <v>4</v>
      </c>
      <c r="G35" s="29">
        <f t="shared" si="2"/>
        <v>11</v>
      </c>
    </row>
    <row r="36" spans="1:7">
      <c r="A36" s="23">
        <f>IF(YEAR(A35+1)=Cal!$C$1,A35+1,"0")</f>
        <v>31447</v>
      </c>
      <c r="B36" s="24">
        <f t="shared" si="0"/>
        <v>3</v>
      </c>
      <c r="C36" s="27">
        <f>DATE(Cal!$C$1,1,1)</f>
        <v>31413</v>
      </c>
      <c r="D36" s="21">
        <v>1</v>
      </c>
      <c r="E36" s="27">
        <f t="shared" si="5"/>
        <v>0</v>
      </c>
      <c r="F36" s="28">
        <f t="shared" si="4"/>
        <v>4</v>
      </c>
      <c r="G36" s="29">
        <f t="shared" si="2"/>
        <v>11</v>
      </c>
    </row>
    <row r="37" spans="1:7">
      <c r="A37" s="23">
        <f>IF(YEAR(A36+1)=Cal!$C$1,A36+1,"0")</f>
        <v>31448</v>
      </c>
      <c r="B37" s="24">
        <f t="shared" si="0"/>
        <v>4</v>
      </c>
      <c r="C37" s="27">
        <f>DATE(Cal!$C$1,1,1)</f>
        <v>31413</v>
      </c>
      <c r="D37" s="22">
        <v>2</v>
      </c>
      <c r="E37" s="27">
        <f t="shared" si="5"/>
        <v>0</v>
      </c>
      <c r="F37" s="28">
        <f t="shared" si="4"/>
        <v>5</v>
      </c>
      <c r="G37" s="29">
        <f t="shared" si="2"/>
        <v>11</v>
      </c>
    </row>
    <row r="38" spans="1:7">
      <c r="A38" s="23">
        <f>IF(YEAR(A37+1)=Cal!$C$1,A37+1,"0")</f>
        <v>31449</v>
      </c>
      <c r="B38" s="24">
        <f t="shared" si="0"/>
        <v>5</v>
      </c>
      <c r="C38" s="27">
        <f>DATE(Cal!$C$1,1,1)</f>
        <v>31413</v>
      </c>
      <c r="D38" s="22">
        <v>3</v>
      </c>
      <c r="E38" s="27">
        <f t="shared" si="5"/>
        <v>0</v>
      </c>
      <c r="F38" s="28">
        <f t="shared" si="4"/>
        <v>5</v>
      </c>
      <c r="G38" s="29">
        <f t="shared" si="2"/>
        <v>12</v>
      </c>
    </row>
    <row r="39" spans="1:7">
      <c r="A39" s="23">
        <f>IF(YEAR(A38+1)=Cal!$C$1,A38+1,"0")</f>
        <v>31450</v>
      </c>
      <c r="B39" s="24">
        <f t="shared" si="0"/>
        <v>6</v>
      </c>
      <c r="C39" s="27">
        <f>DATE(Cal!$C$1,1,1)</f>
        <v>31413</v>
      </c>
      <c r="D39" s="22">
        <v>4</v>
      </c>
      <c r="E39" s="27">
        <f t="shared" si="5"/>
        <v>0</v>
      </c>
      <c r="F39" s="28">
        <f t="shared" si="4"/>
        <v>5</v>
      </c>
      <c r="G39" s="29">
        <f t="shared" si="2"/>
        <v>12</v>
      </c>
    </row>
    <row r="40" spans="1:7">
      <c r="A40" s="23">
        <f>IF(YEAR(A39+1)=Cal!$C$1,A39+1,"0")</f>
        <v>31451</v>
      </c>
      <c r="B40" s="24">
        <f t="shared" si="0"/>
        <v>7</v>
      </c>
      <c r="C40" s="27">
        <f>DATE(Cal!$C$1,1,1)</f>
        <v>31413</v>
      </c>
      <c r="D40" s="22">
        <v>5</v>
      </c>
      <c r="E40" s="27">
        <f t="shared" si="5"/>
        <v>0</v>
      </c>
      <c r="F40" s="28">
        <f t="shared" si="4"/>
        <v>5</v>
      </c>
      <c r="G40" s="29">
        <f t="shared" si="2"/>
        <v>12</v>
      </c>
    </row>
    <row r="41" spans="1:7">
      <c r="A41" s="23">
        <f>IF(YEAR(A40+1)=Cal!$C$1,A40+1,"0")</f>
        <v>31452</v>
      </c>
      <c r="B41" s="24">
        <f t="shared" si="0"/>
        <v>1</v>
      </c>
      <c r="C41" s="27">
        <f>DATE(Cal!$C$1,1,1)</f>
        <v>31413</v>
      </c>
      <c r="D41" s="22">
        <v>6</v>
      </c>
      <c r="E41" s="27">
        <f t="shared" si="5"/>
        <v>0</v>
      </c>
      <c r="F41" s="28">
        <f t="shared" si="4"/>
        <v>5</v>
      </c>
      <c r="G41" s="29">
        <f t="shared" si="2"/>
        <v>13</v>
      </c>
    </row>
    <row r="42" spans="1:7">
      <c r="A42" s="23">
        <f>IF(YEAR(A41+1)=Cal!$C$1,A41+1,"0")</f>
        <v>31453</v>
      </c>
      <c r="B42" s="24">
        <f t="shared" si="0"/>
        <v>2</v>
      </c>
      <c r="C42" s="27">
        <f>DATE(Cal!$C$1,1,1)</f>
        <v>31413</v>
      </c>
      <c r="D42" s="22">
        <v>7</v>
      </c>
      <c r="E42" s="27">
        <f t="shared" si="5"/>
        <v>0</v>
      </c>
      <c r="F42" s="28">
        <f t="shared" si="4"/>
        <v>5</v>
      </c>
      <c r="G42" s="29">
        <f t="shared" si="2"/>
        <v>13</v>
      </c>
    </row>
    <row r="43" spans="1:7">
      <c r="A43" s="23">
        <f>IF(YEAR(A42+1)=Cal!$C$1,A42+1,"0")</f>
        <v>31454</v>
      </c>
      <c r="B43" s="24">
        <f t="shared" si="0"/>
        <v>3</v>
      </c>
      <c r="C43" s="27">
        <f>DATE(Cal!$C$1,1,1)</f>
        <v>31413</v>
      </c>
      <c r="D43" s="22">
        <v>1</v>
      </c>
      <c r="E43" s="27">
        <f t="shared" si="5"/>
        <v>0</v>
      </c>
      <c r="F43" s="28">
        <f>F36+1</f>
        <v>5</v>
      </c>
      <c r="G43" s="29">
        <f t="shared" si="2"/>
        <v>13</v>
      </c>
    </row>
    <row r="44" spans="1:7">
      <c r="A44" s="23">
        <f>IF(YEAR(A43+1)=Cal!$C$1,A43+1,"0")</f>
        <v>31455</v>
      </c>
      <c r="B44" s="24">
        <f t="shared" si="0"/>
        <v>4</v>
      </c>
      <c r="C44" s="27">
        <f>DATE(Cal!$C$1,2,1)</f>
        <v>31444</v>
      </c>
      <c r="D44" s="20">
        <v>2</v>
      </c>
      <c r="E44" s="27">
        <f>IF(WEEKDAY(C44,1)=D44,C44,0)</f>
        <v>0</v>
      </c>
      <c r="F44" s="28">
        <f t="shared" si="4"/>
        <v>6</v>
      </c>
      <c r="G44" s="29">
        <f t="shared" si="2"/>
        <v>14</v>
      </c>
    </row>
    <row r="45" spans="1:7">
      <c r="A45" s="23">
        <f>IF(YEAR(A44+1)=Cal!$C$1,A44+1,"0")</f>
        <v>31456</v>
      </c>
      <c r="B45" s="24">
        <f t="shared" si="0"/>
        <v>5</v>
      </c>
      <c r="C45" s="27">
        <f>DATE(Cal!$C$1,2,1)</f>
        <v>31444</v>
      </c>
      <c r="D45" s="21">
        <v>3</v>
      </c>
      <c r="E45" s="27">
        <f>IF(E44&lt;&gt;0,E44+1,IF(WEEKDAY(C45,1)=D45,C45,0))</f>
        <v>0</v>
      </c>
      <c r="F45" s="28">
        <f t="shared" si="4"/>
        <v>6</v>
      </c>
      <c r="G45" s="29">
        <f t="shared" si="2"/>
        <v>14</v>
      </c>
    </row>
    <row r="46" spans="1:7">
      <c r="A46" s="23">
        <f>IF(YEAR(A45+1)=Cal!$C$1,A45+1,"0")</f>
        <v>31457</v>
      </c>
      <c r="B46" s="24">
        <f t="shared" si="0"/>
        <v>6</v>
      </c>
      <c r="C46" s="27">
        <f>DATE(Cal!$C$1,2,1)</f>
        <v>31444</v>
      </c>
      <c r="D46" s="21">
        <v>4</v>
      </c>
      <c r="E46" s="27">
        <f t="shared" ref="E46:E50" si="6">IF(E45&lt;&gt;0,E45+1,IF(WEEKDAY(C46,1)=D46,C46,0))</f>
        <v>0</v>
      </c>
      <c r="F46" s="28">
        <f t="shared" si="4"/>
        <v>6</v>
      </c>
      <c r="G46" s="29">
        <f t="shared" si="2"/>
        <v>14</v>
      </c>
    </row>
    <row r="47" spans="1:7">
      <c r="A47" s="23">
        <f>IF(YEAR(A46+1)=Cal!$C$1,A46+1,"0")</f>
        <v>31458</v>
      </c>
      <c r="B47" s="24">
        <f t="shared" si="0"/>
        <v>7</v>
      </c>
      <c r="C47" s="27">
        <f>DATE(Cal!$C$1,2,1)</f>
        <v>31444</v>
      </c>
      <c r="D47" s="21">
        <v>5</v>
      </c>
      <c r="E47" s="27">
        <f t="shared" si="6"/>
        <v>0</v>
      </c>
      <c r="F47" s="28">
        <f t="shared" si="4"/>
        <v>6</v>
      </c>
      <c r="G47" s="29">
        <f t="shared" si="2"/>
        <v>15</v>
      </c>
    </row>
    <row r="48" spans="1:7">
      <c r="A48" s="23">
        <f>IF(YEAR(A47+1)=Cal!$C$1,A47+1,"0")</f>
        <v>31459</v>
      </c>
      <c r="B48" s="24">
        <f t="shared" si="0"/>
        <v>1</v>
      </c>
      <c r="C48" s="27">
        <f>DATE(Cal!$C$1,2,1)</f>
        <v>31444</v>
      </c>
      <c r="D48" s="21">
        <v>6</v>
      </c>
      <c r="E48" s="27">
        <f t="shared" si="6"/>
        <v>0</v>
      </c>
      <c r="F48" s="28">
        <f t="shared" si="4"/>
        <v>6</v>
      </c>
      <c r="G48" s="29">
        <f t="shared" si="2"/>
        <v>15</v>
      </c>
    </row>
    <row r="49" spans="1:7">
      <c r="A49" s="23">
        <f>IF(YEAR(A48+1)=Cal!$C$1,A48+1,"0")</f>
        <v>31460</v>
      </c>
      <c r="B49" s="24">
        <f t="shared" si="0"/>
        <v>2</v>
      </c>
      <c r="C49" s="27">
        <f>DATE(Cal!$C$1,2,1)</f>
        <v>31444</v>
      </c>
      <c r="D49" s="21">
        <v>7</v>
      </c>
      <c r="E49" s="27">
        <f t="shared" si="6"/>
        <v>31444</v>
      </c>
      <c r="F49" s="28">
        <f t="shared" si="4"/>
        <v>6</v>
      </c>
      <c r="G49" s="29">
        <f t="shared" si="2"/>
        <v>15</v>
      </c>
    </row>
    <row r="50" spans="1:7">
      <c r="A50" s="23">
        <f>IF(YEAR(A49+1)=Cal!$C$1,A49+1,"0")</f>
        <v>31461</v>
      </c>
      <c r="B50" s="24">
        <f t="shared" si="0"/>
        <v>3</v>
      </c>
      <c r="C50" s="27">
        <f>DATE(Cal!$C$1,2,1)</f>
        <v>31444</v>
      </c>
      <c r="D50" s="21">
        <v>1</v>
      </c>
      <c r="E50" s="27">
        <f t="shared" si="6"/>
        <v>31445</v>
      </c>
      <c r="F50" s="28">
        <f t="shared" si="4"/>
        <v>6</v>
      </c>
      <c r="G50" s="29">
        <f t="shared" si="2"/>
        <v>16</v>
      </c>
    </row>
    <row r="51" spans="1:7">
      <c r="A51" s="23">
        <f>IF(YEAR(A50+1)=Cal!$C$1,A50+1,"0")</f>
        <v>31462</v>
      </c>
      <c r="B51" s="24">
        <f t="shared" si="0"/>
        <v>4</v>
      </c>
      <c r="C51" s="27">
        <f>DATE(Cal!$C$1,2,1)</f>
        <v>31444</v>
      </c>
      <c r="D51" s="22">
        <v>2</v>
      </c>
      <c r="E51" s="27">
        <f t="shared" ref="E51:E71" si="7">E50+1</f>
        <v>31446</v>
      </c>
      <c r="F51" s="28">
        <f t="shared" si="4"/>
        <v>7</v>
      </c>
      <c r="G51" s="29">
        <f t="shared" si="2"/>
        <v>16</v>
      </c>
    </row>
    <row r="52" spans="1:7">
      <c r="A52" s="23">
        <f>IF(YEAR(A51+1)=Cal!$C$1,A51+1,"0")</f>
        <v>31463</v>
      </c>
      <c r="B52" s="24">
        <f t="shared" si="0"/>
        <v>5</v>
      </c>
      <c r="C52" s="27">
        <f>DATE(Cal!$C$1,2,1)</f>
        <v>31444</v>
      </c>
      <c r="D52" s="22">
        <v>3</v>
      </c>
      <c r="E52" s="27">
        <f t="shared" si="7"/>
        <v>31447</v>
      </c>
      <c r="F52" s="28">
        <f t="shared" si="4"/>
        <v>7</v>
      </c>
      <c r="G52" s="29">
        <f t="shared" si="2"/>
        <v>16</v>
      </c>
    </row>
    <row r="53" spans="1:7">
      <c r="A53" s="23">
        <f>IF(YEAR(A52+1)=Cal!$C$1,A52+1,"0")</f>
        <v>31464</v>
      </c>
      <c r="B53" s="24">
        <f t="shared" si="0"/>
        <v>6</v>
      </c>
      <c r="C53" s="27">
        <f>DATE(Cal!$C$1,2,1)</f>
        <v>31444</v>
      </c>
      <c r="D53" s="22">
        <v>4</v>
      </c>
      <c r="E53" s="27">
        <f t="shared" si="7"/>
        <v>31448</v>
      </c>
      <c r="F53" s="28">
        <f t="shared" si="4"/>
        <v>7</v>
      </c>
      <c r="G53" s="29">
        <f t="shared" si="2"/>
        <v>17</v>
      </c>
    </row>
    <row r="54" spans="1:7">
      <c r="A54" s="23">
        <f>IF(YEAR(A53+1)=Cal!$C$1,A53+1,"0")</f>
        <v>31465</v>
      </c>
      <c r="B54" s="24">
        <f t="shared" si="0"/>
        <v>7</v>
      </c>
      <c r="C54" s="27">
        <f>DATE(Cal!$C$1,2,1)</f>
        <v>31444</v>
      </c>
      <c r="D54" s="22">
        <v>5</v>
      </c>
      <c r="E54" s="27">
        <f t="shared" si="7"/>
        <v>31449</v>
      </c>
      <c r="F54" s="28">
        <f t="shared" si="4"/>
        <v>7</v>
      </c>
      <c r="G54" s="29">
        <f t="shared" si="2"/>
        <v>17</v>
      </c>
    </row>
    <row r="55" spans="1:7">
      <c r="A55" s="23">
        <f>IF(YEAR(A54+1)=Cal!$C$1,A54+1,"0")</f>
        <v>31466</v>
      </c>
      <c r="B55" s="24">
        <f t="shared" si="0"/>
        <v>1</v>
      </c>
      <c r="C55" s="27">
        <f>DATE(Cal!$C$1,2,1)</f>
        <v>31444</v>
      </c>
      <c r="D55" s="22">
        <v>6</v>
      </c>
      <c r="E55" s="27">
        <f t="shared" si="7"/>
        <v>31450</v>
      </c>
      <c r="F55" s="28">
        <f t="shared" si="4"/>
        <v>7</v>
      </c>
      <c r="G55" s="29">
        <f t="shared" si="2"/>
        <v>17</v>
      </c>
    </row>
    <row r="56" spans="1:7">
      <c r="A56" s="23">
        <f>IF(YEAR(A55+1)=Cal!$C$1,A55+1,"0")</f>
        <v>31467</v>
      </c>
      <c r="B56" s="24">
        <f t="shared" si="0"/>
        <v>2</v>
      </c>
      <c r="C56" s="27">
        <f>DATE(Cal!$C$1,2,1)</f>
        <v>31444</v>
      </c>
      <c r="D56" s="22">
        <v>7</v>
      </c>
      <c r="E56" s="27">
        <f t="shared" si="7"/>
        <v>31451</v>
      </c>
      <c r="F56" s="28">
        <f t="shared" si="4"/>
        <v>7</v>
      </c>
      <c r="G56" s="29">
        <f t="shared" si="2"/>
        <v>18</v>
      </c>
    </row>
    <row r="57" spans="1:7">
      <c r="A57" s="23">
        <f>IF(YEAR(A56+1)=Cal!$C$1,A56+1,"0")</f>
        <v>31468</v>
      </c>
      <c r="B57" s="24">
        <f t="shared" si="0"/>
        <v>3</v>
      </c>
      <c r="C57" s="27">
        <f>DATE(Cal!$C$1,2,1)</f>
        <v>31444</v>
      </c>
      <c r="D57" s="22">
        <v>1</v>
      </c>
      <c r="E57" s="27">
        <f t="shared" si="7"/>
        <v>31452</v>
      </c>
      <c r="F57" s="28">
        <f t="shared" si="4"/>
        <v>7</v>
      </c>
      <c r="G57" s="29">
        <f t="shared" si="2"/>
        <v>18</v>
      </c>
    </row>
    <row r="58" spans="1:7">
      <c r="A58" s="23">
        <f>IF(YEAR(A57+1)=Cal!$C$1,A57+1,"0")</f>
        <v>31469</v>
      </c>
      <c r="B58" s="24">
        <f t="shared" si="0"/>
        <v>4</v>
      </c>
      <c r="C58" s="27">
        <f>DATE(Cal!$C$1,2,1)</f>
        <v>31444</v>
      </c>
      <c r="D58" s="21">
        <v>2</v>
      </c>
      <c r="E58" s="27">
        <f t="shared" si="7"/>
        <v>31453</v>
      </c>
      <c r="F58" s="28">
        <f t="shared" si="4"/>
        <v>8</v>
      </c>
      <c r="G58" s="29">
        <f t="shared" si="2"/>
        <v>18</v>
      </c>
    </row>
    <row r="59" spans="1:7">
      <c r="A59" s="23">
        <f>IF(YEAR(A58+1)=Cal!$C$1,A58+1,"0")</f>
        <v>31470</v>
      </c>
      <c r="B59" s="24">
        <f t="shared" si="0"/>
        <v>5</v>
      </c>
      <c r="C59" s="27">
        <f>DATE(Cal!$C$1,2,1)</f>
        <v>31444</v>
      </c>
      <c r="D59" s="21">
        <v>3</v>
      </c>
      <c r="E59" s="27">
        <f t="shared" si="7"/>
        <v>31454</v>
      </c>
      <c r="F59" s="28">
        <f t="shared" si="4"/>
        <v>8</v>
      </c>
      <c r="G59" s="29">
        <f t="shared" si="2"/>
        <v>19</v>
      </c>
    </row>
    <row r="60" spans="1:7">
      <c r="A60" s="23">
        <f>IF(YEAR(A59+1)=Cal!$C$1,A59+1,"0")</f>
        <v>31471</v>
      </c>
      <c r="B60" s="24">
        <f t="shared" si="0"/>
        <v>6</v>
      </c>
      <c r="C60" s="27">
        <f>DATE(Cal!$C$1,2,1)</f>
        <v>31444</v>
      </c>
      <c r="D60" s="21">
        <v>4</v>
      </c>
      <c r="E60" s="27">
        <f t="shared" si="7"/>
        <v>31455</v>
      </c>
      <c r="F60" s="28">
        <f t="shared" si="4"/>
        <v>8</v>
      </c>
      <c r="G60" s="29">
        <f t="shared" si="2"/>
        <v>19</v>
      </c>
    </row>
    <row r="61" spans="1:7">
      <c r="A61" s="23">
        <f>IF(YEAR(A60+1)=Cal!$C$1,A60+1,"0")</f>
        <v>31472</v>
      </c>
      <c r="B61" s="24">
        <f t="shared" si="0"/>
        <v>7</v>
      </c>
      <c r="C61" s="27">
        <f>DATE(Cal!$C$1,2,1)</f>
        <v>31444</v>
      </c>
      <c r="D61" s="21">
        <v>5</v>
      </c>
      <c r="E61" s="27">
        <f t="shared" si="7"/>
        <v>31456</v>
      </c>
      <c r="F61" s="28">
        <f t="shared" si="4"/>
        <v>8</v>
      </c>
      <c r="G61" s="29">
        <f t="shared" si="2"/>
        <v>19</v>
      </c>
    </row>
    <row r="62" spans="1:7">
      <c r="A62" s="23">
        <f>IF(YEAR(A61+1)=Cal!$C$1,A61+1,"0")</f>
        <v>31473</v>
      </c>
      <c r="B62" s="24">
        <f t="shared" si="0"/>
        <v>1</v>
      </c>
      <c r="C62" s="27">
        <f>DATE(Cal!$C$1,2,1)</f>
        <v>31444</v>
      </c>
      <c r="D62" s="21">
        <v>6</v>
      </c>
      <c r="E62" s="27">
        <f t="shared" si="7"/>
        <v>31457</v>
      </c>
      <c r="F62" s="28">
        <f t="shared" si="4"/>
        <v>8</v>
      </c>
      <c r="G62" s="29">
        <f t="shared" si="2"/>
        <v>20</v>
      </c>
    </row>
    <row r="63" spans="1:7">
      <c r="A63" s="23">
        <f>IF(YEAR(A62+1)=Cal!$C$1,A62+1,"0")</f>
        <v>31474</v>
      </c>
      <c r="B63" s="24">
        <f t="shared" si="0"/>
        <v>2</v>
      </c>
      <c r="C63" s="27">
        <f>DATE(Cal!$C$1,2,1)</f>
        <v>31444</v>
      </c>
      <c r="D63" s="21">
        <v>7</v>
      </c>
      <c r="E63" s="27">
        <f t="shared" si="7"/>
        <v>31458</v>
      </c>
      <c r="F63" s="28">
        <f t="shared" si="4"/>
        <v>8</v>
      </c>
      <c r="G63" s="29">
        <f t="shared" si="2"/>
        <v>20</v>
      </c>
    </row>
    <row r="64" spans="1:7">
      <c r="A64" s="23">
        <f>IF(YEAR(A63+1)=Cal!$C$1,A63+1,"0")</f>
        <v>31475</v>
      </c>
      <c r="B64" s="24">
        <f t="shared" si="0"/>
        <v>3</v>
      </c>
      <c r="C64" s="27">
        <f>DATE(Cal!$C$1,2,1)</f>
        <v>31444</v>
      </c>
      <c r="D64" s="21">
        <v>1</v>
      </c>
      <c r="E64" s="27">
        <f t="shared" si="7"/>
        <v>31459</v>
      </c>
      <c r="F64" s="28">
        <f t="shared" si="4"/>
        <v>8</v>
      </c>
      <c r="G64" s="29">
        <f t="shared" si="2"/>
        <v>20</v>
      </c>
    </row>
    <row r="65" spans="1:7">
      <c r="A65" s="23">
        <f>IF(YEAR(A64+1)=Cal!$C$1,A64+1,"0")</f>
        <v>31476</v>
      </c>
      <c r="B65" s="24">
        <f t="shared" si="0"/>
        <v>4</v>
      </c>
      <c r="C65" s="27">
        <f>DATE(Cal!$C$1,2,1)</f>
        <v>31444</v>
      </c>
      <c r="D65" s="22">
        <v>2</v>
      </c>
      <c r="E65" s="27">
        <f t="shared" si="7"/>
        <v>31460</v>
      </c>
      <c r="F65" s="28">
        <f t="shared" si="4"/>
        <v>9</v>
      </c>
      <c r="G65" s="29">
        <f t="shared" si="2"/>
        <v>21</v>
      </c>
    </row>
    <row r="66" spans="1:7">
      <c r="A66" s="23">
        <f>IF(YEAR(A65+1)=Cal!$C$1,A65+1,"0")</f>
        <v>31477</v>
      </c>
      <c r="B66" s="24">
        <f t="shared" ref="B66:B129" si="8">WEEKDAY(A66,1)</f>
        <v>5</v>
      </c>
      <c r="C66" s="27">
        <f>DATE(Cal!$C$1,2,1)</f>
        <v>31444</v>
      </c>
      <c r="D66" s="22">
        <v>3</v>
      </c>
      <c r="E66" s="27">
        <f t="shared" si="7"/>
        <v>31461</v>
      </c>
      <c r="F66" s="28">
        <f t="shared" si="4"/>
        <v>9</v>
      </c>
      <c r="G66" s="29">
        <f t="shared" si="2"/>
        <v>21</v>
      </c>
    </row>
    <row r="67" spans="1:7">
      <c r="A67" s="23">
        <f>IF(YEAR(A66+1)=Cal!$C$1,A66+1,"0")</f>
        <v>31478</v>
      </c>
      <c r="B67" s="24">
        <f t="shared" si="8"/>
        <v>6</v>
      </c>
      <c r="C67" s="27">
        <f>DATE(Cal!$C$1,2,1)</f>
        <v>31444</v>
      </c>
      <c r="D67" s="22">
        <v>4</v>
      </c>
      <c r="E67" s="27">
        <f t="shared" si="7"/>
        <v>31462</v>
      </c>
      <c r="F67" s="28">
        <f t="shared" si="4"/>
        <v>9</v>
      </c>
      <c r="G67" s="29">
        <f t="shared" si="2"/>
        <v>21</v>
      </c>
    </row>
    <row r="68" spans="1:7">
      <c r="A68" s="23">
        <f>IF(YEAR(A67+1)=Cal!$C$1,A67+1,"0")</f>
        <v>31479</v>
      </c>
      <c r="B68" s="24">
        <f t="shared" si="8"/>
        <v>7</v>
      </c>
      <c r="C68" s="27">
        <f>DATE(Cal!$C$1,2,1)</f>
        <v>31444</v>
      </c>
      <c r="D68" s="22">
        <v>5</v>
      </c>
      <c r="E68" s="27">
        <f t="shared" si="7"/>
        <v>31463</v>
      </c>
      <c r="F68" s="28">
        <f t="shared" si="4"/>
        <v>9</v>
      </c>
      <c r="G68" s="29">
        <f t="shared" si="2"/>
        <v>22</v>
      </c>
    </row>
    <row r="69" spans="1:7">
      <c r="A69" s="23">
        <f>IF(YEAR(A68+1)=Cal!$C$1,A68+1,"0")</f>
        <v>31480</v>
      </c>
      <c r="B69" s="24">
        <f t="shared" si="8"/>
        <v>1</v>
      </c>
      <c r="C69" s="27">
        <f>DATE(Cal!$C$1,2,1)</f>
        <v>31444</v>
      </c>
      <c r="D69" s="22">
        <v>6</v>
      </c>
      <c r="E69" s="27">
        <f t="shared" si="7"/>
        <v>31464</v>
      </c>
      <c r="F69" s="28">
        <f t="shared" si="4"/>
        <v>9</v>
      </c>
      <c r="G69" s="29">
        <f t="shared" si="2"/>
        <v>22</v>
      </c>
    </row>
    <row r="70" spans="1:7">
      <c r="A70" s="23">
        <f>IF(YEAR(A69+1)=Cal!$C$1,A69+1,"0")</f>
        <v>31481</v>
      </c>
      <c r="B70" s="24">
        <f t="shared" si="8"/>
        <v>2</v>
      </c>
      <c r="C70" s="27">
        <f>DATE(Cal!$C$1,2,1)</f>
        <v>31444</v>
      </c>
      <c r="D70" s="22">
        <v>7</v>
      </c>
      <c r="E70" s="27">
        <f t="shared" si="7"/>
        <v>31465</v>
      </c>
      <c r="F70" s="28">
        <f t="shared" si="4"/>
        <v>9</v>
      </c>
      <c r="G70" s="29">
        <f t="shared" ref="G70:G133" si="9">G67+1</f>
        <v>22</v>
      </c>
    </row>
    <row r="71" spans="1:7">
      <c r="A71" s="23">
        <f>IF(YEAR(A70+1)=Cal!$C$1,A70+1,"0")</f>
        <v>31482</v>
      </c>
      <c r="B71" s="24">
        <f t="shared" si="8"/>
        <v>3</v>
      </c>
      <c r="C71" s="27">
        <f>DATE(Cal!$C$1,2,1)</f>
        <v>31444</v>
      </c>
      <c r="D71" s="22">
        <v>1</v>
      </c>
      <c r="E71" s="27">
        <f t="shared" si="7"/>
        <v>31466</v>
      </c>
      <c r="F71" s="28">
        <f t="shared" si="4"/>
        <v>9</v>
      </c>
      <c r="G71" s="29">
        <f t="shared" si="9"/>
        <v>23</v>
      </c>
    </row>
    <row r="72" spans="1:7">
      <c r="A72" s="23">
        <f>IF(YEAR(A71+1)=Cal!$C$1,A71+1,"0")</f>
        <v>31483</v>
      </c>
      <c r="B72" s="24">
        <f t="shared" si="8"/>
        <v>4</v>
      </c>
      <c r="C72" s="27">
        <f>DATE(Cal!$C$1,2,1)</f>
        <v>31444</v>
      </c>
      <c r="D72" s="21">
        <v>2</v>
      </c>
      <c r="E72" s="27">
        <f>IF(AND(MONTH(E71+1)=MONTH(C72),YEAR(E71+1)=YEAR(C72)),E71+1,0)</f>
        <v>31467</v>
      </c>
      <c r="F72" s="28">
        <f t="shared" si="4"/>
        <v>10</v>
      </c>
      <c r="G72" s="29">
        <f t="shared" si="9"/>
        <v>23</v>
      </c>
    </row>
    <row r="73" spans="1:7">
      <c r="A73" s="23">
        <f>IF(YEAR(A72+1)=Cal!$C$1,A72+1,"0")</f>
        <v>31484</v>
      </c>
      <c r="B73" s="24">
        <f t="shared" si="8"/>
        <v>5</v>
      </c>
      <c r="C73" s="27">
        <f>DATE(Cal!$C$1,2,1)</f>
        <v>31444</v>
      </c>
      <c r="D73" s="21">
        <v>3</v>
      </c>
      <c r="E73" s="27">
        <f t="shared" ref="E73:E85" si="10">IF(AND(MONTH(E72+1)=MONTH(C73),YEAR(E72+1)=YEAR(C73)),E72+1,0)</f>
        <v>31468</v>
      </c>
      <c r="F73" s="28">
        <f t="shared" si="4"/>
        <v>10</v>
      </c>
      <c r="G73" s="29">
        <f t="shared" si="9"/>
        <v>23</v>
      </c>
    </row>
    <row r="74" spans="1:7">
      <c r="A74" s="23">
        <f>IF(YEAR(A73+1)=Cal!$C$1,A73+1,"0")</f>
        <v>31485</v>
      </c>
      <c r="B74" s="24">
        <f t="shared" si="8"/>
        <v>6</v>
      </c>
      <c r="C74" s="27">
        <f>DATE(Cal!$C$1,2,1)</f>
        <v>31444</v>
      </c>
      <c r="D74" s="21">
        <v>4</v>
      </c>
      <c r="E74" s="27">
        <f t="shared" si="10"/>
        <v>31469</v>
      </c>
      <c r="F74" s="28">
        <f t="shared" ref="F74:F137" si="11">F67+1</f>
        <v>10</v>
      </c>
      <c r="G74" s="29">
        <f t="shared" si="9"/>
        <v>24</v>
      </c>
    </row>
    <row r="75" spans="1:7">
      <c r="A75" s="23">
        <f>IF(YEAR(A74+1)=Cal!$C$1,A74+1,"0")</f>
        <v>31486</v>
      </c>
      <c r="B75" s="24">
        <f t="shared" si="8"/>
        <v>7</v>
      </c>
      <c r="C75" s="27">
        <f>DATE(Cal!$C$1,2,1)</f>
        <v>31444</v>
      </c>
      <c r="D75" s="21">
        <v>5</v>
      </c>
      <c r="E75" s="27">
        <f t="shared" si="10"/>
        <v>31470</v>
      </c>
      <c r="F75" s="28">
        <f t="shared" si="11"/>
        <v>10</v>
      </c>
      <c r="G75" s="29">
        <f t="shared" si="9"/>
        <v>24</v>
      </c>
    </row>
    <row r="76" spans="1:7">
      <c r="A76" s="23">
        <f>IF(YEAR(A75+1)=Cal!$C$1,A75+1,"0")</f>
        <v>31487</v>
      </c>
      <c r="B76" s="24">
        <f t="shared" si="8"/>
        <v>1</v>
      </c>
      <c r="C76" s="27">
        <f>DATE(Cal!$C$1,2,1)</f>
        <v>31444</v>
      </c>
      <c r="D76" s="21">
        <v>6</v>
      </c>
      <c r="E76" s="27">
        <f t="shared" si="10"/>
        <v>31471</v>
      </c>
      <c r="F76" s="28">
        <f t="shared" si="11"/>
        <v>10</v>
      </c>
      <c r="G76" s="29">
        <f t="shared" si="9"/>
        <v>24</v>
      </c>
    </row>
    <row r="77" spans="1:7">
      <c r="A77" s="23">
        <f>IF(YEAR(A76+1)=Cal!$C$1,A76+1,"0")</f>
        <v>31488</v>
      </c>
      <c r="B77" s="24">
        <f t="shared" si="8"/>
        <v>2</v>
      </c>
      <c r="C77" s="27">
        <f>DATE(Cal!$C$1,2,1)</f>
        <v>31444</v>
      </c>
      <c r="D77" s="21">
        <v>7</v>
      </c>
      <c r="E77" s="27">
        <f t="shared" si="10"/>
        <v>0</v>
      </c>
      <c r="F77" s="28">
        <f t="shared" si="11"/>
        <v>10</v>
      </c>
      <c r="G77" s="29">
        <f t="shared" si="9"/>
        <v>25</v>
      </c>
    </row>
    <row r="78" spans="1:7">
      <c r="A78" s="23">
        <f>IF(YEAR(A77+1)=Cal!$C$1,A77+1,"0")</f>
        <v>31489</v>
      </c>
      <c r="B78" s="24">
        <f t="shared" si="8"/>
        <v>3</v>
      </c>
      <c r="C78" s="27">
        <f>DATE(Cal!$C$1,2,1)</f>
        <v>31444</v>
      </c>
      <c r="D78" s="21">
        <v>1</v>
      </c>
      <c r="E78" s="27">
        <f t="shared" si="10"/>
        <v>0</v>
      </c>
      <c r="F78" s="28">
        <f t="shared" si="11"/>
        <v>10</v>
      </c>
      <c r="G78" s="29">
        <f t="shared" si="9"/>
        <v>25</v>
      </c>
    </row>
    <row r="79" spans="1:7">
      <c r="A79" s="23">
        <f>IF(YEAR(A78+1)=Cal!$C$1,A78+1,"0")</f>
        <v>31490</v>
      </c>
      <c r="B79" s="24">
        <f t="shared" si="8"/>
        <v>4</v>
      </c>
      <c r="C79" s="27">
        <f>DATE(Cal!$C$1,2,1)</f>
        <v>31444</v>
      </c>
      <c r="D79" s="22">
        <v>2</v>
      </c>
      <c r="E79" s="27">
        <f t="shared" si="10"/>
        <v>0</v>
      </c>
      <c r="F79" s="28">
        <f t="shared" si="11"/>
        <v>11</v>
      </c>
      <c r="G79" s="29">
        <f t="shared" si="9"/>
        <v>25</v>
      </c>
    </row>
    <row r="80" spans="1:7">
      <c r="A80" s="23">
        <f>IF(YEAR(A79+1)=Cal!$C$1,A79+1,"0")</f>
        <v>31491</v>
      </c>
      <c r="B80" s="24">
        <f t="shared" si="8"/>
        <v>5</v>
      </c>
      <c r="C80" s="27">
        <f>DATE(Cal!$C$1,2,1)</f>
        <v>31444</v>
      </c>
      <c r="D80" s="22">
        <v>3</v>
      </c>
      <c r="E80" s="27">
        <f t="shared" si="10"/>
        <v>0</v>
      </c>
      <c r="F80" s="28">
        <f t="shared" si="11"/>
        <v>11</v>
      </c>
      <c r="G80" s="29">
        <f t="shared" si="9"/>
        <v>26</v>
      </c>
    </row>
    <row r="81" spans="1:7">
      <c r="A81" s="23">
        <f>IF(YEAR(A80+1)=Cal!$C$1,A80+1,"0")</f>
        <v>31492</v>
      </c>
      <c r="B81" s="24">
        <f t="shared" si="8"/>
        <v>6</v>
      </c>
      <c r="C81" s="27">
        <f>DATE(Cal!$C$1,2,1)</f>
        <v>31444</v>
      </c>
      <c r="D81" s="22">
        <v>4</v>
      </c>
      <c r="E81" s="27">
        <f t="shared" si="10"/>
        <v>0</v>
      </c>
      <c r="F81" s="28">
        <f t="shared" si="11"/>
        <v>11</v>
      </c>
      <c r="G81" s="29">
        <f t="shared" si="9"/>
        <v>26</v>
      </c>
    </row>
    <row r="82" spans="1:7">
      <c r="A82" s="23">
        <f>IF(YEAR(A81+1)=Cal!$C$1,A81+1,"0")</f>
        <v>31493</v>
      </c>
      <c r="B82" s="24">
        <f t="shared" si="8"/>
        <v>7</v>
      </c>
      <c r="C82" s="27">
        <f>DATE(Cal!$C$1,2,1)</f>
        <v>31444</v>
      </c>
      <c r="D82" s="22">
        <v>5</v>
      </c>
      <c r="E82" s="27">
        <f t="shared" si="10"/>
        <v>0</v>
      </c>
      <c r="F82" s="28">
        <f t="shared" si="11"/>
        <v>11</v>
      </c>
      <c r="G82" s="29">
        <f t="shared" si="9"/>
        <v>26</v>
      </c>
    </row>
    <row r="83" spans="1:7">
      <c r="A83" s="23">
        <f>IF(YEAR(A82+1)=Cal!$C$1,A82+1,"0")</f>
        <v>31494</v>
      </c>
      <c r="B83" s="24">
        <f t="shared" si="8"/>
        <v>1</v>
      </c>
      <c r="C83" s="27">
        <f>DATE(Cal!$C$1,2,1)</f>
        <v>31444</v>
      </c>
      <c r="D83" s="22">
        <v>6</v>
      </c>
      <c r="E83" s="27">
        <f t="shared" si="10"/>
        <v>0</v>
      </c>
      <c r="F83" s="28">
        <f t="shared" si="11"/>
        <v>11</v>
      </c>
      <c r="G83" s="29">
        <f t="shared" si="9"/>
        <v>27</v>
      </c>
    </row>
    <row r="84" spans="1:7">
      <c r="A84" s="23">
        <f>IF(YEAR(A83+1)=Cal!$C$1,A83+1,"0")</f>
        <v>31495</v>
      </c>
      <c r="B84" s="24">
        <f t="shared" si="8"/>
        <v>2</v>
      </c>
      <c r="C84" s="27">
        <f>DATE(Cal!$C$1,2,1)</f>
        <v>31444</v>
      </c>
      <c r="D84" s="22">
        <v>7</v>
      </c>
      <c r="E84" s="27">
        <f t="shared" si="10"/>
        <v>0</v>
      </c>
      <c r="F84" s="28">
        <f t="shared" si="11"/>
        <v>11</v>
      </c>
      <c r="G84" s="29">
        <f t="shared" si="9"/>
        <v>27</v>
      </c>
    </row>
    <row r="85" spans="1:7">
      <c r="A85" s="23">
        <f>IF(YEAR(A84+1)=Cal!$C$1,A84+1,"0")</f>
        <v>31496</v>
      </c>
      <c r="B85" s="24">
        <f t="shared" si="8"/>
        <v>3</v>
      </c>
      <c r="C85" s="27">
        <f>DATE(Cal!$C$1,2,1)</f>
        <v>31444</v>
      </c>
      <c r="D85" s="22">
        <v>1</v>
      </c>
      <c r="E85" s="27">
        <f t="shared" si="10"/>
        <v>0</v>
      </c>
      <c r="F85" s="28">
        <f t="shared" si="11"/>
        <v>11</v>
      </c>
      <c r="G85" s="29">
        <f t="shared" si="9"/>
        <v>27</v>
      </c>
    </row>
    <row r="86" spans="1:7">
      <c r="A86" s="23">
        <f>IF(YEAR(A85+1)=Cal!$C$1,A85+1,"0")</f>
        <v>31497</v>
      </c>
      <c r="B86" s="24">
        <f t="shared" si="8"/>
        <v>4</v>
      </c>
      <c r="C86" s="27">
        <f>DATE(Cal!$C$1,3,1)</f>
        <v>31472</v>
      </c>
      <c r="D86" s="20">
        <v>2</v>
      </c>
      <c r="E86" s="27">
        <f>IF(WEEKDAY(C86,1)=D86,C86,0)</f>
        <v>0</v>
      </c>
      <c r="F86" s="28">
        <f t="shared" si="11"/>
        <v>12</v>
      </c>
      <c r="G86" s="29">
        <f t="shared" si="9"/>
        <v>28</v>
      </c>
    </row>
    <row r="87" spans="1:7">
      <c r="A87" s="23">
        <f>IF(YEAR(A86+1)=Cal!$C$1,A86+1,"0")</f>
        <v>31498</v>
      </c>
      <c r="B87" s="24">
        <f t="shared" si="8"/>
        <v>5</v>
      </c>
      <c r="C87" s="27">
        <f>DATE(Cal!$C$1,3,1)</f>
        <v>31472</v>
      </c>
      <c r="D87" s="21">
        <v>3</v>
      </c>
      <c r="E87" s="27">
        <f>IF(E86&lt;&gt;0,E86+1,IF(WEEKDAY(C87,1)=D87,C87,0))</f>
        <v>0</v>
      </c>
      <c r="F87" s="28">
        <f t="shared" si="11"/>
        <v>12</v>
      </c>
      <c r="G87" s="29">
        <f t="shared" si="9"/>
        <v>28</v>
      </c>
    </row>
    <row r="88" spans="1:7">
      <c r="A88" s="23">
        <f>IF(YEAR(A87+1)=Cal!$C$1,A87+1,"0")</f>
        <v>31499</v>
      </c>
      <c r="B88" s="24">
        <f t="shared" si="8"/>
        <v>6</v>
      </c>
      <c r="C88" s="27">
        <f>DATE(Cal!$C$1,3,1)</f>
        <v>31472</v>
      </c>
      <c r="D88" s="21">
        <v>4</v>
      </c>
      <c r="E88" s="27">
        <f t="shared" ref="E88:E92" si="12">IF(E87&lt;&gt;0,E87+1,IF(WEEKDAY(C88,1)=D88,C88,0))</f>
        <v>0</v>
      </c>
      <c r="F88" s="28">
        <f t="shared" si="11"/>
        <v>12</v>
      </c>
      <c r="G88" s="29">
        <f t="shared" si="9"/>
        <v>28</v>
      </c>
    </row>
    <row r="89" spans="1:7">
      <c r="A89" s="23">
        <f>IF(YEAR(A88+1)=Cal!$C$1,A88+1,"0")</f>
        <v>31500</v>
      </c>
      <c r="B89" s="24">
        <f t="shared" si="8"/>
        <v>7</v>
      </c>
      <c r="C89" s="27">
        <f>DATE(Cal!$C$1,3,1)</f>
        <v>31472</v>
      </c>
      <c r="D89" s="21">
        <v>5</v>
      </c>
      <c r="E89" s="27">
        <f t="shared" si="12"/>
        <v>0</v>
      </c>
      <c r="F89" s="28">
        <f t="shared" si="11"/>
        <v>12</v>
      </c>
      <c r="G89" s="29">
        <f t="shared" si="9"/>
        <v>29</v>
      </c>
    </row>
    <row r="90" spans="1:7">
      <c r="A90" s="23">
        <f>IF(YEAR(A89+1)=Cal!$C$1,A89+1,"0")</f>
        <v>31501</v>
      </c>
      <c r="B90" s="24">
        <f t="shared" si="8"/>
        <v>1</v>
      </c>
      <c r="C90" s="27">
        <f>DATE(Cal!$C$1,3,1)</f>
        <v>31472</v>
      </c>
      <c r="D90" s="21">
        <v>6</v>
      </c>
      <c r="E90" s="27">
        <f t="shared" si="12"/>
        <v>0</v>
      </c>
      <c r="F90" s="28">
        <f t="shared" si="11"/>
        <v>12</v>
      </c>
      <c r="G90" s="29">
        <f t="shared" si="9"/>
        <v>29</v>
      </c>
    </row>
    <row r="91" spans="1:7">
      <c r="A91" s="23">
        <f>IF(YEAR(A90+1)=Cal!$C$1,A90+1,"0")</f>
        <v>31502</v>
      </c>
      <c r="B91" s="24">
        <f t="shared" si="8"/>
        <v>2</v>
      </c>
      <c r="C91" s="27">
        <f>DATE(Cal!$C$1,3,1)</f>
        <v>31472</v>
      </c>
      <c r="D91" s="21">
        <v>7</v>
      </c>
      <c r="E91" s="27">
        <f t="shared" si="12"/>
        <v>31472</v>
      </c>
      <c r="F91" s="28">
        <f t="shared" si="11"/>
        <v>12</v>
      </c>
      <c r="G91" s="29">
        <f t="shared" si="9"/>
        <v>29</v>
      </c>
    </row>
    <row r="92" spans="1:7">
      <c r="A92" s="23">
        <f>IF(YEAR(A91+1)=Cal!$C$1,A91+1,"0")</f>
        <v>31503</v>
      </c>
      <c r="B92" s="24">
        <f t="shared" si="8"/>
        <v>3</v>
      </c>
      <c r="C92" s="27">
        <f>DATE(Cal!$C$1,3,1)</f>
        <v>31472</v>
      </c>
      <c r="D92" s="21">
        <v>1</v>
      </c>
      <c r="E92" s="27">
        <f t="shared" si="12"/>
        <v>31473</v>
      </c>
      <c r="F92" s="28">
        <f t="shared" si="11"/>
        <v>12</v>
      </c>
      <c r="G92" s="29">
        <f t="shared" si="9"/>
        <v>30</v>
      </c>
    </row>
    <row r="93" spans="1:7">
      <c r="A93" s="23">
        <f>IF(YEAR(A92+1)=Cal!$C$1,A92+1,"0")</f>
        <v>31504</v>
      </c>
      <c r="B93" s="24">
        <f t="shared" si="8"/>
        <v>4</v>
      </c>
      <c r="C93" s="27">
        <f>DATE(Cal!$C$1,3,1)</f>
        <v>31472</v>
      </c>
      <c r="D93" s="22">
        <v>2</v>
      </c>
      <c r="E93" s="27">
        <f t="shared" ref="E93:E113" si="13">E92+1</f>
        <v>31474</v>
      </c>
      <c r="F93" s="28">
        <f t="shared" si="11"/>
        <v>13</v>
      </c>
      <c r="G93" s="29">
        <f t="shared" si="9"/>
        <v>30</v>
      </c>
    </row>
    <row r="94" spans="1:7">
      <c r="A94" s="23">
        <f>IF(YEAR(A93+1)=Cal!$C$1,A93+1,"0")</f>
        <v>31505</v>
      </c>
      <c r="B94" s="24">
        <f t="shared" si="8"/>
        <v>5</v>
      </c>
      <c r="C94" s="27">
        <f>DATE(Cal!$C$1,3,1)</f>
        <v>31472</v>
      </c>
      <c r="D94" s="22">
        <v>3</v>
      </c>
      <c r="E94" s="27">
        <f t="shared" si="13"/>
        <v>31475</v>
      </c>
      <c r="F94" s="28">
        <f t="shared" si="11"/>
        <v>13</v>
      </c>
      <c r="G94" s="29">
        <f t="shared" si="9"/>
        <v>30</v>
      </c>
    </row>
    <row r="95" spans="1:7">
      <c r="A95" s="23">
        <f>IF(YEAR(A94+1)=Cal!$C$1,A94+1,"0")</f>
        <v>31506</v>
      </c>
      <c r="B95" s="24">
        <f t="shared" si="8"/>
        <v>6</v>
      </c>
      <c r="C95" s="27">
        <f>DATE(Cal!$C$1,3,1)</f>
        <v>31472</v>
      </c>
      <c r="D95" s="22">
        <v>4</v>
      </c>
      <c r="E95" s="27">
        <f t="shared" si="13"/>
        <v>31476</v>
      </c>
      <c r="F95" s="28">
        <f t="shared" si="11"/>
        <v>13</v>
      </c>
      <c r="G95" s="29">
        <f t="shared" si="9"/>
        <v>31</v>
      </c>
    </row>
    <row r="96" spans="1:7">
      <c r="A96" s="23">
        <f>IF(YEAR(A95+1)=Cal!$C$1,A95+1,"0")</f>
        <v>31507</v>
      </c>
      <c r="B96" s="24">
        <f t="shared" si="8"/>
        <v>7</v>
      </c>
      <c r="C96" s="27">
        <f>DATE(Cal!$C$1,3,1)</f>
        <v>31472</v>
      </c>
      <c r="D96" s="22">
        <v>5</v>
      </c>
      <c r="E96" s="27">
        <f t="shared" si="13"/>
        <v>31477</v>
      </c>
      <c r="F96" s="28">
        <f t="shared" si="11"/>
        <v>13</v>
      </c>
      <c r="G96" s="29">
        <f t="shared" si="9"/>
        <v>31</v>
      </c>
    </row>
    <row r="97" spans="1:7">
      <c r="A97" s="23">
        <f>IF(YEAR(A96+1)=Cal!$C$1,A96+1,"0")</f>
        <v>31508</v>
      </c>
      <c r="B97" s="24">
        <f t="shared" si="8"/>
        <v>1</v>
      </c>
      <c r="C97" s="27">
        <f>DATE(Cal!$C$1,3,1)</f>
        <v>31472</v>
      </c>
      <c r="D97" s="22">
        <v>6</v>
      </c>
      <c r="E97" s="27">
        <f t="shared" si="13"/>
        <v>31478</v>
      </c>
      <c r="F97" s="28">
        <f t="shared" si="11"/>
        <v>13</v>
      </c>
      <c r="G97" s="29">
        <f t="shared" si="9"/>
        <v>31</v>
      </c>
    </row>
    <row r="98" spans="1:7">
      <c r="A98" s="23">
        <f>IF(YEAR(A97+1)=Cal!$C$1,A97+1,"0")</f>
        <v>31509</v>
      </c>
      <c r="B98" s="24">
        <f t="shared" si="8"/>
        <v>2</v>
      </c>
      <c r="C98" s="27">
        <f>DATE(Cal!$C$1,3,1)</f>
        <v>31472</v>
      </c>
      <c r="D98" s="22">
        <v>7</v>
      </c>
      <c r="E98" s="27">
        <f t="shared" si="13"/>
        <v>31479</v>
      </c>
      <c r="F98" s="28">
        <f t="shared" si="11"/>
        <v>13</v>
      </c>
      <c r="G98" s="29">
        <f t="shared" si="9"/>
        <v>32</v>
      </c>
    </row>
    <row r="99" spans="1:7">
      <c r="A99" s="23">
        <f>IF(YEAR(A98+1)=Cal!$C$1,A98+1,"0")</f>
        <v>31510</v>
      </c>
      <c r="B99" s="24">
        <f t="shared" si="8"/>
        <v>3</v>
      </c>
      <c r="C99" s="27">
        <f>DATE(Cal!$C$1,3,1)</f>
        <v>31472</v>
      </c>
      <c r="D99" s="22">
        <v>1</v>
      </c>
      <c r="E99" s="27">
        <f t="shared" si="13"/>
        <v>31480</v>
      </c>
      <c r="F99" s="28">
        <f t="shared" si="11"/>
        <v>13</v>
      </c>
      <c r="G99" s="29">
        <f t="shared" si="9"/>
        <v>32</v>
      </c>
    </row>
    <row r="100" spans="1:7">
      <c r="A100" s="23">
        <f>IF(YEAR(A99+1)=Cal!$C$1,A99+1,"0")</f>
        <v>31511</v>
      </c>
      <c r="B100" s="24">
        <f t="shared" si="8"/>
        <v>4</v>
      </c>
      <c r="C100" s="27">
        <f>DATE(Cal!$C$1,3,1)</f>
        <v>31472</v>
      </c>
      <c r="D100" s="21">
        <v>2</v>
      </c>
      <c r="E100" s="27">
        <f t="shared" si="13"/>
        <v>31481</v>
      </c>
      <c r="F100" s="28">
        <f t="shared" si="11"/>
        <v>14</v>
      </c>
      <c r="G100" s="29">
        <f t="shared" si="9"/>
        <v>32</v>
      </c>
    </row>
    <row r="101" spans="1:7">
      <c r="A101" s="23">
        <f>IF(YEAR(A100+1)=Cal!$C$1,A100+1,"0")</f>
        <v>31512</v>
      </c>
      <c r="B101" s="24">
        <f t="shared" si="8"/>
        <v>5</v>
      </c>
      <c r="C101" s="27">
        <f>DATE(Cal!$C$1,3,1)</f>
        <v>31472</v>
      </c>
      <c r="D101" s="21">
        <v>3</v>
      </c>
      <c r="E101" s="27">
        <f t="shared" si="13"/>
        <v>31482</v>
      </c>
      <c r="F101" s="28">
        <f t="shared" si="11"/>
        <v>14</v>
      </c>
      <c r="G101" s="29">
        <f t="shared" si="9"/>
        <v>33</v>
      </c>
    </row>
    <row r="102" spans="1:7">
      <c r="A102" s="23">
        <f>IF(YEAR(A101+1)=Cal!$C$1,A101+1,"0")</f>
        <v>31513</v>
      </c>
      <c r="B102" s="24">
        <f t="shared" si="8"/>
        <v>6</v>
      </c>
      <c r="C102" s="27">
        <f>DATE(Cal!$C$1,3,1)</f>
        <v>31472</v>
      </c>
      <c r="D102" s="21">
        <v>4</v>
      </c>
      <c r="E102" s="27">
        <f t="shared" si="13"/>
        <v>31483</v>
      </c>
      <c r="F102" s="28">
        <f t="shared" si="11"/>
        <v>14</v>
      </c>
      <c r="G102" s="29">
        <f t="shared" si="9"/>
        <v>33</v>
      </c>
    </row>
    <row r="103" spans="1:7">
      <c r="A103" s="23">
        <f>IF(YEAR(A102+1)=Cal!$C$1,A102+1,"0")</f>
        <v>31514</v>
      </c>
      <c r="B103" s="24">
        <f t="shared" si="8"/>
        <v>7</v>
      </c>
      <c r="C103" s="27">
        <f>DATE(Cal!$C$1,3,1)</f>
        <v>31472</v>
      </c>
      <c r="D103" s="21">
        <v>5</v>
      </c>
      <c r="E103" s="27">
        <f t="shared" si="13"/>
        <v>31484</v>
      </c>
      <c r="F103" s="28">
        <f t="shared" si="11"/>
        <v>14</v>
      </c>
      <c r="G103" s="29">
        <f t="shared" si="9"/>
        <v>33</v>
      </c>
    </row>
    <row r="104" spans="1:7">
      <c r="A104" s="23">
        <f>IF(YEAR(A103+1)=Cal!$C$1,A103+1,"0")</f>
        <v>31515</v>
      </c>
      <c r="B104" s="24">
        <f t="shared" si="8"/>
        <v>1</v>
      </c>
      <c r="C104" s="27">
        <f>DATE(Cal!$C$1,3,1)</f>
        <v>31472</v>
      </c>
      <c r="D104" s="21">
        <v>6</v>
      </c>
      <c r="E104" s="27">
        <f t="shared" si="13"/>
        <v>31485</v>
      </c>
      <c r="F104" s="28">
        <f t="shared" si="11"/>
        <v>14</v>
      </c>
      <c r="G104" s="29">
        <f t="shared" si="9"/>
        <v>34</v>
      </c>
    </row>
    <row r="105" spans="1:7">
      <c r="A105" s="23">
        <f>IF(YEAR(A104+1)=Cal!$C$1,A104+1,"0")</f>
        <v>31516</v>
      </c>
      <c r="B105" s="24">
        <f t="shared" si="8"/>
        <v>2</v>
      </c>
      <c r="C105" s="27">
        <f>DATE(Cal!$C$1,3,1)</f>
        <v>31472</v>
      </c>
      <c r="D105" s="21">
        <v>7</v>
      </c>
      <c r="E105" s="27">
        <f t="shared" si="13"/>
        <v>31486</v>
      </c>
      <c r="F105" s="28">
        <f t="shared" si="11"/>
        <v>14</v>
      </c>
      <c r="G105" s="29">
        <f t="shared" si="9"/>
        <v>34</v>
      </c>
    </row>
    <row r="106" spans="1:7">
      <c r="A106" s="23">
        <f>IF(YEAR(A105+1)=Cal!$C$1,A105+1,"0")</f>
        <v>31517</v>
      </c>
      <c r="B106" s="24">
        <f t="shared" si="8"/>
        <v>3</v>
      </c>
      <c r="C106" s="27">
        <f>DATE(Cal!$C$1,3,1)</f>
        <v>31472</v>
      </c>
      <c r="D106" s="21">
        <v>1</v>
      </c>
      <c r="E106" s="27">
        <f t="shared" si="13"/>
        <v>31487</v>
      </c>
      <c r="F106" s="28">
        <f t="shared" si="11"/>
        <v>14</v>
      </c>
      <c r="G106" s="29">
        <f t="shared" si="9"/>
        <v>34</v>
      </c>
    </row>
    <row r="107" spans="1:7">
      <c r="A107" s="23">
        <f>IF(YEAR(A106+1)=Cal!$C$1,A106+1,"0")</f>
        <v>31518</v>
      </c>
      <c r="B107" s="24">
        <f t="shared" si="8"/>
        <v>4</v>
      </c>
      <c r="C107" s="27">
        <f>DATE(Cal!$C$1,3,1)</f>
        <v>31472</v>
      </c>
      <c r="D107" s="22">
        <v>2</v>
      </c>
      <c r="E107" s="27">
        <f t="shared" si="13"/>
        <v>31488</v>
      </c>
      <c r="F107" s="28">
        <f t="shared" si="11"/>
        <v>15</v>
      </c>
      <c r="G107" s="29">
        <f t="shared" si="9"/>
        <v>35</v>
      </c>
    </row>
    <row r="108" spans="1:7">
      <c r="A108" s="23">
        <f>IF(YEAR(A107+1)=Cal!$C$1,A107+1,"0")</f>
        <v>31519</v>
      </c>
      <c r="B108" s="24">
        <f t="shared" si="8"/>
        <v>5</v>
      </c>
      <c r="C108" s="27">
        <f>DATE(Cal!$C$1,3,1)</f>
        <v>31472</v>
      </c>
      <c r="D108" s="22">
        <v>3</v>
      </c>
      <c r="E108" s="27">
        <f t="shared" si="13"/>
        <v>31489</v>
      </c>
      <c r="F108" s="28">
        <f t="shared" si="11"/>
        <v>15</v>
      </c>
      <c r="G108" s="29">
        <f t="shared" si="9"/>
        <v>35</v>
      </c>
    </row>
    <row r="109" spans="1:7">
      <c r="A109" s="23">
        <f>IF(YEAR(A108+1)=Cal!$C$1,A108+1,"0")</f>
        <v>31520</v>
      </c>
      <c r="B109" s="24">
        <f t="shared" si="8"/>
        <v>6</v>
      </c>
      <c r="C109" s="27">
        <f>DATE(Cal!$C$1,3,1)</f>
        <v>31472</v>
      </c>
      <c r="D109" s="22">
        <v>4</v>
      </c>
      <c r="E109" s="27">
        <f t="shared" si="13"/>
        <v>31490</v>
      </c>
      <c r="F109" s="28">
        <f t="shared" si="11"/>
        <v>15</v>
      </c>
      <c r="G109" s="29">
        <f t="shared" si="9"/>
        <v>35</v>
      </c>
    </row>
    <row r="110" spans="1:7">
      <c r="A110" s="23">
        <f>IF(YEAR(A109+1)=Cal!$C$1,A109+1,"0")</f>
        <v>31521</v>
      </c>
      <c r="B110" s="24">
        <f t="shared" si="8"/>
        <v>7</v>
      </c>
      <c r="C110" s="27">
        <f>DATE(Cal!$C$1,3,1)</f>
        <v>31472</v>
      </c>
      <c r="D110" s="22">
        <v>5</v>
      </c>
      <c r="E110" s="27">
        <f t="shared" si="13"/>
        <v>31491</v>
      </c>
      <c r="F110" s="28">
        <f t="shared" si="11"/>
        <v>15</v>
      </c>
      <c r="G110" s="29">
        <f t="shared" si="9"/>
        <v>36</v>
      </c>
    </row>
    <row r="111" spans="1:7">
      <c r="A111" s="23">
        <f>IF(YEAR(A110+1)=Cal!$C$1,A110+1,"0")</f>
        <v>31522</v>
      </c>
      <c r="B111" s="24">
        <f t="shared" si="8"/>
        <v>1</v>
      </c>
      <c r="C111" s="27">
        <f>DATE(Cal!$C$1,3,1)</f>
        <v>31472</v>
      </c>
      <c r="D111" s="22">
        <v>6</v>
      </c>
      <c r="E111" s="27">
        <f t="shared" si="13"/>
        <v>31492</v>
      </c>
      <c r="F111" s="28">
        <f t="shared" si="11"/>
        <v>15</v>
      </c>
      <c r="G111" s="29">
        <f t="shared" si="9"/>
        <v>36</v>
      </c>
    </row>
    <row r="112" spans="1:7">
      <c r="A112" s="23">
        <f>IF(YEAR(A111+1)=Cal!$C$1,A111+1,"0")</f>
        <v>31523</v>
      </c>
      <c r="B112" s="24">
        <f t="shared" si="8"/>
        <v>2</v>
      </c>
      <c r="C112" s="27">
        <f>DATE(Cal!$C$1,3,1)</f>
        <v>31472</v>
      </c>
      <c r="D112" s="22">
        <v>7</v>
      </c>
      <c r="E112" s="27">
        <f t="shared" si="13"/>
        <v>31493</v>
      </c>
      <c r="F112" s="28">
        <f t="shared" si="11"/>
        <v>15</v>
      </c>
      <c r="G112" s="29">
        <f t="shared" si="9"/>
        <v>36</v>
      </c>
    </row>
    <row r="113" spans="1:7">
      <c r="A113" s="23">
        <f>IF(YEAR(A112+1)=Cal!$C$1,A112+1,"0")</f>
        <v>31524</v>
      </c>
      <c r="B113" s="24">
        <f t="shared" si="8"/>
        <v>3</v>
      </c>
      <c r="C113" s="27">
        <f>DATE(Cal!$C$1,3,1)</f>
        <v>31472</v>
      </c>
      <c r="D113" s="22">
        <v>1</v>
      </c>
      <c r="E113" s="27">
        <f t="shared" si="13"/>
        <v>31494</v>
      </c>
      <c r="F113" s="28">
        <f t="shared" si="11"/>
        <v>15</v>
      </c>
      <c r="G113" s="29">
        <f t="shared" si="9"/>
        <v>37</v>
      </c>
    </row>
    <row r="114" spans="1:7">
      <c r="A114" s="23">
        <f>IF(YEAR(A113+1)=Cal!$C$1,A113+1,"0")</f>
        <v>31525</v>
      </c>
      <c r="B114" s="24">
        <f t="shared" si="8"/>
        <v>4</v>
      </c>
      <c r="C114" s="27">
        <f>DATE(Cal!$C$1,3,1)</f>
        <v>31472</v>
      </c>
      <c r="D114" s="21">
        <v>2</v>
      </c>
      <c r="E114" s="27">
        <f>IF(AND(MONTH(E113+1)=MONTH(C114),YEAR(E113+1)=YEAR(C114)),E113+1,0)</f>
        <v>31495</v>
      </c>
      <c r="F114" s="28">
        <f t="shared" si="11"/>
        <v>16</v>
      </c>
      <c r="G114" s="29">
        <f t="shared" si="9"/>
        <v>37</v>
      </c>
    </row>
    <row r="115" spans="1:7">
      <c r="A115" s="23">
        <f>IF(YEAR(A114+1)=Cal!$C$1,A114+1,"0")</f>
        <v>31526</v>
      </c>
      <c r="B115" s="24">
        <f t="shared" si="8"/>
        <v>5</v>
      </c>
      <c r="C115" s="27">
        <f>DATE(Cal!$C$1,3,1)</f>
        <v>31472</v>
      </c>
      <c r="D115" s="21">
        <v>3</v>
      </c>
      <c r="E115" s="27">
        <f t="shared" ref="E115:E127" si="14">IF(AND(MONTH(E114+1)=MONTH(C115),YEAR(E114+1)=YEAR(C115)),E114+1,0)</f>
        <v>31496</v>
      </c>
      <c r="F115" s="28">
        <f t="shared" si="11"/>
        <v>16</v>
      </c>
      <c r="G115" s="29">
        <f t="shared" si="9"/>
        <v>37</v>
      </c>
    </row>
    <row r="116" spans="1:7">
      <c r="A116" s="23">
        <f>IF(YEAR(A115+1)=Cal!$C$1,A115+1,"0")</f>
        <v>31527</v>
      </c>
      <c r="B116" s="24">
        <f t="shared" si="8"/>
        <v>6</v>
      </c>
      <c r="C116" s="27">
        <f>DATE(Cal!$C$1,3,1)</f>
        <v>31472</v>
      </c>
      <c r="D116" s="21">
        <v>4</v>
      </c>
      <c r="E116" s="27">
        <f t="shared" si="14"/>
        <v>31497</v>
      </c>
      <c r="F116" s="28">
        <f t="shared" si="11"/>
        <v>16</v>
      </c>
      <c r="G116" s="29">
        <f t="shared" si="9"/>
        <v>38</v>
      </c>
    </row>
    <row r="117" spans="1:7">
      <c r="A117" s="23">
        <f>IF(YEAR(A116+1)=Cal!$C$1,A116+1,"0")</f>
        <v>31528</v>
      </c>
      <c r="B117" s="24">
        <f t="shared" si="8"/>
        <v>7</v>
      </c>
      <c r="C117" s="27">
        <f>DATE(Cal!$C$1,3,1)</f>
        <v>31472</v>
      </c>
      <c r="D117" s="21">
        <v>5</v>
      </c>
      <c r="E117" s="27">
        <f t="shared" si="14"/>
        <v>31498</v>
      </c>
      <c r="F117" s="28">
        <f t="shared" si="11"/>
        <v>16</v>
      </c>
      <c r="G117" s="29">
        <f t="shared" si="9"/>
        <v>38</v>
      </c>
    </row>
    <row r="118" spans="1:7">
      <c r="A118" s="23">
        <f>IF(YEAR(A117+1)=Cal!$C$1,A117+1,"0")</f>
        <v>31529</v>
      </c>
      <c r="B118" s="24">
        <f t="shared" si="8"/>
        <v>1</v>
      </c>
      <c r="C118" s="27">
        <f>DATE(Cal!$C$1,3,1)</f>
        <v>31472</v>
      </c>
      <c r="D118" s="21">
        <v>6</v>
      </c>
      <c r="E118" s="27">
        <f t="shared" si="14"/>
        <v>31499</v>
      </c>
      <c r="F118" s="28">
        <f t="shared" si="11"/>
        <v>16</v>
      </c>
      <c r="G118" s="29">
        <f t="shared" si="9"/>
        <v>38</v>
      </c>
    </row>
    <row r="119" spans="1:7">
      <c r="A119" s="23">
        <f>IF(YEAR(A118+1)=Cal!$C$1,A118+1,"0")</f>
        <v>31530</v>
      </c>
      <c r="B119" s="24">
        <f t="shared" si="8"/>
        <v>2</v>
      </c>
      <c r="C119" s="27">
        <f>DATE(Cal!$C$1,3,1)</f>
        <v>31472</v>
      </c>
      <c r="D119" s="21">
        <v>7</v>
      </c>
      <c r="E119" s="27">
        <f t="shared" si="14"/>
        <v>31500</v>
      </c>
      <c r="F119" s="28">
        <f t="shared" si="11"/>
        <v>16</v>
      </c>
      <c r="G119" s="29">
        <f t="shared" si="9"/>
        <v>39</v>
      </c>
    </row>
    <row r="120" spans="1:7">
      <c r="A120" s="23">
        <f>IF(YEAR(A119+1)=Cal!$C$1,A119+1,"0")</f>
        <v>31531</v>
      </c>
      <c r="B120" s="24">
        <f t="shared" si="8"/>
        <v>3</v>
      </c>
      <c r="C120" s="27">
        <f>DATE(Cal!$C$1,3,1)</f>
        <v>31472</v>
      </c>
      <c r="D120" s="21">
        <v>1</v>
      </c>
      <c r="E120" s="27">
        <f t="shared" si="14"/>
        <v>31501</v>
      </c>
      <c r="F120" s="28">
        <f t="shared" si="11"/>
        <v>16</v>
      </c>
      <c r="G120" s="29">
        <f t="shared" si="9"/>
        <v>39</v>
      </c>
    </row>
    <row r="121" spans="1:7">
      <c r="A121" s="23">
        <f>IF(YEAR(A120+1)=Cal!$C$1,A120+1,"0")</f>
        <v>31532</v>
      </c>
      <c r="B121" s="24">
        <f t="shared" si="8"/>
        <v>4</v>
      </c>
      <c r="C121" s="27">
        <f>DATE(Cal!$C$1,3,1)</f>
        <v>31472</v>
      </c>
      <c r="D121" s="22">
        <v>2</v>
      </c>
      <c r="E121" s="27">
        <f t="shared" si="14"/>
        <v>31502</v>
      </c>
      <c r="F121" s="28">
        <f t="shared" si="11"/>
        <v>17</v>
      </c>
      <c r="G121" s="29">
        <f t="shared" si="9"/>
        <v>39</v>
      </c>
    </row>
    <row r="122" spans="1:7">
      <c r="A122" s="23">
        <f>IF(YEAR(A121+1)=Cal!$C$1,A121+1,"0")</f>
        <v>31533</v>
      </c>
      <c r="B122" s="24">
        <f t="shared" si="8"/>
        <v>5</v>
      </c>
      <c r="C122" s="27">
        <f>DATE(Cal!$C$1,3,1)</f>
        <v>31472</v>
      </c>
      <c r="D122" s="22">
        <v>3</v>
      </c>
      <c r="E122" s="27">
        <f t="shared" si="14"/>
        <v>0</v>
      </c>
      <c r="F122" s="28">
        <f t="shared" si="11"/>
        <v>17</v>
      </c>
      <c r="G122" s="29">
        <f t="shared" si="9"/>
        <v>40</v>
      </c>
    </row>
    <row r="123" spans="1:7">
      <c r="A123" s="23">
        <f>IF(YEAR(A122+1)=Cal!$C$1,A122+1,"0")</f>
        <v>31534</v>
      </c>
      <c r="B123" s="24">
        <f t="shared" si="8"/>
        <v>6</v>
      </c>
      <c r="C123" s="27">
        <f>DATE(Cal!$C$1,3,1)</f>
        <v>31472</v>
      </c>
      <c r="D123" s="22">
        <v>4</v>
      </c>
      <c r="E123" s="27">
        <f t="shared" si="14"/>
        <v>0</v>
      </c>
      <c r="F123" s="28">
        <f t="shared" si="11"/>
        <v>17</v>
      </c>
      <c r="G123" s="29">
        <f t="shared" si="9"/>
        <v>40</v>
      </c>
    </row>
    <row r="124" spans="1:7">
      <c r="A124" s="23">
        <f>IF(YEAR(A123+1)=Cal!$C$1,A123+1,"0")</f>
        <v>31535</v>
      </c>
      <c r="B124" s="24">
        <f t="shared" si="8"/>
        <v>7</v>
      </c>
      <c r="C124" s="27">
        <f>DATE(Cal!$C$1,3,1)</f>
        <v>31472</v>
      </c>
      <c r="D124" s="22">
        <v>5</v>
      </c>
      <c r="E124" s="27">
        <f t="shared" si="14"/>
        <v>0</v>
      </c>
      <c r="F124" s="28">
        <f t="shared" si="11"/>
        <v>17</v>
      </c>
      <c r="G124" s="29">
        <f t="shared" si="9"/>
        <v>40</v>
      </c>
    </row>
    <row r="125" spans="1:7">
      <c r="A125" s="23">
        <f>IF(YEAR(A124+1)=Cal!$C$1,A124+1,"0")</f>
        <v>31536</v>
      </c>
      <c r="B125" s="24">
        <f t="shared" si="8"/>
        <v>1</v>
      </c>
      <c r="C125" s="27">
        <f>DATE(Cal!$C$1,3,1)</f>
        <v>31472</v>
      </c>
      <c r="D125" s="22">
        <v>6</v>
      </c>
      <c r="E125" s="27">
        <f t="shared" si="14"/>
        <v>0</v>
      </c>
      <c r="F125" s="28">
        <f t="shared" si="11"/>
        <v>17</v>
      </c>
      <c r="G125" s="29">
        <f t="shared" si="9"/>
        <v>41</v>
      </c>
    </row>
    <row r="126" spans="1:7">
      <c r="A126" s="23">
        <f>IF(YEAR(A125+1)=Cal!$C$1,A125+1,"0")</f>
        <v>31537</v>
      </c>
      <c r="B126" s="24">
        <f t="shared" si="8"/>
        <v>2</v>
      </c>
      <c r="C126" s="27">
        <f>DATE(Cal!$C$1,3,1)</f>
        <v>31472</v>
      </c>
      <c r="D126" s="22">
        <v>7</v>
      </c>
      <c r="E126" s="27">
        <f t="shared" si="14"/>
        <v>0</v>
      </c>
      <c r="F126" s="28">
        <f t="shared" si="11"/>
        <v>17</v>
      </c>
      <c r="G126" s="29">
        <f t="shared" si="9"/>
        <v>41</v>
      </c>
    </row>
    <row r="127" spans="1:7">
      <c r="A127" s="23">
        <f>IF(YEAR(A126+1)=Cal!$C$1,A126+1,"0")</f>
        <v>31538</v>
      </c>
      <c r="B127" s="24">
        <f t="shared" si="8"/>
        <v>3</v>
      </c>
      <c r="C127" s="27">
        <f>DATE(Cal!$C$1,3,1)</f>
        <v>31472</v>
      </c>
      <c r="D127" s="22">
        <v>1</v>
      </c>
      <c r="E127" s="27">
        <f t="shared" si="14"/>
        <v>0</v>
      </c>
      <c r="F127" s="28">
        <f t="shared" si="11"/>
        <v>17</v>
      </c>
      <c r="G127" s="29">
        <f t="shared" si="9"/>
        <v>41</v>
      </c>
    </row>
    <row r="128" spans="1:7">
      <c r="A128" s="23">
        <f>IF(YEAR(A127+1)=Cal!$C$1,A127+1,"0")</f>
        <v>31539</v>
      </c>
      <c r="B128" s="24">
        <f t="shared" si="8"/>
        <v>4</v>
      </c>
      <c r="C128" s="27">
        <f>DATE(Cal!$C$1,4,1)</f>
        <v>31503</v>
      </c>
      <c r="D128" s="20">
        <v>2</v>
      </c>
      <c r="E128" s="27">
        <f>IF(WEEKDAY(C128,1)=D128,C128,0)</f>
        <v>0</v>
      </c>
      <c r="F128" s="28">
        <f t="shared" si="11"/>
        <v>18</v>
      </c>
      <c r="G128" s="29">
        <f t="shared" si="9"/>
        <v>42</v>
      </c>
    </row>
    <row r="129" spans="1:7">
      <c r="A129" s="23">
        <f>IF(YEAR(A128+1)=Cal!$C$1,A128+1,"0")</f>
        <v>31540</v>
      </c>
      <c r="B129" s="24">
        <f t="shared" si="8"/>
        <v>5</v>
      </c>
      <c r="C129" s="27">
        <f>DATE(Cal!$C$1,4,1)</f>
        <v>31503</v>
      </c>
      <c r="D129" s="21">
        <v>3</v>
      </c>
      <c r="E129" s="27">
        <f>IF(E128&lt;&gt;0,E128+1,IF(WEEKDAY(C129,1)=D129,C129,0))</f>
        <v>31503</v>
      </c>
      <c r="F129" s="28">
        <f t="shared" si="11"/>
        <v>18</v>
      </c>
      <c r="G129" s="29">
        <f t="shared" si="9"/>
        <v>42</v>
      </c>
    </row>
    <row r="130" spans="1:7">
      <c r="A130" s="23">
        <f>IF(YEAR(A129+1)=Cal!$C$1,A129+1,"0")</f>
        <v>31541</v>
      </c>
      <c r="B130" s="24">
        <f t="shared" ref="B130:B193" si="15">WEEKDAY(A130,1)</f>
        <v>6</v>
      </c>
      <c r="C130" s="27">
        <f>DATE(Cal!$C$1,4,1)</f>
        <v>31503</v>
      </c>
      <c r="D130" s="21">
        <v>4</v>
      </c>
      <c r="E130" s="27">
        <f t="shared" ref="E130:E134" si="16">IF(E129&lt;&gt;0,E129+1,IF(WEEKDAY(C130,1)=D130,C130,0))</f>
        <v>31504</v>
      </c>
      <c r="F130" s="28">
        <f t="shared" si="11"/>
        <v>18</v>
      </c>
      <c r="G130" s="29">
        <f t="shared" si="9"/>
        <v>42</v>
      </c>
    </row>
    <row r="131" spans="1:7">
      <c r="A131" s="23">
        <f>IF(YEAR(A130+1)=Cal!$C$1,A130+1,"0")</f>
        <v>31542</v>
      </c>
      <c r="B131" s="24">
        <f t="shared" si="15"/>
        <v>7</v>
      </c>
      <c r="C131" s="27">
        <f>DATE(Cal!$C$1,4,1)</f>
        <v>31503</v>
      </c>
      <c r="D131" s="21">
        <v>5</v>
      </c>
      <c r="E131" s="27">
        <f t="shared" si="16"/>
        <v>31505</v>
      </c>
      <c r="F131" s="28">
        <f t="shared" si="11"/>
        <v>18</v>
      </c>
      <c r="G131" s="29">
        <f t="shared" si="9"/>
        <v>43</v>
      </c>
    </row>
    <row r="132" spans="1:7">
      <c r="A132" s="23">
        <f>IF(YEAR(A131+1)=Cal!$C$1,A131+1,"0")</f>
        <v>31543</v>
      </c>
      <c r="B132" s="24">
        <f t="shared" si="15"/>
        <v>1</v>
      </c>
      <c r="C132" s="27">
        <f>DATE(Cal!$C$1,4,1)</f>
        <v>31503</v>
      </c>
      <c r="D132" s="21">
        <v>6</v>
      </c>
      <c r="E132" s="27">
        <f t="shared" si="16"/>
        <v>31506</v>
      </c>
      <c r="F132" s="28">
        <f t="shared" si="11"/>
        <v>18</v>
      </c>
      <c r="G132" s="29">
        <f t="shared" si="9"/>
        <v>43</v>
      </c>
    </row>
    <row r="133" spans="1:7">
      <c r="A133" s="23">
        <f>IF(YEAR(A132+1)=Cal!$C$1,A132+1,"0")</f>
        <v>31544</v>
      </c>
      <c r="B133" s="24">
        <f t="shared" si="15"/>
        <v>2</v>
      </c>
      <c r="C133" s="27">
        <f>DATE(Cal!$C$1,4,1)</f>
        <v>31503</v>
      </c>
      <c r="D133" s="21">
        <v>7</v>
      </c>
      <c r="E133" s="27">
        <f t="shared" si="16"/>
        <v>31507</v>
      </c>
      <c r="F133" s="28">
        <f t="shared" si="11"/>
        <v>18</v>
      </c>
      <c r="G133" s="29">
        <f t="shared" si="9"/>
        <v>43</v>
      </c>
    </row>
    <row r="134" spans="1:7">
      <c r="A134" s="23">
        <f>IF(YEAR(A133+1)=Cal!$C$1,A133+1,"0")</f>
        <v>31545</v>
      </c>
      <c r="B134" s="24">
        <f t="shared" si="15"/>
        <v>3</v>
      </c>
      <c r="C134" s="27">
        <f>DATE(Cal!$C$1,4,1)</f>
        <v>31503</v>
      </c>
      <c r="D134" s="21">
        <v>1</v>
      </c>
      <c r="E134" s="27">
        <f t="shared" si="16"/>
        <v>31508</v>
      </c>
      <c r="F134" s="28">
        <f t="shared" si="11"/>
        <v>18</v>
      </c>
      <c r="G134" s="29">
        <f t="shared" ref="G134:G197" si="17">G131+1</f>
        <v>44</v>
      </c>
    </row>
    <row r="135" spans="1:7">
      <c r="A135" s="23">
        <f>IF(YEAR(A134+1)=Cal!$C$1,A134+1,"0")</f>
        <v>31546</v>
      </c>
      <c r="B135" s="24">
        <f t="shared" si="15"/>
        <v>4</v>
      </c>
      <c r="C135" s="27">
        <f>DATE(Cal!$C$1,4,1)</f>
        <v>31503</v>
      </c>
      <c r="D135" s="22">
        <v>2</v>
      </c>
      <c r="E135" s="27">
        <f t="shared" ref="E135:E155" si="18">E134+1</f>
        <v>31509</v>
      </c>
      <c r="F135" s="28">
        <f t="shared" si="11"/>
        <v>19</v>
      </c>
      <c r="G135" s="29">
        <f t="shared" si="17"/>
        <v>44</v>
      </c>
    </row>
    <row r="136" spans="1:7">
      <c r="A136" s="23">
        <f>IF(YEAR(A135+1)=Cal!$C$1,A135+1,"0")</f>
        <v>31547</v>
      </c>
      <c r="B136" s="24">
        <f t="shared" si="15"/>
        <v>5</v>
      </c>
      <c r="C136" s="27">
        <f>DATE(Cal!$C$1,4,1)</f>
        <v>31503</v>
      </c>
      <c r="D136" s="22">
        <v>3</v>
      </c>
      <c r="E136" s="27">
        <f t="shared" si="18"/>
        <v>31510</v>
      </c>
      <c r="F136" s="28">
        <f t="shared" si="11"/>
        <v>19</v>
      </c>
      <c r="G136" s="29">
        <f t="shared" si="17"/>
        <v>44</v>
      </c>
    </row>
    <row r="137" spans="1:7">
      <c r="A137" s="23">
        <f>IF(YEAR(A136+1)=Cal!$C$1,A136+1,"0")</f>
        <v>31548</v>
      </c>
      <c r="B137" s="24">
        <f t="shared" si="15"/>
        <v>6</v>
      </c>
      <c r="C137" s="27">
        <f>DATE(Cal!$C$1,4,1)</f>
        <v>31503</v>
      </c>
      <c r="D137" s="22">
        <v>4</v>
      </c>
      <c r="E137" s="27">
        <f t="shared" si="18"/>
        <v>31511</v>
      </c>
      <c r="F137" s="28">
        <f t="shared" si="11"/>
        <v>19</v>
      </c>
      <c r="G137" s="29">
        <f t="shared" si="17"/>
        <v>45</v>
      </c>
    </row>
    <row r="138" spans="1:7">
      <c r="A138" s="23">
        <f>IF(YEAR(A137+1)=Cal!$C$1,A137+1,"0")</f>
        <v>31549</v>
      </c>
      <c r="B138" s="24">
        <f t="shared" si="15"/>
        <v>7</v>
      </c>
      <c r="C138" s="27">
        <f>DATE(Cal!$C$1,4,1)</f>
        <v>31503</v>
      </c>
      <c r="D138" s="22">
        <v>5</v>
      </c>
      <c r="E138" s="27">
        <f t="shared" si="18"/>
        <v>31512</v>
      </c>
      <c r="F138" s="28">
        <f t="shared" ref="F138:F201" si="19">F131+1</f>
        <v>19</v>
      </c>
      <c r="G138" s="29">
        <f t="shared" si="17"/>
        <v>45</v>
      </c>
    </row>
    <row r="139" spans="1:7">
      <c r="A139" s="23">
        <f>IF(YEAR(A138+1)=Cal!$C$1,A138+1,"0")</f>
        <v>31550</v>
      </c>
      <c r="B139" s="24">
        <f t="shared" si="15"/>
        <v>1</v>
      </c>
      <c r="C139" s="27">
        <f>DATE(Cal!$C$1,4,1)</f>
        <v>31503</v>
      </c>
      <c r="D139" s="22">
        <v>6</v>
      </c>
      <c r="E139" s="27">
        <f t="shared" si="18"/>
        <v>31513</v>
      </c>
      <c r="F139" s="28">
        <f t="shared" si="19"/>
        <v>19</v>
      </c>
      <c r="G139" s="29">
        <f t="shared" si="17"/>
        <v>45</v>
      </c>
    </row>
    <row r="140" spans="1:7">
      <c r="A140" s="23">
        <f>IF(YEAR(A139+1)=Cal!$C$1,A139+1,"0")</f>
        <v>31551</v>
      </c>
      <c r="B140" s="24">
        <f t="shared" si="15"/>
        <v>2</v>
      </c>
      <c r="C140" s="27">
        <f>DATE(Cal!$C$1,4,1)</f>
        <v>31503</v>
      </c>
      <c r="D140" s="22">
        <v>7</v>
      </c>
      <c r="E140" s="27">
        <f t="shared" si="18"/>
        <v>31514</v>
      </c>
      <c r="F140" s="28">
        <f t="shared" si="19"/>
        <v>19</v>
      </c>
      <c r="G140" s="29">
        <f t="shared" si="17"/>
        <v>46</v>
      </c>
    </row>
    <row r="141" spans="1:7">
      <c r="A141" s="23">
        <f>IF(YEAR(A140+1)=Cal!$C$1,A140+1,"0")</f>
        <v>31552</v>
      </c>
      <c r="B141" s="24">
        <f t="shared" si="15"/>
        <v>3</v>
      </c>
      <c r="C141" s="27">
        <f>DATE(Cal!$C$1,4,1)</f>
        <v>31503</v>
      </c>
      <c r="D141" s="22">
        <v>1</v>
      </c>
      <c r="E141" s="27">
        <f t="shared" si="18"/>
        <v>31515</v>
      </c>
      <c r="F141" s="28">
        <f t="shared" si="19"/>
        <v>19</v>
      </c>
      <c r="G141" s="29">
        <f t="shared" si="17"/>
        <v>46</v>
      </c>
    </row>
    <row r="142" spans="1:7">
      <c r="A142" s="23">
        <f>IF(YEAR(A141+1)=Cal!$C$1,A141+1,"0")</f>
        <v>31553</v>
      </c>
      <c r="B142" s="24">
        <f t="shared" si="15"/>
        <v>4</v>
      </c>
      <c r="C142" s="27">
        <f>DATE(Cal!$C$1,4,1)</f>
        <v>31503</v>
      </c>
      <c r="D142" s="21">
        <v>2</v>
      </c>
      <c r="E142" s="27">
        <f t="shared" si="18"/>
        <v>31516</v>
      </c>
      <c r="F142" s="28">
        <f t="shared" si="19"/>
        <v>20</v>
      </c>
      <c r="G142" s="29">
        <f t="shared" si="17"/>
        <v>46</v>
      </c>
    </row>
    <row r="143" spans="1:7">
      <c r="A143" s="23">
        <f>IF(YEAR(A142+1)=Cal!$C$1,A142+1,"0")</f>
        <v>31554</v>
      </c>
      <c r="B143" s="24">
        <f t="shared" si="15"/>
        <v>5</v>
      </c>
      <c r="C143" s="27">
        <f>DATE(Cal!$C$1,4,1)</f>
        <v>31503</v>
      </c>
      <c r="D143" s="21">
        <v>3</v>
      </c>
      <c r="E143" s="27">
        <f t="shared" si="18"/>
        <v>31517</v>
      </c>
      <c r="F143" s="28">
        <f t="shared" si="19"/>
        <v>20</v>
      </c>
      <c r="G143" s="29">
        <f t="shared" si="17"/>
        <v>47</v>
      </c>
    </row>
    <row r="144" spans="1:7">
      <c r="A144" s="23">
        <f>IF(YEAR(A143+1)=Cal!$C$1,A143+1,"0")</f>
        <v>31555</v>
      </c>
      <c r="B144" s="24">
        <f t="shared" si="15"/>
        <v>6</v>
      </c>
      <c r="C144" s="27">
        <f>DATE(Cal!$C$1,4,1)</f>
        <v>31503</v>
      </c>
      <c r="D144" s="21">
        <v>4</v>
      </c>
      <c r="E144" s="27">
        <f t="shared" si="18"/>
        <v>31518</v>
      </c>
      <c r="F144" s="28">
        <f t="shared" si="19"/>
        <v>20</v>
      </c>
      <c r="G144" s="29">
        <f t="shared" si="17"/>
        <v>47</v>
      </c>
    </row>
    <row r="145" spans="1:7">
      <c r="A145" s="23">
        <f>IF(YEAR(A144+1)=Cal!$C$1,A144+1,"0")</f>
        <v>31556</v>
      </c>
      <c r="B145" s="24">
        <f t="shared" si="15"/>
        <v>7</v>
      </c>
      <c r="C145" s="27">
        <f>DATE(Cal!$C$1,4,1)</f>
        <v>31503</v>
      </c>
      <c r="D145" s="21">
        <v>5</v>
      </c>
      <c r="E145" s="27">
        <f t="shared" si="18"/>
        <v>31519</v>
      </c>
      <c r="F145" s="28">
        <f t="shared" si="19"/>
        <v>20</v>
      </c>
      <c r="G145" s="29">
        <f t="shared" si="17"/>
        <v>47</v>
      </c>
    </row>
    <row r="146" spans="1:7">
      <c r="A146" s="23">
        <f>IF(YEAR(A145+1)=Cal!$C$1,A145+1,"0")</f>
        <v>31557</v>
      </c>
      <c r="B146" s="24">
        <f t="shared" si="15"/>
        <v>1</v>
      </c>
      <c r="C146" s="27">
        <f>DATE(Cal!$C$1,4,1)</f>
        <v>31503</v>
      </c>
      <c r="D146" s="21">
        <v>6</v>
      </c>
      <c r="E146" s="27">
        <f t="shared" si="18"/>
        <v>31520</v>
      </c>
      <c r="F146" s="28">
        <f t="shared" si="19"/>
        <v>20</v>
      </c>
      <c r="G146" s="29">
        <f t="shared" si="17"/>
        <v>48</v>
      </c>
    </row>
    <row r="147" spans="1:7">
      <c r="A147" s="23">
        <f>IF(YEAR(A146+1)=Cal!$C$1,A146+1,"0")</f>
        <v>31558</v>
      </c>
      <c r="B147" s="24">
        <f t="shared" si="15"/>
        <v>2</v>
      </c>
      <c r="C147" s="27">
        <f>DATE(Cal!$C$1,4,1)</f>
        <v>31503</v>
      </c>
      <c r="D147" s="21">
        <v>7</v>
      </c>
      <c r="E147" s="27">
        <f t="shared" si="18"/>
        <v>31521</v>
      </c>
      <c r="F147" s="28">
        <f t="shared" si="19"/>
        <v>20</v>
      </c>
      <c r="G147" s="29">
        <f t="shared" si="17"/>
        <v>48</v>
      </c>
    </row>
    <row r="148" spans="1:7">
      <c r="A148" s="23">
        <f>IF(YEAR(A147+1)=Cal!$C$1,A147+1,"0")</f>
        <v>31559</v>
      </c>
      <c r="B148" s="24">
        <f t="shared" si="15"/>
        <v>3</v>
      </c>
      <c r="C148" s="27">
        <f>DATE(Cal!$C$1,4,1)</f>
        <v>31503</v>
      </c>
      <c r="D148" s="21">
        <v>1</v>
      </c>
      <c r="E148" s="27">
        <f t="shared" si="18"/>
        <v>31522</v>
      </c>
      <c r="F148" s="28">
        <f t="shared" si="19"/>
        <v>20</v>
      </c>
      <c r="G148" s="29">
        <f t="shared" si="17"/>
        <v>48</v>
      </c>
    </row>
    <row r="149" spans="1:7">
      <c r="A149" s="23">
        <f>IF(YEAR(A148+1)=Cal!$C$1,A148+1,"0")</f>
        <v>31560</v>
      </c>
      <c r="B149" s="24">
        <f t="shared" si="15"/>
        <v>4</v>
      </c>
      <c r="C149" s="27">
        <f>DATE(Cal!$C$1,4,1)</f>
        <v>31503</v>
      </c>
      <c r="D149" s="22">
        <v>2</v>
      </c>
      <c r="E149" s="27">
        <f t="shared" si="18"/>
        <v>31523</v>
      </c>
      <c r="F149" s="28">
        <f t="shared" si="19"/>
        <v>21</v>
      </c>
      <c r="G149" s="29">
        <f t="shared" si="17"/>
        <v>49</v>
      </c>
    </row>
    <row r="150" spans="1:7">
      <c r="A150" s="23">
        <f>IF(YEAR(A149+1)=Cal!$C$1,A149+1,"0")</f>
        <v>31561</v>
      </c>
      <c r="B150" s="24">
        <f t="shared" si="15"/>
        <v>5</v>
      </c>
      <c r="C150" s="27">
        <f>DATE(Cal!$C$1,4,1)</f>
        <v>31503</v>
      </c>
      <c r="D150" s="22">
        <v>3</v>
      </c>
      <c r="E150" s="27">
        <f t="shared" si="18"/>
        <v>31524</v>
      </c>
      <c r="F150" s="28">
        <f t="shared" si="19"/>
        <v>21</v>
      </c>
      <c r="G150" s="29">
        <f t="shared" si="17"/>
        <v>49</v>
      </c>
    </row>
    <row r="151" spans="1:7">
      <c r="A151" s="23">
        <f>IF(YEAR(A150+1)=Cal!$C$1,A150+1,"0")</f>
        <v>31562</v>
      </c>
      <c r="B151" s="24">
        <f t="shared" si="15"/>
        <v>6</v>
      </c>
      <c r="C151" s="27">
        <f>DATE(Cal!$C$1,4,1)</f>
        <v>31503</v>
      </c>
      <c r="D151" s="22">
        <v>4</v>
      </c>
      <c r="E151" s="27">
        <f t="shared" si="18"/>
        <v>31525</v>
      </c>
      <c r="F151" s="28">
        <f t="shared" si="19"/>
        <v>21</v>
      </c>
      <c r="G151" s="29">
        <f t="shared" si="17"/>
        <v>49</v>
      </c>
    </row>
    <row r="152" spans="1:7">
      <c r="A152" s="23">
        <f>IF(YEAR(A151+1)=Cal!$C$1,A151+1,"0")</f>
        <v>31563</v>
      </c>
      <c r="B152" s="24">
        <f t="shared" si="15"/>
        <v>7</v>
      </c>
      <c r="C152" s="27">
        <f>DATE(Cal!$C$1,4,1)</f>
        <v>31503</v>
      </c>
      <c r="D152" s="22">
        <v>5</v>
      </c>
      <c r="E152" s="27">
        <f t="shared" si="18"/>
        <v>31526</v>
      </c>
      <c r="F152" s="28">
        <f t="shared" si="19"/>
        <v>21</v>
      </c>
      <c r="G152" s="29">
        <f t="shared" si="17"/>
        <v>50</v>
      </c>
    </row>
    <row r="153" spans="1:7">
      <c r="A153" s="23">
        <f>IF(YEAR(A152+1)=Cal!$C$1,A152+1,"0")</f>
        <v>31564</v>
      </c>
      <c r="B153" s="24">
        <f t="shared" si="15"/>
        <v>1</v>
      </c>
      <c r="C153" s="27">
        <f>DATE(Cal!$C$1,4,1)</f>
        <v>31503</v>
      </c>
      <c r="D153" s="22">
        <v>6</v>
      </c>
      <c r="E153" s="27">
        <f t="shared" si="18"/>
        <v>31527</v>
      </c>
      <c r="F153" s="28">
        <f t="shared" si="19"/>
        <v>21</v>
      </c>
      <c r="G153" s="29">
        <f t="shared" si="17"/>
        <v>50</v>
      </c>
    </row>
    <row r="154" spans="1:7">
      <c r="A154" s="23">
        <f>IF(YEAR(A153+1)=Cal!$C$1,A153+1,"0")</f>
        <v>31565</v>
      </c>
      <c r="B154" s="24">
        <f t="shared" si="15"/>
        <v>2</v>
      </c>
      <c r="C154" s="27">
        <f>DATE(Cal!$C$1,4,1)</f>
        <v>31503</v>
      </c>
      <c r="D154" s="22">
        <v>7</v>
      </c>
      <c r="E154" s="27">
        <f t="shared" si="18"/>
        <v>31528</v>
      </c>
      <c r="F154" s="28">
        <f t="shared" si="19"/>
        <v>21</v>
      </c>
      <c r="G154" s="29">
        <f t="shared" si="17"/>
        <v>50</v>
      </c>
    </row>
    <row r="155" spans="1:7">
      <c r="A155" s="23">
        <f>IF(YEAR(A154+1)=Cal!$C$1,A154+1,"0")</f>
        <v>31566</v>
      </c>
      <c r="B155" s="24">
        <f t="shared" si="15"/>
        <v>3</v>
      </c>
      <c r="C155" s="27">
        <f>DATE(Cal!$C$1,4,1)</f>
        <v>31503</v>
      </c>
      <c r="D155" s="22">
        <v>1</v>
      </c>
      <c r="E155" s="27">
        <f t="shared" si="18"/>
        <v>31529</v>
      </c>
      <c r="F155" s="28">
        <f t="shared" si="19"/>
        <v>21</v>
      </c>
      <c r="G155" s="29">
        <f t="shared" si="17"/>
        <v>51</v>
      </c>
    </row>
    <row r="156" spans="1:7">
      <c r="A156" s="23">
        <f>IF(YEAR(A155+1)=Cal!$C$1,A155+1,"0")</f>
        <v>31567</v>
      </c>
      <c r="B156" s="24">
        <f t="shared" si="15"/>
        <v>4</v>
      </c>
      <c r="C156" s="27">
        <f>DATE(Cal!$C$1,4,1)</f>
        <v>31503</v>
      </c>
      <c r="D156" s="21">
        <v>2</v>
      </c>
      <c r="E156" s="27">
        <f>IF(AND(MONTH(E155+1)=MONTH(C156),YEAR(E155+1)=YEAR(C156)),E155+1,0)</f>
        <v>31530</v>
      </c>
      <c r="F156" s="28">
        <f t="shared" si="19"/>
        <v>22</v>
      </c>
      <c r="G156" s="29">
        <f t="shared" si="17"/>
        <v>51</v>
      </c>
    </row>
    <row r="157" spans="1:7">
      <c r="A157" s="23">
        <f>IF(YEAR(A156+1)=Cal!$C$1,A156+1,"0")</f>
        <v>31568</v>
      </c>
      <c r="B157" s="24">
        <f t="shared" si="15"/>
        <v>5</v>
      </c>
      <c r="C157" s="27">
        <f>DATE(Cal!$C$1,4,1)</f>
        <v>31503</v>
      </c>
      <c r="D157" s="21">
        <v>3</v>
      </c>
      <c r="E157" s="27">
        <f t="shared" ref="E157:E169" si="20">IF(AND(MONTH(E156+1)=MONTH(C157),YEAR(E156+1)=YEAR(C157)),E156+1,0)</f>
        <v>31531</v>
      </c>
      <c r="F157" s="28">
        <f t="shared" si="19"/>
        <v>22</v>
      </c>
      <c r="G157" s="29">
        <f t="shared" si="17"/>
        <v>51</v>
      </c>
    </row>
    <row r="158" spans="1:7">
      <c r="A158" s="23">
        <f>IF(YEAR(A157+1)=Cal!$C$1,A157+1,"0")</f>
        <v>31569</v>
      </c>
      <c r="B158" s="24">
        <f t="shared" si="15"/>
        <v>6</v>
      </c>
      <c r="C158" s="27">
        <f>DATE(Cal!$C$1,4,1)</f>
        <v>31503</v>
      </c>
      <c r="D158" s="21">
        <v>4</v>
      </c>
      <c r="E158" s="27">
        <f t="shared" si="20"/>
        <v>31532</v>
      </c>
      <c r="F158" s="28">
        <f t="shared" si="19"/>
        <v>22</v>
      </c>
      <c r="G158" s="29">
        <f t="shared" si="17"/>
        <v>52</v>
      </c>
    </row>
    <row r="159" spans="1:7">
      <c r="A159" s="23">
        <f>IF(YEAR(A158+1)=Cal!$C$1,A158+1,"0")</f>
        <v>31570</v>
      </c>
      <c r="B159" s="24">
        <f t="shared" si="15"/>
        <v>7</v>
      </c>
      <c r="C159" s="27">
        <f>DATE(Cal!$C$1,4,1)</f>
        <v>31503</v>
      </c>
      <c r="D159" s="21">
        <v>5</v>
      </c>
      <c r="E159" s="27">
        <f t="shared" si="20"/>
        <v>0</v>
      </c>
      <c r="F159" s="28">
        <f t="shared" si="19"/>
        <v>22</v>
      </c>
      <c r="G159" s="29">
        <f t="shared" si="17"/>
        <v>52</v>
      </c>
    </row>
    <row r="160" spans="1:7">
      <c r="A160" s="23">
        <f>IF(YEAR(A159+1)=Cal!$C$1,A159+1,"0")</f>
        <v>31571</v>
      </c>
      <c r="B160" s="24">
        <f t="shared" si="15"/>
        <v>1</v>
      </c>
      <c r="C160" s="27">
        <f>DATE(Cal!$C$1,4,1)</f>
        <v>31503</v>
      </c>
      <c r="D160" s="21">
        <v>6</v>
      </c>
      <c r="E160" s="27">
        <f t="shared" si="20"/>
        <v>0</v>
      </c>
      <c r="F160" s="28">
        <f t="shared" si="19"/>
        <v>22</v>
      </c>
      <c r="G160" s="29">
        <f t="shared" si="17"/>
        <v>52</v>
      </c>
    </row>
    <row r="161" spans="1:7">
      <c r="A161" s="23">
        <f>IF(YEAR(A160+1)=Cal!$C$1,A160+1,"0")</f>
        <v>31572</v>
      </c>
      <c r="B161" s="24">
        <f t="shared" si="15"/>
        <v>2</v>
      </c>
      <c r="C161" s="27">
        <f>DATE(Cal!$C$1,4,1)</f>
        <v>31503</v>
      </c>
      <c r="D161" s="21">
        <v>7</v>
      </c>
      <c r="E161" s="27">
        <f t="shared" si="20"/>
        <v>0</v>
      </c>
      <c r="F161" s="28">
        <f t="shared" si="19"/>
        <v>22</v>
      </c>
      <c r="G161" s="29">
        <f t="shared" si="17"/>
        <v>53</v>
      </c>
    </row>
    <row r="162" spans="1:7">
      <c r="A162" s="23">
        <f>IF(YEAR(A161+1)=Cal!$C$1,A161+1,"0")</f>
        <v>31573</v>
      </c>
      <c r="B162" s="24">
        <f t="shared" si="15"/>
        <v>3</v>
      </c>
      <c r="C162" s="27">
        <f>DATE(Cal!$C$1,4,1)</f>
        <v>31503</v>
      </c>
      <c r="D162" s="21">
        <v>1</v>
      </c>
      <c r="E162" s="27">
        <f t="shared" si="20"/>
        <v>0</v>
      </c>
      <c r="F162" s="28">
        <f t="shared" si="19"/>
        <v>22</v>
      </c>
      <c r="G162" s="29">
        <f t="shared" si="17"/>
        <v>53</v>
      </c>
    </row>
    <row r="163" spans="1:7">
      <c r="A163" s="23">
        <f>IF(YEAR(A162+1)=Cal!$C$1,A162+1,"0")</f>
        <v>31574</v>
      </c>
      <c r="B163" s="24">
        <f t="shared" si="15"/>
        <v>4</v>
      </c>
      <c r="C163" s="27">
        <f>DATE(Cal!$C$1,4,1)</f>
        <v>31503</v>
      </c>
      <c r="D163" s="22">
        <v>2</v>
      </c>
      <c r="E163" s="27">
        <f t="shared" si="20"/>
        <v>0</v>
      </c>
      <c r="F163" s="28">
        <f t="shared" si="19"/>
        <v>23</v>
      </c>
      <c r="G163" s="29">
        <f t="shared" si="17"/>
        <v>53</v>
      </c>
    </row>
    <row r="164" spans="1:7">
      <c r="A164" s="23">
        <f>IF(YEAR(A163+1)=Cal!$C$1,A163+1,"0")</f>
        <v>31575</v>
      </c>
      <c r="B164" s="24">
        <f t="shared" si="15"/>
        <v>5</v>
      </c>
      <c r="C164" s="27">
        <f>DATE(Cal!$C$1,4,1)</f>
        <v>31503</v>
      </c>
      <c r="D164" s="22">
        <v>3</v>
      </c>
      <c r="E164" s="27">
        <f t="shared" si="20"/>
        <v>0</v>
      </c>
      <c r="F164" s="28">
        <f t="shared" si="19"/>
        <v>23</v>
      </c>
      <c r="G164" s="29">
        <f t="shared" si="17"/>
        <v>54</v>
      </c>
    </row>
    <row r="165" spans="1:7">
      <c r="A165" s="23">
        <f>IF(YEAR(A164+1)=Cal!$C$1,A164+1,"0")</f>
        <v>31576</v>
      </c>
      <c r="B165" s="24">
        <f t="shared" si="15"/>
        <v>6</v>
      </c>
      <c r="C165" s="27">
        <f>DATE(Cal!$C$1,4,1)</f>
        <v>31503</v>
      </c>
      <c r="D165" s="22">
        <v>4</v>
      </c>
      <c r="E165" s="27">
        <f t="shared" si="20"/>
        <v>0</v>
      </c>
      <c r="F165" s="28">
        <f t="shared" si="19"/>
        <v>23</v>
      </c>
      <c r="G165" s="29">
        <f t="shared" si="17"/>
        <v>54</v>
      </c>
    </row>
    <row r="166" spans="1:7">
      <c r="A166" s="23">
        <f>IF(YEAR(A165+1)=Cal!$C$1,A165+1,"0")</f>
        <v>31577</v>
      </c>
      <c r="B166" s="24">
        <f t="shared" si="15"/>
        <v>7</v>
      </c>
      <c r="C166" s="27">
        <f>DATE(Cal!$C$1,4,1)</f>
        <v>31503</v>
      </c>
      <c r="D166" s="22">
        <v>5</v>
      </c>
      <c r="E166" s="27">
        <f t="shared" si="20"/>
        <v>0</v>
      </c>
      <c r="F166" s="28">
        <f t="shared" si="19"/>
        <v>23</v>
      </c>
      <c r="G166" s="29">
        <f t="shared" si="17"/>
        <v>54</v>
      </c>
    </row>
    <row r="167" spans="1:7">
      <c r="A167" s="23">
        <f>IF(YEAR(A166+1)=Cal!$C$1,A166+1,"0")</f>
        <v>31578</v>
      </c>
      <c r="B167" s="24">
        <f t="shared" si="15"/>
        <v>1</v>
      </c>
      <c r="C167" s="27">
        <f>DATE(Cal!$C$1,4,1)</f>
        <v>31503</v>
      </c>
      <c r="D167" s="22">
        <v>6</v>
      </c>
      <c r="E167" s="27">
        <f t="shared" si="20"/>
        <v>0</v>
      </c>
      <c r="F167" s="28">
        <f t="shared" si="19"/>
        <v>23</v>
      </c>
      <c r="G167" s="29">
        <f t="shared" si="17"/>
        <v>55</v>
      </c>
    </row>
    <row r="168" spans="1:7">
      <c r="A168" s="23">
        <f>IF(YEAR(A167+1)=Cal!$C$1,A167+1,"0")</f>
        <v>31579</v>
      </c>
      <c r="B168" s="24">
        <f t="shared" si="15"/>
        <v>2</v>
      </c>
      <c r="C168" s="27">
        <f>DATE(Cal!$C$1,4,1)</f>
        <v>31503</v>
      </c>
      <c r="D168" s="22">
        <v>7</v>
      </c>
      <c r="E168" s="27">
        <f t="shared" si="20"/>
        <v>0</v>
      </c>
      <c r="F168" s="28">
        <f t="shared" si="19"/>
        <v>23</v>
      </c>
      <c r="G168" s="29">
        <f t="shared" si="17"/>
        <v>55</v>
      </c>
    </row>
    <row r="169" spans="1:7">
      <c r="A169" s="23">
        <f>IF(YEAR(A168+1)=Cal!$C$1,A168+1,"0")</f>
        <v>31580</v>
      </c>
      <c r="B169" s="24">
        <f t="shared" si="15"/>
        <v>3</v>
      </c>
      <c r="C169" s="27">
        <f>DATE(Cal!$C$1,4,1)</f>
        <v>31503</v>
      </c>
      <c r="D169" s="22">
        <v>1</v>
      </c>
      <c r="E169" s="27">
        <f t="shared" si="20"/>
        <v>0</v>
      </c>
      <c r="F169" s="28">
        <f t="shared" si="19"/>
        <v>23</v>
      </c>
      <c r="G169" s="29">
        <f t="shared" si="17"/>
        <v>55</v>
      </c>
    </row>
    <row r="170" spans="1:7">
      <c r="A170" s="23">
        <f>IF(YEAR(A169+1)=Cal!$C$1,A169+1,"0")</f>
        <v>31581</v>
      </c>
      <c r="B170" s="24">
        <f t="shared" si="15"/>
        <v>4</v>
      </c>
      <c r="C170" s="27">
        <f>DATE(Cal!$C$1,5,1)</f>
        <v>31533</v>
      </c>
      <c r="D170" s="20">
        <v>2</v>
      </c>
      <c r="E170" s="27">
        <f>IF(WEEKDAY(C170,1)=D170,C170,0)</f>
        <v>0</v>
      </c>
      <c r="F170" s="28">
        <f t="shared" si="19"/>
        <v>24</v>
      </c>
      <c r="G170" s="29">
        <f t="shared" si="17"/>
        <v>56</v>
      </c>
    </row>
    <row r="171" spans="1:7">
      <c r="A171" s="23">
        <f>IF(YEAR(A170+1)=Cal!$C$1,A170+1,"0")</f>
        <v>31582</v>
      </c>
      <c r="B171" s="24">
        <f t="shared" si="15"/>
        <v>5</v>
      </c>
      <c r="C171" s="27">
        <f>DATE(Cal!$C$1,5,1)</f>
        <v>31533</v>
      </c>
      <c r="D171" s="21">
        <v>3</v>
      </c>
      <c r="E171" s="27">
        <f>IF(E170&lt;&gt;0,E170+1,IF(WEEKDAY(C171,1)=D171,C171,0))</f>
        <v>0</v>
      </c>
      <c r="F171" s="28">
        <f t="shared" si="19"/>
        <v>24</v>
      </c>
      <c r="G171" s="29">
        <f t="shared" si="17"/>
        <v>56</v>
      </c>
    </row>
    <row r="172" spans="1:7">
      <c r="A172" s="23">
        <f>IF(YEAR(A171+1)=Cal!$C$1,A171+1,"0")</f>
        <v>31583</v>
      </c>
      <c r="B172" s="24">
        <f t="shared" si="15"/>
        <v>6</v>
      </c>
      <c r="C172" s="27">
        <f>DATE(Cal!$C$1,5,1)</f>
        <v>31533</v>
      </c>
      <c r="D172" s="21">
        <v>4</v>
      </c>
      <c r="E172" s="27">
        <f t="shared" ref="E172:E176" si="21">IF(E171&lt;&gt;0,E171+1,IF(WEEKDAY(C172,1)=D172,C172,0))</f>
        <v>0</v>
      </c>
      <c r="F172" s="28">
        <f t="shared" si="19"/>
        <v>24</v>
      </c>
      <c r="G172" s="29">
        <f t="shared" si="17"/>
        <v>56</v>
      </c>
    </row>
    <row r="173" spans="1:7">
      <c r="A173" s="23">
        <f>IF(YEAR(A172+1)=Cal!$C$1,A172+1,"0")</f>
        <v>31584</v>
      </c>
      <c r="B173" s="24">
        <f t="shared" si="15"/>
        <v>7</v>
      </c>
      <c r="C173" s="27">
        <f>DATE(Cal!$C$1,5,1)</f>
        <v>31533</v>
      </c>
      <c r="D173" s="21">
        <v>5</v>
      </c>
      <c r="E173" s="27">
        <f t="shared" si="21"/>
        <v>31533</v>
      </c>
      <c r="F173" s="28">
        <f t="shared" si="19"/>
        <v>24</v>
      </c>
      <c r="G173" s="29">
        <f t="shared" si="17"/>
        <v>57</v>
      </c>
    </row>
    <row r="174" spans="1:7">
      <c r="A174" s="23">
        <f>IF(YEAR(A173+1)=Cal!$C$1,A173+1,"0")</f>
        <v>31585</v>
      </c>
      <c r="B174" s="24">
        <f t="shared" si="15"/>
        <v>1</v>
      </c>
      <c r="C174" s="27">
        <f>DATE(Cal!$C$1,5,1)</f>
        <v>31533</v>
      </c>
      <c r="D174" s="21">
        <v>6</v>
      </c>
      <c r="E174" s="27">
        <f t="shared" si="21"/>
        <v>31534</v>
      </c>
      <c r="F174" s="28">
        <f t="shared" si="19"/>
        <v>24</v>
      </c>
      <c r="G174" s="29">
        <f t="shared" si="17"/>
        <v>57</v>
      </c>
    </row>
    <row r="175" spans="1:7">
      <c r="A175" s="23">
        <f>IF(YEAR(A174+1)=Cal!$C$1,A174+1,"0")</f>
        <v>31586</v>
      </c>
      <c r="B175" s="24">
        <f t="shared" si="15"/>
        <v>2</v>
      </c>
      <c r="C175" s="27">
        <f>DATE(Cal!$C$1,5,1)</f>
        <v>31533</v>
      </c>
      <c r="D175" s="21">
        <v>7</v>
      </c>
      <c r="E175" s="27">
        <f t="shared" si="21"/>
        <v>31535</v>
      </c>
      <c r="F175" s="28">
        <f t="shared" si="19"/>
        <v>24</v>
      </c>
      <c r="G175" s="29">
        <f t="shared" si="17"/>
        <v>57</v>
      </c>
    </row>
    <row r="176" spans="1:7">
      <c r="A176" s="23">
        <f>IF(YEAR(A175+1)=Cal!$C$1,A175+1,"0")</f>
        <v>31587</v>
      </c>
      <c r="B176" s="24">
        <f t="shared" si="15"/>
        <v>3</v>
      </c>
      <c r="C176" s="27">
        <f>DATE(Cal!$C$1,5,1)</f>
        <v>31533</v>
      </c>
      <c r="D176" s="21">
        <v>1</v>
      </c>
      <c r="E176" s="27">
        <f t="shared" si="21"/>
        <v>31536</v>
      </c>
      <c r="F176" s="28">
        <f t="shared" si="19"/>
        <v>24</v>
      </c>
      <c r="G176" s="29">
        <f t="shared" si="17"/>
        <v>58</v>
      </c>
    </row>
    <row r="177" spans="1:7">
      <c r="A177" s="23">
        <f>IF(YEAR(A176+1)=Cal!$C$1,A176+1,"0")</f>
        <v>31588</v>
      </c>
      <c r="B177" s="24">
        <f t="shared" si="15"/>
        <v>4</v>
      </c>
      <c r="C177" s="27">
        <f>DATE(Cal!$C$1,5,1)</f>
        <v>31533</v>
      </c>
      <c r="D177" s="22">
        <v>2</v>
      </c>
      <c r="E177" s="27">
        <f t="shared" ref="E177:E197" si="22">E176+1</f>
        <v>31537</v>
      </c>
      <c r="F177" s="28">
        <f t="shared" si="19"/>
        <v>25</v>
      </c>
      <c r="G177" s="29">
        <f t="shared" si="17"/>
        <v>58</v>
      </c>
    </row>
    <row r="178" spans="1:7">
      <c r="A178" s="23">
        <f>IF(YEAR(A177+1)=Cal!$C$1,A177+1,"0")</f>
        <v>31589</v>
      </c>
      <c r="B178" s="24">
        <f t="shared" si="15"/>
        <v>5</v>
      </c>
      <c r="C178" s="27">
        <f>DATE(Cal!$C$1,5,1)</f>
        <v>31533</v>
      </c>
      <c r="D178" s="22">
        <v>3</v>
      </c>
      <c r="E178" s="27">
        <f t="shared" si="22"/>
        <v>31538</v>
      </c>
      <c r="F178" s="28">
        <f t="shared" si="19"/>
        <v>25</v>
      </c>
      <c r="G178" s="29">
        <f t="shared" si="17"/>
        <v>58</v>
      </c>
    </row>
    <row r="179" spans="1:7">
      <c r="A179" s="23">
        <f>IF(YEAR(A178+1)=Cal!$C$1,A178+1,"0")</f>
        <v>31590</v>
      </c>
      <c r="B179" s="24">
        <f t="shared" si="15"/>
        <v>6</v>
      </c>
      <c r="C179" s="27">
        <f>DATE(Cal!$C$1,5,1)</f>
        <v>31533</v>
      </c>
      <c r="D179" s="22">
        <v>4</v>
      </c>
      <c r="E179" s="27">
        <f t="shared" si="22"/>
        <v>31539</v>
      </c>
      <c r="F179" s="28">
        <f t="shared" si="19"/>
        <v>25</v>
      </c>
      <c r="G179" s="29">
        <f t="shared" si="17"/>
        <v>59</v>
      </c>
    </row>
    <row r="180" spans="1:7">
      <c r="A180" s="23">
        <f>IF(YEAR(A179+1)=Cal!$C$1,A179+1,"0")</f>
        <v>31591</v>
      </c>
      <c r="B180" s="24">
        <f t="shared" si="15"/>
        <v>7</v>
      </c>
      <c r="C180" s="27">
        <f>DATE(Cal!$C$1,5,1)</f>
        <v>31533</v>
      </c>
      <c r="D180" s="22">
        <v>5</v>
      </c>
      <c r="E180" s="27">
        <f t="shared" si="22"/>
        <v>31540</v>
      </c>
      <c r="F180" s="28">
        <f t="shared" si="19"/>
        <v>25</v>
      </c>
      <c r="G180" s="29">
        <f t="shared" si="17"/>
        <v>59</v>
      </c>
    </row>
    <row r="181" spans="1:7">
      <c r="A181" s="23">
        <f>IF(YEAR(A180+1)=Cal!$C$1,A180+1,"0")</f>
        <v>31592</v>
      </c>
      <c r="B181" s="24">
        <f t="shared" si="15"/>
        <v>1</v>
      </c>
      <c r="C181" s="27">
        <f>DATE(Cal!$C$1,5,1)</f>
        <v>31533</v>
      </c>
      <c r="D181" s="22">
        <v>6</v>
      </c>
      <c r="E181" s="27">
        <f t="shared" si="22"/>
        <v>31541</v>
      </c>
      <c r="F181" s="28">
        <f t="shared" si="19"/>
        <v>25</v>
      </c>
      <c r="G181" s="29">
        <f t="shared" si="17"/>
        <v>59</v>
      </c>
    </row>
    <row r="182" spans="1:7">
      <c r="A182" s="23">
        <f>IF(YEAR(A181+1)=Cal!$C$1,A181+1,"0")</f>
        <v>31593</v>
      </c>
      <c r="B182" s="24">
        <f t="shared" si="15"/>
        <v>2</v>
      </c>
      <c r="C182" s="27">
        <f>DATE(Cal!$C$1,5,1)</f>
        <v>31533</v>
      </c>
      <c r="D182" s="22">
        <v>7</v>
      </c>
      <c r="E182" s="27">
        <f t="shared" si="22"/>
        <v>31542</v>
      </c>
      <c r="F182" s="28">
        <f t="shared" si="19"/>
        <v>25</v>
      </c>
      <c r="G182" s="29">
        <f t="shared" si="17"/>
        <v>60</v>
      </c>
    </row>
    <row r="183" spans="1:7">
      <c r="A183" s="23">
        <f>IF(YEAR(A182+1)=Cal!$C$1,A182+1,"0")</f>
        <v>31594</v>
      </c>
      <c r="B183" s="24">
        <f t="shared" si="15"/>
        <v>3</v>
      </c>
      <c r="C183" s="27">
        <f>DATE(Cal!$C$1,5,1)</f>
        <v>31533</v>
      </c>
      <c r="D183" s="22">
        <v>1</v>
      </c>
      <c r="E183" s="27">
        <f t="shared" si="22"/>
        <v>31543</v>
      </c>
      <c r="F183" s="28">
        <f t="shared" si="19"/>
        <v>25</v>
      </c>
      <c r="G183" s="29">
        <f t="shared" si="17"/>
        <v>60</v>
      </c>
    </row>
    <row r="184" spans="1:7">
      <c r="A184" s="23">
        <f>IF(YEAR(A183+1)=Cal!$C$1,A183+1,"0")</f>
        <v>31595</v>
      </c>
      <c r="B184" s="24">
        <f t="shared" si="15"/>
        <v>4</v>
      </c>
      <c r="C184" s="27">
        <f>DATE(Cal!$C$1,5,1)</f>
        <v>31533</v>
      </c>
      <c r="D184" s="21">
        <v>2</v>
      </c>
      <c r="E184" s="27">
        <f t="shared" si="22"/>
        <v>31544</v>
      </c>
      <c r="F184" s="28">
        <f t="shared" si="19"/>
        <v>26</v>
      </c>
      <c r="G184" s="29">
        <f t="shared" si="17"/>
        <v>60</v>
      </c>
    </row>
    <row r="185" spans="1:7">
      <c r="A185" s="23">
        <f>IF(YEAR(A184+1)=Cal!$C$1,A184+1,"0")</f>
        <v>31596</v>
      </c>
      <c r="B185" s="24">
        <f t="shared" si="15"/>
        <v>5</v>
      </c>
      <c r="C185" s="27">
        <f>DATE(Cal!$C$1,5,1)</f>
        <v>31533</v>
      </c>
      <c r="D185" s="21">
        <v>3</v>
      </c>
      <c r="E185" s="27">
        <f t="shared" si="22"/>
        <v>31545</v>
      </c>
      <c r="F185" s="28">
        <f t="shared" si="19"/>
        <v>26</v>
      </c>
      <c r="G185" s="29">
        <f t="shared" si="17"/>
        <v>61</v>
      </c>
    </row>
    <row r="186" spans="1:7">
      <c r="A186" s="23">
        <f>IF(YEAR(A185+1)=Cal!$C$1,A185+1,"0")</f>
        <v>31597</v>
      </c>
      <c r="B186" s="24">
        <f t="shared" si="15"/>
        <v>6</v>
      </c>
      <c r="C186" s="27">
        <f>DATE(Cal!$C$1,5,1)</f>
        <v>31533</v>
      </c>
      <c r="D186" s="21">
        <v>4</v>
      </c>
      <c r="E186" s="27">
        <f t="shared" si="22"/>
        <v>31546</v>
      </c>
      <c r="F186" s="28">
        <f t="shared" si="19"/>
        <v>26</v>
      </c>
      <c r="G186" s="29">
        <f t="shared" si="17"/>
        <v>61</v>
      </c>
    </row>
    <row r="187" spans="1:7">
      <c r="A187" s="23">
        <f>IF(YEAR(A186+1)=Cal!$C$1,A186+1,"0")</f>
        <v>31598</v>
      </c>
      <c r="B187" s="24">
        <f t="shared" si="15"/>
        <v>7</v>
      </c>
      <c r="C187" s="27">
        <f>DATE(Cal!$C$1,5,1)</f>
        <v>31533</v>
      </c>
      <c r="D187" s="21">
        <v>5</v>
      </c>
      <c r="E187" s="27">
        <f t="shared" si="22"/>
        <v>31547</v>
      </c>
      <c r="F187" s="28">
        <f t="shared" si="19"/>
        <v>26</v>
      </c>
      <c r="G187" s="29">
        <f t="shared" si="17"/>
        <v>61</v>
      </c>
    </row>
    <row r="188" spans="1:7">
      <c r="A188" s="23">
        <f>IF(YEAR(A187+1)=Cal!$C$1,A187+1,"0")</f>
        <v>31599</v>
      </c>
      <c r="B188" s="24">
        <f t="shared" si="15"/>
        <v>1</v>
      </c>
      <c r="C188" s="27">
        <f>DATE(Cal!$C$1,5,1)</f>
        <v>31533</v>
      </c>
      <c r="D188" s="21">
        <v>6</v>
      </c>
      <c r="E188" s="27">
        <f t="shared" si="22"/>
        <v>31548</v>
      </c>
      <c r="F188" s="28">
        <f t="shared" si="19"/>
        <v>26</v>
      </c>
      <c r="G188" s="29">
        <f t="shared" si="17"/>
        <v>62</v>
      </c>
    </row>
    <row r="189" spans="1:7">
      <c r="A189" s="23">
        <f>IF(YEAR(A188+1)=Cal!$C$1,A188+1,"0")</f>
        <v>31600</v>
      </c>
      <c r="B189" s="24">
        <f t="shared" si="15"/>
        <v>2</v>
      </c>
      <c r="C189" s="27">
        <f>DATE(Cal!$C$1,5,1)</f>
        <v>31533</v>
      </c>
      <c r="D189" s="21">
        <v>7</v>
      </c>
      <c r="E189" s="27">
        <f t="shared" si="22"/>
        <v>31549</v>
      </c>
      <c r="F189" s="28">
        <f t="shared" si="19"/>
        <v>26</v>
      </c>
      <c r="G189" s="29">
        <f t="shared" si="17"/>
        <v>62</v>
      </c>
    </row>
    <row r="190" spans="1:7">
      <c r="A190" s="23">
        <f>IF(YEAR(A189+1)=Cal!$C$1,A189+1,"0")</f>
        <v>31601</v>
      </c>
      <c r="B190" s="24">
        <f t="shared" si="15"/>
        <v>3</v>
      </c>
      <c r="C190" s="27">
        <f>DATE(Cal!$C$1,5,1)</f>
        <v>31533</v>
      </c>
      <c r="D190" s="21">
        <v>1</v>
      </c>
      <c r="E190" s="27">
        <f t="shared" si="22"/>
        <v>31550</v>
      </c>
      <c r="F190" s="28">
        <f t="shared" si="19"/>
        <v>26</v>
      </c>
      <c r="G190" s="29">
        <f t="shared" si="17"/>
        <v>62</v>
      </c>
    </row>
    <row r="191" spans="1:7">
      <c r="A191" s="23">
        <f>IF(YEAR(A190+1)=Cal!$C$1,A190+1,"0")</f>
        <v>31602</v>
      </c>
      <c r="B191" s="24">
        <f t="shared" si="15"/>
        <v>4</v>
      </c>
      <c r="C191" s="27">
        <f>DATE(Cal!$C$1,5,1)</f>
        <v>31533</v>
      </c>
      <c r="D191" s="22">
        <v>2</v>
      </c>
      <c r="E191" s="27">
        <f t="shared" si="22"/>
        <v>31551</v>
      </c>
      <c r="F191" s="28">
        <f t="shared" si="19"/>
        <v>27</v>
      </c>
      <c r="G191" s="29">
        <f t="shared" si="17"/>
        <v>63</v>
      </c>
    </row>
    <row r="192" spans="1:7">
      <c r="A192" s="23">
        <f>IF(YEAR(A191+1)=Cal!$C$1,A191+1,"0")</f>
        <v>31603</v>
      </c>
      <c r="B192" s="24">
        <f t="shared" si="15"/>
        <v>5</v>
      </c>
      <c r="C192" s="27">
        <f>DATE(Cal!$C$1,5,1)</f>
        <v>31533</v>
      </c>
      <c r="D192" s="22">
        <v>3</v>
      </c>
      <c r="E192" s="27">
        <f t="shared" si="22"/>
        <v>31552</v>
      </c>
      <c r="F192" s="28">
        <f t="shared" si="19"/>
        <v>27</v>
      </c>
      <c r="G192" s="29">
        <f t="shared" si="17"/>
        <v>63</v>
      </c>
    </row>
    <row r="193" spans="1:7">
      <c r="A193" s="23">
        <f>IF(YEAR(A192+1)=Cal!$C$1,A192+1,"0")</f>
        <v>31604</v>
      </c>
      <c r="B193" s="24">
        <f t="shared" si="15"/>
        <v>6</v>
      </c>
      <c r="C193" s="27">
        <f>DATE(Cal!$C$1,5,1)</f>
        <v>31533</v>
      </c>
      <c r="D193" s="22">
        <v>4</v>
      </c>
      <c r="E193" s="27">
        <f t="shared" si="22"/>
        <v>31553</v>
      </c>
      <c r="F193" s="28">
        <f t="shared" si="19"/>
        <v>27</v>
      </c>
      <c r="G193" s="29">
        <f t="shared" si="17"/>
        <v>63</v>
      </c>
    </row>
    <row r="194" spans="1:7">
      <c r="A194" s="23">
        <f>IF(YEAR(A193+1)=Cal!$C$1,A193+1,"0")</f>
        <v>31605</v>
      </c>
      <c r="B194" s="24">
        <f t="shared" ref="B194:B257" si="23">WEEKDAY(A194,1)</f>
        <v>7</v>
      </c>
      <c r="C194" s="27">
        <f>DATE(Cal!$C$1,5,1)</f>
        <v>31533</v>
      </c>
      <c r="D194" s="22">
        <v>5</v>
      </c>
      <c r="E194" s="27">
        <f t="shared" si="22"/>
        <v>31554</v>
      </c>
      <c r="F194" s="28">
        <f t="shared" si="19"/>
        <v>27</v>
      </c>
      <c r="G194" s="29">
        <f t="shared" si="17"/>
        <v>64</v>
      </c>
    </row>
    <row r="195" spans="1:7">
      <c r="A195" s="23">
        <f>IF(YEAR(A194+1)=Cal!$C$1,A194+1,"0")</f>
        <v>31606</v>
      </c>
      <c r="B195" s="24">
        <f t="shared" si="23"/>
        <v>1</v>
      </c>
      <c r="C195" s="27">
        <f>DATE(Cal!$C$1,5,1)</f>
        <v>31533</v>
      </c>
      <c r="D195" s="22">
        <v>6</v>
      </c>
      <c r="E195" s="27">
        <f t="shared" si="22"/>
        <v>31555</v>
      </c>
      <c r="F195" s="28">
        <f t="shared" si="19"/>
        <v>27</v>
      </c>
      <c r="G195" s="29">
        <f t="shared" si="17"/>
        <v>64</v>
      </c>
    </row>
    <row r="196" spans="1:7">
      <c r="A196" s="23">
        <f>IF(YEAR(A195+1)=Cal!$C$1,A195+1,"0")</f>
        <v>31607</v>
      </c>
      <c r="B196" s="24">
        <f t="shared" si="23"/>
        <v>2</v>
      </c>
      <c r="C196" s="27">
        <f>DATE(Cal!$C$1,5,1)</f>
        <v>31533</v>
      </c>
      <c r="D196" s="22">
        <v>7</v>
      </c>
      <c r="E196" s="27">
        <f t="shared" si="22"/>
        <v>31556</v>
      </c>
      <c r="F196" s="28">
        <f t="shared" si="19"/>
        <v>27</v>
      </c>
      <c r="G196" s="29">
        <f t="shared" si="17"/>
        <v>64</v>
      </c>
    </row>
    <row r="197" spans="1:7">
      <c r="A197" s="23">
        <f>IF(YEAR(A196+1)=Cal!$C$1,A196+1,"0")</f>
        <v>31608</v>
      </c>
      <c r="B197" s="24">
        <f t="shared" si="23"/>
        <v>3</v>
      </c>
      <c r="C197" s="27">
        <f>DATE(Cal!$C$1,5,1)</f>
        <v>31533</v>
      </c>
      <c r="D197" s="22">
        <v>1</v>
      </c>
      <c r="E197" s="27">
        <f t="shared" si="22"/>
        <v>31557</v>
      </c>
      <c r="F197" s="28">
        <f t="shared" si="19"/>
        <v>27</v>
      </c>
      <c r="G197" s="29">
        <f t="shared" si="17"/>
        <v>65</v>
      </c>
    </row>
    <row r="198" spans="1:7">
      <c r="A198" s="23">
        <f>IF(YEAR(A197+1)=Cal!$C$1,A197+1,"0")</f>
        <v>31609</v>
      </c>
      <c r="B198" s="24">
        <f t="shared" si="23"/>
        <v>4</v>
      </c>
      <c r="C198" s="27">
        <f>DATE(Cal!$C$1,5,1)</f>
        <v>31533</v>
      </c>
      <c r="D198" s="21">
        <v>2</v>
      </c>
      <c r="E198" s="27">
        <f>IF(AND(MONTH(E197+1)=MONTH(C198),YEAR(E197+1)=YEAR(C198)),E197+1,0)</f>
        <v>31558</v>
      </c>
      <c r="F198" s="28">
        <f t="shared" si="19"/>
        <v>28</v>
      </c>
      <c r="G198" s="29">
        <f t="shared" ref="G198:G261" si="24">G195+1</f>
        <v>65</v>
      </c>
    </row>
    <row r="199" spans="1:7">
      <c r="A199" s="23">
        <f>IF(YEAR(A198+1)=Cal!$C$1,A198+1,"0")</f>
        <v>31610</v>
      </c>
      <c r="B199" s="24">
        <f t="shared" si="23"/>
        <v>5</v>
      </c>
      <c r="C199" s="27">
        <f>DATE(Cal!$C$1,5,1)</f>
        <v>31533</v>
      </c>
      <c r="D199" s="21">
        <v>3</v>
      </c>
      <c r="E199" s="27">
        <f t="shared" ref="E199:E211" si="25">IF(AND(MONTH(E198+1)=MONTH(C199),YEAR(E198+1)=YEAR(C199)),E198+1,0)</f>
        <v>31559</v>
      </c>
      <c r="F199" s="28">
        <f t="shared" si="19"/>
        <v>28</v>
      </c>
      <c r="G199" s="29">
        <f t="shared" si="24"/>
        <v>65</v>
      </c>
    </row>
    <row r="200" spans="1:7">
      <c r="A200" s="23">
        <f>IF(YEAR(A199+1)=Cal!$C$1,A199+1,"0")</f>
        <v>31611</v>
      </c>
      <c r="B200" s="24">
        <f t="shared" si="23"/>
        <v>6</v>
      </c>
      <c r="C200" s="27">
        <f>DATE(Cal!$C$1,5,1)</f>
        <v>31533</v>
      </c>
      <c r="D200" s="21">
        <v>4</v>
      </c>
      <c r="E200" s="27">
        <f t="shared" si="25"/>
        <v>31560</v>
      </c>
      <c r="F200" s="28">
        <f t="shared" si="19"/>
        <v>28</v>
      </c>
      <c r="G200" s="29">
        <f t="shared" si="24"/>
        <v>66</v>
      </c>
    </row>
    <row r="201" spans="1:7">
      <c r="A201" s="23">
        <f>IF(YEAR(A200+1)=Cal!$C$1,A200+1,"0")</f>
        <v>31612</v>
      </c>
      <c r="B201" s="24">
        <f t="shared" si="23"/>
        <v>7</v>
      </c>
      <c r="C201" s="27">
        <f>DATE(Cal!$C$1,5,1)</f>
        <v>31533</v>
      </c>
      <c r="D201" s="21">
        <v>5</v>
      </c>
      <c r="E201" s="27">
        <f t="shared" si="25"/>
        <v>31561</v>
      </c>
      <c r="F201" s="28">
        <f t="shared" si="19"/>
        <v>28</v>
      </c>
      <c r="G201" s="29">
        <f t="shared" si="24"/>
        <v>66</v>
      </c>
    </row>
    <row r="202" spans="1:7">
      <c r="A202" s="23">
        <f>IF(YEAR(A201+1)=Cal!$C$1,A201+1,"0")</f>
        <v>31613</v>
      </c>
      <c r="B202" s="24">
        <f t="shared" si="23"/>
        <v>1</v>
      </c>
      <c r="C202" s="27">
        <f>DATE(Cal!$C$1,5,1)</f>
        <v>31533</v>
      </c>
      <c r="D202" s="21">
        <v>6</v>
      </c>
      <c r="E202" s="27">
        <f t="shared" si="25"/>
        <v>31562</v>
      </c>
      <c r="F202" s="28">
        <f t="shared" ref="F202:F265" si="26">F195+1</f>
        <v>28</v>
      </c>
      <c r="G202" s="29">
        <f t="shared" si="24"/>
        <v>66</v>
      </c>
    </row>
    <row r="203" spans="1:7">
      <c r="A203" s="23">
        <f>IF(YEAR(A202+1)=Cal!$C$1,A202+1,"0")</f>
        <v>31614</v>
      </c>
      <c r="B203" s="24">
        <f t="shared" si="23"/>
        <v>2</v>
      </c>
      <c r="C203" s="27">
        <f>DATE(Cal!$C$1,5,1)</f>
        <v>31533</v>
      </c>
      <c r="D203" s="21">
        <v>7</v>
      </c>
      <c r="E203" s="27">
        <f t="shared" si="25"/>
        <v>31563</v>
      </c>
      <c r="F203" s="28">
        <f t="shared" si="26"/>
        <v>28</v>
      </c>
      <c r="G203" s="29">
        <f t="shared" si="24"/>
        <v>67</v>
      </c>
    </row>
    <row r="204" spans="1:7">
      <c r="A204" s="23">
        <f>IF(YEAR(A203+1)=Cal!$C$1,A203+1,"0")</f>
        <v>31615</v>
      </c>
      <c r="B204" s="24">
        <f t="shared" si="23"/>
        <v>3</v>
      </c>
      <c r="C204" s="27">
        <f>DATE(Cal!$C$1,5,1)</f>
        <v>31533</v>
      </c>
      <c r="D204" s="21">
        <v>1</v>
      </c>
      <c r="E204" s="27">
        <f t="shared" si="25"/>
        <v>0</v>
      </c>
      <c r="F204" s="28">
        <f t="shared" si="26"/>
        <v>28</v>
      </c>
      <c r="G204" s="29">
        <f t="shared" si="24"/>
        <v>67</v>
      </c>
    </row>
    <row r="205" spans="1:7">
      <c r="A205" s="23">
        <f>IF(YEAR(A204+1)=Cal!$C$1,A204+1,"0")</f>
        <v>31616</v>
      </c>
      <c r="B205" s="24">
        <f t="shared" si="23"/>
        <v>4</v>
      </c>
      <c r="C205" s="27">
        <f>DATE(Cal!$C$1,5,1)</f>
        <v>31533</v>
      </c>
      <c r="D205" s="22">
        <v>2</v>
      </c>
      <c r="E205" s="27">
        <f t="shared" si="25"/>
        <v>0</v>
      </c>
      <c r="F205" s="28">
        <f t="shared" si="26"/>
        <v>29</v>
      </c>
      <c r="G205" s="29">
        <f t="shared" si="24"/>
        <v>67</v>
      </c>
    </row>
    <row r="206" spans="1:7">
      <c r="A206" s="23">
        <f>IF(YEAR(A205+1)=Cal!$C$1,A205+1,"0")</f>
        <v>31617</v>
      </c>
      <c r="B206" s="24">
        <f t="shared" si="23"/>
        <v>5</v>
      </c>
      <c r="C206" s="27">
        <f>DATE(Cal!$C$1,5,1)</f>
        <v>31533</v>
      </c>
      <c r="D206" s="22">
        <v>3</v>
      </c>
      <c r="E206" s="27">
        <f t="shared" si="25"/>
        <v>0</v>
      </c>
      <c r="F206" s="28">
        <f t="shared" si="26"/>
        <v>29</v>
      </c>
      <c r="G206" s="29">
        <f t="shared" si="24"/>
        <v>68</v>
      </c>
    </row>
    <row r="207" spans="1:7">
      <c r="A207" s="23">
        <f>IF(YEAR(A206+1)=Cal!$C$1,A206+1,"0")</f>
        <v>31618</v>
      </c>
      <c r="B207" s="24">
        <f t="shared" si="23"/>
        <v>6</v>
      </c>
      <c r="C207" s="27">
        <f>DATE(Cal!$C$1,5,1)</f>
        <v>31533</v>
      </c>
      <c r="D207" s="22">
        <v>4</v>
      </c>
      <c r="E207" s="27">
        <f t="shared" si="25"/>
        <v>0</v>
      </c>
      <c r="F207" s="28">
        <f t="shared" si="26"/>
        <v>29</v>
      </c>
      <c r="G207" s="29">
        <f t="shared" si="24"/>
        <v>68</v>
      </c>
    </row>
    <row r="208" spans="1:7">
      <c r="A208" s="23">
        <f>IF(YEAR(A207+1)=Cal!$C$1,A207+1,"0")</f>
        <v>31619</v>
      </c>
      <c r="B208" s="24">
        <f t="shared" si="23"/>
        <v>7</v>
      </c>
      <c r="C208" s="27">
        <f>DATE(Cal!$C$1,5,1)</f>
        <v>31533</v>
      </c>
      <c r="D208" s="22">
        <v>5</v>
      </c>
      <c r="E208" s="27">
        <f t="shared" si="25"/>
        <v>0</v>
      </c>
      <c r="F208" s="28">
        <f t="shared" si="26"/>
        <v>29</v>
      </c>
      <c r="G208" s="29">
        <f t="shared" si="24"/>
        <v>68</v>
      </c>
    </row>
    <row r="209" spans="1:7">
      <c r="A209" s="23">
        <f>IF(YEAR(A208+1)=Cal!$C$1,A208+1,"0")</f>
        <v>31620</v>
      </c>
      <c r="B209" s="24">
        <f t="shared" si="23"/>
        <v>1</v>
      </c>
      <c r="C209" s="27">
        <f>DATE(Cal!$C$1,5,1)</f>
        <v>31533</v>
      </c>
      <c r="D209" s="22">
        <v>6</v>
      </c>
      <c r="E209" s="27">
        <f t="shared" si="25"/>
        <v>0</v>
      </c>
      <c r="F209" s="28">
        <f t="shared" si="26"/>
        <v>29</v>
      </c>
      <c r="G209" s="29">
        <f t="shared" si="24"/>
        <v>69</v>
      </c>
    </row>
    <row r="210" spans="1:7">
      <c r="A210" s="23">
        <f>IF(YEAR(A209+1)=Cal!$C$1,A209+1,"0")</f>
        <v>31621</v>
      </c>
      <c r="B210" s="24">
        <f t="shared" si="23"/>
        <v>2</v>
      </c>
      <c r="C210" s="27">
        <f>DATE(Cal!$C$1,5,1)</f>
        <v>31533</v>
      </c>
      <c r="D210" s="22">
        <v>7</v>
      </c>
      <c r="E210" s="27">
        <f t="shared" si="25"/>
        <v>0</v>
      </c>
      <c r="F210" s="28">
        <f t="shared" si="26"/>
        <v>29</v>
      </c>
      <c r="G210" s="29">
        <f t="shared" si="24"/>
        <v>69</v>
      </c>
    </row>
    <row r="211" spans="1:7">
      <c r="A211" s="23">
        <f>IF(YEAR(A210+1)=Cal!$C$1,A210+1,"0")</f>
        <v>31622</v>
      </c>
      <c r="B211" s="24">
        <f t="shared" si="23"/>
        <v>3</v>
      </c>
      <c r="C211" s="27">
        <f>DATE(Cal!$C$1,5,1)</f>
        <v>31533</v>
      </c>
      <c r="D211" s="22">
        <v>1</v>
      </c>
      <c r="E211" s="27">
        <f t="shared" si="25"/>
        <v>0</v>
      </c>
      <c r="F211" s="28">
        <f t="shared" si="26"/>
        <v>29</v>
      </c>
      <c r="G211" s="29">
        <f t="shared" si="24"/>
        <v>69</v>
      </c>
    </row>
    <row r="212" spans="1:7">
      <c r="A212" s="23">
        <f>IF(YEAR(A211+1)=Cal!$C$1,A211+1,"0")</f>
        <v>31623</v>
      </c>
      <c r="B212" s="24">
        <f t="shared" si="23"/>
        <v>4</v>
      </c>
      <c r="C212" s="27">
        <f>DATE(Cal!$C$1,6,1)</f>
        <v>31564</v>
      </c>
      <c r="D212" s="20">
        <v>2</v>
      </c>
      <c r="E212" s="27">
        <f>IF(WEEKDAY(C212,1)=D212,C212,0)</f>
        <v>0</v>
      </c>
      <c r="F212" s="28">
        <f t="shared" si="26"/>
        <v>30</v>
      </c>
      <c r="G212" s="29">
        <f t="shared" si="24"/>
        <v>70</v>
      </c>
    </row>
    <row r="213" spans="1:7">
      <c r="A213" s="23">
        <f>IF(YEAR(A212+1)=Cal!$C$1,A212+1,"0")</f>
        <v>31624</v>
      </c>
      <c r="B213" s="24">
        <f t="shared" si="23"/>
        <v>5</v>
      </c>
      <c r="C213" s="27">
        <f>DATE(Cal!$C$1,6,1)</f>
        <v>31564</v>
      </c>
      <c r="D213" s="21">
        <v>3</v>
      </c>
      <c r="E213" s="27">
        <f>IF(E212&lt;&gt;0,E212+1,IF(WEEKDAY(C213,1)=D213,C213,0))</f>
        <v>0</v>
      </c>
      <c r="F213" s="28">
        <f t="shared" si="26"/>
        <v>30</v>
      </c>
      <c r="G213" s="29">
        <f t="shared" si="24"/>
        <v>70</v>
      </c>
    </row>
    <row r="214" spans="1:7">
      <c r="A214" s="23">
        <f>IF(YEAR(A213+1)=Cal!$C$1,A213+1,"0")</f>
        <v>31625</v>
      </c>
      <c r="B214" s="24">
        <f t="shared" si="23"/>
        <v>6</v>
      </c>
      <c r="C214" s="27">
        <f>DATE(Cal!$C$1,6,1)</f>
        <v>31564</v>
      </c>
      <c r="D214" s="21">
        <v>4</v>
      </c>
      <c r="E214" s="27">
        <f t="shared" ref="E214:E218" si="27">IF(E213&lt;&gt;0,E213+1,IF(WEEKDAY(C214,1)=D214,C214,0))</f>
        <v>0</v>
      </c>
      <c r="F214" s="28">
        <f t="shared" si="26"/>
        <v>30</v>
      </c>
      <c r="G214" s="29">
        <f t="shared" si="24"/>
        <v>70</v>
      </c>
    </row>
    <row r="215" spans="1:7">
      <c r="A215" s="23">
        <f>IF(YEAR(A214+1)=Cal!$C$1,A214+1,"0")</f>
        <v>31626</v>
      </c>
      <c r="B215" s="24">
        <f t="shared" si="23"/>
        <v>7</v>
      </c>
      <c r="C215" s="27">
        <f>DATE(Cal!$C$1,6,1)</f>
        <v>31564</v>
      </c>
      <c r="D215" s="21">
        <v>5</v>
      </c>
      <c r="E215" s="27">
        <f t="shared" si="27"/>
        <v>0</v>
      </c>
      <c r="F215" s="28">
        <f t="shared" si="26"/>
        <v>30</v>
      </c>
      <c r="G215" s="29">
        <f t="shared" si="24"/>
        <v>71</v>
      </c>
    </row>
    <row r="216" spans="1:7">
      <c r="A216" s="23">
        <f>IF(YEAR(A215+1)=Cal!$C$1,A215+1,"0")</f>
        <v>31627</v>
      </c>
      <c r="B216" s="24">
        <f t="shared" si="23"/>
        <v>1</v>
      </c>
      <c r="C216" s="27">
        <f>DATE(Cal!$C$1,6,1)</f>
        <v>31564</v>
      </c>
      <c r="D216" s="21">
        <v>6</v>
      </c>
      <c r="E216" s="27">
        <f t="shared" si="27"/>
        <v>0</v>
      </c>
      <c r="F216" s="28">
        <f t="shared" si="26"/>
        <v>30</v>
      </c>
      <c r="G216" s="29">
        <f t="shared" si="24"/>
        <v>71</v>
      </c>
    </row>
    <row r="217" spans="1:7">
      <c r="A217" s="23">
        <f>IF(YEAR(A216+1)=Cal!$C$1,A216+1,"0")</f>
        <v>31628</v>
      </c>
      <c r="B217" s="24">
        <f t="shared" si="23"/>
        <v>2</v>
      </c>
      <c r="C217" s="27">
        <f>DATE(Cal!$C$1,6,1)</f>
        <v>31564</v>
      </c>
      <c r="D217" s="21">
        <v>7</v>
      </c>
      <c r="E217" s="27">
        <f t="shared" si="27"/>
        <v>0</v>
      </c>
      <c r="F217" s="28">
        <f t="shared" si="26"/>
        <v>30</v>
      </c>
      <c r="G217" s="29">
        <f t="shared" si="24"/>
        <v>71</v>
      </c>
    </row>
    <row r="218" spans="1:7">
      <c r="A218" s="23">
        <f>IF(YEAR(A217+1)=Cal!$C$1,A217+1,"0")</f>
        <v>31629</v>
      </c>
      <c r="B218" s="24">
        <f t="shared" si="23"/>
        <v>3</v>
      </c>
      <c r="C218" s="27">
        <f>DATE(Cal!$C$1,6,1)</f>
        <v>31564</v>
      </c>
      <c r="D218" s="21">
        <v>1</v>
      </c>
      <c r="E218" s="27">
        <f t="shared" si="27"/>
        <v>31564</v>
      </c>
      <c r="F218" s="28">
        <f t="shared" si="26"/>
        <v>30</v>
      </c>
      <c r="G218" s="29">
        <f t="shared" si="24"/>
        <v>72</v>
      </c>
    </row>
    <row r="219" spans="1:7">
      <c r="A219" s="23">
        <f>IF(YEAR(A218+1)=Cal!$C$1,A218+1,"0")</f>
        <v>31630</v>
      </c>
      <c r="B219" s="24">
        <f t="shared" si="23"/>
        <v>4</v>
      </c>
      <c r="C219" s="27">
        <f>DATE(Cal!$C$1,6,1)</f>
        <v>31564</v>
      </c>
      <c r="D219" s="22">
        <v>2</v>
      </c>
      <c r="E219" s="27">
        <f t="shared" ref="E219:E239" si="28">E218+1</f>
        <v>31565</v>
      </c>
      <c r="F219" s="28">
        <f t="shared" si="26"/>
        <v>31</v>
      </c>
      <c r="G219" s="29">
        <f t="shared" si="24"/>
        <v>72</v>
      </c>
    </row>
    <row r="220" spans="1:7">
      <c r="A220" s="23">
        <f>IF(YEAR(A219+1)=Cal!$C$1,A219+1,"0")</f>
        <v>31631</v>
      </c>
      <c r="B220" s="24">
        <f t="shared" si="23"/>
        <v>5</v>
      </c>
      <c r="C220" s="27">
        <f>DATE(Cal!$C$1,6,1)</f>
        <v>31564</v>
      </c>
      <c r="D220" s="22">
        <v>3</v>
      </c>
      <c r="E220" s="27">
        <f t="shared" si="28"/>
        <v>31566</v>
      </c>
      <c r="F220" s="28">
        <f t="shared" si="26"/>
        <v>31</v>
      </c>
      <c r="G220" s="29">
        <f t="shared" si="24"/>
        <v>72</v>
      </c>
    </row>
    <row r="221" spans="1:7">
      <c r="A221" s="23">
        <f>IF(YEAR(A220+1)=Cal!$C$1,A220+1,"0")</f>
        <v>31632</v>
      </c>
      <c r="B221" s="24">
        <f t="shared" si="23"/>
        <v>6</v>
      </c>
      <c r="C221" s="27">
        <f>DATE(Cal!$C$1,6,1)</f>
        <v>31564</v>
      </c>
      <c r="D221" s="22">
        <v>4</v>
      </c>
      <c r="E221" s="27">
        <f t="shared" si="28"/>
        <v>31567</v>
      </c>
      <c r="F221" s="28">
        <f t="shared" si="26"/>
        <v>31</v>
      </c>
      <c r="G221" s="29">
        <f t="shared" si="24"/>
        <v>73</v>
      </c>
    </row>
    <row r="222" spans="1:7">
      <c r="A222" s="23">
        <f>IF(YEAR(A221+1)=Cal!$C$1,A221+1,"0")</f>
        <v>31633</v>
      </c>
      <c r="B222" s="24">
        <f t="shared" si="23"/>
        <v>7</v>
      </c>
      <c r="C222" s="27">
        <f>DATE(Cal!$C$1,6,1)</f>
        <v>31564</v>
      </c>
      <c r="D222" s="22">
        <v>5</v>
      </c>
      <c r="E222" s="27">
        <f t="shared" si="28"/>
        <v>31568</v>
      </c>
      <c r="F222" s="28">
        <f t="shared" si="26"/>
        <v>31</v>
      </c>
      <c r="G222" s="29">
        <f t="shared" si="24"/>
        <v>73</v>
      </c>
    </row>
    <row r="223" spans="1:7">
      <c r="A223" s="23">
        <f>IF(YEAR(A222+1)=Cal!$C$1,A222+1,"0")</f>
        <v>31634</v>
      </c>
      <c r="B223" s="24">
        <f t="shared" si="23"/>
        <v>1</v>
      </c>
      <c r="C223" s="27">
        <f>DATE(Cal!$C$1,6,1)</f>
        <v>31564</v>
      </c>
      <c r="D223" s="22">
        <v>6</v>
      </c>
      <c r="E223" s="27">
        <f t="shared" si="28"/>
        <v>31569</v>
      </c>
      <c r="F223" s="28">
        <f t="shared" si="26"/>
        <v>31</v>
      </c>
      <c r="G223" s="29">
        <f t="shared" si="24"/>
        <v>73</v>
      </c>
    </row>
    <row r="224" spans="1:7">
      <c r="A224" s="23">
        <f>IF(YEAR(A223+1)=Cal!$C$1,A223+1,"0")</f>
        <v>31635</v>
      </c>
      <c r="B224" s="24">
        <f t="shared" si="23"/>
        <v>2</v>
      </c>
      <c r="C224" s="27">
        <f>DATE(Cal!$C$1,6,1)</f>
        <v>31564</v>
      </c>
      <c r="D224" s="22">
        <v>7</v>
      </c>
      <c r="E224" s="27">
        <f t="shared" si="28"/>
        <v>31570</v>
      </c>
      <c r="F224" s="28">
        <f t="shared" si="26"/>
        <v>31</v>
      </c>
      <c r="G224" s="29">
        <f t="shared" si="24"/>
        <v>74</v>
      </c>
    </row>
    <row r="225" spans="1:7">
      <c r="A225" s="23">
        <f>IF(YEAR(A224+1)=Cal!$C$1,A224+1,"0")</f>
        <v>31636</v>
      </c>
      <c r="B225" s="24">
        <f t="shared" si="23"/>
        <v>3</v>
      </c>
      <c r="C225" s="27">
        <f>DATE(Cal!$C$1,6,1)</f>
        <v>31564</v>
      </c>
      <c r="D225" s="22">
        <v>1</v>
      </c>
      <c r="E225" s="27">
        <f t="shared" si="28"/>
        <v>31571</v>
      </c>
      <c r="F225" s="28">
        <f t="shared" si="26"/>
        <v>31</v>
      </c>
      <c r="G225" s="29">
        <f t="shared" si="24"/>
        <v>74</v>
      </c>
    </row>
    <row r="226" spans="1:7">
      <c r="A226" s="23">
        <f>IF(YEAR(A225+1)=Cal!$C$1,A225+1,"0")</f>
        <v>31637</v>
      </c>
      <c r="B226" s="24">
        <f t="shared" si="23"/>
        <v>4</v>
      </c>
      <c r="C226" s="27">
        <f>DATE(Cal!$C$1,6,1)</f>
        <v>31564</v>
      </c>
      <c r="D226" s="21">
        <v>2</v>
      </c>
      <c r="E226" s="27">
        <f t="shared" si="28"/>
        <v>31572</v>
      </c>
      <c r="F226" s="28">
        <f t="shared" si="26"/>
        <v>32</v>
      </c>
      <c r="G226" s="29">
        <f t="shared" si="24"/>
        <v>74</v>
      </c>
    </row>
    <row r="227" spans="1:7">
      <c r="A227" s="23">
        <f>IF(YEAR(A226+1)=Cal!$C$1,A226+1,"0")</f>
        <v>31638</v>
      </c>
      <c r="B227" s="24">
        <f t="shared" si="23"/>
        <v>5</v>
      </c>
      <c r="C227" s="27">
        <f>DATE(Cal!$C$1,6,1)</f>
        <v>31564</v>
      </c>
      <c r="D227" s="21">
        <v>3</v>
      </c>
      <c r="E227" s="27">
        <f t="shared" si="28"/>
        <v>31573</v>
      </c>
      <c r="F227" s="28">
        <f t="shared" si="26"/>
        <v>32</v>
      </c>
      <c r="G227" s="29">
        <f t="shared" si="24"/>
        <v>75</v>
      </c>
    </row>
    <row r="228" spans="1:7">
      <c r="A228" s="23">
        <f>IF(YEAR(A227+1)=Cal!$C$1,A227+1,"0")</f>
        <v>31639</v>
      </c>
      <c r="B228" s="24">
        <f t="shared" si="23"/>
        <v>6</v>
      </c>
      <c r="C228" s="27">
        <f>DATE(Cal!$C$1,6,1)</f>
        <v>31564</v>
      </c>
      <c r="D228" s="21">
        <v>4</v>
      </c>
      <c r="E228" s="27">
        <f t="shared" si="28"/>
        <v>31574</v>
      </c>
      <c r="F228" s="28">
        <f t="shared" si="26"/>
        <v>32</v>
      </c>
      <c r="G228" s="29">
        <f t="shared" si="24"/>
        <v>75</v>
      </c>
    </row>
    <row r="229" spans="1:7">
      <c r="A229" s="23">
        <f>IF(YEAR(A228+1)=Cal!$C$1,A228+1,"0")</f>
        <v>31640</v>
      </c>
      <c r="B229" s="24">
        <f t="shared" si="23"/>
        <v>7</v>
      </c>
      <c r="C229" s="27">
        <f>DATE(Cal!$C$1,6,1)</f>
        <v>31564</v>
      </c>
      <c r="D229" s="21">
        <v>5</v>
      </c>
      <c r="E229" s="27">
        <f t="shared" si="28"/>
        <v>31575</v>
      </c>
      <c r="F229" s="28">
        <f t="shared" si="26"/>
        <v>32</v>
      </c>
      <c r="G229" s="29">
        <f t="shared" si="24"/>
        <v>75</v>
      </c>
    </row>
    <row r="230" spans="1:7">
      <c r="A230" s="23">
        <f>IF(YEAR(A229+1)=Cal!$C$1,A229+1,"0")</f>
        <v>31641</v>
      </c>
      <c r="B230" s="24">
        <f t="shared" si="23"/>
        <v>1</v>
      </c>
      <c r="C230" s="27">
        <f>DATE(Cal!$C$1,6,1)</f>
        <v>31564</v>
      </c>
      <c r="D230" s="21">
        <v>6</v>
      </c>
      <c r="E230" s="27">
        <f t="shared" si="28"/>
        <v>31576</v>
      </c>
      <c r="F230" s="28">
        <f t="shared" si="26"/>
        <v>32</v>
      </c>
      <c r="G230" s="29">
        <f t="shared" si="24"/>
        <v>76</v>
      </c>
    </row>
    <row r="231" spans="1:7">
      <c r="A231" s="23">
        <f>IF(YEAR(A230+1)=Cal!$C$1,A230+1,"0")</f>
        <v>31642</v>
      </c>
      <c r="B231" s="24">
        <f t="shared" si="23"/>
        <v>2</v>
      </c>
      <c r="C231" s="27">
        <f>DATE(Cal!$C$1,6,1)</f>
        <v>31564</v>
      </c>
      <c r="D231" s="21">
        <v>7</v>
      </c>
      <c r="E231" s="27">
        <f t="shared" si="28"/>
        <v>31577</v>
      </c>
      <c r="F231" s="28">
        <f t="shared" si="26"/>
        <v>32</v>
      </c>
      <c r="G231" s="29">
        <f t="shared" si="24"/>
        <v>76</v>
      </c>
    </row>
    <row r="232" spans="1:7">
      <c r="A232" s="23">
        <f>IF(YEAR(A231+1)=Cal!$C$1,A231+1,"0")</f>
        <v>31643</v>
      </c>
      <c r="B232" s="24">
        <f t="shared" si="23"/>
        <v>3</v>
      </c>
      <c r="C232" s="27">
        <f>DATE(Cal!$C$1,6,1)</f>
        <v>31564</v>
      </c>
      <c r="D232" s="21">
        <v>1</v>
      </c>
      <c r="E232" s="27">
        <f t="shared" si="28"/>
        <v>31578</v>
      </c>
      <c r="F232" s="28">
        <f t="shared" si="26"/>
        <v>32</v>
      </c>
      <c r="G232" s="29">
        <f t="shared" si="24"/>
        <v>76</v>
      </c>
    </row>
    <row r="233" spans="1:7">
      <c r="A233" s="23">
        <f>IF(YEAR(A232+1)=Cal!$C$1,A232+1,"0")</f>
        <v>31644</v>
      </c>
      <c r="B233" s="24">
        <f t="shared" si="23"/>
        <v>4</v>
      </c>
      <c r="C233" s="27">
        <f>DATE(Cal!$C$1,6,1)</f>
        <v>31564</v>
      </c>
      <c r="D233" s="22">
        <v>2</v>
      </c>
      <c r="E233" s="27">
        <f t="shared" si="28"/>
        <v>31579</v>
      </c>
      <c r="F233" s="28">
        <f t="shared" si="26"/>
        <v>33</v>
      </c>
      <c r="G233" s="29">
        <f t="shared" si="24"/>
        <v>77</v>
      </c>
    </row>
    <row r="234" spans="1:7">
      <c r="A234" s="23">
        <f>IF(YEAR(A233+1)=Cal!$C$1,A233+1,"0")</f>
        <v>31645</v>
      </c>
      <c r="B234" s="24">
        <f t="shared" si="23"/>
        <v>5</v>
      </c>
      <c r="C234" s="27">
        <f>DATE(Cal!$C$1,6,1)</f>
        <v>31564</v>
      </c>
      <c r="D234" s="22">
        <v>3</v>
      </c>
      <c r="E234" s="27">
        <f t="shared" si="28"/>
        <v>31580</v>
      </c>
      <c r="F234" s="28">
        <f t="shared" si="26"/>
        <v>33</v>
      </c>
      <c r="G234" s="29">
        <f t="shared" si="24"/>
        <v>77</v>
      </c>
    </row>
    <row r="235" spans="1:7">
      <c r="A235" s="23">
        <f>IF(YEAR(A234+1)=Cal!$C$1,A234+1,"0")</f>
        <v>31646</v>
      </c>
      <c r="B235" s="24">
        <f t="shared" si="23"/>
        <v>6</v>
      </c>
      <c r="C235" s="27">
        <f>DATE(Cal!$C$1,6,1)</f>
        <v>31564</v>
      </c>
      <c r="D235" s="22">
        <v>4</v>
      </c>
      <c r="E235" s="27">
        <f t="shared" si="28"/>
        <v>31581</v>
      </c>
      <c r="F235" s="28">
        <f t="shared" si="26"/>
        <v>33</v>
      </c>
      <c r="G235" s="29">
        <f t="shared" si="24"/>
        <v>77</v>
      </c>
    </row>
    <row r="236" spans="1:7">
      <c r="A236" s="23">
        <f>IF(YEAR(A235+1)=Cal!$C$1,A235+1,"0")</f>
        <v>31647</v>
      </c>
      <c r="B236" s="24">
        <f t="shared" si="23"/>
        <v>7</v>
      </c>
      <c r="C236" s="27">
        <f>DATE(Cal!$C$1,6,1)</f>
        <v>31564</v>
      </c>
      <c r="D236" s="22">
        <v>5</v>
      </c>
      <c r="E236" s="27">
        <f t="shared" si="28"/>
        <v>31582</v>
      </c>
      <c r="F236" s="28">
        <f t="shared" si="26"/>
        <v>33</v>
      </c>
      <c r="G236" s="29">
        <f t="shared" si="24"/>
        <v>78</v>
      </c>
    </row>
    <row r="237" spans="1:7">
      <c r="A237" s="23">
        <f>IF(YEAR(A236+1)=Cal!$C$1,A236+1,"0")</f>
        <v>31648</v>
      </c>
      <c r="B237" s="24">
        <f t="shared" si="23"/>
        <v>1</v>
      </c>
      <c r="C237" s="27">
        <f>DATE(Cal!$C$1,6,1)</f>
        <v>31564</v>
      </c>
      <c r="D237" s="22">
        <v>6</v>
      </c>
      <c r="E237" s="27">
        <f t="shared" si="28"/>
        <v>31583</v>
      </c>
      <c r="F237" s="28">
        <f t="shared" si="26"/>
        <v>33</v>
      </c>
      <c r="G237" s="29">
        <f t="shared" si="24"/>
        <v>78</v>
      </c>
    </row>
    <row r="238" spans="1:7">
      <c r="A238" s="23">
        <f>IF(YEAR(A237+1)=Cal!$C$1,A237+1,"0")</f>
        <v>31649</v>
      </c>
      <c r="B238" s="24">
        <f t="shared" si="23"/>
        <v>2</v>
      </c>
      <c r="C238" s="27">
        <f>DATE(Cal!$C$1,6,1)</f>
        <v>31564</v>
      </c>
      <c r="D238" s="22">
        <v>7</v>
      </c>
      <c r="E238" s="27">
        <f t="shared" si="28"/>
        <v>31584</v>
      </c>
      <c r="F238" s="28">
        <f t="shared" si="26"/>
        <v>33</v>
      </c>
      <c r="G238" s="29">
        <f t="shared" si="24"/>
        <v>78</v>
      </c>
    </row>
    <row r="239" spans="1:7">
      <c r="A239" s="23">
        <f>IF(YEAR(A238+1)=Cal!$C$1,A238+1,"0")</f>
        <v>31650</v>
      </c>
      <c r="B239" s="24">
        <f t="shared" si="23"/>
        <v>3</v>
      </c>
      <c r="C239" s="27">
        <f>DATE(Cal!$C$1,6,1)</f>
        <v>31564</v>
      </c>
      <c r="D239" s="22">
        <v>1</v>
      </c>
      <c r="E239" s="27">
        <f t="shared" si="28"/>
        <v>31585</v>
      </c>
      <c r="F239" s="28">
        <f t="shared" si="26"/>
        <v>33</v>
      </c>
      <c r="G239" s="29">
        <f t="shared" si="24"/>
        <v>79</v>
      </c>
    </row>
    <row r="240" spans="1:7">
      <c r="A240" s="23">
        <f>IF(YEAR(A239+1)=Cal!$C$1,A239+1,"0")</f>
        <v>31651</v>
      </c>
      <c r="B240" s="24">
        <f t="shared" si="23"/>
        <v>4</v>
      </c>
      <c r="C240" s="27">
        <f>DATE(Cal!$C$1,6,1)</f>
        <v>31564</v>
      </c>
      <c r="D240" s="21">
        <v>2</v>
      </c>
      <c r="E240" s="27">
        <f>IF(AND(MONTH(E239+1)=MONTH(C240),YEAR(E239+1)=YEAR(C240)),E239+1,0)</f>
        <v>31586</v>
      </c>
      <c r="F240" s="28">
        <f t="shared" si="26"/>
        <v>34</v>
      </c>
      <c r="G240" s="29">
        <f t="shared" si="24"/>
        <v>79</v>
      </c>
    </row>
    <row r="241" spans="1:7">
      <c r="A241" s="23">
        <f>IF(YEAR(A240+1)=Cal!$C$1,A240+1,"0")</f>
        <v>31652</v>
      </c>
      <c r="B241" s="24">
        <f t="shared" si="23"/>
        <v>5</v>
      </c>
      <c r="C241" s="27">
        <f>DATE(Cal!$C$1,6,1)</f>
        <v>31564</v>
      </c>
      <c r="D241" s="21">
        <v>3</v>
      </c>
      <c r="E241" s="27">
        <f t="shared" ref="E241:E253" si="29">IF(AND(MONTH(E240+1)=MONTH(C241),YEAR(E240+1)=YEAR(C241)),E240+1,0)</f>
        <v>31587</v>
      </c>
      <c r="F241" s="28">
        <f t="shared" si="26"/>
        <v>34</v>
      </c>
      <c r="G241" s="29">
        <f t="shared" si="24"/>
        <v>79</v>
      </c>
    </row>
    <row r="242" spans="1:7">
      <c r="A242" s="23">
        <f>IF(YEAR(A241+1)=Cal!$C$1,A241+1,"0")</f>
        <v>31653</v>
      </c>
      <c r="B242" s="24">
        <f t="shared" si="23"/>
        <v>6</v>
      </c>
      <c r="C242" s="27">
        <f>DATE(Cal!$C$1,6,1)</f>
        <v>31564</v>
      </c>
      <c r="D242" s="21">
        <v>4</v>
      </c>
      <c r="E242" s="27">
        <f t="shared" si="29"/>
        <v>31588</v>
      </c>
      <c r="F242" s="28">
        <f t="shared" si="26"/>
        <v>34</v>
      </c>
      <c r="G242" s="29">
        <f t="shared" si="24"/>
        <v>80</v>
      </c>
    </row>
    <row r="243" spans="1:7">
      <c r="A243" s="23">
        <f>IF(YEAR(A242+1)=Cal!$C$1,A242+1,"0")</f>
        <v>31654</v>
      </c>
      <c r="B243" s="24">
        <f t="shared" si="23"/>
        <v>7</v>
      </c>
      <c r="C243" s="27">
        <f>DATE(Cal!$C$1,6,1)</f>
        <v>31564</v>
      </c>
      <c r="D243" s="21">
        <v>5</v>
      </c>
      <c r="E243" s="27">
        <f t="shared" si="29"/>
        <v>31589</v>
      </c>
      <c r="F243" s="28">
        <f t="shared" si="26"/>
        <v>34</v>
      </c>
      <c r="G243" s="29">
        <f t="shared" si="24"/>
        <v>80</v>
      </c>
    </row>
    <row r="244" spans="1:7">
      <c r="A244" s="23">
        <f>IF(YEAR(A243+1)=Cal!$C$1,A243+1,"0")</f>
        <v>31655</v>
      </c>
      <c r="B244" s="24">
        <f t="shared" si="23"/>
        <v>1</v>
      </c>
      <c r="C244" s="27">
        <f>DATE(Cal!$C$1,6,1)</f>
        <v>31564</v>
      </c>
      <c r="D244" s="21">
        <v>6</v>
      </c>
      <c r="E244" s="27">
        <f t="shared" si="29"/>
        <v>31590</v>
      </c>
      <c r="F244" s="28">
        <f t="shared" si="26"/>
        <v>34</v>
      </c>
      <c r="G244" s="29">
        <f t="shared" si="24"/>
        <v>80</v>
      </c>
    </row>
    <row r="245" spans="1:7">
      <c r="A245" s="23">
        <f>IF(YEAR(A244+1)=Cal!$C$1,A244+1,"0")</f>
        <v>31656</v>
      </c>
      <c r="B245" s="24">
        <f t="shared" si="23"/>
        <v>2</v>
      </c>
      <c r="C245" s="27">
        <f>DATE(Cal!$C$1,6,1)</f>
        <v>31564</v>
      </c>
      <c r="D245" s="21">
        <v>7</v>
      </c>
      <c r="E245" s="27">
        <f t="shared" si="29"/>
        <v>31591</v>
      </c>
      <c r="F245" s="28">
        <f t="shared" si="26"/>
        <v>34</v>
      </c>
      <c r="G245" s="29">
        <f t="shared" si="24"/>
        <v>81</v>
      </c>
    </row>
    <row r="246" spans="1:7">
      <c r="A246" s="23">
        <f>IF(YEAR(A245+1)=Cal!$C$1,A245+1,"0")</f>
        <v>31657</v>
      </c>
      <c r="B246" s="24">
        <f t="shared" si="23"/>
        <v>3</v>
      </c>
      <c r="C246" s="27">
        <f>DATE(Cal!$C$1,6,1)</f>
        <v>31564</v>
      </c>
      <c r="D246" s="21">
        <v>1</v>
      </c>
      <c r="E246" s="27">
        <f t="shared" si="29"/>
        <v>31592</v>
      </c>
      <c r="F246" s="28">
        <f t="shared" si="26"/>
        <v>34</v>
      </c>
      <c r="G246" s="29">
        <f t="shared" si="24"/>
        <v>81</v>
      </c>
    </row>
    <row r="247" spans="1:7">
      <c r="A247" s="23">
        <f>IF(YEAR(A246+1)=Cal!$C$1,A246+1,"0")</f>
        <v>31658</v>
      </c>
      <c r="B247" s="24">
        <f t="shared" si="23"/>
        <v>4</v>
      </c>
      <c r="C247" s="27">
        <f>DATE(Cal!$C$1,6,1)</f>
        <v>31564</v>
      </c>
      <c r="D247" s="22">
        <v>2</v>
      </c>
      <c r="E247" s="27">
        <f t="shared" si="29"/>
        <v>31593</v>
      </c>
      <c r="F247" s="28">
        <f t="shared" si="26"/>
        <v>35</v>
      </c>
      <c r="G247" s="29">
        <f t="shared" si="24"/>
        <v>81</v>
      </c>
    </row>
    <row r="248" spans="1:7">
      <c r="A248" s="23">
        <f>IF(YEAR(A247+1)=Cal!$C$1,A247+1,"0")</f>
        <v>31659</v>
      </c>
      <c r="B248" s="24">
        <f t="shared" si="23"/>
        <v>5</v>
      </c>
      <c r="C248" s="27">
        <f>DATE(Cal!$C$1,6,1)</f>
        <v>31564</v>
      </c>
      <c r="D248" s="22">
        <v>3</v>
      </c>
      <c r="E248" s="27">
        <f t="shared" si="29"/>
        <v>0</v>
      </c>
      <c r="F248" s="28">
        <f t="shared" si="26"/>
        <v>35</v>
      </c>
      <c r="G248" s="29">
        <f t="shared" si="24"/>
        <v>82</v>
      </c>
    </row>
    <row r="249" spans="1:7">
      <c r="A249" s="23">
        <f>IF(YEAR(A248+1)=Cal!$C$1,A248+1,"0")</f>
        <v>31660</v>
      </c>
      <c r="B249" s="24">
        <f t="shared" si="23"/>
        <v>6</v>
      </c>
      <c r="C249" s="27">
        <f>DATE(Cal!$C$1,6,1)</f>
        <v>31564</v>
      </c>
      <c r="D249" s="22">
        <v>4</v>
      </c>
      <c r="E249" s="27">
        <f t="shared" si="29"/>
        <v>0</v>
      </c>
      <c r="F249" s="28">
        <f t="shared" si="26"/>
        <v>35</v>
      </c>
      <c r="G249" s="29">
        <f t="shared" si="24"/>
        <v>82</v>
      </c>
    </row>
    <row r="250" spans="1:7">
      <c r="A250" s="23">
        <f>IF(YEAR(A249+1)=Cal!$C$1,A249+1,"0")</f>
        <v>31661</v>
      </c>
      <c r="B250" s="24">
        <f t="shared" si="23"/>
        <v>7</v>
      </c>
      <c r="C250" s="27">
        <f>DATE(Cal!$C$1,6,1)</f>
        <v>31564</v>
      </c>
      <c r="D250" s="22">
        <v>5</v>
      </c>
      <c r="E250" s="27">
        <f t="shared" si="29"/>
        <v>0</v>
      </c>
      <c r="F250" s="28">
        <f t="shared" si="26"/>
        <v>35</v>
      </c>
      <c r="G250" s="29">
        <f t="shared" si="24"/>
        <v>82</v>
      </c>
    </row>
    <row r="251" spans="1:7">
      <c r="A251" s="23">
        <f>IF(YEAR(A250+1)=Cal!$C$1,A250+1,"0")</f>
        <v>31662</v>
      </c>
      <c r="B251" s="24">
        <f t="shared" si="23"/>
        <v>1</v>
      </c>
      <c r="C251" s="27">
        <f>DATE(Cal!$C$1,6,1)</f>
        <v>31564</v>
      </c>
      <c r="D251" s="22">
        <v>6</v>
      </c>
      <c r="E251" s="27">
        <f t="shared" si="29"/>
        <v>0</v>
      </c>
      <c r="F251" s="28">
        <f t="shared" si="26"/>
        <v>35</v>
      </c>
      <c r="G251" s="29">
        <f t="shared" si="24"/>
        <v>83</v>
      </c>
    </row>
    <row r="252" spans="1:7">
      <c r="A252" s="23">
        <f>IF(YEAR(A251+1)=Cal!$C$1,A251+1,"0")</f>
        <v>31663</v>
      </c>
      <c r="B252" s="24">
        <f t="shared" si="23"/>
        <v>2</v>
      </c>
      <c r="C252" s="27">
        <f>DATE(Cal!$C$1,6,1)</f>
        <v>31564</v>
      </c>
      <c r="D252" s="22">
        <v>7</v>
      </c>
      <c r="E252" s="27">
        <f t="shared" si="29"/>
        <v>0</v>
      </c>
      <c r="F252" s="28">
        <f t="shared" si="26"/>
        <v>35</v>
      </c>
      <c r="G252" s="29">
        <f t="shared" si="24"/>
        <v>83</v>
      </c>
    </row>
    <row r="253" spans="1:7">
      <c r="A253" s="23">
        <f>IF(YEAR(A252+1)=Cal!$C$1,A252+1,"0")</f>
        <v>31664</v>
      </c>
      <c r="B253" s="24">
        <f t="shared" si="23"/>
        <v>3</v>
      </c>
      <c r="C253" s="27">
        <f>DATE(Cal!$C$1,6,1)</f>
        <v>31564</v>
      </c>
      <c r="D253" s="22">
        <v>1</v>
      </c>
      <c r="E253" s="27">
        <f t="shared" si="29"/>
        <v>0</v>
      </c>
      <c r="F253" s="28">
        <f t="shared" si="26"/>
        <v>35</v>
      </c>
      <c r="G253" s="29">
        <f t="shared" si="24"/>
        <v>83</v>
      </c>
    </row>
    <row r="254" spans="1:7">
      <c r="A254" s="23">
        <f>IF(YEAR(A253+1)=Cal!$C$1,A253+1,"0")</f>
        <v>31665</v>
      </c>
      <c r="B254" s="24">
        <f t="shared" si="23"/>
        <v>4</v>
      </c>
      <c r="C254" s="27">
        <f>DATE(Cal!$C$1,7,1)</f>
        <v>31594</v>
      </c>
      <c r="D254" s="20">
        <v>2</v>
      </c>
      <c r="E254" s="27">
        <f>IF(WEEKDAY(C254,1)=D254,C254,0)</f>
        <v>0</v>
      </c>
      <c r="F254" s="28">
        <f t="shared" si="26"/>
        <v>36</v>
      </c>
      <c r="G254" s="29">
        <f t="shared" si="24"/>
        <v>84</v>
      </c>
    </row>
    <row r="255" spans="1:7">
      <c r="A255" s="23">
        <f>IF(YEAR(A254+1)=Cal!$C$1,A254+1,"0")</f>
        <v>31666</v>
      </c>
      <c r="B255" s="24">
        <f t="shared" si="23"/>
        <v>5</v>
      </c>
      <c r="C255" s="27">
        <f>DATE(Cal!$C$1,7,1)</f>
        <v>31594</v>
      </c>
      <c r="D255" s="21">
        <v>3</v>
      </c>
      <c r="E255" s="27">
        <f>IF(E254&lt;&gt;0,E254+1,IF(WEEKDAY(C255,1)=D255,C255,0))</f>
        <v>31594</v>
      </c>
      <c r="F255" s="28">
        <f t="shared" si="26"/>
        <v>36</v>
      </c>
      <c r="G255" s="29">
        <f t="shared" si="24"/>
        <v>84</v>
      </c>
    </row>
    <row r="256" spans="1:7">
      <c r="A256" s="23">
        <f>IF(YEAR(A255+1)=Cal!$C$1,A255+1,"0")</f>
        <v>31667</v>
      </c>
      <c r="B256" s="24">
        <f t="shared" si="23"/>
        <v>6</v>
      </c>
      <c r="C256" s="27">
        <f>DATE(Cal!$C$1,7,1)</f>
        <v>31594</v>
      </c>
      <c r="D256" s="21">
        <v>4</v>
      </c>
      <c r="E256" s="27">
        <f t="shared" ref="E256:E260" si="30">IF(E255&lt;&gt;0,E255+1,IF(WEEKDAY(C256,1)=D256,C256,0))</f>
        <v>31595</v>
      </c>
      <c r="F256" s="28">
        <f t="shared" si="26"/>
        <v>36</v>
      </c>
      <c r="G256" s="29">
        <f t="shared" si="24"/>
        <v>84</v>
      </c>
    </row>
    <row r="257" spans="1:7">
      <c r="A257" s="23">
        <f>IF(YEAR(A256+1)=Cal!$C$1,A256+1,"0")</f>
        <v>31668</v>
      </c>
      <c r="B257" s="24">
        <f t="shared" si="23"/>
        <v>7</v>
      </c>
      <c r="C257" s="27">
        <f>DATE(Cal!$C$1,7,1)</f>
        <v>31594</v>
      </c>
      <c r="D257" s="21">
        <v>5</v>
      </c>
      <c r="E257" s="27">
        <f t="shared" si="30"/>
        <v>31596</v>
      </c>
      <c r="F257" s="28">
        <f t="shared" si="26"/>
        <v>36</v>
      </c>
      <c r="G257" s="29">
        <f t="shared" si="24"/>
        <v>85</v>
      </c>
    </row>
    <row r="258" spans="1:7">
      <c r="A258" s="23">
        <f>IF(YEAR(A257+1)=Cal!$C$1,A257+1,"0")</f>
        <v>31669</v>
      </c>
      <c r="B258" s="24">
        <f t="shared" ref="B258:B321" si="31">WEEKDAY(A258,1)</f>
        <v>1</v>
      </c>
      <c r="C258" s="27">
        <f>DATE(Cal!$C$1,7,1)</f>
        <v>31594</v>
      </c>
      <c r="D258" s="21">
        <v>6</v>
      </c>
      <c r="E258" s="27">
        <f t="shared" si="30"/>
        <v>31597</v>
      </c>
      <c r="F258" s="28">
        <f t="shared" si="26"/>
        <v>36</v>
      </c>
      <c r="G258" s="29">
        <f t="shared" si="24"/>
        <v>85</v>
      </c>
    </row>
    <row r="259" spans="1:7">
      <c r="A259" s="23">
        <f>IF(YEAR(A258+1)=Cal!$C$1,A258+1,"0")</f>
        <v>31670</v>
      </c>
      <c r="B259" s="24">
        <f t="shared" si="31"/>
        <v>2</v>
      </c>
      <c r="C259" s="27">
        <f>DATE(Cal!$C$1,7,1)</f>
        <v>31594</v>
      </c>
      <c r="D259" s="21">
        <v>7</v>
      </c>
      <c r="E259" s="27">
        <f t="shared" si="30"/>
        <v>31598</v>
      </c>
      <c r="F259" s="28">
        <f t="shared" si="26"/>
        <v>36</v>
      </c>
      <c r="G259" s="29">
        <f t="shared" si="24"/>
        <v>85</v>
      </c>
    </row>
    <row r="260" spans="1:7">
      <c r="A260" s="23">
        <f>IF(YEAR(A259+1)=Cal!$C$1,A259+1,"0")</f>
        <v>31671</v>
      </c>
      <c r="B260" s="24">
        <f t="shared" si="31"/>
        <v>3</v>
      </c>
      <c r="C260" s="27">
        <f>DATE(Cal!$C$1,7,1)</f>
        <v>31594</v>
      </c>
      <c r="D260" s="21">
        <v>1</v>
      </c>
      <c r="E260" s="27">
        <f t="shared" si="30"/>
        <v>31599</v>
      </c>
      <c r="F260" s="28">
        <f t="shared" si="26"/>
        <v>36</v>
      </c>
      <c r="G260" s="29">
        <f t="shared" si="24"/>
        <v>86</v>
      </c>
    </row>
    <row r="261" spans="1:7">
      <c r="A261" s="23">
        <f>IF(YEAR(A260+1)=Cal!$C$1,A260+1,"0")</f>
        <v>31672</v>
      </c>
      <c r="B261" s="24">
        <f t="shared" si="31"/>
        <v>4</v>
      </c>
      <c r="C261" s="27">
        <f>DATE(Cal!$C$1,7,1)</f>
        <v>31594</v>
      </c>
      <c r="D261" s="22">
        <v>2</v>
      </c>
      <c r="E261" s="27">
        <f t="shared" ref="E261:E281" si="32">E260+1</f>
        <v>31600</v>
      </c>
      <c r="F261" s="28">
        <f t="shared" si="26"/>
        <v>37</v>
      </c>
      <c r="G261" s="29">
        <f t="shared" si="24"/>
        <v>86</v>
      </c>
    </row>
    <row r="262" spans="1:7">
      <c r="A262" s="23">
        <f>IF(YEAR(A261+1)=Cal!$C$1,A261+1,"0")</f>
        <v>31673</v>
      </c>
      <c r="B262" s="24">
        <f t="shared" si="31"/>
        <v>5</v>
      </c>
      <c r="C262" s="27">
        <f>DATE(Cal!$C$1,7,1)</f>
        <v>31594</v>
      </c>
      <c r="D262" s="22">
        <v>3</v>
      </c>
      <c r="E262" s="27">
        <f t="shared" si="32"/>
        <v>31601</v>
      </c>
      <c r="F262" s="28">
        <f t="shared" si="26"/>
        <v>37</v>
      </c>
      <c r="G262" s="29">
        <f t="shared" ref="G262:G325" si="33">G259+1</f>
        <v>86</v>
      </c>
    </row>
    <row r="263" spans="1:7">
      <c r="A263" s="23">
        <f>IF(YEAR(A262+1)=Cal!$C$1,A262+1,"0")</f>
        <v>31674</v>
      </c>
      <c r="B263" s="24">
        <f t="shared" si="31"/>
        <v>6</v>
      </c>
      <c r="C263" s="27">
        <f>DATE(Cal!$C$1,7,1)</f>
        <v>31594</v>
      </c>
      <c r="D263" s="22">
        <v>4</v>
      </c>
      <c r="E263" s="27">
        <f t="shared" si="32"/>
        <v>31602</v>
      </c>
      <c r="F263" s="28">
        <f t="shared" si="26"/>
        <v>37</v>
      </c>
      <c r="G263" s="29">
        <f t="shared" si="33"/>
        <v>87</v>
      </c>
    </row>
    <row r="264" spans="1:7">
      <c r="A264" s="23">
        <f>IF(YEAR(A263+1)=Cal!$C$1,A263+1,"0")</f>
        <v>31675</v>
      </c>
      <c r="B264" s="24">
        <f t="shared" si="31"/>
        <v>7</v>
      </c>
      <c r="C264" s="27">
        <f>DATE(Cal!$C$1,7,1)</f>
        <v>31594</v>
      </c>
      <c r="D264" s="22">
        <v>5</v>
      </c>
      <c r="E264" s="27">
        <f t="shared" si="32"/>
        <v>31603</v>
      </c>
      <c r="F264" s="28">
        <f t="shared" si="26"/>
        <v>37</v>
      </c>
      <c r="G264" s="29">
        <f t="shared" si="33"/>
        <v>87</v>
      </c>
    </row>
    <row r="265" spans="1:7">
      <c r="A265" s="23">
        <f>IF(YEAR(A264+1)=Cal!$C$1,A264+1,"0")</f>
        <v>31676</v>
      </c>
      <c r="B265" s="24">
        <f t="shared" si="31"/>
        <v>1</v>
      </c>
      <c r="C265" s="27">
        <f>DATE(Cal!$C$1,7,1)</f>
        <v>31594</v>
      </c>
      <c r="D265" s="22">
        <v>6</v>
      </c>
      <c r="E265" s="27">
        <f t="shared" si="32"/>
        <v>31604</v>
      </c>
      <c r="F265" s="28">
        <f t="shared" si="26"/>
        <v>37</v>
      </c>
      <c r="G265" s="29">
        <f t="shared" si="33"/>
        <v>87</v>
      </c>
    </row>
    <row r="266" spans="1:7">
      <c r="A266" s="23">
        <f>IF(YEAR(A265+1)=Cal!$C$1,A265+1,"0")</f>
        <v>31677</v>
      </c>
      <c r="B266" s="24">
        <f t="shared" si="31"/>
        <v>2</v>
      </c>
      <c r="C266" s="27">
        <f>DATE(Cal!$C$1,7,1)</f>
        <v>31594</v>
      </c>
      <c r="D266" s="22">
        <v>7</v>
      </c>
      <c r="E266" s="27">
        <f t="shared" si="32"/>
        <v>31605</v>
      </c>
      <c r="F266" s="28">
        <f t="shared" ref="F266:F329" si="34">F259+1</f>
        <v>37</v>
      </c>
      <c r="G266" s="29">
        <f t="shared" si="33"/>
        <v>88</v>
      </c>
    </row>
    <row r="267" spans="1:7">
      <c r="A267" s="23">
        <f>IF(YEAR(A266+1)=Cal!$C$1,A266+1,"0")</f>
        <v>31678</v>
      </c>
      <c r="B267" s="24">
        <f t="shared" si="31"/>
        <v>3</v>
      </c>
      <c r="C267" s="27">
        <f>DATE(Cal!$C$1,7,1)</f>
        <v>31594</v>
      </c>
      <c r="D267" s="22">
        <v>1</v>
      </c>
      <c r="E267" s="27">
        <f t="shared" si="32"/>
        <v>31606</v>
      </c>
      <c r="F267" s="28">
        <f t="shared" si="34"/>
        <v>37</v>
      </c>
      <c r="G267" s="29">
        <f t="shared" si="33"/>
        <v>88</v>
      </c>
    </row>
    <row r="268" spans="1:7">
      <c r="A268" s="23">
        <f>IF(YEAR(A267+1)=Cal!$C$1,A267+1,"0")</f>
        <v>31679</v>
      </c>
      <c r="B268" s="24">
        <f t="shared" si="31"/>
        <v>4</v>
      </c>
      <c r="C268" s="27">
        <f>DATE(Cal!$C$1,7,1)</f>
        <v>31594</v>
      </c>
      <c r="D268" s="21">
        <v>2</v>
      </c>
      <c r="E268" s="27">
        <f t="shared" si="32"/>
        <v>31607</v>
      </c>
      <c r="F268" s="28">
        <f t="shared" si="34"/>
        <v>38</v>
      </c>
      <c r="G268" s="29">
        <f t="shared" si="33"/>
        <v>88</v>
      </c>
    </row>
    <row r="269" spans="1:7">
      <c r="A269" s="23">
        <f>IF(YEAR(A268+1)=Cal!$C$1,A268+1,"0")</f>
        <v>31680</v>
      </c>
      <c r="B269" s="24">
        <f t="shared" si="31"/>
        <v>5</v>
      </c>
      <c r="C269" s="27">
        <f>DATE(Cal!$C$1,7,1)</f>
        <v>31594</v>
      </c>
      <c r="D269" s="21">
        <v>3</v>
      </c>
      <c r="E269" s="27">
        <f t="shared" si="32"/>
        <v>31608</v>
      </c>
      <c r="F269" s="28">
        <f t="shared" si="34"/>
        <v>38</v>
      </c>
      <c r="G269" s="29">
        <f t="shared" si="33"/>
        <v>89</v>
      </c>
    </row>
    <row r="270" spans="1:7">
      <c r="A270" s="23">
        <f>IF(YEAR(A269+1)=Cal!$C$1,A269+1,"0")</f>
        <v>31681</v>
      </c>
      <c r="B270" s="24">
        <f t="shared" si="31"/>
        <v>6</v>
      </c>
      <c r="C270" s="27">
        <f>DATE(Cal!$C$1,7,1)</f>
        <v>31594</v>
      </c>
      <c r="D270" s="21">
        <v>4</v>
      </c>
      <c r="E270" s="27">
        <f t="shared" si="32"/>
        <v>31609</v>
      </c>
      <c r="F270" s="28">
        <f t="shared" si="34"/>
        <v>38</v>
      </c>
      <c r="G270" s="29">
        <f t="shared" si="33"/>
        <v>89</v>
      </c>
    </row>
    <row r="271" spans="1:7">
      <c r="A271" s="23">
        <f>IF(YEAR(A270+1)=Cal!$C$1,A270+1,"0")</f>
        <v>31682</v>
      </c>
      <c r="B271" s="24">
        <f t="shared" si="31"/>
        <v>7</v>
      </c>
      <c r="C271" s="27">
        <f>DATE(Cal!$C$1,7,1)</f>
        <v>31594</v>
      </c>
      <c r="D271" s="21">
        <v>5</v>
      </c>
      <c r="E271" s="27">
        <f t="shared" si="32"/>
        <v>31610</v>
      </c>
      <c r="F271" s="28">
        <f t="shared" si="34"/>
        <v>38</v>
      </c>
      <c r="G271" s="29">
        <f t="shared" si="33"/>
        <v>89</v>
      </c>
    </row>
    <row r="272" spans="1:7">
      <c r="A272" s="23">
        <f>IF(YEAR(A271+1)=Cal!$C$1,A271+1,"0")</f>
        <v>31683</v>
      </c>
      <c r="B272" s="24">
        <f t="shared" si="31"/>
        <v>1</v>
      </c>
      <c r="C272" s="27">
        <f>DATE(Cal!$C$1,7,1)</f>
        <v>31594</v>
      </c>
      <c r="D272" s="21">
        <v>6</v>
      </c>
      <c r="E272" s="27">
        <f t="shared" si="32"/>
        <v>31611</v>
      </c>
      <c r="F272" s="28">
        <f t="shared" si="34"/>
        <v>38</v>
      </c>
      <c r="G272" s="29">
        <f t="shared" si="33"/>
        <v>90</v>
      </c>
    </row>
    <row r="273" spans="1:7">
      <c r="A273" s="23">
        <f>IF(YEAR(A272+1)=Cal!$C$1,A272+1,"0")</f>
        <v>31684</v>
      </c>
      <c r="B273" s="24">
        <f t="shared" si="31"/>
        <v>2</v>
      </c>
      <c r="C273" s="27">
        <f>DATE(Cal!$C$1,7,1)</f>
        <v>31594</v>
      </c>
      <c r="D273" s="21">
        <v>7</v>
      </c>
      <c r="E273" s="27">
        <f t="shared" si="32"/>
        <v>31612</v>
      </c>
      <c r="F273" s="28">
        <f t="shared" si="34"/>
        <v>38</v>
      </c>
      <c r="G273" s="29">
        <f t="shared" si="33"/>
        <v>90</v>
      </c>
    </row>
    <row r="274" spans="1:7">
      <c r="A274" s="23">
        <f>IF(YEAR(A273+1)=Cal!$C$1,A273+1,"0")</f>
        <v>31685</v>
      </c>
      <c r="B274" s="24">
        <f t="shared" si="31"/>
        <v>3</v>
      </c>
      <c r="C274" s="27">
        <f>DATE(Cal!$C$1,7,1)</f>
        <v>31594</v>
      </c>
      <c r="D274" s="21">
        <v>1</v>
      </c>
      <c r="E274" s="27">
        <f t="shared" si="32"/>
        <v>31613</v>
      </c>
      <c r="F274" s="28">
        <f t="shared" si="34"/>
        <v>38</v>
      </c>
      <c r="G274" s="29">
        <f t="shared" si="33"/>
        <v>90</v>
      </c>
    </row>
    <row r="275" spans="1:7">
      <c r="A275" s="23">
        <f>IF(YEAR(A274+1)=Cal!$C$1,A274+1,"0")</f>
        <v>31686</v>
      </c>
      <c r="B275" s="24">
        <f t="shared" si="31"/>
        <v>4</v>
      </c>
      <c r="C275" s="27">
        <f>DATE(Cal!$C$1,7,1)</f>
        <v>31594</v>
      </c>
      <c r="D275" s="22">
        <v>2</v>
      </c>
      <c r="E275" s="27">
        <f t="shared" si="32"/>
        <v>31614</v>
      </c>
      <c r="F275" s="28">
        <f t="shared" si="34"/>
        <v>39</v>
      </c>
      <c r="G275" s="29">
        <f t="shared" si="33"/>
        <v>91</v>
      </c>
    </row>
    <row r="276" spans="1:7">
      <c r="A276" s="23">
        <f>IF(YEAR(A275+1)=Cal!$C$1,A275+1,"0")</f>
        <v>31687</v>
      </c>
      <c r="B276" s="24">
        <f t="shared" si="31"/>
        <v>5</v>
      </c>
      <c r="C276" s="27">
        <f>DATE(Cal!$C$1,7,1)</f>
        <v>31594</v>
      </c>
      <c r="D276" s="22">
        <v>3</v>
      </c>
      <c r="E276" s="27">
        <f t="shared" si="32"/>
        <v>31615</v>
      </c>
      <c r="F276" s="28">
        <f t="shared" si="34"/>
        <v>39</v>
      </c>
      <c r="G276" s="29">
        <f t="shared" si="33"/>
        <v>91</v>
      </c>
    </row>
    <row r="277" spans="1:7">
      <c r="A277" s="23">
        <f>IF(YEAR(A276+1)=Cal!$C$1,A276+1,"0")</f>
        <v>31688</v>
      </c>
      <c r="B277" s="24">
        <f t="shared" si="31"/>
        <v>6</v>
      </c>
      <c r="C277" s="27">
        <f>DATE(Cal!$C$1,7,1)</f>
        <v>31594</v>
      </c>
      <c r="D277" s="22">
        <v>4</v>
      </c>
      <c r="E277" s="27">
        <f t="shared" si="32"/>
        <v>31616</v>
      </c>
      <c r="F277" s="28">
        <f t="shared" si="34"/>
        <v>39</v>
      </c>
      <c r="G277" s="29">
        <f t="shared" si="33"/>
        <v>91</v>
      </c>
    </row>
    <row r="278" spans="1:7">
      <c r="A278" s="23">
        <f>IF(YEAR(A277+1)=Cal!$C$1,A277+1,"0")</f>
        <v>31689</v>
      </c>
      <c r="B278" s="24">
        <f t="shared" si="31"/>
        <v>7</v>
      </c>
      <c r="C278" s="27">
        <f>DATE(Cal!$C$1,7,1)</f>
        <v>31594</v>
      </c>
      <c r="D278" s="22">
        <v>5</v>
      </c>
      <c r="E278" s="27">
        <f t="shared" si="32"/>
        <v>31617</v>
      </c>
      <c r="F278" s="28">
        <f t="shared" si="34"/>
        <v>39</v>
      </c>
      <c r="G278" s="29">
        <f t="shared" si="33"/>
        <v>92</v>
      </c>
    </row>
    <row r="279" spans="1:7">
      <c r="A279" s="23">
        <f>IF(YEAR(A278+1)=Cal!$C$1,A278+1,"0")</f>
        <v>31690</v>
      </c>
      <c r="B279" s="24">
        <f t="shared" si="31"/>
        <v>1</v>
      </c>
      <c r="C279" s="27">
        <f>DATE(Cal!$C$1,7,1)</f>
        <v>31594</v>
      </c>
      <c r="D279" s="22">
        <v>6</v>
      </c>
      <c r="E279" s="27">
        <f t="shared" si="32"/>
        <v>31618</v>
      </c>
      <c r="F279" s="28">
        <f t="shared" si="34"/>
        <v>39</v>
      </c>
      <c r="G279" s="29">
        <f t="shared" si="33"/>
        <v>92</v>
      </c>
    </row>
    <row r="280" spans="1:7">
      <c r="A280" s="23">
        <f>IF(YEAR(A279+1)=Cal!$C$1,A279+1,"0")</f>
        <v>31691</v>
      </c>
      <c r="B280" s="24">
        <f t="shared" si="31"/>
        <v>2</v>
      </c>
      <c r="C280" s="27">
        <f>DATE(Cal!$C$1,7,1)</f>
        <v>31594</v>
      </c>
      <c r="D280" s="22">
        <v>7</v>
      </c>
      <c r="E280" s="27">
        <f t="shared" si="32"/>
        <v>31619</v>
      </c>
      <c r="F280" s="28">
        <f t="shared" si="34"/>
        <v>39</v>
      </c>
      <c r="G280" s="29">
        <f t="shared" si="33"/>
        <v>92</v>
      </c>
    </row>
    <row r="281" spans="1:7">
      <c r="A281" s="23">
        <f>IF(YEAR(A280+1)=Cal!$C$1,A280+1,"0")</f>
        <v>31692</v>
      </c>
      <c r="B281" s="24">
        <f t="shared" si="31"/>
        <v>3</v>
      </c>
      <c r="C281" s="27">
        <f>DATE(Cal!$C$1,7,1)</f>
        <v>31594</v>
      </c>
      <c r="D281" s="22">
        <v>1</v>
      </c>
      <c r="E281" s="27">
        <f t="shared" si="32"/>
        <v>31620</v>
      </c>
      <c r="F281" s="28">
        <f t="shared" si="34"/>
        <v>39</v>
      </c>
      <c r="G281" s="29">
        <f t="shared" si="33"/>
        <v>93</v>
      </c>
    </row>
    <row r="282" spans="1:7">
      <c r="A282" s="23">
        <f>IF(YEAR(A281+1)=Cal!$C$1,A281+1,"0")</f>
        <v>31693</v>
      </c>
      <c r="B282" s="24">
        <f t="shared" si="31"/>
        <v>4</v>
      </c>
      <c r="C282" s="27">
        <f>DATE(Cal!$C$1,7,1)</f>
        <v>31594</v>
      </c>
      <c r="D282" s="21">
        <v>2</v>
      </c>
      <c r="E282" s="27">
        <f>IF(AND(MONTH(E281+1)=MONTH(C282),YEAR(E281+1)=YEAR(C282)),E281+1,0)</f>
        <v>31621</v>
      </c>
      <c r="F282" s="28">
        <f t="shared" si="34"/>
        <v>40</v>
      </c>
      <c r="G282" s="29">
        <f t="shared" si="33"/>
        <v>93</v>
      </c>
    </row>
    <row r="283" spans="1:7">
      <c r="A283" s="23">
        <f>IF(YEAR(A282+1)=Cal!$C$1,A282+1,"0")</f>
        <v>31694</v>
      </c>
      <c r="B283" s="24">
        <f t="shared" si="31"/>
        <v>5</v>
      </c>
      <c r="C283" s="27">
        <f>DATE(Cal!$C$1,7,1)</f>
        <v>31594</v>
      </c>
      <c r="D283" s="21">
        <v>3</v>
      </c>
      <c r="E283" s="27">
        <f t="shared" ref="E283:E295" si="35">IF(AND(MONTH(E282+1)=MONTH(C283),YEAR(E282+1)=YEAR(C283)),E282+1,0)</f>
        <v>31622</v>
      </c>
      <c r="F283" s="28">
        <f t="shared" si="34"/>
        <v>40</v>
      </c>
      <c r="G283" s="29">
        <f t="shared" si="33"/>
        <v>93</v>
      </c>
    </row>
    <row r="284" spans="1:7">
      <c r="A284" s="23">
        <f>IF(YEAR(A283+1)=Cal!$C$1,A283+1,"0")</f>
        <v>31695</v>
      </c>
      <c r="B284" s="24">
        <f t="shared" si="31"/>
        <v>6</v>
      </c>
      <c r="C284" s="27">
        <f>DATE(Cal!$C$1,7,1)</f>
        <v>31594</v>
      </c>
      <c r="D284" s="21">
        <v>4</v>
      </c>
      <c r="E284" s="27">
        <f t="shared" si="35"/>
        <v>31623</v>
      </c>
      <c r="F284" s="28">
        <f t="shared" si="34"/>
        <v>40</v>
      </c>
      <c r="G284" s="29">
        <f t="shared" si="33"/>
        <v>94</v>
      </c>
    </row>
    <row r="285" spans="1:7">
      <c r="A285" s="23">
        <f>IF(YEAR(A284+1)=Cal!$C$1,A284+1,"0")</f>
        <v>31696</v>
      </c>
      <c r="B285" s="24">
        <f t="shared" si="31"/>
        <v>7</v>
      </c>
      <c r="C285" s="27">
        <f>DATE(Cal!$C$1,7,1)</f>
        <v>31594</v>
      </c>
      <c r="D285" s="21">
        <v>5</v>
      </c>
      <c r="E285" s="27">
        <f t="shared" si="35"/>
        <v>31624</v>
      </c>
      <c r="F285" s="28">
        <f t="shared" si="34"/>
        <v>40</v>
      </c>
      <c r="G285" s="29">
        <f t="shared" si="33"/>
        <v>94</v>
      </c>
    </row>
    <row r="286" spans="1:7">
      <c r="A286" s="23">
        <f>IF(YEAR(A285+1)=Cal!$C$1,A285+1,"0")</f>
        <v>31697</v>
      </c>
      <c r="B286" s="24">
        <f t="shared" si="31"/>
        <v>1</v>
      </c>
      <c r="C286" s="27">
        <f>DATE(Cal!$C$1,7,1)</f>
        <v>31594</v>
      </c>
      <c r="D286" s="21">
        <v>6</v>
      </c>
      <c r="E286" s="27">
        <f t="shared" si="35"/>
        <v>0</v>
      </c>
      <c r="F286" s="28">
        <f t="shared" si="34"/>
        <v>40</v>
      </c>
      <c r="G286" s="29">
        <f t="shared" si="33"/>
        <v>94</v>
      </c>
    </row>
    <row r="287" spans="1:7">
      <c r="A287" s="23">
        <f>IF(YEAR(A286+1)=Cal!$C$1,A286+1,"0")</f>
        <v>31698</v>
      </c>
      <c r="B287" s="24">
        <f t="shared" si="31"/>
        <v>2</v>
      </c>
      <c r="C287" s="27">
        <f>DATE(Cal!$C$1,7,1)</f>
        <v>31594</v>
      </c>
      <c r="D287" s="21">
        <v>7</v>
      </c>
      <c r="E287" s="27">
        <f t="shared" si="35"/>
        <v>0</v>
      </c>
      <c r="F287" s="28">
        <f t="shared" si="34"/>
        <v>40</v>
      </c>
      <c r="G287" s="29">
        <f t="shared" si="33"/>
        <v>95</v>
      </c>
    </row>
    <row r="288" spans="1:7">
      <c r="A288" s="23">
        <f>IF(YEAR(A287+1)=Cal!$C$1,A287+1,"0")</f>
        <v>31699</v>
      </c>
      <c r="B288" s="24">
        <f t="shared" si="31"/>
        <v>3</v>
      </c>
      <c r="C288" s="27">
        <f>DATE(Cal!$C$1,7,1)</f>
        <v>31594</v>
      </c>
      <c r="D288" s="21">
        <v>1</v>
      </c>
      <c r="E288" s="27">
        <f t="shared" si="35"/>
        <v>0</v>
      </c>
      <c r="F288" s="28">
        <f t="shared" si="34"/>
        <v>40</v>
      </c>
      <c r="G288" s="29">
        <f t="shared" si="33"/>
        <v>95</v>
      </c>
    </row>
    <row r="289" spans="1:7">
      <c r="A289" s="23">
        <f>IF(YEAR(A288+1)=Cal!$C$1,A288+1,"0")</f>
        <v>31700</v>
      </c>
      <c r="B289" s="24">
        <f t="shared" si="31"/>
        <v>4</v>
      </c>
      <c r="C289" s="27">
        <f>DATE(Cal!$C$1,7,1)</f>
        <v>31594</v>
      </c>
      <c r="D289" s="22">
        <v>2</v>
      </c>
      <c r="E289" s="27">
        <f t="shared" si="35"/>
        <v>0</v>
      </c>
      <c r="F289" s="28">
        <f t="shared" si="34"/>
        <v>41</v>
      </c>
      <c r="G289" s="29">
        <f t="shared" si="33"/>
        <v>95</v>
      </c>
    </row>
    <row r="290" spans="1:7">
      <c r="A290" s="23">
        <f>IF(YEAR(A289+1)=Cal!$C$1,A289+1,"0")</f>
        <v>31701</v>
      </c>
      <c r="B290" s="24">
        <f t="shared" si="31"/>
        <v>5</v>
      </c>
      <c r="C290" s="27">
        <f>DATE(Cal!$C$1,7,1)</f>
        <v>31594</v>
      </c>
      <c r="D290" s="22">
        <v>3</v>
      </c>
      <c r="E290" s="27">
        <f t="shared" si="35"/>
        <v>0</v>
      </c>
      <c r="F290" s="28">
        <f t="shared" si="34"/>
        <v>41</v>
      </c>
      <c r="G290" s="29">
        <f t="shared" si="33"/>
        <v>96</v>
      </c>
    </row>
    <row r="291" spans="1:7">
      <c r="A291" s="23">
        <f>IF(YEAR(A290+1)=Cal!$C$1,A290+1,"0")</f>
        <v>31702</v>
      </c>
      <c r="B291" s="24">
        <f t="shared" si="31"/>
        <v>6</v>
      </c>
      <c r="C291" s="27">
        <f>DATE(Cal!$C$1,7,1)</f>
        <v>31594</v>
      </c>
      <c r="D291" s="22">
        <v>4</v>
      </c>
      <c r="E291" s="27">
        <f t="shared" si="35"/>
        <v>0</v>
      </c>
      <c r="F291" s="28">
        <f t="shared" si="34"/>
        <v>41</v>
      </c>
      <c r="G291" s="29">
        <f t="shared" si="33"/>
        <v>96</v>
      </c>
    </row>
    <row r="292" spans="1:7">
      <c r="A292" s="23">
        <f>IF(YEAR(A291+1)=Cal!$C$1,A291+1,"0")</f>
        <v>31703</v>
      </c>
      <c r="B292" s="24">
        <f t="shared" si="31"/>
        <v>7</v>
      </c>
      <c r="C292" s="27">
        <f>DATE(Cal!$C$1,7,1)</f>
        <v>31594</v>
      </c>
      <c r="D292" s="22">
        <v>5</v>
      </c>
      <c r="E292" s="27">
        <f t="shared" si="35"/>
        <v>0</v>
      </c>
      <c r="F292" s="28">
        <f t="shared" si="34"/>
        <v>41</v>
      </c>
      <c r="G292" s="29">
        <f t="shared" si="33"/>
        <v>96</v>
      </c>
    </row>
    <row r="293" spans="1:7">
      <c r="A293" s="23">
        <f>IF(YEAR(A292+1)=Cal!$C$1,A292+1,"0")</f>
        <v>31704</v>
      </c>
      <c r="B293" s="24">
        <f t="shared" si="31"/>
        <v>1</v>
      </c>
      <c r="C293" s="27">
        <f>DATE(Cal!$C$1,7,1)</f>
        <v>31594</v>
      </c>
      <c r="D293" s="22">
        <v>6</v>
      </c>
      <c r="E293" s="27">
        <f t="shared" si="35"/>
        <v>0</v>
      </c>
      <c r="F293" s="28">
        <f t="shared" si="34"/>
        <v>41</v>
      </c>
      <c r="G293" s="29">
        <f t="shared" si="33"/>
        <v>97</v>
      </c>
    </row>
    <row r="294" spans="1:7">
      <c r="A294" s="23">
        <f>IF(YEAR(A293+1)=Cal!$C$1,A293+1,"0")</f>
        <v>31705</v>
      </c>
      <c r="B294" s="24">
        <f t="shared" si="31"/>
        <v>2</v>
      </c>
      <c r="C294" s="27">
        <f>DATE(Cal!$C$1,7,1)</f>
        <v>31594</v>
      </c>
      <c r="D294" s="22">
        <v>7</v>
      </c>
      <c r="E294" s="27">
        <f t="shared" si="35"/>
        <v>0</v>
      </c>
      <c r="F294" s="28">
        <f t="shared" si="34"/>
        <v>41</v>
      </c>
      <c r="G294" s="29">
        <f t="shared" si="33"/>
        <v>97</v>
      </c>
    </row>
    <row r="295" spans="1:7">
      <c r="A295" s="23">
        <f>IF(YEAR(A294+1)=Cal!$C$1,A294+1,"0")</f>
        <v>31706</v>
      </c>
      <c r="B295" s="24">
        <f t="shared" si="31"/>
        <v>3</v>
      </c>
      <c r="C295" s="27">
        <f>DATE(Cal!$C$1,7,1)</f>
        <v>31594</v>
      </c>
      <c r="D295" s="22">
        <v>1</v>
      </c>
      <c r="E295" s="27">
        <f t="shared" si="35"/>
        <v>0</v>
      </c>
      <c r="F295" s="28">
        <f t="shared" si="34"/>
        <v>41</v>
      </c>
      <c r="G295" s="29">
        <f t="shared" si="33"/>
        <v>97</v>
      </c>
    </row>
    <row r="296" spans="1:7">
      <c r="A296" s="23">
        <f>IF(YEAR(A295+1)=Cal!$C$1,A295+1,"0")</f>
        <v>31707</v>
      </c>
      <c r="B296" s="24">
        <f t="shared" si="31"/>
        <v>4</v>
      </c>
      <c r="C296" s="27">
        <f>DATE(Cal!$C$1,8,1)</f>
        <v>31625</v>
      </c>
      <c r="D296" s="20">
        <v>2</v>
      </c>
      <c r="E296" s="27">
        <f>IF(WEEKDAY(C296,1)=D296,C296,0)</f>
        <v>0</v>
      </c>
      <c r="F296" s="28">
        <f t="shared" si="34"/>
        <v>42</v>
      </c>
      <c r="G296" s="29">
        <f t="shared" si="33"/>
        <v>98</v>
      </c>
    </row>
    <row r="297" spans="1:7">
      <c r="A297" s="23">
        <f>IF(YEAR(A296+1)=Cal!$C$1,A296+1,"0")</f>
        <v>31708</v>
      </c>
      <c r="B297" s="24">
        <f t="shared" si="31"/>
        <v>5</v>
      </c>
      <c r="C297" s="27">
        <f>DATE(Cal!$C$1,8,1)</f>
        <v>31625</v>
      </c>
      <c r="D297" s="21">
        <v>3</v>
      </c>
      <c r="E297" s="27">
        <f>IF(E296&lt;&gt;0,E296+1,IF(WEEKDAY(C297,1)=D297,C297,0))</f>
        <v>0</v>
      </c>
      <c r="F297" s="28">
        <f t="shared" si="34"/>
        <v>42</v>
      </c>
      <c r="G297" s="29">
        <f t="shared" si="33"/>
        <v>98</v>
      </c>
    </row>
    <row r="298" spans="1:7">
      <c r="A298" s="23">
        <f>IF(YEAR(A297+1)=Cal!$C$1,A297+1,"0")</f>
        <v>31709</v>
      </c>
      <c r="B298" s="24">
        <f t="shared" si="31"/>
        <v>6</v>
      </c>
      <c r="C298" s="27">
        <f>DATE(Cal!$C$1,8,1)</f>
        <v>31625</v>
      </c>
      <c r="D298" s="21">
        <v>4</v>
      </c>
      <c r="E298" s="27">
        <f t="shared" ref="E298:E302" si="36">IF(E297&lt;&gt;0,E297+1,IF(WEEKDAY(C298,1)=D298,C298,0))</f>
        <v>0</v>
      </c>
      <c r="F298" s="28">
        <f t="shared" si="34"/>
        <v>42</v>
      </c>
      <c r="G298" s="29">
        <f t="shared" si="33"/>
        <v>98</v>
      </c>
    </row>
    <row r="299" spans="1:7">
      <c r="A299" s="23">
        <f>IF(YEAR(A298+1)=Cal!$C$1,A298+1,"0")</f>
        <v>31710</v>
      </c>
      <c r="B299" s="24">
        <f t="shared" si="31"/>
        <v>7</v>
      </c>
      <c r="C299" s="27">
        <f>DATE(Cal!$C$1,8,1)</f>
        <v>31625</v>
      </c>
      <c r="D299" s="21">
        <v>5</v>
      </c>
      <c r="E299" s="27">
        <f t="shared" si="36"/>
        <v>0</v>
      </c>
      <c r="F299" s="28">
        <f t="shared" si="34"/>
        <v>42</v>
      </c>
      <c r="G299" s="29">
        <f t="shared" si="33"/>
        <v>99</v>
      </c>
    </row>
    <row r="300" spans="1:7">
      <c r="A300" s="23">
        <f>IF(YEAR(A299+1)=Cal!$C$1,A299+1,"0")</f>
        <v>31711</v>
      </c>
      <c r="B300" s="24">
        <f t="shared" si="31"/>
        <v>1</v>
      </c>
      <c r="C300" s="27">
        <f>DATE(Cal!$C$1,8,1)</f>
        <v>31625</v>
      </c>
      <c r="D300" s="21">
        <v>6</v>
      </c>
      <c r="E300" s="27">
        <f t="shared" si="36"/>
        <v>31625</v>
      </c>
      <c r="F300" s="28">
        <f t="shared" si="34"/>
        <v>42</v>
      </c>
      <c r="G300" s="29">
        <f t="shared" si="33"/>
        <v>99</v>
      </c>
    </row>
    <row r="301" spans="1:7">
      <c r="A301" s="23">
        <f>IF(YEAR(A300+1)=Cal!$C$1,A300+1,"0")</f>
        <v>31712</v>
      </c>
      <c r="B301" s="24">
        <f t="shared" si="31"/>
        <v>2</v>
      </c>
      <c r="C301" s="27">
        <f>DATE(Cal!$C$1,8,1)</f>
        <v>31625</v>
      </c>
      <c r="D301" s="21">
        <v>7</v>
      </c>
      <c r="E301" s="27">
        <f t="shared" si="36"/>
        <v>31626</v>
      </c>
      <c r="F301" s="28">
        <f t="shared" si="34"/>
        <v>42</v>
      </c>
      <c r="G301" s="29">
        <f t="shared" si="33"/>
        <v>99</v>
      </c>
    </row>
    <row r="302" spans="1:7">
      <c r="A302" s="23">
        <f>IF(YEAR(A301+1)=Cal!$C$1,A301+1,"0")</f>
        <v>31713</v>
      </c>
      <c r="B302" s="24">
        <f t="shared" si="31"/>
        <v>3</v>
      </c>
      <c r="C302" s="27">
        <f>DATE(Cal!$C$1,8,1)</f>
        <v>31625</v>
      </c>
      <c r="D302" s="21">
        <v>1</v>
      </c>
      <c r="E302" s="27">
        <f t="shared" si="36"/>
        <v>31627</v>
      </c>
      <c r="F302" s="28">
        <f t="shared" si="34"/>
        <v>42</v>
      </c>
      <c r="G302" s="29">
        <f t="shared" si="33"/>
        <v>100</v>
      </c>
    </row>
    <row r="303" spans="1:7">
      <c r="A303" s="23">
        <f>IF(YEAR(A302+1)=Cal!$C$1,A302+1,"0")</f>
        <v>31714</v>
      </c>
      <c r="B303" s="24">
        <f t="shared" si="31"/>
        <v>4</v>
      </c>
      <c r="C303" s="27">
        <f>DATE(Cal!$C$1,8,1)</f>
        <v>31625</v>
      </c>
      <c r="D303" s="22">
        <v>2</v>
      </c>
      <c r="E303" s="27">
        <f t="shared" ref="E303:E323" si="37">E302+1</f>
        <v>31628</v>
      </c>
      <c r="F303" s="28">
        <f t="shared" si="34"/>
        <v>43</v>
      </c>
      <c r="G303" s="29">
        <f t="shared" si="33"/>
        <v>100</v>
      </c>
    </row>
    <row r="304" spans="1:7">
      <c r="A304" s="23">
        <f>IF(YEAR(A303+1)=Cal!$C$1,A303+1,"0")</f>
        <v>31715</v>
      </c>
      <c r="B304" s="24">
        <f t="shared" si="31"/>
        <v>5</v>
      </c>
      <c r="C304" s="27">
        <f>DATE(Cal!$C$1,8,1)</f>
        <v>31625</v>
      </c>
      <c r="D304" s="22">
        <v>3</v>
      </c>
      <c r="E304" s="27">
        <f t="shared" si="37"/>
        <v>31629</v>
      </c>
      <c r="F304" s="28">
        <f t="shared" si="34"/>
        <v>43</v>
      </c>
      <c r="G304" s="29">
        <f t="shared" si="33"/>
        <v>100</v>
      </c>
    </row>
    <row r="305" spans="1:7">
      <c r="A305" s="23">
        <f>IF(YEAR(A304+1)=Cal!$C$1,A304+1,"0")</f>
        <v>31716</v>
      </c>
      <c r="B305" s="24">
        <f t="shared" si="31"/>
        <v>6</v>
      </c>
      <c r="C305" s="27">
        <f>DATE(Cal!$C$1,8,1)</f>
        <v>31625</v>
      </c>
      <c r="D305" s="22">
        <v>4</v>
      </c>
      <c r="E305" s="27">
        <f t="shared" si="37"/>
        <v>31630</v>
      </c>
      <c r="F305" s="28">
        <f t="shared" si="34"/>
        <v>43</v>
      </c>
      <c r="G305" s="29">
        <f t="shared" si="33"/>
        <v>101</v>
      </c>
    </row>
    <row r="306" spans="1:7">
      <c r="A306" s="23">
        <f>IF(YEAR(A305+1)=Cal!$C$1,A305+1,"0")</f>
        <v>31717</v>
      </c>
      <c r="B306" s="24">
        <f t="shared" si="31"/>
        <v>7</v>
      </c>
      <c r="C306" s="27">
        <f>DATE(Cal!$C$1,8,1)</f>
        <v>31625</v>
      </c>
      <c r="D306" s="22">
        <v>5</v>
      </c>
      <c r="E306" s="27">
        <f t="shared" si="37"/>
        <v>31631</v>
      </c>
      <c r="F306" s="28">
        <f t="shared" si="34"/>
        <v>43</v>
      </c>
      <c r="G306" s="29">
        <f t="shared" si="33"/>
        <v>101</v>
      </c>
    </row>
    <row r="307" spans="1:7">
      <c r="A307" s="23">
        <f>IF(YEAR(A306+1)=Cal!$C$1,A306+1,"0")</f>
        <v>31718</v>
      </c>
      <c r="B307" s="24">
        <f t="shared" si="31"/>
        <v>1</v>
      </c>
      <c r="C307" s="27">
        <f>DATE(Cal!$C$1,8,1)</f>
        <v>31625</v>
      </c>
      <c r="D307" s="22">
        <v>6</v>
      </c>
      <c r="E307" s="27">
        <f t="shared" si="37"/>
        <v>31632</v>
      </c>
      <c r="F307" s="28">
        <f t="shared" si="34"/>
        <v>43</v>
      </c>
      <c r="G307" s="29">
        <f t="shared" si="33"/>
        <v>101</v>
      </c>
    </row>
    <row r="308" spans="1:7">
      <c r="A308" s="23">
        <f>IF(YEAR(A307+1)=Cal!$C$1,A307+1,"0")</f>
        <v>31719</v>
      </c>
      <c r="B308" s="24">
        <f t="shared" si="31"/>
        <v>2</v>
      </c>
      <c r="C308" s="27">
        <f>DATE(Cal!$C$1,8,1)</f>
        <v>31625</v>
      </c>
      <c r="D308" s="22">
        <v>7</v>
      </c>
      <c r="E308" s="27">
        <f t="shared" si="37"/>
        <v>31633</v>
      </c>
      <c r="F308" s="28">
        <f t="shared" si="34"/>
        <v>43</v>
      </c>
      <c r="G308" s="29">
        <f t="shared" si="33"/>
        <v>102</v>
      </c>
    </row>
    <row r="309" spans="1:7">
      <c r="A309" s="23">
        <f>IF(YEAR(A308+1)=Cal!$C$1,A308+1,"0")</f>
        <v>31720</v>
      </c>
      <c r="B309" s="24">
        <f t="shared" si="31"/>
        <v>3</v>
      </c>
      <c r="C309" s="27">
        <f>DATE(Cal!$C$1,8,1)</f>
        <v>31625</v>
      </c>
      <c r="D309" s="22">
        <v>1</v>
      </c>
      <c r="E309" s="27">
        <f t="shared" si="37"/>
        <v>31634</v>
      </c>
      <c r="F309" s="28">
        <f t="shared" si="34"/>
        <v>43</v>
      </c>
      <c r="G309" s="29">
        <f t="shared" si="33"/>
        <v>102</v>
      </c>
    </row>
    <row r="310" spans="1:7">
      <c r="A310" s="23">
        <f>IF(YEAR(A309+1)=Cal!$C$1,A309+1,"0")</f>
        <v>31721</v>
      </c>
      <c r="B310" s="24">
        <f t="shared" si="31"/>
        <v>4</v>
      </c>
      <c r="C310" s="27">
        <f>DATE(Cal!$C$1,8,1)</f>
        <v>31625</v>
      </c>
      <c r="D310" s="21">
        <v>2</v>
      </c>
      <c r="E310" s="27">
        <f t="shared" si="37"/>
        <v>31635</v>
      </c>
      <c r="F310" s="28">
        <f t="shared" si="34"/>
        <v>44</v>
      </c>
      <c r="G310" s="29">
        <f t="shared" si="33"/>
        <v>102</v>
      </c>
    </row>
    <row r="311" spans="1:7">
      <c r="A311" s="23">
        <f>IF(YEAR(A310+1)=Cal!$C$1,A310+1,"0")</f>
        <v>31722</v>
      </c>
      <c r="B311" s="24">
        <f t="shared" si="31"/>
        <v>5</v>
      </c>
      <c r="C311" s="27">
        <f>DATE(Cal!$C$1,8,1)</f>
        <v>31625</v>
      </c>
      <c r="D311" s="21">
        <v>3</v>
      </c>
      <c r="E311" s="27">
        <f t="shared" si="37"/>
        <v>31636</v>
      </c>
      <c r="F311" s="28">
        <f t="shared" si="34"/>
        <v>44</v>
      </c>
      <c r="G311" s="29">
        <f t="shared" si="33"/>
        <v>103</v>
      </c>
    </row>
    <row r="312" spans="1:7">
      <c r="A312" s="23">
        <f>IF(YEAR(A311+1)=Cal!$C$1,A311+1,"0")</f>
        <v>31723</v>
      </c>
      <c r="B312" s="24">
        <f t="shared" si="31"/>
        <v>6</v>
      </c>
      <c r="C312" s="27">
        <f>DATE(Cal!$C$1,8,1)</f>
        <v>31625</v>
      </c>
      <c r="D312" s="21">
        <v>4</v>
      </c>
      <c r="E312" s="27">
        <f t="shared" si="37"/>
        <v>31637</v>
      </c>
      <c r="F312" s="28">
        <f t="shared" si="34"/>
        <v>44</v>
      </c>
      <c r="G312" s="29">
        <f t="shared" si="33"/>
        <v>103</v>
      </c>
    </row>
    <row r="313" spans="1:7">
      <c r="A313" s="23">
        <f>IF(YEAR(A312+1)=Cal!$C$1,A312+1,"0")</f>
        <v>31724</v>
      </c>
      <c r="B313" s="24">
        <f t="shared" si="31"/>
        <v>7</v>
      </c>
      <c r="C313" s="27">
        <f>DATE(Cal!$C$1,8,1)</f>
        <v>31625</v>
      </c>
      <c r="D313" s="21">
        <v>5</v>
      </c>
      <c r="E313" s="27">
        <f t="shared" si="37"/>
        <v>31638</v>
      </c>
      <c r="F313" s="28">
        <f t="shared" si="34"/>
        <v>44</v>
      </c>
      <c r="G313" s="29">
        <f t="shared" si="33"/>
        <v>103</v>
      </c>
    </row>
    <row r="314" spans="1:7">
      <c r="A314" s="23">
        <f>IF(YEAR(A313+1)=Cal!$C$1,A313+1,"0")</f>
        <v>31725</v>
      </c>
      <c r="B314" s="24">
        <f t="shared" si="31"/>
        <v>1</v>
      </c>
      <c r="C314" s="27">
        <f>DATE(Cal!$C$1,8,1)</f>
        <v>31625</v>
      </c>
      <c r="D314" s="21">
        <v>6</v>
      </c>
      <c r="E314" s="27">
        <f t="shared" si="37"/>
        <v>31639</v>
      </c>
      <c r="F314" s="28">
        <f t="shared" si="34"/>
        <v>44</v>
      </c>
      <c r="G314" s="29">
        <f t="shared" si="33"/>
        <v>104</v>
      </c>
    </row>
    <row r="315" spans="1:7">
      <c r="A315" s="23">
        <f>IF(YEAR(A314+1)=Cal!$C$1,A314+1,"0")</f>
        <v>31726</v>
      </c>
      <c r="B315" s="24">
        <f t="shared" si="31"/>
        <v>2</v>
      </c>
      <c r="C315" s="27">
        <f>DATE(Cal!$C$1,8,1)</f>
        <v>31625</v>
      </c>
      <c r="D315" s="21">
        <v>7</v>
      </c>
      <c r="E315" s="27">
        <f t="shared" si="37"/>
        <v>31640</v>
      </c>
      <c r="F315" s="28">
        <f t="shared" si="34"/>
        <v>44</v>
      </c>
      <c r="G315" s="29">
        <f t="shared" si="33"/>
        <v>104</v>
      </c>
    </row>
    <row r="316" spans="1:7">
      <c r="A316" s="23">
        <f>IF(YEAR(A315+1)=Cal!$C$1,A315+1,"0")</f>
        <v>31727</v>
      </c>
      <c r="B316" s="24">
        <f t="shared" si="31"/>
        <v>3</v>
      </c>
      <c r="C316" s="27">
        <f>DATE(Cal!$C$1,8,1)</f>
        <v>31625</v>
      </c>
      <c r="D316" s="21">
        <v>1</v>
      </c>
      <c r="E316" s="27">
        <f t="shared" si="37"/>
        <v>31641</v>
      </c>
      <c r="F316" s="28">
        <f t="shared" si="34"/>
        <v>44</v>
      </c>
      <c r="G316" s="29">
        <f t="shared" si="33"/>
        <v>104</v>
      </c>
    </row>
    <row r="317" spans="1:7">
      <c r="A317" s="23">
        <f>IF(YEAR(A316+1)=Cal!$C$1,A316+1,"0")</f>
        <v>31728</v>
      </c>
      <c r="B317" s="24">
        <f t="shared" si="31"/>
        <v>4</v>
      </c>
      <c r="C317" s="27">
        <f>DATE(Cal!$C$1,8,1)</f>
        <v>31625</v>
      </c>
      <c r="D317" s="22">
        <v>2</v>
      </c>
      <c r="E317" s="27">
        <f t="shared" si="37"/>
        <v>31642</v>
      </c>
      <c r="F317" s="28">
        <f t="shared" si="34"/>
        <v>45</v>
      </c>
      <c r="G317" s="29">
        <f t="shared" si="33"/>
        <v>105</v>
      </c>
    </row>
    <row r="318" spans="1:7">
      <c r="A318" s="23">
        <f>IF(YEAR(A317+1)=Cal!$C$1,A317+1,"0")</f>
        <v>31729</v>
      </c>
      <c r="B318" s="24">
        <f t="shared" si="31"/>
        <v>5</v>
      </c>
      <c r="C318" s="27">
        <f>DATE(Cal!$C$1,8,1)</f>
        <v>31625</v>
      </c>
      <c r="D318" s="22">
        <v>3</v>
      </c>
      <c r="E318" s="27">
        <f t="shared" si="37"/>
        <v>31643</v>
      </c>
      <c r="F318" s="28">
        <f t="shared" si="34"/>
        <v>45</v>
      </c>
      <c r="G318" s="29">
        <f t="shared" si="33"/>
        <v>105</v>
      </c>
    </row>
    <row r="319" spans="1:7">
      <c r="A319" s="23">
        <f>IF(YEAR(A318+1)=Cal!$C$1,A318+1,"0")</f>
        <v>31730</v>
      </c>
      <c r="B319" s="24">
        <f t="shared" si="31"/>
        <v>6</v>
      </c>
      <c r="C319" s="27">
        <f>DATE(Cal!$C$1,8,1)</f>
        <v>31625</v>
      </c>
      <c r="D319" s="22">
        <v>4</v>
      </c>
      <c r="E319" s="27">
        <f t="shared" si="37"/>
        <v>31644</v>
      </c>
      <c r="F319" s="28">
        <f t="shared" si="34"/>
        <v>45</v>
      </c>
      <c r="G319" s="29">
        <f t="shared" si="33"/>
        <v>105</v>
      </c>
    </row>
    <row r="320" spans="1:7">
      <c r="A320" s="23">
        <f>IF(YEAR(A319+1)=Cal!$C$1,A319+1,"0")</f>
        <v>31731</v>
      </c>
      <c r="B320" s="24">
        <f t="shared" si="31"/>
        <v>7</v>
      </c>
      <c r="C320" s="27">
        <f>DATE(Cal!$C$1,8,1)</f>
        <v>31625</v>
      </c>
      <c r="D320" s="22">
        <v>5</v>
      </c>
      <c r="E320" s="27">
        <f t="shared" si="37"/>
        <v>31645</v>
      </c>
      <c r="F320" s="28">
        <f t="shared" si="34"/>
        <v>45</v>
      </c>
      <c r="G320" s="29">
        <f t="shared" si="33"/>
        <v>106</v>
      </c>
    </row>
    <row r="321" spans="1:7">
      <c r="A321" s="23">
        <f>IF(YEAR(A320+1)=Cal!$C$1,A320+1,"0")</f>
        <v>31732</v>
      </c>
      <c r="B321" s="24">
        <f t="shared" si="31"/>
        <v>1</v>
      </c>
      <c r="C321" s="27">
        <f>DATE(Cal!$C$1,8,1)</f>
        <v>31625</v>
      </c>
      <c r="D321" s="22">
        <v>6</v>
      </c>
      <c r="E321" s="27">
        <f t="shared" si="37"/>
        <v>31646</v>
      </c>
      <c r="F321" s="28">
        <f t="shared" si="34"/>
        <v>45</v>
      </c>
      <c r="G321" s="29">
        <f t="shared" si="33"/>
        <v>106</v>
      </c>
    </row>
    <row r="322" spans="1:7">
      <c r="A322" s="23">
        <f>IF(YEAR(A321+1)=Cal!$C$1,A321+1,"0")</f>
        <v>31733</v>
      </c>
      <c r="B322" s="24">
        <f t="shared" ref="B322:B367" si="38">WEEKDAY(A322,1)</f>
        <v>2</v>
      </c>
      <c r="C322" s="27">
        <f>DATE(Cal!$C$1,8,1)</f>
        <v>31625</v>
      </c>
      <c r="D322" s="22">
        <v>7</v>
      </c>
      <c r="E322" s="27">
        <f t="shared" si="37"/>
        <v>31647</v>
      </c>
      <c r="F322" s="28">
        <f t="shared" si="34"/>
        <v>45</v>
      </c>
      <c r="G322" s="29">
        <f t="shared" si="33"/>
        <v>106</v>
      </c>
    </row>
    <row r="323" spans="1:7">
      <c r="A323" s="23">
        <f>IF(YEAR(A322+1)=Cal!$C$1,A322+1,"0")</f>
        <v>31734</v>
      </c>
      <c r="B323" s="24">
        <f t="shared" si="38"/>
        <v>3</v>
      </c>
      <c r="C323" s="27">
        <f>DATE(Cal!$C$1,8,1)</f>
        <v>31625</v>
      </c>
      <c r="D323" s="22">
        <v>1</v>
      </c>
      <c r="E323" s="27">
        <f t="shared" si="37"/>
        <v>31648</v>
      </c>
      <c r="F323" s="28">
        <f t="shared" si="34"/>
        <v>45</v>
      </c>
      <c r="G323" s="29">
        <f t="shared" si="33"/>
        <v>107</v>
      </c>
    </row>
    <row r="324" spans="1:7">
      <c r="A324" s="23">
        <f>IF(YEAR(A323+1)=Cal!$C$1,A323+1,"0")</f>
        <v>31735</v>
      </c>
      <c r="B324" s="24">
        <f t="shared" si="38"/>
        <v>4</v>
      </c>
      <c r="C324" s="27">
        <f>DATE(Cal!$C$1,8,1)</f>
        <v>31625</v>
      </c>
      <c r="D324" s="21">
        <v>2</v>
      </c>
      <c r="E324" s="27">
        <f>IF(AND(MONTH(E323+1)=MONTH(C324),YEAR(E323+1)=YEAR(C324)),E323+1,0)</f>
        <v>31649</v>
      </c>
      <c r="F324" s="28">
        <f t="shared" si="34"/>
        <v>46</v>
      </c>
      <c r="G324" s="29">
        <f t="shared" si="33"/>
        <v>107</v>
      </c>
    </row>
    <row r="325" spans="1:7">
      <c r="A325" s="23">
        <f>IF(YEAR(A324+1)=Cal!$C$1,A324+1,"0")</f>
        <v>31736</v>
      </c>
      <c r="B325" s="24">
        <f t="shared" si="38"/>
        <v>5</v>
      </c>
      <c r="C325" s="27">
        <f>DATE(Cal!$C$1,8,1)</f>
        <v>31625</v>
      </c>
      <c r="D325" s="21">
        <v>3</v>
      </c>
      <c r="E325" s="27">
        <f t="shared" ref="E325:E337" si="39">IF(AND(MONTH(E324+1)=MONTH(C325),YEAR(E324+1)=YEAR(C325)),E324+1,0)</f>
        <v>31650</v>
      </c>
      <c r="F325" s="28">
        <f t="shared" si="34"/>
        <v>46</v>
      </c>
      <c r="G325" s="29">
        <f t="shared" si="33"/>
        <v>107</v>
      </c>
    </row>
    <row r="326" spans="1:7">
      <c r="A326" s="23">
        <f>IF(YEAR(A325+1)=Cal!$C$1,A325+1,"0")</f>
        <v>31737</v>
      </c>
      <c r="B326" s="24">
        <f t="shared" si="38"/>
        <v>6</v>
      </c>
      <c r="C326" s="27">
        <f>DATE(Cal!$C$1,8,1)</f>
        <v>31625</v>
      </c>
      <c r="D326" s="21">
        <v>4</v>
      </c>
      <c r="E326" s="27">
        <f t="shared" si="39"/>
        <v>31651</v>
      </c>
      <c r="F326" s="28">
        <f t="shared" si="34"/>
        <v>46</v>
      </c>
      <c r="G326" s="29">
        <f t="shared" ref="G326:G389" si="40">G323+1</f>
        <v>108</v>
      </c>
    </row>
    <row r="327" spans="1:7">
      <c r="A327" s="23">
        <f>IF(YEAR(A326+1)=Cal!$C$1,A326+1,"0")</f>
        <v>31738</v>
      </c>
      <c r="B327" s="24">
        <f t="shared" si="38"/>
        <v>7</v>
      </c>
      <c r="C327" s="27">
        <f>DATE(Cal!$C$1,8,1)</f>
        <v>31625</v>
      </c>
      <c r="D327" s="21">
        <v>5</v>
      </c>
      <c r="E327" s="27">
        <f t="shared" si="39"/>
        <v>31652</v>
      </c>
      <c r="F327" s="28">
        <f t="shared" si="34"/>
        <v>46</v>
      </c>
      <c r="G327" s="29">
        <f t="shared" si="40"/>
        <v>108</v>
      </c>
    </row>
    <row r="328" spans="1:7">
      <c r="A328" s="23">
        <f>IF(YEAR(A327+1)=Cal!$C$1,A327+1,"0")</f>
        <v>31739</v>
      </c>
      <c r="B328" s="24">
        <f t="shared" si="38"/>
        <v>1</v>
      </c>
      <c r="C328" s="27">
        <f>DATE(Cal!$C$1,8,1)</f>
        <v>31625</v>
      </c>
      <c r="D328" s="21">
        <v>6</v>
      </c>
      <c r="E328" s="27">
        <f t="shared" si="39"/>
        <v>31653</v>
      </c>
      <c r="F328" s="28">
        <f t="shared" si="34"/>
        <v>46</v>
      </c>
      <c r="G328" s="29">
        <f t="shared" si="40"/>
        <v>108</v>
      </c>
    </row>
    <row r="329" spans="1:7">
      <c r="A329" s="23">
        <f>IF(YEAR(A328+1)=Cal!$C$1,A328+1,"0")</f>
        <v>31740</v>
      </c>
      <c r="B329" s="24">
        <f t="shared" si="38"/>
        <v>2</v>
      </c>
      <c r="C329" s="27">
        <f>DATE(Cal!$C$1,8,1)</f>
        <v>31625</v>
      </c>
      <c r="D329" s="21">
        <v>7</v>
      </c>
      <c r="E329" s="27">
        <f t="shared" si="39"/>
        <v>31654</v>
      </c>
      <c r="F329" s="28">
        <f t="shared" si="34"/>
        <v>46</v>
      </c>
      <c r="G329" s="29">
        <f t="shared" si="40"/>
        <v>109</v>
      </c>
    </row>
    <row r="330" spans="1:7">
      <c r="A330" s="23">
        <f>IF(YEAR(A329+1)=Cal!$C$1,A329+1,"0")</f>
        <v>31741</v>
      </c>
      <c r="B330" s="24">
        <f t="shared" si="38"/>
        <v>3</v>
      </c>
      <c r="C330" s="27">
        <f>DATE(Cal!$C$1,8,1)</f>
        <v>31625</v>
      </c>
      <c r="D330" s="21">
        <v>1</v>
      </c>
      <c r="E330" s="27">
        <f t="shared" si="39"/>
        <v>31655</v>
      </c>
      <c r="F330" s="28">
        <f t="shared" ref="F330:F393" si="41">F323+1</f>
        <v>46</v>
      </c>
      <c r="G330" s="29">
        <f t="shared" si="40"/>
        <v>109</v>
      </c>
    </row>
    <row r="331" spans="1:7">
      <c r="A331" s="23">
        <f>IF(YEAR(A330+1)=Cal!$C$1,A330+1,"0")</f>
        <v>31742</v>
      </c>
      <c r="B331" s="24">
        <f t="shared" si="38"/>
        <v>4</v>
      </c>
      <c r="C331" s="27">
        <f>DATE(Cal!$C$1,8,1)</f>
        <v>31625</v>
      </c>
      <c r="D331" s="22">
        <v>2</v>
      </c>
      <c r="E331" s="27">
        <f t="shared" si="39"/>
        <v>0</v>
      </c>
      <c r="F331" s="28">
        <f t="shared" si="41"/>
        <v>47</v>
      </c>
      <c r="G331" s="29">
        <f t="shared" si="40"/>
        <v>109</v>
      </c>
    </row>
    <row r="332" spans="1:7">
      <c r="A332" s="23">
        <f>IF(YEAR(A331+1)=Cal!$C$1,A331+1,"0")</f>
        <v>31743</v>
      </c>
      <c r="B332" s="24">
        <f t="shared" si="38"/>
        <v>5</v>
      </c>
      <c r="C332" s="27">
        <f>DATE(Cal!$C$1,8,1)</f>
        <v>31625</v>
      </c>
      <c r="D332" s="22">
        <v>3</v>
      </c>
      <c r="E332" s="27">
        <f t="shared" si="39"/>
        <v>0</v>
      </c>
      <c r="F332" s="28">
        <f t="shared" si="41"/>
        <v>47</v>
      </c>
      <c r="G332" s="29">
        <f t="shared" si="40"/>
        <v>110</v>
      </c>
    </row>
    <row r="333" spans="1:7">
      <c r="A333" s="23">
        <f>IF(YEAR(A332+1)=Cal!$C$1,A332+1,"0")</f>
        <v>31744</v>
      </c>
      <c r="B333" s="24">
        <f t="shared" si="38"/>
        <v>6</v>
      </c>
      <c r="C333" s="27">
        <f>DATE(Cal!$C$1,8,1)</f>
        <v>31625</v>
      </c>
      <c r="D333" s="22">
        <v>4</v>
      </c>
      <c r="E333" s="27">
        <f t="shared" si="39"/>
        <v>0</v>
      </c>
      <c r="F333" s="28">
        <f t="shared" si="41"/>
        <v>47</v>
      </c>
      <c r="G333" s="29">
        <f t="shared" si="40"/>
        <v>110</v>
      </c>
    </row>
    <row r="334" spans="1:7">
      <c r="A334" s="23">
        <f>IF(YEAR(A333+1)=Cal!$C$1,A333+1,"0")</f>
        <v>31745</v>
      </c>
      <c r="B334" s="24">
        <f t="shared" si="38"/>
        <v>7</v>
      </c>
      <c r="C334" s="27">
        <f>DATE(Cal!$C$1,8,1)</f>
        <v>31625</v>
      </c>
      <c r="D334" s="22">
        <v>5</v>
      </c>
      <c r="E334" s="27">
        <f t="shared" si="39"/>
        <v>0</v>
      </c>
      <c r="F334" s="28">
        <f t="shared" si="41"/>
        <v>47</v>
      </c>
      <c r="G334" s="29">
        <f t="shared" si="40"/>
        <v>110</v>
      </c>
    </row>
    <row r="335" spans="1:7">
      <c r="A335" s="23">
        <f>IF(YEAR(A334+1)=Cal!$C$1,A334+1,"0")</f>
        <v>31746</v>
      </c>
      <c r="B335" s="24">
        <f t="shared" si="38"/>
        <v>1</v>
      </c>
      <c r="C335" s="27">
        <f>DATE(Cal!$C$1,8,1)</f>
        <v>31625</v>
      </c>
      <c r="D335" s="22">
        <v>6</v>
      </c>
      <c r="E335" s="27">
        <f t="shared" si="39"/>
        <v>0</v>
      </c>
      <c r="F335" s="28">
        <f t="shared" si="41"/>
        <v>47</v>
      </c>
      <c r="G335" s="29">
        <f t="shared" si="40"/>
        <v>111</v>
      </c>
    </row>
    <row r="336" spans="1:7">
      <c r="A336" s="23">
        <f>IF(YEAR(A335+1)=Cal!$C$1,A335+1,"0")</f>
        <v>31747</v>
      </c>
      <c r="B336" s="24">
        <f t="shared" si="38"/>
        <v>2</v>
      </c>
      <c r="C336" s="27">
        <f>DATE(Cal!$C$1,8,1)</f>
        <v>31625</v>
      </c>
      <c r="D336" s="22">
        <v>7</v>
      </c>
      <c r="E336" s="27">
        <f t="shared" si="39"/>
        <v>0</v>
      </c>
      <c r="F336" s="28">
        <f t="shared" si="41"/>
        <v>47</v>
      </c>
      <c r="G336" s="29">
        <f t="shared" si="40"/>
        <v>111</v>
      </c>
    </row>
    <row r="337" spans="1:7">
      <c r="A337" s="23">
        <f>IF(YEAR(A336+1)=Cal!$C$1,A336+1,"0")</f>
        <v>31748</v>
      </c>
      <c r="B337" s="24">
        <f t="shared" si="38"/>
        <v>3</v>
      </c>
      <c r="C337" s="27">
        <f>DATE(Cal!$C$1,8,1)</f>
        <v>31625</v>
      </c>
      <c r="D337" s="22">
        <v>1</v>
      </c>
      <c r="E337" s="27">
        <f t="shared" si="39"/>
        <v>0</v>
      </c>
      <c r="F337" s="28">
        <f t="shared" si="41"/>
        <v>47</v>
      </c>
      <c r="G337" s="29">
        <f t="shared" si="40"/>
        <v>111</v>
      </c>
    </row>
    <row r="338" spans="1:7">
      <c r="A338" s="23">
        <f>IF(YEAR(A337+1)=Cal!$C$1,A337+1,"0")</f>
        <v>31749</v>
      </c>
      <c r="B338" s="24">
        <f t="shared" si="38"/>
        <v>4</v>
      </c>
      <c r="C338" s="27">
        <f>DATE(Cal!$C$1,9,1)</f>
        <v>31656</v>
      </c>
      <c r="D338" s="20">
        <v>2</v>
      </c>
      <c r="E338" s="27">
        <f>IF(WEEKDAY(C338,1)=D338,C338,0)</f>
        <v>31656</v>
      </c>
      <c r="F338" s="28">
        <f t="shared" si="41"/>
        <v>48</v>
      </c>
      <c r="G338" s="29">
        <f t="shared" si="40"/>
        <v>112</v>
      </c>
    </row>
    <row r="339" spans="1:7">
      <c r="A339" s="23">
        <f>IF(YEAR(A338+1)=Cal!$C$1,A338+1,"0")</f>
        <v>31750</v>
      </c>
      <c r="B339" s="24">
        <f t="shared" si="38"/>
        <v>5</v>
      </c>
      <c r="C339" s="27">
        <f>DATE(Cal!$C$1,9,1)</f>
        <v>31656</v>
      </c>
      <c r="D339" s="21">
        <v>3</v>
      </c>
      <c r="E339" s="27">
        <f>IF(E338&lt;&gt;0,E338+1,IF(WEEKDAY(C339,1)=D339,C339,0))</f>
        <v>31657</v>
      </c>
      <c r="F339" s="28">
        <f t="shared" si="41"/>
        <v>48</v>
      </c>
      <c r="G339" s="29">
        <f t="shared" si="40"/>
        <v>112</v>
      </c>
    </row>
    <row r="340" spans="1:7">
      <c r="A340" s="23">
        <f>IF(YEAR(A339+1)=Cal!$C$1,A339+1,"0")</f>
        <v>31751</v>
      </c>
      <c r="B340" s="24">
        <f t="shared" si="38"/>
        <v>6</v>
      </c>
      <c r="C340" s="27">
        <f>DATE(Cal!$C$1,9,1)</f>
        <v>31656</v>
      </c>
      <c r="D340" s="21">
        <v>4</v>
      </c>
      <c r="E340" s="27">
        <f t="shared" ref="E340:E344" si="42">IF(E339&lt;&gt;0,E339+1,IF(WEEKDAY(C340,1)=D340,C340,0))</f>
        <v>31658</v>
      </c>
      <c r="F340" s="28">
        <f t="shared" si="41"/>
        <v>48</v>
      </c>
      <c r="G340" s="29">
        <f t="shared" si="40"/>
        <v>112</v>
      </c>
    </row>
    <row r="341" spans="1:7">
      <c r="A341" s="23">
        <f>IF(YEAR(A340+1)=Cal!$C$1,A340+1,"0")</f>
        <v>31752</v>
      </c>
      <c r="B341" s="24">
        <f t="shared" si="38"/>
        <v>7</v>
      </c>
      <c r="C341" s="27">
        <f>DATE(Cal!$C$1,9,1)</f>
        <v>31656</v>
      </c>
      <c r="D341" s="21">
        <v>5</v>
      </c>
      <c r="E341" s="27">
        <f t="shared" si="42"/>
        <v>31659</v>
      </c>
      <c r="F341" s="28">
        <f t="shared" si="41"/>
        <v>48</v>
      </c>
      <c r="G341" s="29">
        <f t="shared" si="40"/>
        <v>113</v>
      </c>
    </row>
    <row r="342" spans="1:7">
      <c r="A342" s="23">
        <f>IF(YEAR(A341+1)=Cal!$C$1,A341+1,"0")</f>
        <v>31753</v>
      </c>
      <c r="B342" s="24">
        <f t="shared" si="38"/>
        <v>1</v>
      </c>
      <c r="C342" s="27">
        <f>DATE(Cal!$C$1,9,1)</f>
        <v>31656</v>
      </c>
      <c r="D342" s="21">
        <v>6</v>
      </c>
      <c r="E342" s="27">
        <f t="shared" si="42"/>
        <v>31660</v>
      </c>
      <c r="F342" s="28">
        <f t="shared" si="41"/>
        <v>48</v>
      </c>
      <c r="G342" s="29">
        <f t="shared" si="40"/>
        <v>113</v>
      </c>
    </row>
    <row r="343" spans="1:7">
      <c r="A343" s="23">
        <f>IF(YEAR(A342+1)=Cal!$C$1,A342+1,"0")</f>
        <v>31754</v>
      </c>
      <c r="B343" s="24">
        <f t="shared" si="38"/>
        <v>2</v>
      </c>
      <c r="C343" s="27">
        <f>DATE(Cal!$C$1,9,1)</f>
        <v>31656</v>
      </c>
      <c r="D343" s="21">
        <v>7</v>
      </c>
      <c r="E343" s="27">
        <f t="shared" si="42"/>
        <v>31661</v>
      </c>
      <c r="F343" s="28">
        <f t="shared" si="41"/>
        <v>48</v>
      </c>
      <c r="G343" s="29">
        <f t="shared" si="40"/>
        <v>113</v>
      </c>
    </row>
    <row r="344" spans="1:7">
      <c r="A344" s="23">
        <f>IF(YEAR(A343+1)=Cal!$C$1,A343+1,"0")</f>
        <v>31755</v>
      </c>
      <c r="B344" s="24">
        <f t="shared" si="38"/>
        <v>3</v>
      </c>
      <c r="C344" s="27">
        <f>DATE(Cal!$C$1,9,1)</f>
        <v>31656</v>
      </c>
      <c r="D344" s="21">
        <v>1</v>
      </c>
      <c r="E344" s="27">
        <f t="shared" si="42"/>
        <v>31662</v>
      </c>
      <c r="F344" s="28">
        <f t="shared" si="41"/>
        <v>48</v>
      </c>
      <c r="G344" s="29">
        <f t="shared" si="40"/>
        <v>114</v>
      </c>
    </row>
    <row r="345" spans="1:7">
      <c r="A345" s="23">
        <f>IF(YEAR(A344+1)=Cal!$C$1,A344+1,"0")</f>
        <v>31756</v>
      </c>
      <c r="B345" s="24">
        <f t="shared" si="38"/>
        <v>4</v>
      </c>
      <c r="C345" s="27">
        <f>DATE(Cal!$C$1,9,1)</f>
        <v>31656</v>
      </c>
      <c r="D345" s="22">
        <v>2</v>
      </c>
      <c r="E345" s="27">
        <f t="shared" ref="E345:E365" si="43">E344+1</f>
        <v>31663</v>
      </c>
      <c r="F345" s="28">
        <f t="shared" si="41"/>
        <v>49</v>
      </c>
      <c r="G345" s="29">
        <f t="shared" si="40"/>
        <v>114</v>
      </c>
    </row>
    <row r="346" spans="1:7">
      <c r="A346" s="23">
        <f>IF(YEAR(A345+1)=Cal!$C$1,A345+1,"0")</f>
        <v>31757</v>
      </c>
      <c r="B346" s="24">
        <f t="shared" si="38"/>
        <v>5</v>
      </c>
      <c r="C346" s="27">
        <f>DATE(Cal!$C$1,9,1)</f>
        <v>31656</v>
      </c>
      <c r="D346" s="22">
        <v>3</v>
      </c>
      <c r="E346" s="27">
        <f t="shared" si="43"/>
        <v>31664</v>
      </c>
      <c r="F346" s="28">
        <f t="shared" si="41"/>
        <v>49</v>
      </c>
      <c r="G346" s="29">
        <f t="shared" si="40"/>
        <v>114</v>
      </c>
    </row>
    <row r="347" spans="1:7">
      <c r="A347" s="23">
        <f>IF(YEAR(A346+1)=Cal!$C$1,A346+1,"0")</f>
        <v>31758</v>
      </c>
      <c r="B347" s="24">
        <f t="shared" si="38"/>
        <v>6</v>
      </c>
      <c r="C347" s="27">
        <f>DATE(Cal!$C$1,9,1)</f>
        <v>31656</v>
      </c>
      <c r="D347" s="22">
        <v>4</v>
      </c>
      <c r="E347" s="27">
        <f t="shared" si="43"/>
        <v>31665</v>
      </c>
      <c r="F347" s="28">
        <f t="shared" si="41"/>
        <v>49</v>
      </c>
      <c r="G347" s="29">
        <f t="shared" si="40"/>
        <v>115</v>
      </c>
    </row>
    <row r="348" spans="1:7">
      <c r="A348" s="23">
        <f>IF(YEAR(A347+1)=Cal!$C$1,A347+1,"0")</f>
        <v>31759</v>
      </c>
      <c r="B348" s="24">
        <f t="shared" si="38"/>
        <v>7</v>
      </c>
      <c r="C348" s="27">
        <f>DATE(Cal!$C$1,9,1)</f>
        <v>31656</v>
      </c>
      <c r="D348" s="22">
        <v>5</v>
      </c>
      <c r="E348" s="27">
        <f t="shared" si="43"/>
        <v>31666</v>
      </c>
      <c r="F348" s="28">
        <f t="shared" si="41"/>
        <v>49</v>
      </c>
      <c r="G348" s="29">
        <f t="shared" si="40"/>
        <v>115</v>
      </c>
    </row>
    <row r="349" spans="1:7">
      <c r="A349" s="23">
        <f>IF(YEAR(A348+1)=Cal!$C$1,A348+1,"0")</f>
        <v>31760</v>
      </c>
      <c r="B349" s="24">
        <f t="shared" si="38"/>
        <v>1</v>
      </c>
      <c r="C349" s="27">
        <f>DATE(Cal!$C$1,9,1)</f>
        <v>31656</v>
      </c>
      <c r="D349" s="22">
        <v>6</v>
      </c>
      <c r="E349" s="27">
        <f t="shared" si="43"/>
        <v>31667</v>
      </c>
      <c r="F349" s="28">
        <f t="shared" si="41"/>
        <v>49</v>
      </c>
      <c r="G349" s="29">
        <f t="shared" si="40"/>
        <v>115</v>
      </c>
    </row>
    <row r="350" spans="1:7">
      <c r="A350" s="23">
        <f>IF(YEAR(A349+1)=Cal!$C$1,A349+1,"0")</f>
        <v>31761</v>
      </c>
      <c r="B350" s="24">
        <f t="shared" si="38"/>
        <v>2</v>
      </c>
      <c r="C350" s="27">
        <f>DATE(Cal!$C$1,9,1)</f>
        <v>31656</v>
      </c>
      <c r="D350" s="22">
        <v>7</v>
      </c>
      <c r="E350" s="27">
        <f t="shared" si="43"/>
        <v>31668</v>
      </c>
      <c r="F350" s="28">
        <f t="shared" si="41"/>
        <v>49</v>
      </c>
      <c r="G350" s="29">
        <f t="shared" si="40"/>
        <v>116</v>
      </c>
    </row>
    <row r="351" spans="1:7">
      <c r="A351" s="23">
        <f>IF(YEAR(A350+1)=Cal!$C$1,A350+1,"0")</f>
        <v>31762</v>
      </c>
      <c r="B351" s="24">
        <f t="shared" si="38"/>
        <v>3</v>
      </c>
      <c r="C351" s="27">
        <f>DATE(Cal!$C$1,9,1)</f>
        <v>31656</v>
      </c>
      <c r="D351" s="22">
        <v>1</v>
      </c>
      <c r="E351" s="27">
        <f t="shared" si="43"/>
        <v>31669</v>
      </c>
      <c r="F351" s="28">
        <f t="shared" si="41"/>
        <v>49</v>
      </c>
      <c r="G351" s="29">
        <f t="shared" si="40"/>
        <v>116</v>
      </c>
    </row>
    <row r="352" spans="1:7">
      <c r="A352" s="23">
        <f>IF(YEAR(A351+1)=Cal!$C$1,A351+1,"0")</f>
        <v>31763</v>
      </c>
      <c r="B352" s="24">
        <f t="shared" si="38"/>
        <v>4</v>
      </c>
      <c r="C352" s="27">
        <f>DATE(Cal!$C$1,9,1)</f>
        <v>31656</v>
      </c>
      <c r="D352" s="21">
        <v>2</v>
      </c>
      <c r="E352" s="27">
        <f t="shared" si="43"/>
        <v>31670</v>
      </c>
      <c r="F352" s="28">
        <f t="shared" si="41"/>
        <v>50</v>
      </c>
      <c r="G352" s="29">
        <f t="shared" si="40"/>
        <v>116</v>
      </c>
    </row>
    <row r="353" spans="1:7">
      <c r="A353" s="23">
        <f>IF(YEAR(A352+1)=Cal!$C$1,A352+1,"0")</f>
        <v>31764</v>
      </c>
      <c r="B353" s="24">
        <f t="shared" si="38"/>
        <v>5</v>
      </c>
      <c r="C353" s="27">
        <f>DATE(Cal!$C$1,9,1)</f>
        <v>31656</v>
      </c>
      <c r="D353" s="21">
        <v>3</v>
      </c>
      <c r="E353" s="27">
        <f t="shared" si="43"/>
        <v>31671</v>
      </c>
      <c r="F353" s="28">
        <f t="shared" si="41"/>
        <v>50</v>
      </c>
      <c r="G353" s="29">
        <f t="shared" si="40"/>
        <v>117</v>
      </c>
    </row>
    <row r="354" spans="1:7">
      <c r="A354" s="23">
        <f>IF(YEAR(A353+1)=Cal!$C$1,A353+1,"0")</f>
        <v>31765</v>
      </c>
      <c r="B354" s="24">
        <f t="shared" si="38"/>
        <v>6</v>
      </c>
      <c r="C354" s="27">
        <f>DATE(Cal!$C$1,9,1)</f>
        <v>31656</v>
      </c>
      <c r="D354" s="21">
        <v>4</v>
      </c>
      <c r="E354" s="27">
        <f t="shared" si="43"/>
        <v>31672</v>
      </c>
      <c r="F354" s="28">
        <f t="shared" si="41"/>
        <v>50</v>
      </c>
      <c r="G354" s="29">
        <f t="shared" si="40"/>
        <v>117</v>
      </c>
    </row>
    <row r="355" spans="1:7">
      <c r="A355" s="23">
        <f>IF(YEAR(A354+1)=Cal!$C$1,A354+1,"0")</f>
        <v>31766</v>
      </c>
      <c r="B355" s="24">
        <f t="shared" si="38"/>
        <v>7</v>
      </c>
      <c r="C355" s="27">
        <f>DATE(Cal!$C$1,9,1)</f>
        <v>31656</v>
      </c>
      <c r="D355" s="21">
        <v>5</v>
      </c>
      <c r="E355" s="27">
        <f t="shared" si="43"/>
        <v>31673</v>
      </c>
      <c r="F355" s="28">
        <f t="shared" si="41"/>
        <v>50</v>
      </c>
      <c r="G355" s="29">
        <f t="shared" si="40"/>
        <v>117</v>
      </c>
    </row>
    <row r="356" spans="1:7">
      <c r="A356" s="23">
        <f>IF(YEAR(A355+1)=Cal!$C$1,A355+1,"0")</f>
        <v>31767</v>
      </c>
      <c r="B356" s="24">
        <f t="shared" si="38"/>
        <v>1</v>
      </c>
      <c r="C356" s="27">
        <f>DATE(Cal!$C$1,9,1)</f>
        <v>31656</v>
      </c>
      <c r="D356" s="21">
        <v>6</v>
      </c>
      <c r="E356" s="27">
        <f t="shared" si="43"/>
        <v>31674</v>
      </c>
      <c r="F356" s="28">
        <f t="shared" si="41"/>
        <v>50</v>
      </c>
      <c r="G356" s="29">
        <f t="shared" si="40"/>
        <v>118</v>
      </c>
    </row>
    <row r="357" spans="1:7">
      <c r="A357" s="23">
        <f>IF(YEAR(A356+1)=Cal!$C$1,A356+1,"0")</f>
        <v>31768</v>
      </c>
      <c r="B357" s="24">
        <f t="shared" si="38"/>
        <v>2</v>
      </c>
      <c r="C357" s="27">
        <f>DATE(Cal!$C$1,9,1)</f>
        <v>31656</v>
      </c>
      <c r="D357" s="21">
        <v>7</v>
      </c>
      <c r="E357" s="27">
        <f t="shared" si="43"/>
        <v>31675</v>
      </c>
      <c r="F357" s="28">
        <f t="shared" si="41"/>
        <v>50</v>
      </c>
      <c r="G357" s="29">
        <f t="shared" si="40"/>
        <v>118</v>
      </c>
    </row>
    <row r="358" spans="1:7">
      <c r="A358" s="23">
        <f>IF(YEAR(A357+1)=Cal!$C$1,A357+1,"0")</f>
        <v>31769</v>
      </c>
      <c r="B358" s="24">
        <f t="shared" si="38"/>
        <v>3</v>
      </c>
      <c r="C358" s="27">
        <f>DATE(Cal!$C$1,9,1)</f>
        <v>31656</v>
      </c>
      <c r="D358" s="21">
        <v>1</v>
      </c>
      <c r="E358" s="27">
        <f t="shared" si="43"/>
        <v>31676</v>
      </c>
      <c r="F358" s="28">
        <f t="shared" si="41"/>
        <v>50</v>
      </c>
      <c r="G358" s="29">
        <f t="shared" si="40"/>
        <v>118</v>
      </c>
    </row>
    <row r="359" spans="1:7">
      <c r="A359" s="23">
        <f>IF(YEAR(A358+1)=Cal!$C$1,A358+1,"0")</f>
        <v>31770</v>
      </c>
      <c r="B359" s="24">
        <f t="shared" si="38"/>
        <v>4</v>
      </c>
      <c r="C359" s="27">
        <f>DATE(Cal!$C$1,9,1)</f>
        <v>31656</v>
      </c>
      <c r="D359" s="22">
        <v>2</v>
      </c>
      <c r="E359" s="27">
        <f t="shared" si="43"/>
        <v>31677</v>
      </c>
      <c r="F359" s="28">
        <f t="shared" si="41"/>
        <v>51</v>
      </c>
      <c r="G359" s="29">
        <f t="shared" si="40"/>
        <v>119</v>
      </c>
    </row>
    <row r="360" spans="1:7">
      <c r="A360" s="23">
        <f>IF(YEAR(A359+1)=Cal!$C$1,A359+1,"0")</f>
        <v>31771</v>
      </c>
      <c r="B360" s="24">
        <f t="shared" si="38"/>
        <v>5</v>
      </c>
      <c r="C360" s="27">
        <f>DATE(Cal!$C$1,9,1)</f>
        <v>31656</v>
      </c>
      <c r="D360" s="22">
        <v>3</v>
      </c>
      <c r="E360" s="27">
        <f t="shared" si="43"/>
        <v>31678</v>
      </c>
      <c r="F360" s="28">
        <f t="shared" si="41"/>
        <v>51</v>
      </c>
      <c r="G360" s="29">
        <f t="shared" si="40"/>
        <v>119</v>
      </c>
    </row>
    <row r="361" spans="1:7">
      <c r="A361" s="23">
        <f>IF(YEAR(A360+1)=Cal!$C$1,A360+1,"0")</f>
        <v>31772</v>
      </c>
      <c r="B361" s="24">
        <f t="shared" si="38"/>
        <v>6</v>
      </c>
      <c r="C361" s="27">
        <f>DATE(Cal!$C$1,9,1)</f>
        <v>31656</v>
      </c>
      <c r="D361" s="22">
        <v>4</v>
      </c>
      <c r="E361" s="27">
        <f t="shared" si="43"/>
        <v>31679</v>
      </c>
      <c r="F361" s="28">
        <f t="shared" si="41"/>
        <v>51</v>
      </c>
      <c r="G361" s="29">
        <f t="shared" si="40"/>
        <v>119</v>
      </c>
    </row>
    <row r="362" spans="1:7">
      <c r="A362" s="23">
        <f>IF(YEAR(A361+1)=Cal!$C$1,A361+1,"0")</f>
        <v>31773</v>
      </c>
      <c r="B362" s="24">
        <f t="shared" si="38"/>
        <v>7</v>
      </c>
      <c r="C362" s="27">
        <f>DATE(Cal!$C$1,9,1)</f>
        <v>31656</v>
      </c>
      <c r="D362" s="22">
        <v>5</v>
      </c>
      <c r="E362" s="27">
        <f t="shared" si="43"/>
        <v>31680</v>
      </c>
      <c r="F362" s="28">
        <f t="shared" si="41"/>
        <v>51</v>
      </c>
      <c r="G362" s="29">
        <f t="shared" si="40"/>
        <v>120</v>
      </c>
    </row>
    <row r="363" spans="1:7">
      <c r="A363" s="23">
        <f>IF(YEAR(A362+1)=Cal!$C$1,A362+1,"0")</f>
        <v>31774</v>
      </c>
      <c r="B363" s="24">
        <f t="shared" si="38"/>
        <v>1</v>
      </c>
      <c r="C363" s="27">
        <f>DATE(Cal!$C$1,9,1)</f>
        <v>31656</v>
      </c>
      <c r="D363" s="22">
        <v>6</v>
      </c>
      <c r="E363" s="27">
        <f t="shared" si="43"/>
        <v>31681</v>
      </c>
      <c r="F363" s="28">
        <f t="shared" si="41"/>
        <v>51</v>
      </c>
      <c r="G363" s="29">
        <f t="shared" si="40"/>
        <v>120</v>
      </c>
    </row>
    <row r="364" spans="1:7">
      <c r="A364" s="23">
        <f>IF(YEAR(A363+1)=Cal!$C$1,A363+1,"0")</f>
        <v>31775</v>
      </c>
      <c r="B364" s="24">
        <f t="shared" si="38"/>
        <v>2</v>
      </c>
      <c r="C364" s="27">
        <f>DATE(Cal!$C$1,9,1)</f>
        <v>31656</v>
      </c>
      <c r="D364" s="22">
        <v>7</v>
      </c>
      <c r="E364" s="27">
        <f t="shared" si="43"/>
        <v>31682</v>
      </c>
      <c r="F364" s="28">
        <f t="shared" si="41"/>
        <v>51</v>
      </c>
      <c r="G364" s="29">
        <f t="shared" si="40"/>
        <v>120</v>
      </c>
    </row>
    <row r="365" spans="1:7">
      <c r="A365" s="23">
        <f>IF(YEAR(A364+1)=Cal!$C$1,A364+1,"0")</f>
        <v>31776</v>
      </c>
      <c r="B365" s="24">
        <f t="shared" si="38"/>
        <v>3</v>
      </c>
      <c r="C365" s="27">
        <f>DATE(Cal!$C$1,9,1)</f>
        <v>31656</v>
      </c>
      <c r="D365" s="22">
        <v>1</v>
      </c>
      <c r="E365" s="27">
        <f t="shared" si="43"/>
        <v>31683</v>
      </c>
      <c r="F365" s="28">
        <f t="shared" si="41"/>
        <v>51</v>
      </c>
      <c r="G365" s="29">
        <f t="shared" si="40"/>
        <v>121</v>
      </c>
    </row>
    <row r="366" spans="1:7">
      <c r="A366" s="23">
        <f>IF(YEAR(A365+1)=Cal!$C$1,A365+1,"0")</f>
        <v>31777</v>
      </c>
      <c r="B366" s="24">
        <f t="shared" si="38"/>
        <v>4</v>
      </c>
      <c r="C366" s="27">
        <f>DATE(Cal!$C$1,9,1)</f>
        <v>31656</v>
      </c>
      <c r="D366" s="21">
        <v>2</v>
      </c>
      <c r="E366" s="27">
        <f>IF(AND(MONTH(E365+1)=MONTH(C366),YEAR(E365+1)=YEAR(C366)),E365+1,0)</f>
        <v>31684</v>
      </c>
      <c r="F366" s="28">
        <f t="shared" si="41"/>
        <v>52</v>
      </c>
      <c r="G366" s="29">
        <f t="shared" si="40"/>
        <v>121</v>
      </c>
    </row>
    <row r="367" spans="1:7">
      <c r="A367" s="23" t="str">
        <f>IF(YEAR(A366+1)=Cal!$C$1,A366+1,"0")</f>
        <v>0</v>
      </c>
      <c r="B367" s="24">
        <f t="shared" si="38"/>
        <v>7</v>
      </c>
      <c r="C367" s="27">
        <f>DATE(Cal!$C$1,9,1)</f>
        <v>31656</v>
      </c>
      <c r="D367" s="21">
        <v>3</v>
      </c>
      <c r="E367" s="27">
        <f t="shared" ref="E367:E379" si="44">IF(AND(MONTH(E366+1)=MONTH(C367),YEAR(E366+1)=YEAR(C367)),E366+1,0)</f>
        <v>31685</v>
      </c>
      <c r="F367" s="28">
        <f t="shared" si="41"/>
        <v>52</v>
      </c>
      <c r="G367" s="29">
        <f t="shared" si="40"/>
        <v>121</v>
      </c>
    </row>
    <row r="368" spans="1:7">
      <c r="C368" s="27">
        <f>DATE(Cal!$C$1,9,1)</f>
        <v>31656</v>
      </c>
      <c r="D368" s="21">
        <v>4</v>
      </c>
      <c r="E368" s="27">
        <f t="shared" si="44"/>
        <v>0</v>
      </c>
      <c r="F368" s="28">
        <f t="shared" si="41"/>
        <v>52</v>
      </c>
      <c r="G368" s="29">
        <f t="shared" si="40"/>
        <v>122</v>
      </c>
    </row>
    <row r="369" spans="3:7">
      <c r="C369" s="27">
        <f>DATE(Cal!$C$1,9,1)</f>
        <v>31656</v>
      </c>
      <c r="D369" s="21">
        <v>5</v>
      </c>
      <c r="E369" s="27">
        <f t="shared" si="44"/>
        <v>0</v>
      </c>
      <c r="F369" s="28">
        <f t="shared" si="41"/>
        <v>52</v>
      </c>
      <c r="G369" s="29">
        <f t="shared" si="40"/>
        <v>122</v>
      </c>
    </row>
    <row r="370" spans="3:7">
      <c r="C370" s="27">
        <f>DATE(Cal!$C$1,9,1)</f>
        <v>31656</v>
      </c>
      <c r="D370" s="21">
        <v>6</v>
      </c>
      <c r="E370" s="27">
        <f t="shared" si="44"/>
        <v>0</v>
      </c>
      <c r="F370" s="28">
        <f t="shared" si="41"/>
        <v>52</v>
      </c>
      <c r="G370" s="29">
        <f t="shared" si="40"/>
        <v>122</v>
      </c>
    </row>
    <row r="371" spans="3:7">
      <c r="C371" s="27">
        <f>DATE(Cal!$C$1,9,1)</f>
        <v>31656</v>
      </c>
      <c r="D371" s="21">
        <v>7</v>
      </c>
      <c r="E371" s="27">
        <f t="shared" si="44"/>
        <v>0</v>
      </c>
      <c r="F371" s="28">
        <f t="shared" si="41"/>
        <v>52</v>
      </c>
      <c r="G371" s="29">
        <f t="shared" si="40"/>
        <v>123</v>
      </c>
    </row>
    <row r="372" spans="3:7">
      <c r="C372" s="27">
        <f>DATE(Cal!$C$1,9,1)</f>
        <v>31656</v>
      </c>
      <c r="D372" s="21">
        <v>1</v>
      </c>
      <c r="E372" s="27">
        <f t="shared" si="44"/>
        <v>0</v>
      </c>
      <c r="F372" s="28">
        <f t="shared" si="41"/>
        <v>52</v>
      </c>
      <c r="G372" s="29">
        <f t="shared" si="40"/>
        <v>123</v>
      </c>
    </row>
    <row r="373" spans="3:7">
      <c r="C373" s="27">
        <f>DATE(Cal!$C$1,9,1)</f>
        <v>31656</v>
      </c>
      <c r="D373" s="22">
        <v>2</v>
      </c>
      <c r="E373" s="27">
        <f t="shared" si="44"/>
        <v>0</v>
      </c>
      <c r="F373" s="28">
        <f t="shared" si="41"/>
        <v>53</v>
      </c>
      <c r="G373" s="29">
        <f t="shared" si="40"/>
        <v>123</v>
      </c>
    </row>
    <row r="374" spans="3:7">
      <c r="C374" s="27">
        <f>DATE(Cal!$C$1,9,1)</f>
        <v>31656</v>
      </c>
      <c r="D374" s="22">
        <v>3</v>
      </c>
      <c r="E374" s="27">
        <f t="shared" si="44"/>
        <v>0</v>
      </c>
      <c r="F374" s="28">
        <f t="shared" si="41"/>
        <v>53</v>
      </c>
      <c r="G374" s="29">
        <f t="shared" si="40"/>
        <v>124</v>
      </c>
    </row>
    <row r="375" spans="3:7">
      <c r="C375" s="27">
        <f>DATE(Cal!$C$1,9,1)</f>
        <v>31656</v>
      </c>
      <c r="D375" s="22">
        <v>4</v>
      </c>
      <c r="E375" s="27">
        <f t="shared" si="44"/>
        <v>0</v>
      </c>
      <c r="F375" s="28">
        <f t="shared" si="41"/>
        <v>53</v>
      </c>
      <c r="G375" s="29">
        <f t="shared" si="40"/>
        <v>124</v>
      </c>
    </row>
    <row r="376" spans="3:7">
      <c r="C376" s="27">
        <f>DATE(Cal!$C$1,9,1)</f>
        <v>31656</v>
      </c>
      <c r="D376" s="22">
        <v>5</v>
      </c>
      <c r="E376" s="27">
        <f t="shared" si="44"/>
        <v>0</v>
      </c>
      <c r="F376" s="28">
        <f t="shared" si="41"/>
        <v>53</v>
      </c>
      <c r="G376" s="29">
        <f t="shared" si="40"/>
        <v>124</v>
      </c>
    </row>
    <row r="377" spans="3:7">
      <c r="C377" s="27">
        <f>DATE(Cal!$C$1,9,1)</f>
        <v>31656</v>
      </c>
      <c r="D377" s="22">
        <v>6</v>
      </c>
      <c r="E377" s="27">
        <f t="shared" si="44"/>
        <v>0</v>
      </c>
      <c r="F377" s="28">
        <f t="shared" si="41"/>
        <v>53</v>
      </c>
      <c r="G377" s="29">
        <f t="shared" si="40"/>
        <v>125</v>
      </c>
    </row>
    <row r="378" spans="3:7">
      <c r="C378" s="27">
        <f>DATE(Cal!$C$1,9,1)</f>
        <v>31656</v>
      </c>
      <c r="D378" s="22">
        <v>7</v>
      </c>
      <c r="E378" s="27">
        <f t="shared" si="44"/>
        <v>0</v>
      </c>
      <c r="F378" s="28">
        <f t="shared" si="41"/>
        <v>53</v>
      </c>
      <c r="G378" s="29">
        <f t="shared" si="40"/>
        <v>125</v>
      </c>
    </row>
    <row r="379" spans="3:7">
      <c r="C379" s="27">
        <f>DATE(Cal!$C$1,9,1)</f>
        <v>31656</v>
      </c>
      <c r="D379" s="22">
        <v>1</v>
      </c>
      <c r="E379" s="27">
        <f t="shared" si="44"/>
        <v>0</v>
      </c>
      <c r="F379" s="28">
        <f t="shared" si="41"/>
        <v>53</v>
      </c>
      <c r="G379" s="29">
        <f t="shared" si="40"/>
        <v>125</v>
      </c>
    </row>
    <row r="380" spans="3:7">
      <c r="C380" s="27">
        <f>DATE(Cal!$C$1,10,1)</f>
        <v>31686</v>
      </c>
      <c r="D380" s="20">
        <v>2</v>
      </c>
      <c r="E380" s="27">
        <f>IF(WEEKDAY(C380,1)=D380,C380,0)</f>
        <v>0</v>
      </c>
      <c r="F380" s="28">
        <f t="shared" si="41"/>
        <v>54</v>
      </c>
      <c r="G380" s="29">
        <f t="shared" si="40"/>
        <v>126</v>
      </c>
    </row>
    <row r="381" spans="3:7">
      <c r="C381" s="27">
        <f>DATE(Cal!$C$1,10,1)</f>
        <v>31686</v>
      </c>
      <c r="D381" s="21">
        <v>3</v>
      </c>
      <c r="E381" s="27">
        <f>IF(E380&lt;&gt;0,E380+1,IF(WEEKDAY(C381,1)=D381,C381,0))</f>
        <v>0</v>
      </c>
      <c r="F381" s="28">
        <f t="shared" si="41"/>
        <v>54</v>
      </c>
      <c r="G381" s="29">
        <f t="shared" si="40"/>
        <v>126</v>
      </c>
    </row>
    <row r="382" spans="3:7">
      <c r="C382" s="27">
        <f>DATE(Cal!$C$1,10,1)</f>
        <v>31686</v>
      </c>
      <c r="D382" s="21">
        <v>4</v>
      </c>
      <c r="E382" s="27">
        <f t="shared" ref="E382:E386" si="45">IF(E381&lt;&gt;0,E381+1,IF(WEEKDAY(C382,1)=D382,C382,0))</f>
        <v>31686</v>
      </c>
      <c r="F382" s="28">
        <f t="shared" si="41"/>
        <v>54</v>
      </c>
      <c r="G382" s="29">
        <f t="shared" si="40"/>
        <v>126</v>
      </c>
    </row>
    <row r="383" spans="3:7">
      <c r="C383" s="27">
        <f>DATE(Cal!$C$1,10,1)</f>
        <v>31686</v>
      </c>
      <c r="D383" s="21">
        <v>5</v>
      </c>
      <c r="E383" s="27">
        <f t="shared" si="45"/>
        <v>31687</v>
      </c>
      <c r="F383" s="28">
        <f t="shared" si="41"/>
        <v>54</v>
      </c>
      <c r="G383" s="29">
        <f t="shared" si="40"/>
        <v>127</v>
      </c>
    </row>
    <row r="384" spans="3:7">
      <c r="C384" s="27">
        <f>DATE(Cal!$C$1,10,1)</f>
        <v>31686</v>
      </c>
      <c r="D384" s="21">
        <v>6</v>
      </c>
      <c r="E384" s="27">
        <f t="shared" si="45"/>
        <v>31688</v>
      </c>
      <c r="F384" s="28">
        <f t="shared" si="41"/>
        <v>54</v>
      </c>
      <c r="G384" s="29">
        <f t="shared" si="40"/>
        <v>127</v>
      </c>
    </row>
    <row r="385" spans="3:7">
      <c r="C385" s="27">
        <f>DATE(Cal!$C$1,10,1)</f>
        <v>31686</v>
      </c>
      <c r="D385" s="21">
        <v>7</v>
      </c>
      <c r="E385" s="27">
        <f t="shared" si="45"/>
        <v>31689</v>
      </c>
      <c r="F385" s="28">
        <f t="shared" si="41"/>
        <v>54</v>
      </c>
      <c r="G385" s="29">
        <f t="shared" si="40"/>
        <v>127</v>
      </c>
    </row>
    <row r="386" spans="3:7">
      <c r="C386" s="27">
        <f>DATE(Cal!$C$1,10,1)</f>
        <v>31686</v>
      </c>
      <c r="D386" s="21">
        <v>1</v>
      </c>
      <c r="E386" s="27">
        <f t="shared" si="45"/>
        <v>31690</v>
      </c>
      <c r="F386" s="28">
        <f t="shared" si="41"/>
        <v>54</v>
      </c>
      <c r="G386" s="29">
        <f t="shared" si="40"/>
        <v>128</v>
      </c>
    </row>
    <row r="387" spans="3:7">
      <c r="C387" s="27">
        <f>DATE(Cal!$C$1,10,1)</f>
        <v>31686</v>
      </c>
      <c r="D387" s="22">
        <v>2</v>
      </c>
      <c r="E387" s="27">
        <f t="shared" ref="E387:E407" si="46">E386+1</f>
        <v>31691</v>
      </c>
      <c r="F387" s="28">
        <f t="shared" si="41"/>
        <v>55</v>
      </c>
      <c r="G387" s="29">
        <f t="shared" si="40"/>
        <v>128</v>
      </c>
    </row>
    <row r="388" spans="3:7">
      <c r="C388" s="27">
        <f>DATE(Cal!$C$1,10,1)</f>
        <v>31686</v>
      </c>
      <c r="D388" s="22">
        <v>3</v>
      </c>
      <c r="E388" s="27">
        <f t="shared" si="46"/>
        <v>31692</v>
      </c>
      <c r="F388" s="28">
        <f t="shared" si="41"/>
        <v>55</v>
      </c>
      <c r="G388" s="29">
        <f t="shared" si="40"/>
        <v>128</v>
      </c>
    </row>
    <row r="389" spans="3:7">
      <c r="C389" s="27">
        <f>DATE(Cal!$C$1,10,1)</f>
        <v>31686</v>
      </c>
      <c r="D389" s="22">
        <v>4</v>
      </c>
      <c r="E389" s="27">
        <f t="shared" si="46"/>
        <v>31693</v>
      </c>
      <c r="F389" s="28">
        <f t="shared" si="41"/>
        <v>55</v>
      </c>
      <c r="G389" s="29">
        <f t="shared" si="40"/>
        <v>129</v>
      </c>
    </row>
    <row r="390" spans="3:7">
      <c r="C390" s="27">
        <f>DATE(Cal!$C$1,10,1)</f>
        <v>31686</v>
      </c>
      <c r="D390" s="22">
        <v>5</v>
      </c>
      <c r="E390" s="27">
        <f t="shared" si="46"/>
        <v>31694</v>
      </c>
      <c r="F390" s="28">
        <f t="shared" si="41"/>
        <v>55</v>
      </c>
      <c r="G390" s="29">
        <f t="shared" ref="G390:G453" si="47">G387+1</f>
        <v>129</v>
      </c>
    </row>
    <row r="391" spans="3:7">
      <c r="C391" s="27">
        <f>DATE(Cal!$C$1,10,1)</f>
        <v>31686</v>
      </c>
      <c r="D391" s="22">
        <v>6</v>
      </c>
      <c r="E391" s="27">
        <f t="shared" si="46"/>
        <v>31695</v>
      </c>
      <c r="F391" s="28">
        <f t="shared" si="41"/>
        <v>55</v>
      </c>
      <c r="G391" s="29">
        <f t="shared" si="47"/>
        <v>129</v>
      </c>
    </row>
    <row r="392" spans="3:7">
      <c r="C392" s="27">
        <f>DATE(Cal!$C$1,10,1)</f>
        <v>31686</v>
      </c>
      <c r="D392" s="22">
        <v>7</v>
      </c>
      <c r="E392" s="27">
        <f t="shared" si="46"/>
        <v>31696</v>
      </c>
      <c r="F392" s="28">
        <f t="shared" si="41"/>
        <v>55</v>
      </c>
      <c r="G392" s="29">
        <f t="shared" si="47"/>
        <v>130</v>
      </c>
    </row>
    <row r="393" spans="3:7">
      <c r="C393" s="27">
        <f>DATE(Cal!$C$1,10,1)</f>
        <v>31686</v>
      </c>
      <c r="D393" s="22">
        <v>1</v>
      </c>
      <c r="E393" s="27">
        <f t="shared" si="46"/>
        <v>31697</v>
      </c>
      <c r="F393" s="28">
        <f t="shared" si="41"/>
        <v>55</v>
      </c>
      <c r="G393" s="29">
        <f t="shared" si="47"/>
        <v>130</v>
      </c>
    </row>
    <row r="394" spans="3:7">
      <c r="C394" s="27">
        <f>DATE(Cal!$C$1,10,1)</f>
        <v>31686</v>
      </c>
      <c r="D394" s="21">
        <v>2</v>
      </c>
      <c r="E394" s="27">
        <f t="shared" si="46"/>
        <v>31698</v>
      </c>
      <c r="F394" s="28">
        <f t="shared" ref="F394:F457" si="48">F387+1</f>
        <v>56</v>
      </c>
      <c r="G394" s="29">
        <f t="shared" si="47"/>
        <v>130</v>
      </c>
    </row>
    <row r="395" spans="3:7">
      <c r="C395" s="27">
        <f>DATE(Cal!$C$1,10,1)</f>
        <v>31686</v>
      </c>
      <c r="D395" s="21">
        <v>3</v>
      </c>
      <c r="E395" s="27">
        <f t="shared" si="46"/>
        <v>31699</v>
      </c>
      <c r="F395" s="28">
        <f t="shared" si="48"/>
        <v>56</v>
      </c>
      <c r="G395" s="29">
        <f t="shared" si="47"/>
        <v>131</v>
      </c>
    </row>
    <row r="396" spans="3:7">
      <c r="C396" s="27">
        <f>DATE(Cal!$C$1,10,1)</f>
        <v>31686</v>
      </c>
      <c r="D396" s="21">
        <v>4</v>
      </c>
      <c r="E396" s="27">
        <f t="shared" si="46"/>
        <v>31700</v>
      </c>
      <c r="F396" s="28">
        <f t="shared" si="48"/>
        <v>56</v>
      </c>
      <c r="G396" s="29">
        <f t="shared" si="47"/>
        <v>131</v>
      </c>
    </row>
    <row r="397" spans="3:7">
      <c r="C397" s="27">
        <f>DATE(Cal!$C$1,10,1)</f>
        <v>31686</v>
      </c>
      <c r="D397" s="21">
        <v>5</v>
      </c>
      <c r="E397" s="27">
        <f t="shared" si="46"/>
        <v>31701</v>
      </c>
      <c r="F397" s="28">
        <f t="shared" si="48"/>
        <v>56</v>
      </c>
      <c r="G397" s="29">
        <f t="shared" si="47"/>
        <v>131</v>
      </c>
    </row>
    <row r="398" spans="3:7">
      <c r="C398" s="27">
        <f>DATE(Cal!$C$1,10,1)</f>
        <v>31686</v>
      </c>
      <c r="D398" s="21">
        <v>6</v>
      </c>
      <c r="E398" s="27">
        <f t="shared" si="46"/>
        <v>31702</v>
      </c>
      <c r="F398" s="28">
        <f t="shared" si="48"/>
        <v>56</v>
      </c>
      <c r="G398" s="29">
        <f t="shared" si="47"/>
        <v>132</v>
      </c>
    </row>
    <row r="399" spans="3:7">
      <c r="C399" s="27">
        <f>DATE(Cal!$C$1,10,1)</f>
        <v>31686</v>
      </c>
      <c r="D399" s="21">
        <v>7</v>
      </c>
      <c r="E399" s="27">
        <f t="shared" si="46"/>
        <v>31703</v>
      </c>
      <c r="F399" s="28">
        <f t="shared" si="48"/>
        <v>56</v>
      </c>
      <c r="G399" s="29">
        <f t="shared" si="47"/>
        <v>132</v>
      </c>
    </row>
    <row r="400" spans="3:7">
      <c r="C400" s="27">
        <f>DATE(Cal!$C$1,10,1)</f>
        <v>31686</v>
      </c>
      <c r="D400" s="21">
        <v>1</v>
      </c>
      <c r="E400" s="27">
        <f t="shared" si="46"/>
        <v>31704</v>
      </c>
      <c r="F400" s="28">
        <f t="shared" si="48"/>
        <v>56</v>
      </c>
      <c r="G400" s="29">
        <f t="shared" si="47"/>
        <v>132</v>
      </c>
    </row>
    <row r="401" spans="3:7">
      <c r="C401" s="27">
        <f>DATE(Cal!$C$1,10,1)</f>
        <v>31686</v>
      </c>
      <c r="D401" s="22">
        <v>2</v>
      </c>
      <c r="E401" s="27">
        <f t="shared" si="46"/>
        <v>31705</v>
      </c>
      <c r="F401" s="28">
        <f t="shared" si="48"/>
        <v>57</v>
      </c>
      <c r="G401" s="29">
        <f t="shared" si="47"/>
        <v>133</v>
      </c>
    </row>
    <row r="402" spans="3:7">
      <c r="C402" s="27">
        <f>DATE(Cal!$C$1,10,1)</f>
        <v>31686</v>
      </c>
      <c r="D402" s="22">
        <v>3</v>
      </c>
      <c r="E402" s="27">
        <f t="shared" si="46"/>
        <v>31706</v>
      </c>
      <c r="F402" s="28">
        <f t="shared" si="48"/>
        <v>57</v>
      </c>
      <c r="G402" s="29">
        <f t="shared" si="47"/>
        <v>133</v>
      </c>
    </row>
    <row r="403" spans="3:7">
      <c r="C403" s="27">
        <f>DATE(Cal!$C$1,10,1)</f>
        <v>31686</v>
      </c>
      <c r="D403" s="22">
        <v>4</v>
      </c>
      <c r="E403" s="27">
        <f t="shared" si="46"/>
        <v>31707</v>
      </c>
      <c r="F403" s="28">
        <f t="shared" si="48"/>
        <v>57</v>
      </c>
      <c r="G403" s="29">
        <f t="shared" si="47"/>
        <v>133</v>
      </c>
    </row>
    <row r="404" spans="3:7">
      <c r="C404" s="27">
        <f>DATE(Cal!$C$1,10,1)</f>
        <v>31686</v>
      </c>
      <c r="D404" s="22">
        <v>5</v>
      </c>
      <c r="E404" s="27">
        <f t="shared" si="46"/>
        <v>31708</v>
      </c>
      <c r="F404" s="28">
        <f t="shared" si="48"/>
        <v>57</v>
      </c>
      <c r="G404" s="29">
        <f t="shared" si="47"/>
        <v>134</v>
      </c>
    </row>
    <row r="405" spans="3:7">
      <c r="C405" s="27">
        <f>DATE(Cal!$C$1,10,1)</f>
        <v>31686</v>
      </c>
      <c r="D405" s="22">
        <v>6</v>
      </c>
      <c r="E405" s="27">
        <f t="shared" si="46"/>
        <v>31709</v>
      </c>
      <c r="F405" s="28">
        <f t="shared" si="48"/>
        <v>57</v>
      </c>
      <c r="G405" s="29">
        <f t="shared" si="47"/>
        <v>134</v>
      </c>
    </row>
    <row r="406" spans="3:7">
      <c r="C406" s="27">
        <f>DATE(Cal!$C$1,10,1)</f>
        <v>31686</v>
      </c>
      <c r="D406" s="22">
        <v>7</v>
      </c>
      <c r="E406" s="27">
        <f t="shared" si="46"/>
        <v>31710</v>
      </c>
      <c r="F406" s="28">
        <f t="shared" si="48"/>
        <v>57</v>
      </c>
      <c r="G406" s="29">
        <f t="shared" si="47"/>
        <v>134</v>
      </c>
    </row>
    <row r="407" spans="3:7">
      <c r="C407" s="27">
        <f>DATE(Cal!$C$1,10,1)</f>
        <v>31686</v>
      </c>
      <c r="D407" s="22">
        <v>1</v>
      </c>
      <c r="E407" s="27">
        <f t="shared" si="46"/>
        <v>31711</v>
      </c>
      <c r="F407" s="28">
        <f t="shared" si="48"/>
        <v>57</v>
      </c>
      <c r="G407" s="29">
        <f t="shared" si="47"/>
        <v>135</v>
      </c>
    </row>
    <row r="408" spans="3:7">
      <c r="C408" s="27">
        <f>DATE(Cal!$C$1,10,1)</f>
        <v>31686</v>
      </c>
      <c r="D408" s="21">
        <v>2</v>
      </c>
      <c r="E408" s="27">
        <f>IF(AND(MONTH(E407+1)=MONTH(C408),YEAR(E407+1)=YEAR(C408)),E407+1,0)</f>
        <v>31712</v>
      </c>
      <c r="F408" s="28">
        <f t="shared" si="48"/>
        <v>58</v>
      </c>
      <c r="G408" s="29">
        <f t="shared" si="47"/>
        <v>135</v>
      </c>
    </row>
    <row r="409" spans="3:7">
      <c r="C409" s="27">
        <f>DATE(Cal!$C$1,10,1)</f>
        <v>31686</v>
      </c>
      <c r="D409" s="21">
        <v>3</v>
      </c>
      <c r="E409" s="27">
        <f t="shared" ref="E409:E421" si="49">IF(AND(MONTH(E408+1)=MONTH(C409),YEAR(E408+1)=YEAR(C409)),E408+1,0)</f>
        <v>31713</v>
      </c>
      <c r="F409" s="28">
        <f t="shared" si="48"/>
        <v>58</v>
      </c>
      <c r="G409" s="29">
        <f t="shared" si="47"/>
        <v>135</v>
      </c>
    </row>
    <row r="410" spans="3:7">
      <c r="C410" s="27">
        <f>DATE(Cal!$C$1,10,1)</f>
        <v>31686</v>
      </c>
      <c r="D410" s="21">
        <v>4</v>
      </c>
      <c r="E410" s="27">
        <f t="shared" si="49"/>
        <v>31714</v>
      </c>
      <c r="F410" s="28">
        <f t="shared" si="48"/>
        <v>58</v>
      </c>
      <c r="G410" s="29">
        <f t="shared" si="47"/>
        <v>136</v>
      </c>
    </row>
    <row r="411" spans="3:7">
      <c r="C411" s="27">
        <f>DATE(Cal!$C$1,10,1)</f>
        <v>31686</v>
      </c>
      <c r="D411" s="21">
        <v>5</v>
      </c>
      <c r="E411" s="27">
        <f t="shared" si="49"/>
        <v>31715</v>
      </c>
      <c r="F411" s="28">
        <f t="shared" si="48"/>
        <v>58</v>
      </c>
      <c r="G411" s="29">
        <f t="shared" si="47"/>
        <v>136</v>
      </c>
    </row>
    <row r="412" spans="3:7">
      <c r="C412" s="27">
        <f>DATE(Cal!$C$1,10,1)</f>
        <v>31686</v>
      </c>
      <c r="D412" s="21">
        <v>6</v>
      </c>
      <c r="E412" s="27">
        <f t="shared" si="49"/>
        <v>31716</v>
      </c>
      <c r="F412" s="28">
        <f t="shared" si="48"/>
        <v>58</v>
      </c>
      <c r="G412" s="29">
        <f t="shared" si="47"/>
        <v>136</v>
      </c>
    </row>
    <row r="413" spans="3:7">
      <c r="C413" s="27">
        <f>DATE(Cal!$C$1,10,1)</f>
        <v>31686</v>
      </c>
      <c r="D413" s="21">
        <v>7</v>
      </c>
      <c r="E413" s="27">
        <f t="shared" si="49"/>
        <v>0</v>
      </c>
      <c r="F413" s="28">
        <f t="shared" si="48"/>
        <v>58</v>
      </c>
      <c r="G413" s="29">
        <f t="shared" si="47"/>
        <v>137</v>
      </c>
    </row>
    <row r="414" spans="3:7">
      <c r="C414" s="27">
        <f>DATE(Cal!$C$1,10,1)</f>
        <v>31686</v>
      </c>
      <c r="D414" s="21">
        <v>1</v>
      </c>
      <c r="E414" s="27">
        <f t="shared" si="49"/>
        <v>0</v>
      </c>
      <c r="F414" s="28">
        <f t="shared" si="48"/>
        <v>58</v>
      </c>
      <c r="G414" s="29">
        <f t="shared" si="47"/>
        <v>137</v>
      </c>
    </row>
    <row r="415" spans="3:7">
      <c r="C415" s="27">
        <f>DATE(Cal!$C$1,10,1)</f>
        <v>31686</v>
      </c>
      <c r="D415" s="22">
        <v>2</v>
      </c>
      <c r="E415" s="27">
        <f t="shared" si="49"/>
        <v>0</v>
      </c>
      <c r="F415" s="28">
        <f t="shared" si="48"/>
        <v>59</v>
      </c>
      <c r="G415" s="29">
        <f t="shared" si="47"/>
        <v>137</v>
      </c>
    </row>
    <row r="416" spans="3:7">
      <c r="C416" s="27">
        <f>DATE(Cal!$C$1,10,1)</f>
        <v>31686</v>
      </c>
      <c r="D416" s="22">
        <v>3</v>
      </c>
      <c r="E416" s="27">
        <f t="shared" si="49"/>
        <v>0</v>
      </c>
      <c r="F416" s="28">
        <f t="shared" si="48"/>
        <v>59</v>
      </c>
      <c r="G416" s="29">
        <f t="shared" si="47"/>
        <v>138</v>
      </c>
    </row>
    <row r="417" spans="3:7">
      <c r="C417" s="27">
        <f>DATE(Cal!$C$1,10,1)</f>
        <v>31686</v>
      </c>
      <c r="D417" s="22">
        <v>4</v>
      </c>
      <c r="E417" s="27">
        <f t="shared" si="49"/>
        <v>0</v>
      </c>
      <c r="F417" s="28">
        <f t="shared" si="48"/>
        <v>59</v>
      </c>
      <c r="G417" s="29">
        <f t="shared" si="47"/>
        <v>138</v>
      </c>
    </row>
    <row r="418" spans="3:7">
      <c r="C418" s="27">
        <f>DATE(Cal!$C$1,10,1)</f>
        <v>31686</v>
      </c>
      <c r="D418" s="22">
        <v>5</v>
      </c>
      <c r="E418" s="27">
        <f t="shared" si="49"/>
        <v>0</v>
      </c>
      <c r="F418" s="28">
        <f t="shared" si="48"/>
        <v>59</v>
      </c>
      <c r="G418" s="29">
        <f t="shared" si="47"/>
        <v>138</v>
      </c>
    </row>
    <row r="419" spans="3:7">
      <c r="C419" s="27">
        <f>DATE(Cal!$C$1,10,1)</f>
        <v>31686</v>
      </c>
      <c r="D419" s="22">
        <v>6</v>
      </c>
      <c r="E419" s="27">
        <f t="shared" si="49"/>
        <v>0</v>
      </c>
      <c r="F419" s="28">
        <f t="shared" si="48"/>
        <v>59</v>
      </c>
      <c r="G419" s="29">
        <f t="shared" si="47"/>
        <v>139</v>
      </c>
    </row>
    <row r="420" spans="3:7">
      <c r="C420" s="27">
        <f>DATE(Cal!$C$1,10,1)</f>
        <v>31686</v>
      </c>
      <c r="D420" s="22">
        <v>7</v>
      </c>
      <c r="E420" s="27">
        <f t="shared" si="49"/>
        <v>0</v>
      </c>
      <c r="F420" s="28">
        <f t="shared" si="48"/>
        <v>59</v>
      </c>
      <c r="G420" s="29">
        <f t="shared" si="47"/>
        <v>139</v>
      </c>
    </row>
    <row r="421" spans="3:7">
      <c r="C421" s="27">
        <f>DATE(Cal!$C$1,10,1)</f>
        <v>31686</v>
      </c>
      <c r="D421" s="22">
        <v>1</v>
      </c>
      <c r="E421" s="27">
        <f t="shared" si="49"/>
        <v>0</v>
      </c>
      <c r="F421" s="28">
        <f t="shared" si="48"/>
        <v>59</v>
      </c>
      <c r="G421" s="29">
        <f t="shared" si="47"/>
        <v>139</v>
      </c>
    </row>
    <row r="422" spans="3:7">
      <c r="C422" s="27">
        <f>DATE(Cal!$C$1,11,1)</f>
        <v>31717</v>
      </c>
      <c r="D422" s="20">
        <v>2</v>
      </c>
      <c r="E422" s="27">
        <f>IF(WEEKDAY(C422,1)=D422,C422,0)</f>
        <v>0</v>
      </c>
      <c r="F422" s="28">
        <f t="shared" si="48"/>
        <v>60</v>
      </c>
      <c r="G422" s="29">
        <f t="shared" si="47"/>
        <v>140</v>
      </c>
    </row>
    <row r="423" spans="3:7">
      <c r="C423" s="27">
        <f>DATE(Cal!$C$1,11,1)</f>
        <v>31717</v>
      </c>
      <c r="D423" s="21">
        <v>3</v>
      </c>
      <c r="E423" s="27">
        <f>IF(E422&lt;&gt;0,E422+1,IF(WEEKDAY(C423,1)=D423,C423,0))</f>
        <v>0</v>
      </c>
      <c r="F423" s="28">
        <f t="shared" si="48"/>
        <v>60</v>
      </c>
      <c r="G423" s="29">
        <f t="shared" si="47"/>
        <v>140</v>
      </c>
    </row>
    <row r="424" spans="3:7">
      <c r="C424" s="27">
        <f>DATE(Cal!$C$1,11,1)</f>
        <v>31717</v>
      </c>
      <c r="D424" s="21">
        <v>4</v>
      </c>
      <c r="E424" s="27">
        <f t="shared" ref="E424:E428" si="50">IF(E423&lt;&gt;0,E423+1,IF(WEEKDAY(C424,1)=D424,C424,0))</f>
        <v>0</v>
      </c>
      <c r="F424" s="28">
        <f t="shared" si="48"/>
        <v>60</v>
      </c>
      <c r="G424" s="29">
        <f t="shared" si="47"/>
        <v>140</v>
      </c>
    </row>
    <row r="425" spans="3:7">
      <c r="C425" s="27">
        <f>DATE(Cal!$C$1,11,1)</f>
        <v>31717</v>
      </c>
      <c r="D425" s="21">
        <v>5</v>
      </c>
      <c r="E425" s="27">
        <f t="shared" si="50"/>
        <v>0</v>
      </c>
      <c r="F425" s="28">
        <f t="shared" si="48"/>
        <v>60</v>
      </c>
      <c r="G425" s="29">
        <f t="shared" si="47"/>
        <v>141</v>
      </c>
    </row>
    <row r="426" spans="3:7">
      <c r="C426" s="27">
        <f>DATE(Cal!$C$1,11,1)</f>
        <v>31717</v>
      </c>
      <c r="D426" s="21">
        <v>6</v>
      </c>
      <c r="E426" s="27">
        <f t="shared" si="50"/>
        <v>0</v>
      </c>
      <c r="F426" s="28">
        <f t="shared" si="48"/>
        <v>60</v>
      </c>
      <c r="G426" s="29">
        <f t="shared" si="47"/>
        <v>141</v>
      </c>
    </row>
    <row r="427" spans="3:7">
      <c r="C427" s="27">
        <f>DATE(Cal!$C$1,11,1)</f>
        <v>31717</v>
      </c>
      <c r="D427" s="21">
        <v>7</v>
      </c>
      <c r="E427" s="27">
        <f t="shared" si="50"/>
        <v>31717</v>
      </c>
      <c r="F427" s="28">
        <f t="shared" si="48"/>
        <v>60</v>
      </c>
      <c r="G427" s="29">
        <f t="shared" si="47"/>
        <v>141</v>
      </c>
    </row>
    <row r="428" spans="3:7">
      <c r="C428" s="27">
        <f>DATE(Cal!$C$1,11,1)</f>
        <v>31717</v>
      </c>
      <c r="D428" s="21">
        <v>1</v>
      </c>
      <c r="E428" s="27">
        <f t="shared" si="50"/>
        <v>31718</v>
      </c>
      <c r="F428" s="28">
        <f t="shared" si="48"/>
        <v>60</v>
      </c>
      <c r="G428" s="29">
        <f t="shared" si="47"/>
        <v>142</v>
      </c>
    </row>
    <row r="429" spans="3:7">
      <c r="C429" s="27">
        <f>DATE(Cal!$C$1,11,1)</f>
        <v>31717</v>
      </c>
      <c r="D429" s="22">
        <v>2</v>
      </c>
      <c r="E429" s="27">
        <f t="shared" ref="E429:E449" si="51">E428+1</f>
        <v>31719</v>
      </c>
      <c r="F429" s="28">
        <f t="shared" si="48"/>
        <v>61</v>
      </c>
      <c r="G429" s="29">
        <f t="shared" si="47"/>
        <v>142</v>
      </c>
    </row>
    <row r="430" spans="3:7">
      <c r="C430" s="27">
        <f>DATE(Cal!$C$1,11,1)</f>
        <v>31717</v>
      </c>
      <c r="D430" s="22">
        <v>3</v>
      </c>
      <c r="E430" s="27">
        <f t="shared" si="51"/>
        <v>31720</v>
      </c>
      <c r="F430" s="28">
        <f t="shared" si="48"/>
        <v>61</v>
      </c>
      <c r="G430" s="29">
        <f t="shared" si="47"/>
        <v>142</v>
      </c>
    </row>
    <row r="431" spans="3:7">
      <c r="C431" s="27">
        <f>DATE(Cal!$C$1,11,1)</f>
        <v>31717</v>
      </c>
      <c r="D431" s="22">
        <v>4</v>
      </c>
      <c r="E431" s="27">
        <f t="shared" si="51"/>
        <v>31721</v>
      </c>
      <c r="F431" s="28">
        <f t="shared" si="48"/>
        <v>61</v>
      </c>
      <c r="G431" s="29">
        <f t="shared" si="47"/>
        <v>143</v>
      </c>
    </row>
    <row r="432" spans="3:7">
      <c r="C432" s="27">
        <f>DATE(Cal!$C$1,11,1)</f>
        <v>31717</v>
      </c>
      <c r="D432" s="22">
        <v>5</v>
      </c>
      <c r="E432" s="27">
        <f t="shared" si="51"/>
        <v>31722</v>
      </c>
      <c r="F432" s="28">
        <f t="shared" si="48"/>
        <v>61</v>
      </c>
      <c r="G432" s="29">
        <f t="shared" si="47"/>
        <v>143</v>
      </c>
    </row>
    <row r="433" spans="3:7">
      <c r="C433" s="27">
        <f>DATE(Cal!$C$1,11,1)</f>
        <v>31717</v>
      </c>
      <c r="D433" s="22">
        <v>6</v>
      </c>
      <c r="E433" s="27">
        <f t="shared" si="51"/>
        <v>31723</v>
      </c>
      <c r="F433" s="28">
        <f t="shared" si="48"/>
        <v>61</v>
      </c>
      <c r="G433" s="29">
        <f t="shared" si="47"/>
        <v>143</v>
      </c>
    </row>
    <row r="434" spans="3:7">
      <c r="C434" s="27">
        <f>DATE(Cal!$C$1,11,1)</f>
        <v>31717</v>
      </c>
      <c r="D434" s="22">
        <v>7</v>
      </c>
      <c r="E434" s="27">
        <f t="shared" si="51"/>
        <v>31724</v>
      </c>
      <c r="F434" s="28">
        <f t="shared" si="48"/>
        <v>61</v>
      </c>
      <c r="G434" s="29">
        <f t="shared" si="47"/>
        <v>144</v>
      </c>
    </row>
    <row r="435" spans="3:7">
      <c r="C435" s="27">
        <f>DATE(Cal!$C$1,11,1)</f>
        <v>31717</v>
      </c>
      <c r="D435" s="22">
        <v>1</v>
      </c>
      <c r="E435" s="27">
        <f t="shared" si="51"/>
        <v>31725</v>
      </c>
      <c r="F435" s="28">
        <f t="shared" si="48"/>
        <v>61</v>
      </c>
      <c r="G435" s="29">
        <f t="shared" si="47"/>
        <v>144</v>
      </c>
    </row>
    <row r="436" spans="3:7">
      <c r="C436" s="27">
        <f>DATE(Cal!$C$1,11,1)</f>
        <v>31717</v>
      </c>
      <c r="D436" s="21">
        <v>2</v>
      </c>
      <c r="E436" s="27">
        <f t="shared" si="51"/>
        <v>31726</v>
      </c>
      <c r="F436" s="28">
        <f t="shared" si="48"/>
        <v>62</v>
      </c>
      <c r="G436" s="29">
        <f t="shared" si="47"/>
        <v>144</v>
      </c>
    </row>
    <row r="437" spans="3:7">
      <c r="C437" s="27">
        <f>DATE(Cal!$C$1,11,1)</f>
        <v>31717</v>
      </c>
      <c r="D437" s="21">
        <v>3</v>
      </c>
      <c r="E437" s="27">
        <f t="shared" si="51"/>
        <v>31727</v>
      </c>
      <c r="F437" s="28">
        <f t="shared" si="48"/>
        <v>62</v>
      </c>
      <c r="G437" s="29">
        <f t="shared" si="47"/>
        <v>145</v>
      </c>
    </row>
    <row r="438" spans="3:7">
      <c r="C438" s="27">
        <f>DATE(Cal!$C$1,11,1)</f>
        <v>31717</v>
      </c>
      <c r="D438" s="21">
        <v>4</v>
      </c>
      <c r="E438" s="27">
        <f t="shared" si="51"/>
        <v>31728</v>
      </c>
      <c r="F438" s="28">
        <f t="shared" si="48"/>
        <v>62</v>
      </c>
      <c r="G438" s="29">
        <f t="shared" si="47"/>
        <v>145</v>
      </c>
    </row>
    <row r="439" spans="3:7">
      <c r="C439" s="27">
        <f>DATE(Cal!$C$1,11,1)</f>
        <v>31717</v>
      </c>
      <c r="D439" s="21">
        <v>5</v>
      </c>
      <c r="E439" s="27">
        <f t="shared" si="51"/>
        <v>31729</v>
      </c>
      <c r="F439" s="28">
        <f t="shared" si="48"/>
        <v>62</v>
      </c>
      <c r="G439" s="29">
        <f t="shared" si="47"/>
        <v>145</v>
      </c>
    </row>
    <row r="440" spans="3:7">
      <c r="C440" s="27">
        <f>DATE(Cal!$C$1,11,1)</f>
        <v>31717</v>
      </c>
      <c r="D440" s="21">
        <v>6</v>
      </c>
      <c r="E440" s="27">
        <f t="shared" si="51"/>
        <v>31730</v>
      </c>
      <c r="F440" s="28">
        <f t="shared" si="48"/>
        <v>62</v>
      </c>
      <c r="G440" s="29">
        <f t="shared" si="47"/>
        <v>146</v>
      </c>
    </row>
    <row r="441" spans="3:7">
      <c r="C441" s="27">
        <f>DATE(Cal!$C$1,11,1)</f>
        <v>31717</v>
      </c>
      <c r="D441" s="21">
        <v>7</v>
      </c>
      <c r="E441" s="27">
        <f t="shared" si="51"/>
        <v>31731</v>
      </c>
      <c r="F441" s="28">
        <f t="shared" si="48"/>
        <v>62</v>
      </c>
      <c r="G441" s="29">
        <f t="shared" si="47"/>
        <v>146</v>
      </c>
    </row>
    <row r="442" spans="3:7">
      <c r="C442" s="27">
        <f>DATE(Cal!$C$1,11,1)</f>
        <v>31717</v>
      </c>
      <c r="D442" s="21">
        <v>1</v>
      </c>
      <c r="E442" s="27">
        <f t="shared" si="51"/>
        <v>31732</v>
      </c>
      <c r="F442" s="28">
        <f t="shared" si="48"/>
        <v>62</v>
      </c>
      <c r="G442" s="29">
        <f t="shared" si="47"/>
        <v>146</v>
      </c>
    </row>
    <row r="443" spans="3:7">
      <c r="C443" s="27">
        <f>DATE(Cal!$C$1,11,1)</f>
        <v>31717</v>
      </c>
      <c r="D443" s="22">
        <v>2</v>
      </c>
      <c r="E443" s="27">
        <f t="shared" si="51"/>
        <v>31733</v>
      </c>
      <c r="F443" s="28">
        <f t="shared" si="48"/>
        <v>63</v>
      </c>
      <c r="G443" s="29">
        <f t="shared" si="47"/>
        <v>147</v>
      </c>
    </row>
    <row r="444" spans="3:7">
      <c r="C444" s="27">
        <f>DATE(Cal!$C$1,11,1)</f>
        <v>31717</v>
      </c>
      <c r="D444" s="22">
        <v>3</v>
      </c>
      <c r="E444" s="27">
        <f t="shared" si="51"/>
        <v>31734</v>
      </c>
      <c r="F444" s="28">
        <f t="shared" si="48"/>
        <v>63</v>
      </c>
      <c r="G444" s="29">
        <f t="shared" si="47"/>
        <v>147</v>
      </c>
    </row>
    <row r="445" spans="3:7">
      <c r="C445" s="27">
        <f>DATE(Cal!$C$1,11,1)</f>
        <v>31717</v>
      </c>
      <c r="D445" s="22">
        <v>4</v>
      </c>
      <c r="E445" s="27">
        <f t="shared" si="51"/>
        <v>31735</v>
      </c>
      <c r="F445" s="28">
        <f t="shared" si="48"/>
        <v>63</v>
      </c>
      <c r="G445" s="29">
        <f t="shared" si="47"/>
        <v>147</v>
      </c>
    </row>
    <row r="446" spans="3:7">
      <c r="C446" s="27">
        <f>DATE(Cal!$C$1,11,1)</f>
        <v>31717</v>
      </c>
      <c r="D446" s="22">
        <v>5</v>
      </c>
      <c r="E446" s="27">
        <f t="shared" si="51"/>
        <v>31736</v>
      </c>
      <c r="F446" s="28">
        <f t="shared" si="48"/>
        <v>63</v>
      </c>
      <c r="G446" s="29">
        <f t="shared" si="47"/>
        <v>148</v>
      </c>
    </row>
    <row r="447" spans="3:7">
      <c r="C447" s="27">
        <f>DATE(Cal!$C$1,11,1)</f>
        <v>31717</v>
      </c>
      <c r="D447" s="22">
        <v>6</v>
      </c>
      <c r="E447" s="27">
        <f t="shared" si="51"/>
        <v>31737</v>
      </c>
      <c r="F447" s="28">
        <f t="shared" si="48"/>
        <v>63</v>
      </c>
      <c r="G447" s="29">
        <f t="shared" si="47"/>
        <v>148</v>
      </c>
    </row>
    <row r="448" spans="3:7">
      <c r="C448" s="27">
        <f>DATE(Cal!$C$1,11,1)</f>
        <v>31717</v>
      </c>
      <c r="D448" s="22">
        <v>7</v>
      </c>
      <c r="E448" s="27">
        <f t="shared" si="51"/>
        <v>31738</v>
      </c>
      <c r="F448" s="28">
        <f t="shared" si="48"/>
        <v>63</v>
      </c>
      <c r="G448" s="29">
        <f t="shared" si="47"/>
        <v>148</v>
      </c>
    </row>
    <row r="449" spans="3:7">
      <c r="C449" s="27">
        <f>DATE(Cal!$C$1,11,1)</f>
        <v>31717</v>
      </c>
      <c r="D449" s="22">
        <v>1</v>
      </c>
      <c r="E449" s="27">
        <f t="shared" si="51"/>
        <v>31739</v>
      </c>
      <c r="F449" s="28">
        <f t="shared" si="48"/>
        <v>63</v>
      </c>
      <c r="G449" s="29">
        <f t="shared" si="47"/>
        <v>149</v>
      </c>
    </row>
    <row r="450" spans="3:7">
      <c r="C450" s="27">
        <f>DATE(Cal!$C$1,11,1)</f>
        <v>31717</v>
      </c>
      <c r="D450" s="21">
        <v>2</v>
      </c>
      <c r="E450" s="27">
        <f>IF(AND(MONTH(E449+1)=MONTH(C450),YEAR(E449+1)=YEAR(C450)),E449+1,0)</f>
        <v>31740</v>
      </c>
      <c r="F450" s="28">
        <f t="shared" si="48"/>
        <v>64</v>
      </c>
      <c r="G450" s="29">
        <f t="shared" si="47"/>
        <v>149</v>
      </c>
    </row>
    <row r="451" spans="3:7">
      <c r="C451" s="27">
        <f>DATE(Cal!$C$1,11,1)</f>
        <v>31717</v>
      </c>
      <c r="D451" s="21">
        <v>3</v>
      </c>
      <c r="E451" s="27">
        <f t="shared" ref="E451:E463" si="52">IF(AND(MONTH(E450+1)=MONTH(C451),YEAR(E450+1)=YEAR(C451)),E450+1,0)</f>
        <v>31741</v>
      </c>
      <c r="F451" s="28">
        <f t="shared" si="48"/>
        <v>64</v>
      </c>
      <c r="G451" s="29">
        <f t="shared" si="47"/>
        <v>149</v>
      </c>
    </row>
    <row r="452" spans="3:7">
      <c r="C452" s="27">
        <f>DATE(Cal!$C$1,11,1)</f>
        <v>31717</v>
      </c>
      <c r="D452" s="21">
        <v>4</v>
      </c>
      <c r="E452" s="27">
        <f t="shared" si="52"/>
        <v>31742</v>
      </c>
      <c r="F452" s="28">
        <f t="shared" si="48"/>
        <v>64</v>
      </c>
      <c r="G452" s="29">
        <f t="shared" si="47"/>
        <v>150</v>
      </c>
    </row>
    <row r="453" spans="3:7">
      <c r="C453" s="27">
        <f>DATE(Cal!$C$1,11,1)</f>
        <v>31717</v>
      </c>
      <c r="D453" s="21">
        <v>5</v>
      </c>
      <c r="E453" s="27">
        <f t="shared" si="52"/>
        <v>31743</v>
      </c>
      <c r="F453" s="28">
        <f t="shared" si="48"/>
        <v>64</v>
      </c>
      <c r="G453" s="29">
        <f t="shared" si="47"/>
        <v>150</v>
      </c>
    </row>
    <row r="454" spans="3:7">
      <c r="C454" s="27">
        <f>DATE(Cal!$C$1,11,1)</f>
        <v>31717</v>
      </c>
      <c r="D454" s="21">
        <v>6</v>
      </c>
      <c r="E454" s="27">
        <f t="shared" si="52"/>
        <v>31744</v>
      </c>
      <c r="F454" s="28">
        <f t="shared" si="48"/>
        <v>64</v>
      </c>
      <c r="G454" s="29">
        <f t="shared" ref="G454:G505" si="53">G451+1</f>
        <v>150</v>
      </c>
    </row>
    <row r="455" spans="3:7">
      <c r="C455" s="27">
        <f>DATE(Cal!$C$1,11,1)</f>
        <v>31717</v>
      </c>
      <c r="D455" s="21">
        <v>7</v>
      </c>
      <c r="E455" s="27">
        <f t="shared" si="52"/>
        <v>31745</v>
      </c>
      <c r="F455" s="28">
        <f t="shared" si="48"/>
        <v>64</v>
      </c>
      <c r="G455" s="29">
        <f t="shared" si="53"/>
        <v>151</v>
      </c>
    </row>
    <row r="456" spans="3:7">
      <c r="C456" s="27">
        <f>DATE(Cal!$C$1,11,1)</f>
        <v>31717</v>
      </c>
      <c r="D456" s="21">
        <v>1</v>
      </c>
      <c r="E456" s="27">
        <f t="shared" si="52"/>
        <v>31746</v>
      </c>
      <c r="F456" s="28">
        <f t="shared" si="48"/>
        <v>64</v>
      </c>
      <c r="G456" s="29">
        <f t="shared" si="53"/>
        <v>151</v>
      </c>
    </row>
    <row r="457" spans="3:7">
      <c r="C457" s="27">
        <f>DATE(Cal!$C$1,11,1)</f>
        <v>31717</v>
      </c>
      <c r="D457" s="22">
        <v>2</v>
      </c>
      <c r="E457" s="27">
        <f t="shared" si="52"/>
        <v>0</v>
      </c>
      <c r="F457" s="28">
        <f t="shared" si="48"/>
        <v>65</v>
      </c>
      <c r="G457" s="29">
        <f t="shared" si="53"/>
        <v>151</v>
      </c>
    </row>
    <row r="458" spans="3:7">
      <c r="C458" s="27">
        <f>DATE(Cal!$C$1,11,1)</f>
        <v>31717</v>
      </c>
      <c r="D458" s="22">
        <v>3</v>
      </c>
      <c r="E458" s="27">
        <f t="shared" si="52"/>
        <v>0</v>
      </c>
      <c r="F458" s="28">
        <f t="shared" ref="F458:F505" si="54">F451+1</f>
        <v>65</v>
      </c>
      <c r="G458" s="29">
        <f t="shared" si="53"/>
        <v>152</v>
      </c>
    </row>
    <row r="459" spans="3:7">
      <c r="C459" s="27">
        <f>DATE(Cal!$C$1,11,1)</f>
        <v>31717</v>
      </c>
      <c r="D459" s="22">
        <v>4</v>
      </c>
      <c r="E459" s="27">
        <f t="shared" si="52"/>
        <v>0</v>
      </c>
      <c r="F459" s="28">
        <f t="shared" si="54"/>
        <v>65</v>
      </c>
      <c r="G459" s="29">
        <f t="shared" si="53"/>
        <v>152</v>
      </c>
    </row>
    <row r="460" spans="3:7">
      <c r="C460" s="27">
        <f>DATE(Cal!$C$1,11,1)</f>
        <v>31717</v>
      </c>
      <c r="D460" s="22">
        <v>5</v>
      </c>
      <c r="E460" s="27">
        <f t="shared" si="52"/>
        <v>0</v>
      </c>
      <c r="F460" s="28">
        <f t="shared" si="54"/>
        <v>65</v>
      </c>
      <c r="G460" s="29">
        <f t="shared" si="53"/>
        <v>152</v>
      </c>
    </row>
    <row r="461" spans="3:7">
      <c r="C461" s="27">
        <f>DATE(Cal!$C$1,11,1)</f>
        <v>31717</v>
      </c>
      <c r="D461" s="22">
        <v>6</v>
      </c>
      <c r="E461" s="27">
        <f t="shared" si="52"/>
        <v>0</v>
      </c>
      <c r="F461" s="28">
        <f t="shared" si="54"/>
        <v>65</v>
      </c>
      <c r="G461" s="29">
        <f t="shared" si="53"/>
        <v>153</v>
      </c>
    </row>
    <row r="462" spans="3:7">
      <c r="C462" s="27">
        <f>DATE(Cal!$C$1,11,1)</f>
        <v>31717</v>
      </c>
      <c r="D462" s="22">
        <v>7</v>
      </c>
      <c r="E462" s="27">
        <f t="shared" si="52"/>
        <v>0</v>
      </c>
      <c r="F462" s="28">
        <f t="shared" si="54"/>
        <v>65</v>
      </c>
      <c r="G462" s="29">
        <f t="shared" si="53"/>
        <v>153</v>
      </c>
    </row>
    <row r="463" spans="3:7">
      <c r="C463" s="27">
        <f>DATE(Cal!$C$1,11,1)</f>
        <v>31717</v>
      </c>
      <c r="D463" s="22">
        <v>1</v>
      </c>
      <c r="E463" s="27">
        <f t="shared" si="52"/>
        <v>0</v>
      </c>
      <c r="F463" s="28">
        <f t="shared" si="54"/>
        <v>65</v>
      </c>
      <c r="G463" s="29">
        <f t="shared" si="53"/>
        <v>153</v>
      </c>
    </row>
    <row r="464" spans="3:7">
      <c r="C464" s="27">
        <f>DATE(Cal!$C$1,12,1)</f>
        <v>31747</v>
      </c>
      <c r="D464" s="20">
        <v>2</v>
      </c>
      <c r="E464" s="27">
        <f>IF(WEEKDAY(C464,1)=D464,C464,0)</f>
        <v>31747</v>
      </c>
      <c r="F464" s="28">
        <f t="shared" si="54"/>
        <v>66</v>
      </c>
      <c r="G464" s="29">
        <f t="shared" si="53"/>
        <v>154</v>
      </c>
    </row>
    <row r="465" spans="3:7">
      <c r="C465" s="27">
        <f>DATE(Cal!$C$1,12,1)</f>
        <v>31747</v>
      </c>
      <c r="D465" s="21">
        <v>3</v>
      </c>
      <c r="E465" s="27">
        <f>IF(E464&lt;&gt;0,E464+1,IF(WEEKDAY(C465,1)=D465,C465,0))</f>
        <v>31748</v>
      </c>
      <c r="F465" s="28">
        <f t="shared" si="54"/>
        <v>66</v>
      </c>
      <c r="G465" s="29">
        <f t="shared" si="53"/>
        <v>154</v>
      </c>
    </row>
    <row r="466" spans="3:7">
      <c r="C466" s="27">
        <f>DATE(Cal!$C$1,12,1)</f>
        <v>31747</v>
      </c>
      <c r="D466" s="21">
        <v>4</v>
      </c>
      <c r="E466" s="27">
        <f t="shared" ref="E466:E470" si="55">IF(E465&lt;&gt;0,E465+1,IF(WEEKDAY(C466,1)=D466,C466,0))</f>
        <v>31749</v>
      </c>
      <c r="F466" s="28">
        <f t="shared" si="54"/>
        <v>66</v>
      </c>
      <c r="G466" s="29">
        <f t="shared" si="53"/>
        <v>154</v>
      </c>
    </row>
    <row r="467" spans="3:7">
      <c r="C467" s="27">
        <f>DATE(Cal!$C$1,12,1)</f>
        <v>31747</v>
      </c>
      <c r="D467" s="21">
        <v>5</v>
      </c>
      <c r="E467" s="27">
        <f t="shared" si="55"/>
        <v>31750</v>
      </c>
      <c r="F467" s="28">
        <f t="shared" si="54"/>
        <v>66</v>
      </c>
      <c r="G467" s="29">
        <f t="shared" si="53"/>
        <v>155</v>
      </c>
    </row>
    <row r="468" spans="3:7">
      <c r="C468" s="27">
        <f>DATE(Cal!$C$1,12,1)</f>
        <v>31747</v>
      </c>
      <c r="D468" s="21">
        <v>6</v>
      </c>
      <c r="E468" s="27">
        <f t="shared" si="55"/>
        <v>31751</v>
      </c>
      <c r="F468" s="28">
        <f t="shared" si="54"/>
        <v>66</v>
      </c>
      <c r="G468" s="29">
        <f t="shared" si="53"/>
        <v>155</v>
      </c>
    </row>
    <row r="469" spans="3:7">
      <c r="C469" s="27">
        <f>DATE(Cal!$C$1,12,1)</f>
        <v>31747</v>
      </c>
      <c r="D469" s="21">
        <v>7</v>
      </c>
      <c r="E469" s="27">
        <f t="shared" si="55"/>
        <v>31752</v>
      </c>
      <c r="F469" s="28">
        <f t="shared" si="54"/>
        <v>66</v>
      </c>
      <c r="G469" s="29">
        <f t="shared" si="53"/>
        <v>155</v>
      </c>
    </row>
    <row r="470" spans="3:7">
      <c r="C470" s="27">
        <f>DATE(Cal!$C$1,12,1)</f>
        <v>31747</v>
      </c>
      <c r="D470" s="21">
        <v>1</v>
      </c>
      <c r="E470" s="27">
        <f t="shared" si="55"/>
        <v>31753</v>
      </c>
      <c r="F470" s="28">
        <f t="shared" si="54"/>
        <v>66</v>
      </c>
      <c r="G470" s="29">
        <f t="shared" si="53"/>
        <v>156</v>
      </c>
    </row>
    <row r="471" spans="3:7">
      <c r="C471" s="27">
        <f>DATE(Cal!$C$1,12,1)</f>
        <v>31747</v>
      </c>
      <c r="D471" s="22">
        <v>2</v>
      </c>
      <c r="E471" s="27">
        <f t="shared" ref="E471:E491" si="56">E470+1</f>
        <v>31754</v>
      </c>
      <c r="F471" s="28">
        <f t="shared" si="54"/>
        <v>67</v>
      </c>
      <c r="G471" s="29">
        <f t="shared" si="53"/>
        <v>156</v>
      </c>
    </row>
    <row r="472" spans="3:7">
      <c r="C472" s="27">
        <f>DATE(Cal!$C$1,12,1)</f>
        <v>31747</v>
      </c>
      <c r="D472" s="22">
        <v>3</v>
      </c>
      <c r="E472" s="27">
        <f t="shared" si="56"/>
        <v>31755</v>
      </c>
      <c r="F472" s="28">
        <f t="shared" si="54"/>
        <v>67</v>
      </c>
      <c r="G472" s="29">
        <f t="shared" si="53"/>
        <v>156</v>
      </c>
    </row>
    <row r="473" spans="3:7">
      <c r="C473" s="27">
        <f>DATE(Cal!$C$1,12,1)</f>
        <v>31747</v>
      </c>
      <c r="D473" s="22">
        <v>4</v>
      </c>
      <c r="E473" s="27">
        <f t="shared" si="56"/>
        <v>31756</v>
      </c>
      <c r="F473" s="28">
        <f t="shared" si="54"/>
        <v>67</v>
      </c>
      <c r="G473" s="29">
        <f t="shared" si="53"/>
        <v>157</v>
      </c>
    </row>
    <row r="474" spans="3:7">
      <c r="C474" s="27">
        <f>DATE(Cal!$C$1,12,1)</f>
        <v>31747</v>
      </c>
      <c r="D474" s="22">
        <v>5</v>
      </c>
      <c r="E474" s="27">
        <f t="shared" si="56"/>
        <v>31757</v>
      </c>
      <c r="F474" s="28">
        <f t="shared" si="54"/>
        <v>67</v>
      </c>
      <c r="G474" s="29">
        <f t="shared" si="53"/>
        <v>157</v>
      </c>
    </row>
    <row r="475" spans="3:7">
      <c r="C475" s="27">
        <f>DATE(Cal!$C$1,12,1)</f>
        <v>31747</v>
      </c>
      <c r="D475" s="22">
        <v>6</v>
      </c>
      <c r="E475" s="27">
        <f t="shared" si="56"/>
        <v>31758</v>
      </c>
      <c r="F475" s="28">
        <f t="shared" si="54"/>
        <v>67</v>
      </c>
      <c r="G475" s="29">
        <f t="shared" si="53"/>
        <v>157</v>
      </c>
    </row>
    <row r="476" spans="3:7">
      <c r="C476" s="27">
        <f>DATE(Cal!$C$1,12,1)</f>
        <v>31747</v>
      </c>
      <c r="D476" s="22">
        <v>7</v>
      </c>
      <c r="E476" s="27">
        <f t="shared" si="56"/>
        <v>31759</v>
      </c>
      <c r="F476" s="28">
        <f t="shared" si="54"/>
        <v>67</v>
      </c>
      <c r="G476" s="29">
        <f t="shared" si="53"/>
        <v>158</v>
      </c>
    </row>
    <row r="477" spans="3:7">
      <c r="C477" s="27">
        <f>DATE(Cal!$C$1,12,1)</f>
        <v>31747</v>
      </c>
      <c r="D477" s="22">
        <v>1</v>
      </c>
      <c r="E477" s="27">
        <f t="shared" si="56"/>
        <v>31760</v>
      </c>
      <c r="F477" s="28">
        <f t="shared" si="54"/>
        <v>67</v>
      </c>
      <c r="G477" s="29">
        <f t="shared" si="53"/>
        <v>158</v>
      </c>
    </row>
    <row r="478" spans="3:7">
      <c r="C478" s="27">
        <f>DATE(Cal!$C$1,12,1)</f>
        <v>31747</v>
      </c>
      <c r="D478" s="21">
        <v>2</v>
      </c>
      <c r="E478" s="27">
        <f t="shared" si="56"/>
        <v>31761</v>
      </c>
      <c r="F478" s="28">
        <f t="shared" si="54"/>
        <v>68</v>
      </c>
      <c r="G478" s="29">
        <f t="shared" si="53"/>
        <v>158</v>
      </c>
    </row>
    <row r="479" spans="3:7">
      <c r="C479" s="27">
        <f>DATE(Cal!$C$1,12,1)</f>
        <v>31747</v>
      </c>
      <c r="D479" s="21">
        <v>3</v>
      </c>
      <c r="E479" s="27">
        <f t="shared" si="56"/>
        <v>31762</v>
      </c>
      <c r="F479" s="28">
        <f t="shared" si="54"/>
        <v>68</v>
      </c>
      <c r="G479" s="29">
        <f t="shared" si="53"/>
        <v>159</v>
      </c>
    </row>
    <row r="480" spans="3:7">
      <c r="C480" s="27">
        <f>DATE(Cal!$C$1,12,1)</f>
        <v>31747</v>
      </c>
      <c r="D480" s="21">
        <v>4</v>
      </c>
      <c r="E480" s="27">
        <f t="shared" si="56"/>
        <v>31763</v>
      </c>
      <c r="F480" s="28">
        <f t="shared" si="54"/>
        <v>68</v>
      </c>
      <c r="G480" s="29">
        <f t="shared" si="53"/>
        <v>159</v>
      </c>
    </row>
    <row r="481" spans="3:7">
      <c r="C481" s="27">
        <f>DATE(Cal!$C$1,12,1)</f>
        <v>31747</v>
      </c>
      <c r="D481" s="21">
        <v>5</v>
      </c>
      <c r="E481" s="27">
        <f t="shared" si="56"/>
        <v>31764</v>
      </c>
      <c r="F481" s="28">
        <f t="shared" si="54"/>
        <v>68</v>
      </c>
      <c r="G481" s="29">
        <f t="shared" si="53"/>
        <v>159</v>
      </c>
    </row>
    <row r="482" spans="3:7">
      <c r="C482" s="27">
        <f>DATE(Cal!$C$1,12,1)</f>
        <v>31747</v>
      </c>
      <c r="D482" s="21">
        <v>6</v>
      </c>
      <c r="E482" s="27">
        <f t="shared" si="56"/>
        <v>31765</v>
      </c>
      <c r="F482" s="28">
        <f t="shared" si="54"/>
        <v>68</v>
      </c>
      <c r="G482" s="29">
        <f t="shared" si="53"/>
        <v>160</v>
      </c>
    </row>
    <row r="483" spans="3:7">
      <c r="C483" s="27">
        <f>DATE(Cal!$C$1,12,1)</f>
        <v>31747</v>
      </c>
      <c r="D483" s="21">
        <v>7</v>
      </c>
      <c r="E483" s="27">
        <f t="shared" si="56"/>
        <v>31766</v>
      </c>
      <c r="F483" s="28">
        <f t="shared" si="54"/>
        <v>68</v>
      </c>
      <c r="G483" s="29">
        <f t="shared" si="53"/>
        <v>160</v>
      </c>
    </row>
    <row r="484" spans="3:7">
      <c r="C484" s="27">
        <f>DATE(Cal!$C$1,12,1)</f>
        <v>31747</v>
      </c>
      <c r="D484" s="21">
        <v>1</v>
      </c>
      <c r="E484" s="27">
        <f t="shared" si="56"/>
        <v>31767</v>
      </c>
      <c r="F484" s="28">
        <f t="shared" si="54"/>
        <v>68</v>
      </c>
      <c r="G484" s="29">
        <f t="shared" si="53"/>
        <v>160</v>
      </c>
    </row>
    <row r="485" spans="3:7">
      <c r="C485" s="27">
        <f>DATE(Cal!$C$1,12,1)</f>
        <v>31747</v>
      </c>
      <c r="D485" s="22">
        <v>2</v>
      </c>
      <c r="E485" s="27">
        <f t="shared" si="56"/>
        <v>31768</v>
      </c>
      <c r="F485" s="28">
        <f t="shared" si="54"/>
        <v>69</v>
      </c>
      <c r="G485" s="29">
        <f t="shared" si="53"/>
        <v>161</v>
      </c>
    </row>
    <row r="486" spans="3:7">
      <c r="C486" s="27">
        <f>DATE(Cal!$C$1,12,1)</f>
        <v>31747</v>
      </c>
      <c r="D486" s="22">
        <v>3</v>
      </c>
      <c r="E486" s="27">
        <f t="shared" si="56"/>
        <v>31769</v>
      </c>
      <c r="F486" s="28">
        <f t="shared" si="54"/>
        <v>69</v>
      </c>
      <c r="G486" s="29">
        <f t="shared" si="53"/>
        <v>161</v>
      </c>
    </row>
    <row r="487" spans="3:7">
      <c r="C487" s="27">
        <f>DATE(Cal!$C$1,12,1)</f>
        <v>31747</v>
      </c>
      <c r="D487" s="22">
        <v>4</v>
      </c>
      <c r="E487" s="27">
        <f t="shared" si="56"/>
        <v>31770</v>
      </c>
      <c r="F487" s="28">
        <f t="shared" si="54"/>
        <v>69</v>
      </c>
      <c r="G487" s="29">
        <f t="shared" si="53"/>
        <v>161</v>
      </c>
    </row>
    <row r="488" spans="3:7">
      <c r="C488" s="27">
        <f>DATE(Cal!$C$1,12,1)</f>
        <v>31747</v>
      </c>
      <c r="D488" s="22">
        <v>5</v>
      </c>
      <c r="E488" s="27">
        <f t="shared" si="56"/>
        <v>31771</v>
      </c>
      <c r="F488" s="28">
        <f t="shared" si="54"/>
        <v>69</v>
      </c>
      <c r="G488" s="29">
        <f t="shared" si="53"/>
        <v>162</v>
      </c>
    </row>
    <row r="489" spans="3:7">
      <c r="C489" s="27">
        <f>DATE(Cal!$C$1,12,1)</f>
        <v>31747</v>
      </c>
      <c r="D489" s="22">
        <v>6</v>
      </c>
      <c r="E489" s="27">
        <f t="shared" si="56"/>
        <v>31772</v>
      </c>
      <c r="F489" s="28">
        <f t="shared" si="54"/>
        <v>69</v>
      </c>
      <c r="G489" s="29">
        <f t="shared" si="53"/>
        <v>162</v>
      </c>
    </row>
    <row r="490" spans="3:7">
      <c r="C490" s="27">
        <f>DATE(Cal!$C$1,12,1)</f>
        <v>31747</v>
      </c>
      <c r="D490" s="22">
        <v>7</v>
      </c>
      <c r="E490" s="27">
        <f t="shared" si="56"/>
        <v>31773</v>
      </c>
      <c r="F490" s="28">
        <f t="shared" si="54"/>
        <v>69</v>
      </c>
      <c r="G490" s="29">
        <f t="shared" si="53"/>
        <v>162</v>
      </c>
    </row>
    <row r="491" spans="3:7">
      <c r="C491" s="27">
        <f>DATE(Cal!$C$1,12,1)</f>
        <v>31747</v>
      </c>
      <c r="D491" s="22">
        <v>1</v>
      </c>
      <c r="E491" s="27">
        <f t="shared" si="56"/>
        <v>31774</v>
      </c>
      <c r="F491" s="28">
        <f t="shared" si="54"/>
        <v>69</v>
      </c>
      <c r="G491" s="29">
        <f t="shared" si="53"/>
        <v>163</v>
      </c>
    </row>
    <row r="492" spans="3:7">
      <c r="C492" s="27">
        <f>DATE(Cal!$C$1,12,1)</f>
        <v>31747</v>
      </c>
      <c r="D492" s="21">
        <v>2</v>
      </c>
      <c r="E492" s="27">
        <f>IF(AND(MONTH(E491+1)=MONTH(C492),YEAR(E491+1)=YEAR(C492)),E491+1,0)</f>
        <v>31775</v>
      </c>
      <c r="F492" s="28">
        <f t="shared" si="54"/>
        <v>70</v>
      </c>
      <c r="G492" s="29">
        <f t="shared" si="53"/>
        <v>163</v>
      </c>
    </row>
    <row r="493" spans="3:7">
      <c r="C493" s="27">
        <f>DATE(Cal!$C$1,12,1)</f>
        <v>31747</v>
      </c>
      <c r="D493" s="21">
        <v>3</v>
      </c>
      <c r="E493" s="27">
        <f t="shared" ref="E493:E505" si="57">IF(AND(MONTH(E492+1)=MONTH(C493),YEAR(E492+1)=YEAR(C493)),E492+1,0)</f>
        <v>31776</v>
      </c>
      <c r="F493" s="28">
        <f t="shared" si="54"/>
        <v>70</v>
      </c>
      <c r="G493" s="29">
        <f t="shared" si="53"/>
        <v>163</v>
      </c>
    </row>
    <row r="494" spans="3:7">
      <c r="C494" s="27">
        <f>DATE(Cal!$C$1,12,1)</f>
        <v>31747</v>
      </c>
      <c r="D494" s="21">
        <v>4</v>
      </c>
      <c r="E494" s="27">
        <f t="shared" si="57"/>
        <v>31777</v>
      </c>
      <c r="F494" s="28">
        <f t="shared" si="54"/>
        <v>70</v>
      </c>
      <c r="G494" s="29">
        <f t="shared" si="53"/>
        <v>164</v>
      </c>
    </row>
    <row r="495" spans="3:7">
      <c r="C495" s="27">
        <f>DATE(Cal!$C$1,12,1)</f>
        <v>31747</v>
      </c>
      <c r="D495" s="21">
        <v>5</v>
      </c>
      <c r="E495" s="27">
        <f t="shared" si="57"/>
        <v>0</v>
      </c>
      <c r="F495" s="28">
        <f t="shared" si="54"/>
        <v>70</v>
      </c>
      <c r="G495" s="29">
        <f t="shared" si="53"/>
        <v>164</v>
      </c>
    </row>
    <row r="496" spans="3:7">
      <c r="C496" s="27">
        <f>DATE(Cal!$C$1,12,1)</f>
        <v>31747</v>
      </c>
      <c r="D496" s="21">
        <v>6</v>
      </c>
      <c r="E496" s="27">
        <f t="shared" si="57"/>
        <v>0</v>
      </c>
      <c r="F496" s="28">
        <f t="shared" si="54"/>
        <v>70</v>
      </c>
      <c r="G496" s="29">
        <f t="shared" si="53"/>
        <v>164</v>
      </c>
    </row>
    <row r="497" spans="3:7">
      <c r="C497" s="27">
        <f>DATE(Cal!$C$1,12,1)</f>
        <v>31747</v>
      </c>
      <c r="D497" s="21">
        <v>7</v>
      </c>
      <c r="E497" s="27">
        <f t="shared" si="57"/>
        <v>0</v>
      </c>
      <c r="F497" s="28">
        <f t="shared" si="54"/>
        <v>70</v>
      </c>
      <c r="G497" s="29">
        <f t="shared" si="53"/>
        <v>165</v>
      </c>
    </row>
    <row r="498" spans="3:7">
      <c r="C498" s="27">
        <f>DATE(Cal!$C$1,12,1)</f>
        <v>31747</v>
      </c>
      <c r="D498" s="21">
        <v>1</v>
      </c>
      <c r="E498" s="27">
        <f t="shared" si="57"/>
        <v>0</v>
      </c>
      <c r="F498" s="28">
        <f t="shared" si="54"/>
        <v>70</v>
      </c>
      <c r="G498" s="29">
        <f t="shared" si="53"/>
        <v>165</v>
      </c>
    </row>
    <row r="499" spans="3:7">
      <c r="C499" s="27">
        <f>DATE(Cal!$C$1,12,1)</f>
        <v>31747</v>
      </c>
      <c r="D499" s="22">
        <v>2</v>
      </c>
      <c r="E499" s="27">
        <f t="shared" si="57"/>
        <v>0</v>
      </c>
      <c r="F499" s="28">
        <f t="shared" si="54"/>
        <v>71</v>
      </c>
      <c r="G499" s="29">
        <f t="shared" si="53"/>
        <v>165</v>
      </c>
    </row>
    <row r="500" spans="3:7">
      <c r="C500" s="27">
        <f>DATE(Cal!$C$1,12,1)</f>
        <v>31747</v>
      </c>
      <c r="D500" s="22">
        <v>3</v>
      </c>
      <c r="E500" s="27">
        <f t="shared" si="57"/>
        <v>0</v>
      </c>
      <c r="F500" s="28">
        <f t="shared" si="54"/>
        <v>71</v>
      </c>
      <c r="G500" s="29">
        <f t="shared" si="53"/>
        <v>166</v>
      </c>
    </row>
    <row r="501" spans="3:7">
      <c r="C501" s="27">
        <f>DATE(Cal!$C$1,12,1)</f>
        <v>31747</v>
      </c>
      <c r="D501" s="22">
        <v>4</v>
      </c>
      <c r="E501" s="27">
        <f t="shared" si="57"/>
        <v>0</v>
      </c>
      <c r="F501" s="28">
        <f t="shared" si="54"/>
        <v>71</v>
      </c>
      <c r="G501" s="29">
        <f t="shared" si="53"/>
        <v>166</v>
      </c>
    </row>
    <row r="502" spans="3:7">
      <c r="C502" s="27">
        <f>DATE(Cal!$C$1,12,1)</f>
        <v>31747</v>
      </c>
      <c r="D502" s="22">
        <v>5</v>
      </c>
      <c r="E502" s="27">
        <f t="shared" si="57"/>
        <v>0</v>
      </c>
      <c r="F502" s="28">
        <f t="shared" si="54"/>
        <v>71</v>
      </c>
      <c r="G502" s="29">
        <f t="shared" si="53"/>
        <v>166</v>
      </c>
    </row>
    <row r="503" spans="3:7">
      <c r="C503" s="27">
        <f>DATE(Cal!$C$1,12,1)</f>
        <v>31747</v>
      </c>
      <c r="D503" s="22">
        <v>6</v>
      </c>
      <c r="E503" s="27">
        <f t="shared" si="57"/>
        <v>0</v>
      </c>
      <c r="F503" s="28">
        <f t="shared" si="54"/>
        <v>71</v>
      </c>
      <c r="G503" s="29">
        <f t="shared" si="53"/>
        <v>167</v>
      </c>
    </row>
    <row r="504" spans="3:7">
      <c r="C504" s="27">
        <f>DATE(Cal!$C$1,12,1)</f>
        <v>31747</v>
      </c>
      <c r="D504" s="22">
        <v>7</v>
      </c>
      <c r="E504" s="27">
        <f t="shared" si="57"/>
        <v>0</v>
      </c>
      <c r="F504" s="28">
        <f t="shared" si="54"/>
        <v>71</v>
      </c>
      <c r="G504" s="29">
        <f t="shared" si="53"/>
        <v>167</v>
      </c>
    </row>
    <row r="505" spans="3:7">
      <c r="C505" s="27">
        <f>DATE(Cal!$C$1,12,1)</f>
        <v>31747</v>
      </c>
      <c r="D505" s="22">
        <v>1</v>
      </c>
      <c r="E505" s="27">
        <f t="shared" si="57"/>
        <v>0</v>
      </c>
      <c r="F505" s="28">
        <f t="shared" si="54"/>
        <v>71</v>
      </c>
      <c r="G505" s="29">
        <f t="shared" si="53"/>
        <v>167</v>
      </c>
    </row>
    <row r="506" spans="3:7">
      <c r="D506"/>
    </row>
    <row r="507" spans="3:7">
      <c r="D507"/>
    </row>
    <row r="508" spans="3:7">
      <c r="D508"/>
    </row>
    <row r="509" spans="3:7">
      <c r="D509"/>
    </row>
    <row r="510" spans="3:7">
      <c r="D510"/>
    </row>
    <row r="511" spans="3:7">
      <c r="D511"/>
    </row>
    <row r="512" spans="3:7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</sheetData>
  <sheetProtection sheet="1" objects="1" scenarios="1" selectLockedCells="1" selectUn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Cal</vt:lpstr>
      <vt:lpstr>DataCalc</vt:lpstr>
      <vt:lpstr>Cal!Área_de_impresión</vt:lpstr>
      <vt:lpstr>Cal!Títulos_a_imprimir</vt:lpstr>
      <vt:lpstr>WinCalendar_Calendar_1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2016-03-18T08:56:31Z</dcterms:modified>
</cp:coreProperties>
</file>