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irney\projects\HTAP-projects\NBC-tiered-code\solar-threshold-study\OS_models\"/>
    </mc:Choice>
  </mc:AlternateContent>
  <bookViews>
    <workbookView xWindow="0" yWindow="0" windowWidth="24900" windowHeight="10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K99" i="1"/>
  <c r="J99" i="1"/>
  <c r="G99" i="1"/>
  <c r="I99" i="1" s="1"/>
  <c r="F99" i="1"/>
  <c r="H99" i="1" s="1"/>
  <c r="K98" i="1"/>
  <c r="J98" i="1"/>
  <c r="G98" i="1"/>
  <c r="I98" i="1" s="1"/>
  <c r="F98" i="1"/>
  <c r="H98" i="1" s="1"/>
  <c r="K97" i="1"/>
  <c r="J97" i="1"/>
  <c r="G97" i="1"/>
  <c r="I97" i="1" s="1"/>
  <c r="F97" i="1"/>
  <c r="H97" i="1" s="1"/>
  <c r="K96" i="1"/>
  <c r="J96" i="1"/>
  <c r="G96" i="1"/>
  <c r="I96" i="1" s="1"/>
  <c r="F96" i="1"/>
  <c r="H96" i="1" s="1"/>
  <c r="K92" i="1"/>
  <c r="J92" i="1"/>
  <c r="G92" i="1"/>
  <c r="I92" i="1" s="1"/>
  <c r="F92" i="1"/>
  <c r="H92" i="1" s="1"/>
  <c r="K91" i="1"/>
  <c r="J91" i="1"/>
  <c r="G91" i="1"/>
  <c r="I91" i="1" s="1"/>
  <c r="F91" i="1"/>
  <c r="H91" i="1" s="1"/>
  <c r="K90" i="1"/>
  <c r="J90" i="1"/>
  <c r="G90" i="1"/>
  <c r="I90" i="1" s="1"/>
  <c r="F90" i="1"/>
  <c r="H90" i="1" s="1"/>
  <c r="K89" i="1"/>
  <c r="J89" i="1"/>
  <c r="G89" i="1"/>
  <c r="I89" i="1" s="1"/>
  <c r="F89" i="1"/>
  <c r="H89" i="1" s="1"/>
  <c r="K84" i="1"/>
  <c r="J84" i="1"/>
  <c r="G84" i="1"/>
  <c r="I84" i="1" s="1"/>
  <c r="F84" i="1"/>
  <c r="H84" i="1" s="1"/>
  <c r="K83" i="1"/>
  <c r="J83" i="1"/>
  <c r="G83" i="1"/>
  <c r="I83" i="1" s="1"/>
  <c r="F83" i="1"/>
  <c r="H83" i="1" s="1"/>
  <c r="K82" i="1"/>
  <c r="J82" i="1"/>
  <c r="G82" i="1"/>
  <c r="I82" i="1" s="1"/>
  <c r="F82" i="1"/>
  <c r="H82" i="1" s="1"/>
  <c r="K81" i="1"/>
  <c r="J81" i="1"/>
  <c r="G81" i="1"/>
  <c r="I81" i="1" s="1"/>
  <c r="F81" i="1"/>
  <c r="H81" i="1" s="1"/>
  <c r="K77" i="1"/>
  <c r="J77" i="1"/>
  <c r="G77" i="1"/>
  <c r="I77" i="1" s="1"/>
  <c r="F77" i="1"/>
  <c r="H77" i="1" s="1"/>
  <c r="K76" i="1"/>
  <c r="J76" i="1"/>
  <c r="G76" i="1"/>
  <c r="I76" i="1" s="1"/>
  <c r="F76" i="1"/>
  <c r="H76" i="1" s="1"/>
  <c r="K75" i="1"/>
  <c r="J75" i="1"/>
  <c r="G75" i="1"/>
  <c r="I75" i="1" s="1"/>
  <c r="F75" i="1"/>
  <c r="H75" i="1" s="1"/>
  <c r="K74" i="1"/>
  <c r="J74" i="1"/>
  <c r="G74" i="1"/>
  <c r="I74" i="1" s="1"/>
  <c r="F74" i="1"/>
  <c r="H74" i="1" s="1"/>
  <c r="K69" i="1"/>
  <c r="J69" i="1"/>
  <c r="G69" i="1"/>
  <c r="I69" i="1" s="1"/>
  <c r="F69" i="1"/>
  <c r="H69" i="1" s="1"/>
  <c r="K68" i="1"/>
  <c r="J68" i="1"/>
  <c r="G68" i="1"/>
  <c r="I68" i="1" s="1"/>
  <c r="F68" i="1"/>
  <c r="H68" i="1" s="1"/>
  <c r="K67" i="1"/>
  <c r="J67" i="1"/>
  <c r="G67" i="1"/>
  <c r="I67" i="1" s="1"/>
  <c r="F67" i="1"/>
  <c r="H67" i="1" s="1"/>
  <c r="K66" i="1"/>
  <c r="J66" i="1"/>
  <c r="G66" i="1"/>
  <c r="I66" i="1" s="1"/>
  <c r="F66" i="1"/>
  <c r="H66" i="1" s="1"/>
  <c r="K62" i="1"/>
  <c r="J62" i="1"/>
  <c r="G62" i="1"/>
  <c r="I62" i="1" s="1"/>
  <c r="F62" i="1"/>
  <c r="H62" i="1" s="1"/>
  <c r="K61" i="1"/>
  <c r="J61" i="1"/>
  <c r="G61" i="1"/>
  <c r="I61" i="1" s="1"/>
  <c r="F61" i="1"/>
  <c r="H61" i="1" s="1"/>
  <c r="K60" i="1"/>
  <c r="J60" i="1"/>
  <c r="G60" i="1"/>
  <c r="I60" i="1" s="1"/>
  <c r="F60" i="1"/>
  <c r="H60" i="1" s="1"/>
  <c r="K59" i="1"/>
  <c r="J59" i="1"/>
  <c r="G59" i="1"/>
  <c r="I59" i="1" s="1"/>
  <c r="F59" i="1"/>
  <c r="H59" i="1" s="1"/>
  <c r="K54" i="1"/>
  <c r="J54" i="1"/>
  <c r="G54" i="1"/>
  <c r="I54" i="1" s="1"/>
  <c r="F54" i="1"/>
  <c r="H54" i="1" s="1"/>
  <c r="K53" i="1"/>
  <c r="J53" i="1"/>
  <c r="G53" i="1"/>
  <c r="I53" i="1" s="1"/>
  <c r="F53" i="1"/>
  <c r="H53" i="1" s="1"/>
  <c r="K52" i="1"/>
  <c r="J52" i="1"/>
  <c r="G52" i="1"/>
  <c r="I52" i="1" s="1"/>
  <c r="F52" i="1"/>
  <c r="H52" i="1" s="1"/>
  <c r="K51" i="1"/>
  <c r="J51" i="1"/>
  <c r="G51" i="1"/>
  <c r="I51" i="1" s="1"/>
  <c r="F51" i="1"/>
  <c r="H51" i="1" s="1"/>
  <c r="K47" i="1"/>
  <c r="J47" i="1"/>
  <c r="G47" i="1"/>
  <c r="I47" i="1" s="1"/>
  <c r="F47" i="1"/>
  <c r="H47" i="1" s="1"/>
  <c r="K46" i="1"/>
  <c r="J46" i="1"/>
  <c r="G46" i="1"/>
  <c r="I46" i="1" s="1"/>
  <c r="F46" i="1"/>
  <c r="H46" i="1" s="1"/>
  <c r="K45" i="1"/>
  <c r="J45" i="1"/>
  <c r="G45" i="1"/>
  <c r="I45" i="1" s="1"/>
  <c r="F45" i="1"/>
  <c r="H45" i="1" s="1"/>
  <c r="K44" i="1"/>
  <c r="J44" i="1"/>
  <c r="G44" i="1"/>
  <c r="I44" i="1" s="1"/>
  <c r="F44" i="1"/>
  <c r="H44" i="1" s="1"/>
  <c r="K39" i="1"/>
  <c r="J39" i="1"/>
  <c r="G39" i="1"/>
  <c r="I39" i="1" s="1"/>
  <c r="F39" i="1"/>
  <c r="H39" i="1" s="1"/>
  <c r="K38" i="1"/>
  <c r="J38" i="1"/>
  <c r="G38" i="1"/>
  <c r="I38" i="1" s="1"/>
  <c r="F38" i="1"/>
  <c r="H38" i="1" s="1"/>
  <c r="K37" i="1"/>
  <c r="J37" i="1"/>
  <c r="G37" i="1"/>
  <c r="I37" i="1" s="1"/>
  <c r="H37" i="1"/>
  <c r="K36" i="1"/>
  <c r="J36" i="1"/>
  <c r="G36" i="1"/>
  <c r="I36" i="1" s="1"/>
  <c r="F36" i="1"/>
  <c r="H36" i="1" s="1"/>
  <c r="F31" i="1"/>
  <c r="H31" i="1" s="1"/>
  <c r="F30" i="1"/>
  <c r="H30" i="1" s="1"/>
  <c r="K32" i="1"/>
  <c r="J32" i="1"/>
  <c r="G32" i="1"/>
  <c r="I32" i="1" s="1"/>
  <c r="F32" i="1"/>
  <c r="H32" i="1" s="1"/>
  <c r="K31" i="1"/>
  <c r="J31" i="1"/>
  <c r="G31" i="1"/>
  <c r="I31" i="1" s="1"/>
  <c r="K30" i="1"/>
  <c r="J30" i="1"/>
  <c r="G30" i="1"/>
  <c r="I30" i="1" s="1"/>
  <c r="K29" i="1"/>
  <c r="J29" i="1"/>
  <c r="G29" i="1"/>
  <c r="I29" i="1" s="1"/>
  <c r="F29" i="1"/>
  <c r="H29" i="1" s="1"/>
  <c r="K24" i="1" l="1"/>
  <c r="J24" i="1"/>
  <c r="G24" i="1"/>
  <c r="I24" i="1" s="1"/>
  <c r="F24" i="1"/>
  <c r="H24" i="1" s="1"/>
  <c r="K23" i="1"/>
  <c r="J23" i="1"/>
  <c r="G23" i="1"/>
  <c r="I23" i="1" s="1"/>
  <c r="F23" i="1"/>
  <c r="H23" i="1" s="1"/>
  <c r="K22" i="1"/>
  <c r="J22" i="1"/>
  <c r="G22" i="1"/>
  <c r="I22" i="1" s="1"/>
  <c r="F22" i="1"/>
  <c r="H22" i="1" s="1"/>
  <c r="K21" i="1"/>
  <c r="J21" i="1"/>
  <c r="G21" i="1"/>
  <c r="I21" i="1" s="1"/>
  <c r="F21" i="1"/>
  <c r="H21" i="1" s="1"/>
  <c r="F12" i="1"/>
  <c r="H12" i="1" s="1"/>
  <c r="G12" i="1"/>
  <c r="I12" i="1" s="1"/>
  <c r="J12" i="1"/>
  <c r="K12" i="1"/>
  <c r="F11" i="1" l="1"/>
  <c r="G11" i="1"/>
  <c r="H11" i="1"/>
  <c r="I11" i="1"/>
  <c r="J11" i="1"/>
  <c r="K11" i="1"/>
  <c r="F10" i="1"/>
  <c r="H10" i="1" s="1"/>
  <c r="G10" i="1"/>
  <c r="I10" i="1" s="1"/>
  <c r="J10" i="1"/>
  <c r="K10" i="1"/>
  <c r="K9" i="1"/>
  <c r="J9" i="1"/>
  <c r="G9" i="1"/>
  <c r="I9" i="1" s="1"/>
  <c r="F9" i="1"/>
  <c r="H9" i="1" s="1"/>
</calcChain>
</file>

<file path=xl/sharedStrings.xml><?xml version="1.0" encoding="utf-8"?>
<sst xmlns="http://schemas.openxmlformats.org/spreadsheetml/2006/main" count="206" uniqueCount="22">
  <si>
    <t>Arch_A</t>
  </si>
  <si>
    <t>Peak Heating Load (Mbtu)</t>
  </si>
  <si>
    <t>Peak Cooling Load (Mbtu)</t>
  </si>
  <si>
    <t>Pro_A</t>
  </si>
  <si>
    <t>Peak Heat diff</t>
  </si>
  <si>
    <t>Peak Cool diff</t>
  </si>
  <si>
    <t>Heating Capacity (kBtu/h)</t>
  </si>
  <si>
    <t>Cooling Capacity (ton)</t>
  </si>
  <si>
    <t>Pro_B</t>
  </si>
  <si>
    <t>Arch_C</t>
  </si>
  <si>
    <t>Arch_D</t>
  </si>
  <si>
    <t>Pro_C</t>
  </si>
  <si>
    <t>Pro_D</t>
  </si>
  <si>
    <t>Peak Heat load diff (%)</t>
  </si>
  <si>
    <t>Peak Cool load diff (%)</t>
  </si>
  <si>
    <t>Heat Capacity diff (%)</t>
  </si>
  <si>
    <t>Cool Capacity diff (%)</t>
  </si>
  <si>
    <t>North-South Configuration (House back facing South)</t>
  </si>
  <si>
    <t>East-West Configuration (House back facing West)</t>
  </si>
  <si>
    <t>U-value:</t>
  </si>
  <si>
    <t>SHGC:</t>
  </si>
  <si>
    <t>VT: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</si>
</sst>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/>
  </sheetViews>
  <sheetFormatPr defaultRowHeight="15" x14ac:dyDescent="0.25"/>
  <sheetData>
    <row r="1" spans="1:11" x14ac:dyDescent="0.25">
      <c r="B1" t="s">
        <v>19</v>
      </c>
      <c r="C1">
        <v>1.72</v>
      </c>
      <c r="D1" t="s">
        <v>20</v>
      </c>
      <c r="E1">
        <v>0.26</v>
      </c>
      <c r="F1" t="s">
        <v>21</v>
      </c>
      <c r="G1">
        <v>0.45</v>
      </c>
    </row>
    <row r="2" spans="1:11" x14ac:dyDescent="0.25">
      <c r="B2" t="s">
        <v>17</v>
      </c>
    </row>
    <row r="3" spans="1:11" x14ac:dyDescent="0.25">
      <c r="B3" t="s">
        <v>1</v>
      </c>
      <c r="C3" t="s">
        <v>2</v>
      </c>
      <c r="D3" t="s">
        <v>6</v>
      </c>
      <c r="E3" t="s">
        <v>7</v>
      </c>
      <c r="F3" t="s">
        <v>4</v>
      </c>
      <c r="G3" t="s">
        <v>5</v>
      </c>
      <c r="H3" t="s">
        <v>13</v>
      </c>
      <c r="I3" t="s">
        <v>14</v>
      </c>
      <c r="J3" t="s">
        <v>15</v>
      </c>
      <c r="K3" t="s">
        <v>16</v>
      </c>
    </row>
    <row r="4" spans="1:11" x14ac:dyDescent="0.25">
      <c r="A4" t="s">
        <v>0</v>
      </c>
      <c r="B4">
        <v>14.1</v>
      </c>
      <c r="C4">
        <v>2.15</v>
      </c>
      <c r="D4">
        <v>26.39</v>
      </c>
      <c r="E4">
        <v>0.92</v>
      </c>
    </row>
    <row r="5" spans="1:11" x14ac:dyDescent="0.25">
      <c r="A5" t="s">
        <v>0</v>
      </c>
      <c r="B5">
        <v>14.1</v>
      </c>
      <c r="C5">
        <v>2.15</v>
      </c>
      <c r="D5">
        <v>26.39</v>
      </c>
      <c r="E5">
        <v>0.92</v>
      </c>
    </row>
    <row r="6" spans="1:11" x14ac:dyDescent="0.25">
      <c r="A6" t="s">
        <v>9</v>
      </c>
      <c r="B6">
        <v>14.56</v>
      </c>
      <c r="C6">
        <v>2.4500000000000002</v>
      </c>
      <c r="D6">
        <v>27.64</v>
      </c>
      <c r="E6">
        <v>1.04</v>
      </c>
    </row>
    <row r="7" spans="1:11" x14ac:dyDescent="0.25">
      <c r="A7" t="s">
        <v>10</v>
      </c>
      <c r="B7">
        <v>14.86</v>
      </c>
      <c r="C7">
        <v>2.66</v>
      </c>
      <c r="D7">
        <v>28.48</v>
      </c>
      <c r="E7">
        <v>1.1200000000000001</v>
      </c>
    </row>
    <row r="9" spans="1:11" x14ac:dyDescent="0.25">
      <c r="A9" t="s">
        <v>3</v>
      </c>
      <c r="B9">
        <v>13.16</v>
      </c>
      <c r="C9">
        <v>1.1399999999999999</v>
      </c>
      <c r="D9">
        <v>24.64</v>
      </c>
      <c r="E9">
        <v>0.55000000000000004</v>
      </c>
      <c r="F9">
        <f t="shared" ref="F9:G11" si="0">B9-B4</f>
        <v>-0.9399999999999995</v>
      </c>
      <c r="G9">
        <f t="shared" si="0"/>
        <v>-1.01</v>
      </c>
      <c r="H9" s="1">
        <f t="shared" ref="H9:I11" si="1">F9/B4</f>
        <v>-6.6666666666666638E-2</v>
      </c>
      <c r="I9" s="1">
        <f t="shared" si="1"/>
        <v>-0.46976744186046515</v>
      </c>
      <c r="J9" s="1">
        <f t="shared" ref="J9:K11" si="2">(D9-D4)/D4</f>
        <v>-6.6312997347480099E-2</v>
      </c>
      <c r="K9" s="2">
        <f t="shared" si="2"/>
        <v>-0.40217391304347822</v>
      </c>
    </row>
    <row r="10" spans="1:11" x14ac:dyDescent="0.25">
      <c r="A10" t="s">
        <v>8</v>
      </c>
      <c r="B10">
        <v>12.33</v>
      </c>
      <c r="C10">
        <v>0.93</v>
      </c>
      <c r="D10">
        <v>22.79</v>
      </c>
      <c r="E10">
        <v>0.45</v>
      </c>
      <c r="F10">
        <f t="shared" si="0"/>
        <v>-1.7699999999999996</v>
      </c>
      <c r="G10">
        <f t="shared" si="0"/>
        <v>-1.2199999999999998</v>
      </c>
      <c r="H10" s="1">
        <f t="shared" si="1"/>
        <v>-0.12553191489361698</v>
      </c>
      <c r="I10" s="1">
        <f t="shared" si="1"/>
        <v>-0.56744186046511613</v>
      </c>
      <c r="J10" s="1">
        <f t="shared" si="2"/>
        <v>-0.13641530882910199</v>
      </c>
      <c r="K10" s="2">
        <f t="shared" si="2"/>
        <v>-0.51086956521739135</v>
      </c>
    </row>
    <row r="11" spans="1:11" x14ac:dyDescent="0.25">
      <c r="A11" t="s">
        <v>11</v>
      </c>
      <c r="B11">
        <v>14</v>
      </c>
      <c r="C11">
        <v>1.5</v>
      </c>
      <c r="D11">
        <v>27.41</v>
      </c>
      <c r="E11">
        <v>0.69</v>
      </c>
      <c r="F11">
        <f t="shared" si="0"/>
        <v>-0.5600000000000005</v>
      </c>
      <c r="G11">
        <f t="shared" si="0"/>
        <v>-0.95000000000000018</v>
      </c>
      <c r="H11" s="1">
        <f t="shared" si="1"/>
        <v>-3.8461538461538491E-2</v>
      </c>
      <c r="I11" s="1">
        <f t="shared" si="1"/>
        <v>-0.38775510204081637</v>
      </c>
      <c r="J11" s="1">
        <f t="shared" si="2"/>
        <v>-8.3212735166425626E-3</v>
      </c>
      <c r="K11" s="2">
        <f t="shared" si="2"/>
        <v>-0.33653846153846162</v>
      </c>
    </row>
    <row r="12" spans="1:11" x14ac:dyDescent="0.25">
      <c r="A12" t="s">
        <v>12</v>
      </c>
      <c r="B12">
        <v>14.65</v>
      </c>
      <c r="C12">
        <v>1.74</v>
      </c>
      <c r="D12">
        <v>29.42</v>
      </c>
      <c r="E12">
        <v>0.8</v>
      </c>
      <c r="F12">
        <f t="shared" ref="F12" si="3">B12-B7</f>
        <v>-0.20999999999999908</v>
      </c>
      <c r="G12">
        <f t="shared" ref="G12" si="4">C12-C7</f>
        <v>-0.92000000000000015</v>
      </c>
      <c r="H12" s="1">
        <f t="shared" ref="H12" si="5">F12/B7</f>
        <v>-1.4131897711978404E-2</v>
      </c>
      <c r="I12" s="1">
        <f t="shared" ref="I12" si="6">G12/C7</f>
        <v>-0.34586466165413537</v>
      </c>
      <c r="J12" s="1">
        <f t="shared" ref="J12" si="7">(D12-D7)/D7</f>
        <v>3.3005617977528136E-2</v>
      </c>
      <c r="K12" s="2">
        <f t="shared" ref="K12" si="8">(E12-E7)/E7</f>
        <v>-0.28571428571428575</v>
      </c>
    </row>
    <row r="14" spans="1:11" x14ac:dyDescent="0.25">
      <c r="B14" t="s">
        <v>18</v>
      </c>
    </row>
    <row r="15" spans="1:11" x14ac:dyDescent="0.25">
      <c r="B15" t="s">
        <v>1</v>
      </c>
      <c r="C15" t="s">
        <v>2</v>
      </c>
      <c r="D15" t="s">
        <v>6</v>
      </c>
      <c r="E15" t="s">
        <v>7</v>
      </c>
      <c r="F15" t="s">
        <v>4</v>
      </c>
      <c r="G15" t="s">
        <v>5</v>
      </c>
      <c r="H15" t="s">
        <v>13</v>
      </c>
      <c r="I15" t="s">
        <v>14</v>
      </c>
      <c r="J15" t="s">
        <v>15</v>
      </c>
      <c r="K15" t="s">
        <v>16</v>
      </c>
    </row>
    <row r="16" spans="1:11" x14ac:dyDescent="0.25">
      <c r="A16" t="s">
        <v>0</v>
      </c>
      <c r="B16">
        <v>14.1</v>
      </c>
      <c r="C16">
        <v>2.15</v>
      </c>
      <c r="D16">
        <v>26.39</v>
      </c>
      <c r="E16">
        <v>0.92</v>
      </c>
    </row>
    <row r="17" spans="1:11" x14ac:dyDescent="0.25">
      <c r="A17" t="s">
        <v>0</v>
      </c>
      <c r="B17">
        <v>14.1</v>
      </c>
      <c r="C17">
        <v>2.15</v>
      </c>
      <c r="D17">
        <v>26.39</v>
      </c>
      <c r="E17">
        <v>0.92</v>
      </c>
    </row>
    <row r="18" spans="1:11" x14ac:dyDescent="0.25">
      <c r="A18" t="s">
        <v>9</v>
      </c>
      <c r="B18">
        <v>14.56</v>
      </c>
      <c r="C18">
        <v>2.4500000000000002</v>
      </c>
      <c r="D18">
        <v>27.64</v>
      </c>
      <c r="E18">
        <v>1.04</v>
      </c>
    </row>
    <row r="19" spans="1:11" x14ac:dyDescent="0.25">
      <c r="A19" t="s">
        <v>10</v>
      </c>
      <c r="B19">
        <v>14.86</v>
      </c>
      <c r="C19">
        <v>2.66</v>
      </c>
      <c r="D19">
        <v>28.48</v>
      </c>
      <c r="E19">
        <v>1.1200000000000001</v>
      </c>
    </row>
    <row r="21" spans="1:11" x14ac:dyDescent="0.25">
      <c r="A21" t="s">
        <v>3</v>
      </c>
      <c r="B21">
        <v>13.68</v>
      </c>
      <c r="C21">
        <v>1.97</v>
      </c>
      <c r="D21">
        <v>24.64</v>
      </c>
      <c r="E21">
        <v>1.02</v>
      </c>
      <c r="F21">
        <f t="shared" ref="F21:F24" si="9">B21-B16</f>
        <v>-0.41999999999999993</v>
      </c>
      <c r="G21">
        <f t="shared" ref="G21:G24" si="10">C21-C16</f>
        <v>-0.17999999999999994</v>
      </c>
      <c r="H21" s="1">
        <f t="shared" ref="H21:H24" si="11">F21/B16</f>
        <v>-2.9787234042553186E-2</v>
      </c>
      <c r="I21" s="1">
        <f t="shared" ref="I21:I24" si="12">G21/C16</f>
        <v>-8.3720930232558111E-2</v>
      </c>
      <c r="J21" s="1">
        <f t="shared" ref="J21:J24" si="13">(D21-D16)/D16</f>
        <v>-6.6312997347480099E-2</v>
      </c>
      <c r="K21" s="2">
        <f t="shared" ref="K21:K24" si="14">(E21-E16)/E16</f>
        <v>0.10869565217391301</v>
      </c>
    </row>
    <row r="22" spans="1:11" x14ac:dyDescent="0.25">
      <c r="A22" t="s">
        <v>8</v>
      </c>
      <c r="B22">
        <v>12.89</v>
      </c>
      <c r="C22">
        <v>1.42</v>
      </c>
      <c r="D22">
        <v>22.82</v>
      </c>
      <c r="E22">
        <v>0.93</v>
      </c>
      <c r="F22">
        <f t="shared" si="9"/>
        <v>-1.2099999999999991</v>
      </c>
      <c r="G22">
        <f t="shared" si="10"/>
        <v>-0.73</v>
      </c>
      <c r="H22" s="1">
        <f t="shared" si="11"/>
        <v>-8.5815602836879376E-2</v>
      </c>
      <c r="I22" s="1">
        <f t="shared" si="12"/>
        <v>-0.33953488372093021</v>
      </c>
      <c r="J22" s="1">
        <f t="shared" si="13"/>
        <v>-0.13527851458885942</v>
      </c>
      <c r="K22" s="2">
        <f t="shared" si="14"/>
        <v>1.0869565217391313E-2</v>
      </c>
    </row>
    <row r="23" spans="1:11" x14ac:dyDescent="0.25">
      <c r="A23" t="s">
        <v>11</v>
      </c>
      <c r="B23">
        <v>14.77</v>
      </c>
      <c r="C23">
        <v>2.77</v>
      </c>
      <c r="D23">
        <v>27.42</v>
      </c>
      <c r="E23">
        <v>1.44</v>
      </c>
      <c r="F23">
        <f t="shared" si="9"/>
        <v>0.20999999999999908</v>
      </c>
      <c r="G23">
        <f t="shared" si="10"/>
        <v>0.31999999999999984</v>
      </c>
      <c r="H23" s="1">
        <f t="shared" si="11"/>
        <v>1.442307692307686E-2</v>
      </c>
      <c r="I23" s="1">
        <f t="shared" si="12"/>
        <v>0.13061224489795911</v>
      </c>
      <c r="J23" s="1">
        <f t="shared" si="13"/>
        <v>-7.9594790159189174E-3</v>
      </c>
      <c r="K23" s="2">
        <f t="shared" si="14"/>
        <v>0.38461538461538453</v>
      </c>
    </row>
    <row r="24" spans="1:11" x14ac:dyDescent="0.25">
      <c r="A24" t="s">
        <v>12</v>
      </c>
      <c r="B24">
        <v>15.59</v>
      </c>
      <c r="C24">
        <v>3.31</v>
      </c>
      <c r="D24">
        <v>29.44</v>
      </c>
      <c r="E24">
        <v>1.74</v>
      </c>
      <c r="F24">
        <f t="shared" si="9"/>
        <v>0.73000000000000043</v>
      </c>
      <c r="G24">
        <f t="shared" si="10"/>
        <v>0.64999999999999991</v>
      </c>
      <c r="H24" s="1">
        <f t="shared" si="11"/>
        <v>4.9125168236877556E-2</v>
      </c>
      <c r="I24" s="1">
        <f t="shared" si="12"/>
        <v>0.24436090225563906</v>
      </c>
      <c r="J24" s="1">
        <f t="shared" si="13"/>
        <v>3.3707865168539353E-2</v>
      </c>
      <c r="K24" s="2">
        <f t="shared" si="14"/>
        <v>0.55357142857142838</v>
      </c>
    </row>
    <row r="26" spans="1:11" x14ac:dyDescent="0.25">
      <c r="B26" t="s">
        <v>19</v>
      </c>
      <c r="C26">
        <v>1.82</v>
      </c>
      <c r="D26" t="s">
        <v>20</v>
      </c>
      <c r="E26">
        <v>0.5</v>
      </c>
      <c r="F26" t="s">
        <v>21</v>
      </c>
      <c r="G26">
        <v>0.45</v>
      </c>
    </row>
    <row r="27" spans="1:11" x14ac:dyDescent="0.25">
      <c r="B27" t="s">
        <v>17</v>
      </c>
    </row>
    <row r="28" spans="1:11" x14ac:dyDescent="0.25">
      <c r="B28" t="s">
        <v>1</v>
      </c>
      <c r="C28" t="s">
        <v>2</v>
      </c>
      <c r="D28" t="s">
        <v>6</v>
      </c>
      <c r="E28" t="s">
        <v>7</v>
      </c>
      <c r="F28" t="s">
        <v>4</v>
      </c>
      <c r="G28" t="s">
        <v>5</v>
      </c>
      <c r="H28" t="s">
        <v>13</v>
      </c>
      <c r="I28" t="s">
        <v>14</v>
      </c>
      <c r="J28" t="s">
        <v>15</v>
      </c>
      <c r="K28" t="s">
        <v>16</v>
      </c>
    </row>
    <row r="29" spans="1:11" x14ac:dyDescent="0.25">
      <c r="A29" t="s">
        <v>3</v>
      </c>
      <c r="B29">
        <v>12.32</v>
      </c>
      <c r="C29">
        <v>2.02</v>
      </c>
      <c r="D29">
        <v>24.98</v>
      </c>
      <c r="E29">
        <v>0.79</v>
      </c>
      <c r="F29">
        <f>B29-$B$4</f>
        <v>-1.7799999999999994</v>
      </c>
      <c r="G29">
        <f>C29-$C$4</f>
        <v>-0.12999999999999989</v>
      </c>
      <c r="H29" s="1">
        <f>F29/$B$4</f>
        <v>-0.12624113475177301</v>
      </c>
      <c r="I29" s="1">
        <f>G29/$C$4</f>
        <v>-6.0465116279069718E-2</v>
      </c>
      <c r="J29" s="1">
        <f>(D29-$D$4)/$D$4</f>
        <v>-5.3429329291398264E-2</v>
      </c>
      <c r="K29" s="2">
        <f>(E29-$E$4)/$E$4</f>
        <v>-0.14130434782608695</v>
      </c>
    </row>
    <row r="30" spans="1:11" x14ac:dyDescent="0.25">
      <c r="A30" t="s">
        <v>8</v>
      </c>
      <c r="B30">
        <v>11.52</v>
      </c>
      <c r="C30">
        <v>1.51</v>
      </c>
      <c r="D30">
        <v>23.01</v>
      </c>
      <c r="E30">
        <v>0.59</v>
      </c>
      <c r="F30">
        <f>B30-$B$5</f>
        <v>-2.58</v>
      </c>
      <c r="G30">
        <f>C30-$C$5</f>
        <v>-0.6399999999999999</v>
      </c>
      <c r="H30" s="1">
        <f>F30/$B$5</f>
        <v>-0.18297872340425533</v>
      </c>
      <c r="I30" s="1">
        <f>G30/$C$5</f>
        <v>-0.2976744186046511</v>
      </c>
      <c r="J30" s="1">
        <f>(D30-$D$5)/$D$5</f>
        <v>-0.1280788177339901</v>
      </c>
      <c r="K30" s="2">
        <f>(E30-$E$5)/$E$5</f>
        <v>-0.35869565217391308</v>
      </c>
    </row>
    <row r="31" spans="1:11" x14ac:dyDescent="0.25">
      <c r="A31" t="s">
        <v>11</v>
      </c>
      <c r="B31">
        <v>12.94</v>
      </c>
      <c r="C31">
        <v>2.83</v>
      </c>
      <c r="D31">
        <v>27.91</v>
      </c>
      <c r="E31">
        <v>1.06</v>
      </c>
      <c r="F31">
        <f>B31-$B$6</f>
        <v>-1.620000000000001</v>
      </c>
      <c r="G31">
        <f>C31-$C$6</f>
        <v>0.37999999999999989</v>
      </c>
      <c r="H31" s="1">
        <f>F31/$B$6</f>
        <v>-0.11126373626373633</v>
      </c>
      <c r="I31" s="1">
        <f>G31/$C$6</f>
        <v>0.15510204081632648</v>
      </c>
      <c r="J31" s="1">
        <f>(D31-$D$6)/$D$6</f>
        <v>9.7684515195368866E-3</v>
      </c>
      <c r="K31" s="2">
        <f>(E31-$E$6)/$E$6</f>
        <v>1.9230769230769246E-2</v>
      </c>
    </row>
    <row r="32" spans="1:11" x14ac:dyDescent="0.25">
      <c r="A32" t="s">
        <v>12</v>
      </c>
      <c r="B32">
        <v>13.53</v>
      </c>
      <c r="C32">
        <v>3.34</v>
      </c>
      <c r="D32">
        <v>30.05</v>
      </c>
      <c r="E32">
        <v>1.25</v>
      </c>
      <c r="F32">
        <f>B32-$B$7</f>
        <v>-1.33</v>
      </c>
      <c r="G32">
        <f>C32-$C$7</f>
        <v>0.67999999999999972</v>
      </c>
      <c r="H32" s="1">
        <f>F32/$B$7</f>
        <v>-8.9502018842530284E-2</v>
      </c>
      <c r="I32" s="1">
        <f>G32/$C$7</f>
        <v>0.25563909774436078</v>
      </c>
      <c r="J32" s="1">
        <f>(D32-$D$7)/$D$7</f>
        <v>5.5126404494382032E-2</v>
      </c>
      <c r="K32" s="2">
        <f>(E32-$E$7)/$E$7</f>
        <v>0.11607142857142846</v>
      </c>
    </row>
    <row r="34" spans="1:11" x14ac:dyDescent="0.25">
      <c r="B34" t="s">
        <v>18</v>
      </c>
    </row>
    <row r="35" spans="1:11" x14ac:dyDescent="0.25">
      <c r="B35" t="s">
        <v>1</v>
      </c>
      <c r="C35" t="s">
        <v>2</v>
      </c>
      <c r="D35" t="s">
        <v>6</v>
      </c>
      <c r="E35" t="s">
        <v>7</v>
      </c>
      <c r="F35" t="s">
        <v>4</v>
      </c>
      <c r="G35" t="s">
        <v>5</v>
      </c>
      <c r="H35" t="s">
        <v>13</v>
      </c>
      <c r="I35" t="s">
        <v>14</v>
      </c>
      <c r="J35" t="s">
        <v>15</v>
      </c>
      <c r="K35" t="s">
        <v>16</v>
      </c>
    </row>
    <row r="36" spans="1:11" x14ac:dyDescent="0.25">
      <c r="A36" t="s">
        <v>3</v>
      </c>
      <c r="B36">
        <v>13.24</v>
      </c>
      <c r="C36">
        <v>3.7</v>
      </c>
      <c r="D36">
        <v>24.98</v>
      </c>
      <c r="E36">
        <v>1.7</v>
      </c>
      <c r="F36">
        <f>B36-$B$4</f>
        <v>-0.85999999999999943</v>
      </c>
      <c r="G36">
        <f>C36-$C$4</f>
        <v>1.5500000000000003</v>
      </c>
      <c r="H36" s="1">
        <f>F36/$B$4</f>
        <v>-6.0992907801418403E-2</v>
      </c>
      <c r="I36" s="1">
        <f>G36/$C$4</f>
        <v>0.72093023255813971</v>
      </c>
      <c r="J36" s="1">
        <f>(D36-$D$4)/$D$4</f>
        <v>-5.3429329291398264E-2</v>
      </c>
      <c r="K36" s="2">
        <f>(E36-$E$4)/$E$4</f>
        <v>0.84782608695652162</v>
      </c>
    </row>
    <row r="37" spans="1:11" x14ac:dyDescent="0.25">
      <c r="A37" t="s">
        <v>8</v>
      </c>
      <c r="B37">
        <v>12.54</v>
      </c>
      <c r="C37">
        <v>2.5099999999999998</v>
      </c>
      <c r="D37">
        <v>23.05</v>
      </c>
      <c r="E37">
        <v>1.54</v>
      </c>
      <c r="F37">
        <f>B37-$B$5</f>
        <v>-1.5600000000000005</v>
      </c>
      <c r="G37">
        <f>C37-$C$5</f>
        <v>0.35999999999999988</v>
      </c>
      <c r="H37" s="1">
        <f>F37/$B$5</f>
        <v>-0.11063829787234046</v>
      </c>
      <c r="I37" s="1">
        <f>G37/$C$5</f>
        <v>0.16744186046511622</v>
      </c>
      <c r="J37" s="1">
        <f>(D37-$D$5)/$D$5</f>
        <v>-0.12656309208033345</v>
      </c>
      <c r="K37" s="2">
        <f>(E37-$E$5)/$E$5</f>
        <v>0.67391304347826086</v>
      </c>
    </row>
    <row r="38" spans="1:11" x14ac:dyDescent="0.25">
      <c r="A38" t="s">
        <v>11</v>
      </c>
      <c r="B38">
        <v>14.12</v>
      </c>
      <c r="C38">
        <v>5.3</v>
      </c>
      <c r="D38">
        <v>27.93</v>
      </c>
      <c r="E38">
        <v>2.48</v>
      </c>
      <c r="F38">
        <f>B38-$B$6</f>
        <v>-0.44000000000000128</v>
      </c>
      <c r="G38">
        <f>C38-$C$6</f>
        <v>2.8499999999999996</v>
      </c>
      <c r="H38" s="1">
        <f>F38/$B$6</f>
        <v>-3.0219780219780307E-2</v>
      </c>
      <c r="I38" s="1">
        <f>G38/$C$6</f>
        <v>1.1632653061224487</v>
      </c>
      <c r="J38" s="1">
        <f>(D38-$D$6)/$D$6</f>
        <v>1.049204052098405E-2</v>
      </c>
      <c r="K38" s="2">
        <f>(E38-$E$6)/$E$6</f>
        <v>1.3846153846153846</v>
      </c>
    </row>
    <row r="39" spans="1:11" x14ac:dyDescent="0.25">
      <c r="A39" t="s">
        <v>12</v>
      </c>
      <c r="B39">
        <v>14.84</v>
      </c>
      <c r="C39">
        <v>6.36</v>
      </c>
      <c r="D39">
        <v>30.07</v>
      </c>
      <c r="E39">
        <v>3.02</v>
      </c>
      <c r="F39">
        <f>B39-$B$7</f>
        <v>-1.9999999999999574E-2</v>
      </c>
      <c r="G39">
        <f>C39-$C$7</f>
        <v>3.7</v>
      </c>
      <c r="H39" s="1">
        <f>F39/$B$7</f>
        <v>-1.3458950201883967E-3</v>
      </c>
      <c r="I39" s="1">
        <f>G39/$C$7</f>
        <v>1.3909774436090225</v>
      </c>
      <c r="J39" s="1">
        <f>(D39-$D$7)/$D$7</f>
        <v>5.5828651685393256E-2</v>
      </c>
      <c r="K39" s="2">
        <f>(E39-$E$7)/$E$7</f>
        <v>1.6964285714285712</v>
      </c>
    </row>
    <row r="41" spans="1:11" x14ac:dyDescent="0.25">
      <c r="B41" t="s">
        <v>19</v>
      </c>
      <c r="C41">
        <v>1.65</v>
      </c>
      <c r="D41" t="s">
        <v>20</v>
      </c>
      <c r="E41">
        <v>0.26</v>
      </c>
      <c r="F41" t="s">
        <v>21</v>
      </c>
      <c r="G41">
        <v>0.45</v>
      </c>
    </row>
    <row r="42" spans="1:11" x14ac:dyDescent="0.25">
      <c r="B42" t="s">
        <v>17</v>
      </c>
    </row>
    <row r="43" spans="1:11" x14ac:dyDescent="0.25">
      <c r="B43" t="s">
        <v>1</v>
      </c>
      <c r="C43" t="s">
        <v>2</v>
      </c>
      <c r="D43" t="s">
        <v>6</v>
      </c>
      <c r="E43" t="s">
        <v>7</v>
      </c>
      <c r="F43" t="s">
        <v>4</v>
      </c>
      <c r="G43" t="s">
        <v>5</v>
      </c>
      <c r="H43" t="s">
        <v>13</v>
      </c>
      <c r="I43" t="s">
        <v>14</v>
      </c>
      <c r="J43" t="s">
        <v>15</v>
      </c>
      <c r="K43" t="s">
        <v>16</v>
      </c>
    </row>
    <row r="44" spans="1:11" x14ac:dyDescent="0.25">
      <c r="A44" t="s">
        <v>3</v>
      </c>
      <c r="B44">
        <v>13.03</v>
      </c>
      <c r="C44">
        <v>1.1599999999999999</v>
      </c>
      <c r="D44">
        <v>24.39</v>
      </c>
      <c r="E44">
        <v>0.55000000000000004</v>
      </c>
      <c r="F44">
        <f>B44-$B$4</f>
        <v>-1.0700000000000003</v>
      </c>
      <c r="G44">
        <f>C44-$C$4</f>
        <v>-0.99</v>
      </c>
      <c r="H44" s="1">
        <f>F44/$B$4</f>
        <v>-7.5886524822695062E-2</v>
      </c>
      <c r="I44" s="1">
        <f>G44/$C$4</f>
        <v>-0.46046511627906977</v>
      </c>
      <c r="J44" s="1">
        <f>(D44-$D$4)/$D$4</f>
        <v>-7.578628268283441E-2</v>
      </c>
      <c r="K44" s="2">
        <f>(E44-$E$4)/$E$4</f>
        <v>-0.40217391304347822</v>
      </c>
    </row>
    <row r="45" spans="1:11" x14ac:dyDescent="0.25">
      <c r="A45" t="s">
        <v>8</v>
      </c>
      <c r="B45">
        <v>12.24</v>
      </c>
      <c r="C45">
        <v>0.28999999999999998</v>
      </c>
      <c r="D45">
        <v>22.63</v>
      </c>
      <c r="E45">
        <v>0.45</v>
      </c>
      <c r="F45">
        <f>B45-$B$5</f>
        <v>-1.8599999999999994</v>
      </c>
      <c r="G45">
        <f>C45-$C$5</f>
        <v>-1.8599999999999999</v>
      </c>
      <c r="H45" s="1">
        <f>F45/$B$5</f>
        <v>-0.13191489361702124</v>
      </c>
      <c r="I45" s="1">
        <f>G45/$C$5</f>
        <v>-0.8651162790697674</v>
      </c>
      <c r="J45" s="1">
        <f>(D45-$D$5)/$D$5</f>
        <v>-0.14247821144372874</v>
      </c>
      <c r="K45" s="2">
        <f>(E45-$E$5)/$E$5</f>
        <v>-0.51086956521739135</v>
      </c>
    </row>
    <row r="46" spans="1:11" x14ac:dyDescent="0.25">
      <c r="A46" t="s">
        <v>11</v>
      </c>
      <c r="B46">
        <v>13.81</v>
      </c>
      <c r="C46">
        <v>1.53</v>
      </c>
      <c r="D46">
        <v>27.05</v>
      </c>
      <c r="E46">
        <v>0.7</v>
      </c>
      <c r="F46">
        <f>B46-$B$6</f>
        <v>-0.75</v>
      </c>
      <c r="G46">
        <f>C46-$C$6</f>
        <v>-0.92000000000000015</v>
      </c>
      <c r="H46" s="1">
        <f>F46/$B$6</f>
        <v>-5.1510989010989008E-2</v>
      </c>
      <c r="I46" s="1">
        <f>G46/$C$6</f>
        <v>-0.37551020408163271</v>
      </c>
      <c r="J46" s="1">
        <f>(D46-$D$6)/$D$6</f>
        <v>-2.1345875542691746E-2</v>
      </c>
      <c r="K46" s="2">
        <f>(E46-$E$6)/$E$6</f>
        <v>-0.32692307692307698</v>
      </c>
    </row>
    <row r="47" spans="1:11" x14ac:dyDescent="0.25">
      <c r="A47" t="s">
        <v>12</v>
      </c>
      <c r="B47">
        <v>14.41</v>
      </c>
      <c r="C47">
        <v>1.78</v>
      </c>
      <c r="D47">
        <v>28.97</v>
      </c>
      <c r="E47">
        <v>0.8</v>
      </c>
      <c r="F47">
        <f>B47-$B$7</f>
        <v>-0.44999999999999929</v>
      </c>
      <c r="G47">
        <f>C47-$C$7</f>
        <v>-0.88000000000000012</v>
      </c>
      <c r="H47" s="1">
        <f>F47/$B$7</f>
        <v>-3.0282637954239522E-2</v>
      </c>
      <c r="I47" s="1">
        <f>G47/$C$7</f>
        <v>-0.33082706766917297</v>
      </c>
      <c r="J47" s="1">
        <f>(D47-$D$7)/$D$7</f>
        <v>1.7205056179775226E-2</v>
      </c>
      <c r="K47" s="2">
        <f>(E47-$E$7)/$E$7</f>
        <v>-0.28571428571428575</v>
      </c>
    </row>
    <row r="49" spans="1:11" x14ac:dyDescent="0.25">
      <c r="B49" t="s">
        <v>18</v>
      </c>
    </row>
    <row r="50" spans="1:11" x14ac:dyDescent="0.25">
      <c r="B50" t="s">
        <v>1</v>
      </c>
      <c r="C50" t="s">
        <v>2</v>
      </c>
      <c r="D50" t="s">
        <v>6</v>
      </c>
      <c r="E50" t="s">
        <v>7</v>
      </c>
      <c r="F50" t="s">
        <v>4</v>
      </c>
      <c r="G50" t="s">
        <v>5</v>
      </c>
      <c r="H50" t="s">
        <v>13</v>
      </c>
      <c r="I50" t="s">
        <v>14</v>
      </c>
      <c r="J50" t="s">
        <v>15</v>
      </c>
      <c r="K50" t="s">
        <v>16</v>
      </c>
    </row>
    <row r="51" spans="1:11" x14ac:dyDescent="0.25">
      <c r="A51" t="s">
        <v>3</v>
      </c>
      <c r="B51">
        <v>13.55</v>
      </c>
      <c r="C51">
        <v>1.99</v>
      </c>
      <c r="D51">
        <v>24.4</v>
      </c>
      <c r="E51">
        <v>1.02</v>
      </c>
      <c r="F51">
        <f>B51-$B$4</f>
        <v>-0.54999999999999893</v>
      </c>
      <c r="G51">
        <f>C51-$C$4</f>
        <v>-0.15999999999999992</v>
      </c>
      <c r="H51" s="1">
        <f>F51/$B$4</f>
        <v>-3.9007092198581485E-2</v>
      </c>
      <c r="I51" s="1">
        <f>G51/$C$4</f>
        <v>-7.4418604651162762E-2</v>
      </c>
      <c r="J51" s="1">
        <f>(D51-$D$4)/$D$4</f>
        <v>-7.5407351269420303E-2</v>
      </c>
      <c r="K51" s="2">
        <f>(E51-$E$4)/$E$4</f>
        <v>0.10869565217391301</v>
      </c>
    </row>
    <row r="52" spans="1:11" x14ac:dyDescent="0.25">
      <c r="A52" t="s">
        <v>8</v>
      </c>
      <c r="B52">
        <v>12.81</v>
      </c>
      <c r="C52">
        <v>1.44</v>
      </c>
      <c r="D52">
        <v>22.66</v>
      </c>
      <c r="E52">
        <v>0.93</v>
      </c>
      <c r="F52">
        <f>B52-$B$5</f>
        <v>-1.2899999999999991</v>
      </c>
      <c r="G52">
        <f>C52-$C$5</f>
        <v>-0.71</v>
      </c>
      <c r="H52" s="1">
        <f>F52/$B$5</f>
        <v>-9.1489361702127597E-2</v>
      </c>
      <c r="I52" s="1">
        <f>G52/$C$5</f>
        <v>-0.33023255813953489</v>
      </c>
      <c r="J52" s="1">
        <f>(D52-$D$5)/$D$5</f>
        <v>-0.14134141720348617</v>
      </c>
      <c r="K52" s="2">
        <f>(E52-$E$5)/$E$5</f>
        <v>1.0869565217391313E-2</v>
      </c>
    </row>
    <row r="53" spans="1:11" x14ac:dyDescent="0.25">
      <c r="A53" t="s">
        <v>11</v>
      </c>
      <c r="B53">
        <v>14.57</v>
      </c>
      <c r="C53">
        <v>2.81</v>
      </c>
      <c r="D53">
        <v>27.06</v>
      </c>
      <c r="E53">
        <v>1.45</v>
      </c>
      <c r="F53">
        <f>B53-$B$6</f>
        <v>9.9999999999997868E-3</v>
      </c>
      <c r="G53">
        <f>C53-$C$6</f>
        <v>0.35999999999999988</v>
      </c>
      <c r="H53" s="1">
        <f>F53/$B$6</f>
        <v>6.8681318681317212E-4</v>
      </c>
      <c r="I53" s="1">
        <f>G53/$C$6</f>
        <v>0.14693877551020401</v>
      </c>
      <c r="J53" s="1">
        <f>(D53-$D$6)/$D$6</f>
        <v>-2.0984081041968229E-2</v>
      </c>
      <c r="K53" s="2">
        <f>(E53-$E$6)/$E$6</f>
        <v>0.39423076923076916</v>
      </c>
    </row>
    <row r="54" spans="1:11" x14ac:dyDescent="0.25">
      <c r="A54" t="s">
        <v>12</v>
      </c>
      <c r="B54">
        <v>15.35</v>
      </c>
      <c r="C54">
        <v>3.36</v>
      </c>
      <c r="D54">
        <v>28.99</v>
      </c>
      <c r="E54">
        <v>1.75</v>
      </c>
      <c r="F54">
        <f>B54-$B$7</f>
        <v>0.49000000000000021</v>
      </c>
      <c r="G54">
        <f>C54-$C$7</f>
        <v>0.69999999999999973</v>
      </c>
      <c r="H54" s="1">
        <f>F54/$B$7</f>
        <v>3.2974427994616438E-2</v>
      </c>
      <c r="I54" s="1">
        <f>G54/$C$7</f>
        <v>0.26315789473684198</v>
      </c>
      <c r="J54" s="1">
        <f>(D54-$D$7)/$D$7</f>
        <v>1.7907303370786446E-2</v>
      </c>
      <c r="K54" s="2">
        <f>(E54-$E$7)/$E$7</f>
        <v>0.56249999999999989</v>
      </c>
    </row>
    <row r="56" spans="1:11" x14ac:dyDescent="0.25">
      <c r="B56" t="s">
        <v>19</v>
      </c>
      <c r="C56">
        <v>1.36</v>
      </c>
      <c r="D56" t="s">
        <v>20</v>
      </c>
      <c r="E56">
        <v>0.26</v>
      </c>
      <c r="F56" t="s">
        <v>21</v>
      </c>
      <c r="G56">
        <v>0.45</v>
      </c>
    </row>
    <row r="57" spans="1:11" x14ac:dyDescent="0.25">
      <c r="B57" t="s">
        <v>17</v>
      </c>
    </row>
    <row r="58" spans="1:11" x14ac:dyDescent="0.25">
      <c r="B58" t="s">
        <v>1</v>
      </c>
      <c r="C58" t="s">
        <v>2</v>
      </c>
      <c r="D58" t="s">
        <v>6</v>
      </c>
      <c r="E58" t="s">
        <v>7</v>
      </c>
      <c r="F58" t="s">
        <v>4</v>
      </c>
      <c r="G58" t="s">
        <v>5</v>
      </c>
      <c r="H58" t="s">
        <v>13</v>
      </c>
      <c r="I58" t="s">
        <v>14</v>
      </c>
      <c r="J58" t="s">
        <v>15</v>
      </c>
      <c r="K58" t="s">
        <v>16</v>
      </c>
    </row>
    <row r="59" spans="1:11" x14ac:dyDescent="0.25">
      <c r="A59" t="s">
        <v>3</v>
      </c>
      <c r="B59">
        <v>12.47</v>
      </c>
      <c r="C59">
        <v>1.25</v>
      </c>
      <c r="D59">
        <v>23.37</v>
      </c>
      <c r="E59">
        <v>0.56000000000000005</v>
      </c>
      <c r="F59">
        <f>B59-$B$4</f>
        <v>-1.629999999999999</v>
      </c>
      <c r="G59">
        <f>C59-$C$4</f>
        <v>-0.89999999999999991</v>
      </c>
      <c r="H59" s="1">
        <f>F59/$B$4</f>
        <v>-0.11560283687943256</v>
      </c>
      <c r="I59" s="1">
        <f>G59/$C$4</f>
        <v>-0.41860465116279066</v>
      </c>
      <c r="J59" s="1">
        <f>(D59-$D$4)/$D$4</f>
        <v>-0.11443728685107994</v>
      </c>
      <c r="K59" s="2">
        <f>(E59-$E$4)/$E$4</f>
        <v>-0.39130434782608692</v>
      </c>
    </row>
    <row r="60" spans="1:11" x14ac:dyDescent="0.25">
      <c r="A60" t="s">
        <v>8</v>
      </c>
      <c r="B60">
        <v>11.86</v>
      </c>
      <c r="C60">
        <v>1</v>
      </c>
      <c r="D60">
        <v>21.95</v>
      </c>
      <c r="E60">
        <v>0.45</v>
      </c>
      <c r="F60">
        <f>B60-$B$5</f>
        <v>-2.2400000000000002</v>
      </c>
      <c r="G60">
        <f>C60-$C$5</f>
        <v>-1.1499999999999999</v>
      </c>
      <c r="H60" s="1">
        <f>F60/$B$5</f>
        <v>-0.15886524822695036</v>
      </c>
      <c r="I60" s="1">
        <f>G60/$C$5</f>
        <v>-0.53488372093023251</v>
      </c>
      <c r="J60" s="1">
        <f>(D60-$D$5)/$D$5</f>
        <v>-0.16824554755589244</v>
      </c>
      <c r="K60" s="2">
        <f>(E60-$E$5)/$E$5</f>
        <v>-0.51086956521739135</v>
      </c>
    </row>
    <row r="61" spans="1:11" x14ac:dyDescent="0.25">
      <c r="A61" t="s">
        <v>11</v>
      </c>
      <c r="B61">
        <v>12.98</v>
      </c>
      <c r="C61">
        <v>1.67</v>
      </c>
      <c r="D61">
        <v>25.52</v>
      </c>
      <c r="E61">
        <v>0.72</v>
      </c>
      <c r="F61">
        <f>B61-$B$6</f>
        <v>-1.58</v>
      </c>
      <c r="G61">
        <f>C61-$C$6</f>
        <v>-0.78000000000000025</v>
      </c>
      <c r="H61" s="1">
        <f>F61/$B$6</f>
        <v>-0.10851648351648352</v>
      </c>
      <c r="I61" s="1">
        <f>G61/$C$6</f>
        <v>-0.31836734693877561</v>
      </c>
      <c r="J61" s="1">
        <f>(D61-$D$6)/$D$6</f>
        <v>-7.6700434153400901E-2</v>
      </c>
      <c r="K61" s="2">
        <f>(E61-$E$6)/$E$6</f>
        <v>-0.30769230769230776</v>
      </c>
    </row>
    <row r="62" spans="1:11" x14ac:dyDescent="0.25">
      <c r="A62" t="s">
        <v>12</v>
      </c>
      <c r="B62">
        <v>13.39</v>
      </c>
      <c r="C62">
        <v>1.96</v>
      </c>
      <c r="D62">
        <v>27.08</v>
      </c>
      <c r="E62">
        <v>0.83</v>
      </c>
      <c r="F62">
        <f>B62-$B$7</f>
        <v>-1.4699999999999989</v>
      </c>
      <c r="G62">
        <f>C62-$C$7</f>
        <v>-0.70000000000000018</v>
      </c>
      <c r="H62" s="1">
        <f>F62/$B$7</f>
        <v>-9.8923283983849183E-2</v>
      </c>
      <c r="I62" s="1">
        <f>G62/$C$7</f>
        <v>-0.26315789473684215</v>
      </c>
      <c r="J62" s="1">
        <f>(D62-$D$7)/$D$7</f>
        <v>-4.9157303370786588E-2</v>
      </c>
      <c r="K62" s="2">
        <f>(E62-$E$7)/$E$7</f>
        <v>-0.25892857142857151</v>
      </c>
    </row>
    <row r="64" spans="1:11" x14ac:dyDescent="0.25">
      <c r="B64" t="s">
        <v>18</v>
      </c>
    </row>
    <row r="65" spans="1:11" x14ac:dyDescent="0.25">
      <c r="B65" t="s">
        <v>1</v>
      </c>
      <c r="C65" t="s">
        <v>2</v>
      </c>
      <c r="D65" t="s">
        <v>6</v>
      </c>
      <c r="E65" t="s">
        <v>7</v>
      </c>
      <c r="F65" t="s">
        <v>4</v>
      </c>
      <c r="G65" t="s">
        <v>5</v>
      </c>
      <c r="H65" t="s">
        <v>13</v>
      </c>
      <c r="I65" t="s">
        <v>14</v>
      </c>
      <c r="J65" t="s">
        <v>15</v>
      </c>
      <c r="K65" t="s">
        <v>16</v>
      </c>
    </row>
    <row r="66" spans="1:11" x14ac:dyDescent="0.25">
      <c r="A66" t="s">
        <v>3</v>
      </c>
      <c r="B66">
        <v>12.99</v>
      </c>
      <c r="C66">
        <v>2.11</v>
      </c>
      <c r="D66">
        <v>23.38</v>
      </c>
      <c r="E66">
        <v>1.03</v>
      </c>
      <c r="F66">
        <f>B66-$B$4</f>
        <v>-1.1099999999999994</v>
      </c>
      <c r="G66">
        <f>C66-$C$4</f>
        <v>-4.0000000000000036E-2</v>
      </c>
      <c r="H66" s="1">
        <f>F66/$B$4</f>
        <v>-7.872340425531911E-2</v>
      </c>
      <c r="I66" s="1">
        <f>G66/$C$4</f>
        <v>-1.8604651162790715E-2</v>
      </c>
      <c r="J66" s="1">
        <f>(D66-$D$4)/$D$4</f>
        <v>-0.11405835543766583</v>
      </c>
      <c r="K66" s="2">
        <f>(E66-$E$4)/$E$4</f>
        <v>0.11956521739130432</v>
      </c>
    </row>
    <row r="67" spans="1:11" x14ac:dyDescent="0.25">
      <c r="A67" t="s">
        <v>8</v>
      </c>
      <c r="B67">
        <v>12.43</v>
      </c>
      <c r="C67">
        <v>1.51</v>
      </c>
      <c r="D67">
        <v>21.97</v>
      </c>
      <c r="E67">
        <v>0.94</v>
      </c>
      <c r="F67">
        <f>B67-$B$5</f>
        <v>-1.67</v>
      </c>
      <c r="G67">
        <f>C67-$C$5</f>
        <v>-0.6399999999999999</v>
      </c>
      <c r="H67" s="1">
        <f>F67/$B$5</f>
        <v>-0.11843971631205674</v>
      </c>
      <c r="I67" s="1">
        <f>G67/$C$5</f>
        <v>-0.2976744186046511</v>
      </c>
      <c r="J67" s="1">
        <f>(D67-$D$5)/$D$5</f>
        <v>-0.16748768472906411</v>
      </c>
      <c r="K67" s="2">
        <f>(E67-$E$5)/$E$5</f>
        <v>2.1739130434782507E-2</v>
      </c>
    </row>
    <row r="68" spans="1:11" x14ac:dyDescent="0.25">
      <c r="A68" t="s">
        <v>11</v>
      </c>
      <c r="B68">
        <v>13.73</v>
      </c>
      <c r="C68">
        <v>3</v>
      </c>
      <c r="D68">
        <v>25.53</v>
      </c>
      <c r="E68">
        <v>1.47</v>
      </c>
      <c r="F68">
        <f>B68-$B$6</f>
        <v>-0.83000000000000007</v>
      </c>
      <c r="G68">
        <f>C68-$C$6</f>
        <v>0.54999999999999982</v>
      </c>
      <c r="H68" s="1">
        <f>F68/$B$6</f>
        <v>-5.7005494505494511E-2</v>
      </c>
      <c r="I68" s="1">
        <f>G68/$C$6</f>
        <v>0.22448979591836726</v>
      </c>
      <c r="J68" s="1">
        <f>(D68-$D$6)/$D$6</f>
        <v>-7.6338639652677259E-2</v>
      </c>
      <c r="K68" s="2">
        <f>(E68-$E$6)/$E$6</f>
        <v>0.41346153846153838</v>
      </c>
    </row>
    <row r="69" spans="1:11" x14ac:dyDescent="0.25">
      <c r="A69" t="s">
        <v>12</v>
      </c>
      <c r="B69">
        <v>14.32</v>
      </c>
      <c r="C69">
        <v>3.6</v>
      </c>
      <c r="D69">
        <v>27.1</v>
      </c>
      <c r="E69">
        <v>1.77</v>
      </c>
      <c r="F69">
        <f>B69-$B$7</f>
        <v>-0.53999999999999915</v>
      </c>
      <c r="G69">
        <f>C69-$C$7</f>
        <v>0.94</v>
      </c>
      <c r="H69" s="1">
        <f>F69/$B$7</f>
        <v>-3.6339165545087426E-2</v>
      </c>
      <c r="I69" s="1">
        <f>G69/$C$7</f>
        <v>0.35338345864661652</v>
      </c>
      <c r="J69" s="1">
        <f>(D69-$D$7)/$D$7</f>
        <v>-4.8455056179775247E-2</v>
      </c>
      <c r="K69" s="2">
        <f>(E69-$E$7)/$E$7</f>
        <v>0.58035714285714268</v>
      </c>
    </row>
    <row r="71" spans="1:11" x14ac:dyDescent="0.25">
      <c r="B71" t="s">
        <v>19</v>
      </c>
      <c r="C71">
        <v>1.1399999999999999</v>
      </c>
      <c r="D71" t="s">
        <v>20</v>
      </c>
      <c r="E71">
        <v>0.17</v>
      </c>
      <c r="F71" t="s">
        <v>21</v>
      </c>
      <c r="G71">
        <v>0.45</v>
      </c>
    </row>
    <row r="72" spans="1:11" x14ac:dyDescent="0.25">
      <c r="B72" t="s">
        <v>17</v>
      </c>
    </row>
    <row r="73" spans="1:11" x14ac:dyDescent="0.25">
      <c r="B73" t="s">
        <v>1</v>
      </c>
      <c r="C73" t="s">
        <v>2</v>
      </c>
      <c r="D73" t="s">
        <v>6</v>
      </c>
      <c r="E73" t="s">
        <v>7</v>
      </c>
      <c r="F73" t="s">
        <v>4</v>
      </c>
      <c r="G73" t="s">
        <v>5</v>
      </c>
      <c r="H73" t="s">
        <v>13</v>
      </c>
      <c r="I73" t="s">
        <v>14</v>
      </c>
      <c r="J73" t="s">
        <v>15</v>
      </c>
      <c r="K73" t="s">
        <v>16</v>
      </c>
    </row>
    <row r="74" spans="1:11" x14ac:dyDescent="0.25">
      <c r="A74" t="s">
        <v>3</v>
      </c>
      <c r="B74">
        <v>12.48</v>
      </c>
      <c r="C74">
        <v>0.92</v>
      </c>
      <c r="D74">
        <v>22.57</v>
      </c>
      <c r="E74">
        <v>0.45</v>
      </c>
      <c r="F74">
        <f>B74-$B$4</f>
        <v>-1.6199999999999992</v>
      </c>
      <c r="G74">
        <f>C74-$C$4</f>
        <v>-1.23</v>
      </c>
      <c r="H74" s="1">
        <f>F74/$B$4</f>
        <v>-0.11489361702127654</v>
      </c>
      <c r="I74" s="1">
        <f>G74/$C$4</f>
        <v>-0.57209302325581401</v>
      </c>
      <c r="J74" s="1">
        <f>(D74-$D$4)/$D$4</f>
        <v>-0.14475179992421372</v>
      </c>
      <c r="K74" s="2">
        <f>(E74-$E$4)/$E$4</f>
        <v>-0.51086956521739135</v>
      </c>
    </row>
    <row r="75" spans="1:11" x14ac:dyDescent="0.25">
      <c r="A75" t="s">
        <v>8</v>
      </c>
      <c r="B75">
        <v>11.97</v>
      </c>
      <c r="C75">
        <v>0.79</v>
      </c>
      <c r="D75">
        <v>21.41</v>
      </c>
      <c r="E75">
        <v>0.39</v>
      </c>
      <c r="F75">
        <f>B75-$B$5</f>
        <v>-2.129999999999999</v>
      </c>
      <c r="G75">
        <f>C75-$C$5</f>
        <v>-1.3599999999999999</v>
      </c>
      <c r="H75" s="1">
        <f>F75/$B$5</f>
        <v>-0.15106382978723398</v>
      </c>
      <c r="I75" s="1">
        <f>G75/$C$5</f>
        <v>-0.63255813953488371</v>
      </c>
      <c r="J75" s="1">
        <f>(D75-$D$5)/$D$5</f>
        <v>-0.18870784388025769</v>
      </c>
      <c r="K75" s="2">
        <f>(E75-$E$5)/$E$5</f>
        <v>-0.57608695652173914</v>
      </c>
    </row>
    <row r="76" spans="1:11" x14ac:dyDescent="0.25">
      <c r="A76" t="s">
        <v>11</v>
      </c>
      <c r="B76">
        <v>12.98</v>
      </c>
      <c r="C76">
        <v>1.1599999999999999</v>
      </c>
      <c r="D76">
        <v>24.32</v>
      </c>
      <c r="E76">
        <v>0.55000000000000004</v>
      </c>
      <c r="F76">
        <f>B76-$B$6</f>
        <v>-1.58</v>
      </c>
      <c r="G76">
        <f>C76-$C$6</f>
        <v>-1.2900000000000003</v>
      </c>
      <c r="H76" s="1">
        <f>F76/$B$6</f>
        <v>-0.10851648351648352</v>
      </c>
      <c r="I76" s="1">
        <f>G76/$C$6</f>
        <v>-0.52653061224489806</v>
      </c>
      <c r="J76" s="1">
        <f>(D76-$D$6)/$D$6</f>
        <v>-0.12011577424023155</v>
      </c>
      <c r="K76" s="2">
        <f>(E76-$E$6)/$E$6</f>
        <v>-0.47115384615384615</v>
      </c>
    </row>
    <row r="77" spans="1:11" x14ac:dyDescent="0.25">
      <c r="A77" t="s">
        <v>12</v>
      </c>
      <c r="B77">
        <v>13.36</v>
      </c>
      <c r="C77">
        <v>1.32</v>
      </c>
      <c r="D77">
        <v>25.6</v>
      </c>
      <c r="E77">
        <v>0.62</v>
      </c>
      <c r="F77">
        <f>B77-$B$7</f>
        <v>-1.5</v>
      </c>
      <c r="G77">
        <f>C77-$C$7</f>
        <v>-1.34</v>
      </c>
      <c r="H77" s="1">
        <f>F77/$B$7</f>
        <v>-0.1009421265141319</v>
      </c>
      <c r="I77" s="1">
        <f>G77/$C$7</f>
        <v>-0.50375939849624063</v>
      </c>
      <c r="J77" s="1">
        <f>(D77-$D$7)/$D$7</f>
        <v>-0.10112359550561795</v>
      </c>
      <c r="K77" s="2">
        <f>(E77-$E$7)/$E$7</f>
        <v>-0.44642857142857151</v>
      </c>
    </row>
    <row r="79" spans="1:11" x14ac:dyDescent="0.25">
      <c r="B79" t="s">
        <v>18</v>
      </c>
    </row>
    <row r="80" spans="1:11" x14ac:dyDescent="0.25">
      <c r="B80" t="s">
        <v>1</v>
      </c>
      <c r="C80" t="s">
        <v>2</v>
      </c>
      <c r="D80" t="s">
        <v>6</v>
      </c>
      <c r="E80" t="s">
        <v>7</v>
      </c>
      <c r="F80" t="s">
        <v>4</v>
      </c>
      <c r="G80" t="s">
        <v>5</v>
      </c>
      <c r="H80" t="s">
        <v>13</v>
      </c>
      <c r="I80" t="s">
        <v>14</v>
      </c>
      <c r="J80" t="s">
        <v>15</v>
      </c>
      <c r="K80" t="s">
        <v>16</v>
      </c>
    </row>
    <row r="81" spans="1:11" x14ac:dyDescent="0.25">
      <c r="A81" t="s">
        <v>3</v>
      </c>
      <c r="B81">
        <v>12.84</v>
      </c>
      <c r="C81">
        <v>1.46</v>
      </c>
      <c r="D81">
        <v>22.58</v>
      </c>
      <c r="E81">
        <v>0.77</v>
      </c>
      <c r="F81">
        <f>B81-$B$4</f>
        <v>-1.2599999999999998</v>
      </c>
      <c r="G81">
        <f>C81-$C$4</f>
        <v>-0.69</v>
      </c>
      <c r="H81" s="1">
        <f>F81/$B$4</f>
        <v>-8.9361702127659565E-2</v>
      </c>
      <c r="I81" s="1">
        <f>G81/$C$4</f>
        <v>-0.32093023255813952</v>
      </c>
      <c r="J81" s="1">
        <f>(D81-$D$4)/$D$4</f>
        <v>-0.14437286851079964</v>
      </c>
      <c r="K81" s="2">
        <f>(E81-$E$4)/$E$4</f>
        <v>-0.1630434782608696</v>
      </c>
    </row>
    <row r="82" spans="1:11" x14ac:dyDescent="0.25">
      <c r="A82" t="s">
        <v>8</v>
      </c>
      <c r="B82">
        <v>12.35</v>
      </c>
      <c r="C82">
        <v>1.1000000000000001</v>
      </c>
      <c r="D82">
        <v>21.43</v>
      </c>
      <c r="E82">
        <v>0.7</v>
      </c>
      <c r="F82">
        <f>B82-$B$5</f>
        <v>-1.75</v>
      </c>
      <c r="G82">
        <f>C82-$C$5</f>
        <v>-1.0499999999999998</v>
      </c>
      <c r="H82" s="1">
        <f>F82/$B$5</f>
        <v>-0.12411347517730496</v>
      </c>
      <c r="I82" s="1">
        <f>G82/$C$5</f>
        <v>-0.48837209302325574</v>
      </c>
      <c r="J82" s="1">
        <f>(D82-$D$5)/$D$5</f>
        <v>-0.18794998105342936</v>
      </c>
      <c r="K82" s="2">
        <f>(E82-$E$5)/$E$5</f>
        <v>-0.23913043478260879</v>
      </c>
    </row>
    <row r="83" spans="1:11" x14ac:dyDescent="0.25">
      <c r="A83" t="s">
        <v>11</v>
      </c>
      <c r="B83">
        <v>13.51</v>
      </c>
      <c r="C83">
        <v>2</v>
      </c>
      <c r="D83">
        <v>24.33</v>
      </c>
      <c r="E83">
        <v>1.05</v>
      </c>
      <c r="F83">
        <f>B83-$B$6</f>
        <v>-1.0500000000000007</v>
      </c>
      <c r="G83">
        <f>C83-$C$6</f>
        <v>-0.45000000000000018</v>
      </c>
      <c r="H83" s="1">
        <f>F83/$B$6</f>
        <v>-7.2115384615384664E-2</v>
      </c>
      <c r="I83" s="1">
        <f>G83/$C$6</f>
        <v>-0.18367346938775517</v>
      </c>
      <c r="J83" s="1">
        <f>(D83-$D$6)/$D$6</f>
        <v>-0.11975397973950803</v>
      </c>
      <c r="K83" s="2">
        <f>(E83-$E$6)/$E$6</f>
        <v>9.6153846153846229E-3</v>
      </c>
    </row>
    <row r="84" spans="1:11" x14ac:dyDescent="0.25">
      <c r="A84" t="s">
        <v>12</v>
      </c>
      <c r="B84">
        <v>14.02</v>
      </c>
      <c r="C84">
        <v>2.38</v>
      </c>
      <c r="D84">
        <v>25.6</v>
      </c>
      <c r="E84">
        <v>1.26</v>
      </c>
      <c r="F84">
        <f>B84-$B$7</f>
        <v>-0.83999999999999986</v>
      </c>
      <c r="G84">
        <f>C84-$C$7</f>
        <v>-0.28000000000000025</v>
      </c>
      <c r="H84" s="1">
        <f>F84/$B$7</f>
        <v>-5.6527590847913853E-2</v>
      </c>
      <c r="I84" s="1">
        <f>G84/$C$7</f>
        <v>-0.10526315789473693</v>
      </c>
      <c r="J84" s="1">
        <f>(D84-$D$7)/$D$7</f>
        <v>-0.10112359550561795</v>
      </c>
      <c r="K84" s="2">
        <f>(E84-$E$7)/$E$7</f>
        <v>0.1249999999999999</v>
      </c>
    </row>
    <row r="86" spans="1:11" x14ac:dyDescent="0.25">
      <c r="B86" t="s">
        <v>19</v>
      </c>
      <c r="C86">
        <v>1.08</v>
      </c>
      <c r="D86" t="s">
        <v>20</v>
      </c>
      <c r="E86">
        <v>0.26</v>
      </c>
      <c r="F86" t="s">
        <v>21</v>
      </c>
      <c r="G86">
        <v>0.45</v>
      </c>
    </row>
    <row r="87" spans="1:11" x14ac:dyDescent="0.25">
      <c r="B87" t="s">
        <v>17</v>
      </c>
    </row>
    <row r="88" spans="1:11" x14ac:dyDescent="0.25">
      <c r="B88" t="s">
        <v>1</v>
      </c>
      <c r="C88" t="s">
        <v>2</v>
      </c>
      <c r="D88" t="s">
        <v>6</v>
      </c>
      <c r="E88" t="s">
        <v>7</v>
      </c>
      <c r="F88" t="s">
        <v>4</v>
      </c>
      <c r="G88" t="s">
        <v>5</v>
      </c>
      <c r="H88" t="s">
        <v>13</v>
      </c>
      <c r="I88" t="s">
        <v>14</v>
      </c>
      <c r="J88" t="s">
        <v>15</v>
      </c>
      <c r="K88" t="s">
        <v>16</v>
      </c>
    </row>
    <row r="89" spans="1:11" x14ac:dyDescent="0.25">
      <c r="A89" t="s">
        <v>3</v>
      </c>
      <c r="B89">
        <v>11.94</v>
      </c>
      <c r="C89">
        <v>1.3</v>
      </c>
      <c r="D89">
        <v>22.35</v>
      </c>
      <c r="E89">
        <v>0.55000000000000004</v>
      </c>
      <c r="F89">
        <f>B89-$B$4</f>
        <v>-2.16</v>
      </c>
      <c r="G89">
        <f>C89-$C$4</f>
        <v>-0.84999999999999987</v>
      </c>
      <c r="H89" s="1">
        <f>F89/$B$4</f>
        <v>-0.15319148936170215</v>
      </c>
      <c r="I89" s="1">
        <f>G89/$C$4</f>
        <v>-0.39534883720930231</v>
      </c>
      <c r="J89" s="1">
        <f>(D89-$D$4)/$D$4</f>
        <v>-0.15308829101932547</v>
      </c>
      <c r="K89" s="2">
        <f>(E89-$E$4)/$E$4</f>
        <v>-0.40217391304347822</v>
      </c>
    </row>
    <row r="90" spans="1:11" x14ac:dyDescent="0.25">
      <c r="A90" t="s">
        <v>8</v>
      </c>
      <c r="B90">
        <v>11.5</v>
      </c>
      <c r="C90">
        <v>1.03</v>
      </c>
      <c r="D90">
        <v>21.27</v>
      </c>
      <c r="E90">
        <v>0.42</v>
      </c>
      <c r="F90">
        <f>B90-$B$5</f>
        <v>-2.5999999999999996</v>
      </c>
      <c r="G90">
        <f>C90-$C$5</f>
        <v>-1.1199999999999999</v>
      </c>
      <c r="H90" s="1">
        <f>F90/$B$5</f>
        <v>-0.18439716312056736</v>
      </c>
      <c r="I90" s="1">
        <f>G90/$C$5</f>
        <v>-0.52093023255813953</v>
      </c>
      <c r="J90" s="1">
        <f>(D90-$D$5)/$D$5</f>
        <v>-0.19401288366805611</v>
      </c>
      <c r="K90" s="2">
        <f>(E90-$E$5)/$E$5</f>
        <v>-0.54347826086956519</v>
      </c>
    </row>
    <row r="91" spans="1:11" x14ac:dyDescent="0.25">
      <c r="A91" t="s">
        <v>11</v>
      </c>
      <c r="B91">
        <v>12.18</v>
      </c>
      <c r="C91">
        <v>1.75</v>
      </c>
      <c r="D91">
        <v>23.99</v>
      </c>
      <c r="E91">
        <v>0.71</v>
      </c>
      <c r="F91">
        <f>B91-$B$6</f>
        <v>-2.3800000000000008</v>
      </c>
      <c r="G91">
        <f>C91-$C$6</f>
        <v>-0.70000000000000018</v>
      </c>
      <c r="H91" s="1">
        <f>F91/$B$6</f>
        <v>-0.16346153846153852</v>
      </c>
      <c r="I91" s="1">
        <f>G91/$C$6</f>
        <v>-0.28571428571428575</v>
      </c>
      <c r="J91" s="1">
        <f>(D91-$D$6)/$D$6</f>
        <v>-0.13205499276411006</v>
      </c>
      <c r="K91" s="2">
        <f>(E91-$E$6)/$E$6</f>
        <v>-0.31730769230769235</v>
      </c>
    </row>
    <row r="92" spans="1:11" x14ac:dyDescent="0.25">
      <c r="A92" t="s">
        <v>12</v>
      </c>
      <c r="B92">
        <v>12.41</v>
      </c>
      <c r="C92">
        <v>2.0699999999999998</v>
      </c>
      <c r="D92">
        <v>25.18</v>
      </c>
      <c r="E92">
        <v>0.82</v>
      </c>
      <c r="F92">
        <f>B92-$B$7</f>
        <v>-2.4499999999999993</v>
      </c>
      <c r="G92">
        <f>C92-$C$7</f>
        <v>-0.5900000000000003</v>
      </c>
      <c r="H92" s="1">
        <f>F92/$B$7</f>
        <v>-0.16487213997308206</v>
      </c>
      <c r="I92" s="1">
        <f>G92/$C$7</f>
        <v>-0.22180451127819559</v>
      </c>
      <c r="J92" s="1">
        <f>(D92-$D$7)/$D$7</f>
        <v>-0.11587078651685395</v>
      </c>
      <c r="K92" s="2">
        <f>(E92-$E$7)/$E$7</f>
        <v>-0.26785714285714296</v>
      </c>
    </row>
    <row r="94" spans="1:11" x14ac:dyDescent="0.25">
      <c r="B94" t="s">
        <v>18</v>
      </c>
    </row>
    <row r="95" spans="1:11" x14ac:dyDescent="0.25">
      <c r="B95" t="s">
        <v>1</v>
      </c>
      <c r="C95" t="s">
        <v>2</v>
      </c>
      <c r="D95" t="s">
        <v>6</v>
      </c>
      <c r="E95" t="s">
        <v>7</v>
      </c>
      <c r="F95" t="s">
        <v>4</v>
      </c>
      <c r="G95" t="s">
        <v>5</v>
      </c>
      <c r="H95" t="s">
        <v>13</v>
      </c>
      <c r="I95" t="s">
        <v>14</v>
      </c>
      <c r="J95" t="s">
        <v>15</v>
      </c>
      <c r="K95" t="s">
        <v>16</v>
      </c>
    </row>
    <row r="96" spans="1:11" x14ac:dyDescent="0.25">
      <c r="A96" t="s">
        <v>3</v>
      </c>
      <c r="B96">
        <v>12.46</v>
      </c>
      <c r="C96">
        <v>2.19</v>
      </c>
      <c r="D96">
        <v>22.35</v>
      </c>
      <c r="E96">
        <v>1.03</v>
      </c>
      <c r="F96">
        <f>B96-$B$4</f>
        <v>-1.6399999999999988</v>
      </c>
      <c r="G96">
        <f>C96-$C$4</f>
        <v>4.0000000000000036E-2</v>
      </c>
      <c r="H96" s="1">
        <f>F96/$B$4</f>
        <v>-0.11631205673758857</v>
      </c>
      <c r="I96" s="1">
        <f>G96/$C$4</f>
        <v>1.8604651162790715E-2</v>
      </c>
      <c r="J96" s="1">
        <f>(D96-$D$4)/$D$4</f>
        <v>-0.15308829101932547</v>
      </c>
      <c r="K96" s="2">
        <f>(E96-$E$4)/$E$4</f>
        <v>0.11956521739130432</v>
      </c>
    </row>
    <row r="97" spans="1:11" x14ac:dyDescent="0.25">
      <c r="A97" t="s">
        <v>8</v>
      </c>
      <c r="B97">
        <v>12.07</v>
      </c>
      <c r="C97">
        <v>1.55</v>
      </c>
      <c r="D97">
        <v>21.28</v>
      </c>
      <c r="E97">
        <v>0.94</v>
      </c>
      <c r="F97">
        <f>B97-$B$5</f>
        <v>-2.0299999999999994</v>
      </c>
      <c r="G97">
        <f>C97-$C$5</f>
        <v>-0.59999999999999987</v>
      </c>
      <c r="H97" s="1">
        <f>F97/$B$5</f>
        <v>-0.14397163120567372</v>
      </c>
      <c r="I97" s="1">
        <f>G97/$C$5</f>
        <v>-0.27906976744186041</v>
      </c>
      <c r="J97" s="1">
        <f>(D97-$D$5)/$D$5</f>
        <v>-0.19363395225464189</v>
      </c>
      <c r="K97" s="2">
        <f>(E97-$E$5)/$E$5</f>
        <v>2.1739130434782507E-2</v>
      </c>
    </row>
    <row r="98" spans="1:11" x14ac:dyDescent="0.25">
      <c r="A98" t="s">
        <v>11</v>
      </c>
      <c r="B98">
        <v>12.93</v>
      </c>
      <c r="C98">
        <v>3.11</v>
      </c>
      <c r="D98">
        <v>23.99</v>
      </c>
      <c r="E98">
        <v>1.46</v>
      </c>
      <c r="F98">
        <f>B98-$B$6</f>
        <v>-1.6300000000000008</v>
      </c>
      <c r="G98">
        <f>C98-$C$6</f>
        <v>0.6599999999999997</v>
      </c>
      <c r="H98" s="1">
        <f>F98/$B$6</f>
        <v>-0.1119505494505495</v>
      </c>
      <c r="I98" s="1">
        <f>G98/$C$6</f>
        <v>0.26938775510204066</v>
      </c>
      <c r="J98" s="1">
        <f>(D98-$D$6)/$D$6</f>
        <v>-0.13205499276411006</v>
      </c>
      <c r="K98" s="2">
        <f>(E98-$E$6)/$E$6</f>
        <v>0.40384615384615374</v>
      </c>
    </row>
    <row r="99" spans="1:11" x14ac:dyDescent="0.25">
      <c r="A99" t="s">
        <v>12</v>
      </c>
      <c r="B99">
        <v>13.32</v>
      </c>
      <c r="C99">
        <v>3.75</v>
      </c>
      <c r="D99">
        <v>25.19</v>
      </c>
      <c r="E99">
        <v>1.77</v>
      </c>
      <c r="F99">
        <f>B99-$B$7</f>
        <v>-1.5399999999999991</v>
      </c>
      <c r="G99">
        <f>C99-$C$7</f>
        <v>1.0899999999999999</v>
      </c>
      <c r="H99" s="1">
        <f>F99/$B$7</f>
        <v>-0.1036339165545087</v>
      </c>
      <c r="I99" s="1">
        <f>G99/$C$7</f>
        <v>0.40977443609022551</v>
      </c>
      <c r="J99" s="1">
        <f>(D99-$D$7)/$D$7</f>
        <v>-0.11551966292134828</v>
      </c>
      <c r="K99" s="2">
        <f>(E99-$E$7)/$E$7</f>
        <v>0.58035714285714268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Kirney, Chris</dc:creator>
  <cp:lastModifiedBy>Kirney, Chris</cp:lastModifiedBy>
  <dcterms:created xsi:type="dcterms:W3CDTF">2019-05-03T16:12:02Z</dcterms:created>
  <dcterms:modified xsi:type="dcterms:W3CDTF">2019-05-08T14:06:51Z</dcterms:modified>
</cp:coreProperties>
</file>