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pptionsoftware-my.sharepoint.com/personal/erik_apption_com/Documents/2020 - NRCan Architecture/PIP Forms/"/>
    </mc:Choice>
  </mc:AlternateContent>
  <xr:revisionPtr revIDLastSave="37" documentId="8_{F48AE1B7-C2CF-4205-9402-205DF93773BB}" xr6:coauthVersionLast="45" xr6:coauthVersionMax="45" xr10:uidLastSave="{94DCF65A-D28B-4945-8F28-47B2F9220EBD}"/>
  <bookViews>
    <workbookView xWindow="29220" yWindow="-5535" windowWidth="30930" windowHeight="13725" xr2:uid="{00000000-000D-0000-FFFF-FFFF00000000}"/>
  </bookViews>
  <sheets>
    <sheet name="Tombstone Data" sheetId="9" r:id="rId1"/>
    <sheet name="Datahub Reference" sheetId="7" r:id="rId2"/>
    <sheet name="Sheet2" sheetId="2" state="hidden" r:id="rId3"/>
    <sheet name="Drop Downs" sheetId="5" state="hidden" r:id="rId4"/>
  </sheets>
  <definedNames>
    <definedName name="_xlnm._FilterDatabase" localSheetId="0" hidden="1">'Tombstone Data'!$B:$Q</definedName>
    <definedName name="Branch">'Drop Downs'!$H$3:$H$22</definedName>
    <definedName name="Core_Responsibility">'Drop Downs'!$A$48:$A$54</definedName>
    <definedName name="CoreResponsibility1">'Drop Downs'!$A$58:$A$61</definedName>
    <definedName name="CoreResponsibility1x">'Drop Downs'!$A$271:$A$274</definedName>
    <definedName name="CoreResponsibility2">'Drop Downs'!$A$63:$A$66</definedName>
    <definedName name="CoreResponsibility2x">'Drop Downs'!$A$275:$A$279</definedName>
    <definedName name="CoreResponsibility3">'Drop Downs'!$A$68:$A$72</definedName>
    <definedName name="CoreResponsibility3x">'Drop Downs'!$A$280:$A$284</definedName>
    <definedName name="CoreResponsibility4">'Drop Downs'!$A$75:$A$77</definedName>
    <definedName name="CoreResponsibility5">'Drop Downs'!$A$79:$A$81</definedName>
    <definedName name="Data_Competencies" localSheetId="0">'Drop Downs'!#REF!</definedName>
    <definedName name="Data_Competencies">'Drop Downs'!#REF!</definedName>
    <definedName name="Data_Type">'Drop Downs'!$A$28:$A$34</definedName>
    <definedName name="Frequency">'Drop Downs'!$A$16:$A$25</definedName>
    <definedName name="GocOutcomeAreas">'Drop Downs'!$F$57:$F$62</definedName>
    <definedName name="Horizontal">'Drop Downs'!$H$25:$H$56</definedName>
    <definedName name="Intervention_Type">'Drop Downs'!$A$37:$A$45</definedName>
    <definedName name="k" localSheetId="0">'Drop Downs'!#REF!</definedName>
    <definedName name="k">'Drop Downs'!#REF!</definedName>
    <definedName name="Mandate_Letter">'Drop Downs'!$F$3:$F$50</definedName>
    <definedName name="Risk_category" localSheetId="0">'Drop Downs'!#REF!</definedName>
    <definedName name="Risk_category">'Drop Downs'!#REF!</definedName>
    <definedName name="Risk_Level" localSheetId="0">'Drop Downs'!#REF!</definedName>
    <definedName name="Risk_Level">'Drop Downs'!#REF!</definedName>
    <definedName name="Risk_Likelihood" localSheetId="0">'Drop Downs'!#REF!</definedName>
    <definedName name="Risk_Likelihood">'Drop Downs'!#REF!</definedName>
    <definedName name="Risk_Timeline" localSheetId="0">'Drop Downs'!#REF!</definedName>
    <definedName name="Risk_Timeline">'Drop Downs'!#REF!</definedName>
    <definedName name="Risk_Tolerance" localSheetId="0">'Drop Downs'!#REF!</definedName>
    <definedName name="Risk_Tolerance">'Drop Downs'!#REF!</definedName>
    <definedName name="RiskTimeline2" localSheetId="0">'Drop Downs'!#REF!</definedName>
    <definedName name="RiskTimeline2">'Drop Downs'!#REF!</definedName>
    <definedName name="Target_Groups">'Drop Downs'!$D$3:$D$85</definedName>
    <definedName name="TB_SKHPI">'Drop Downs'!$A$5:$A$11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E8" i="9"/>
  <c r="H8" i="9" s="1"/>
  <c r="Q8" i="9" s="1"/>
  <c r="M8" i="9"/>
  <c r="N8" i="9"/>
  <c r="O8" i="9"/>
  <c r="P8" i="9"/>
  <c r="C6" i="9"/>
  <c r="E6" i="9"/>
  <c r="M6" i="9"/>
  <c r="N6" i="9"/>
  <c r="O6" i="9"/>
  <c r="P6" i="9"/>
  <c r="R8" i="9" l="1"/>
  <c r="H6" i="9"/>
  <c r="Q6" i="9" s="1"/>
  <c r="M2" i="9"/>
  <c r="M3" i="9"/>
  <c r="M4" i="9"/>
  <c r="M5" i="9"/>
  <c r="M7" i="9"/>
  <c r="M9" i="9"/>
  <c r="M10" i="9"/>
  <c r="P2" i="9"/>
  <c r="P3" i="9"/>
  <c r="P4" i="9"/>
  <c r="P5" i="9"/>
  <c r="P7" i="9"/>
  <c r="P9" i="9"/>
  <c r="P10" i="9"/>
  <c r="E2" i="9"/>
  <c r="E3" i="9"/>
  <c r="E4" i="9"/>
  <c r="E5" i="9"/>
  <c r="E7" i="9"/>
  <c r="E9" i="9"/>
  <c r="E10" i="9"/>
  <c r="R6" i="9" l="1"/>
  <c r="O10" i="9"/>
  <c r="C10" i="9"/>
  <c r="H10" i="9" s="1"/>
  <c r="O9" i="9"/>
  <c r="C9" i="9"/>
  <c r="H9" i="9" s="1"/>
  <c r="O7" i="9"/>
  <c r="C7" i="9"/>
  <c r="H7" i="9" s="1"/>
  <c r="O5" i="9"/>
  <c r="C5" i="9"/>
  <c r="H5" i="9" s="1"/>
  <c r="O4" i="9"/>
  <c r="C4" i="9"/>
  <c r="H4" i="9" s="1"/>
  <c r="O3" i="9"/>
  <c r="C3" i="9"/>
  <c r="H3" i="9" s="1"/>
  <c r="Q3" i="9" s="1"/>
  <c r="O2" i="9"/>
  <c r="C2" i="9"/>
  <c r="H2" i="9" s="1"/>
  <c r="Q2" i="9" s="1"/>
  <c r="Q4" i="9" l="1"/>
  <c r="Q9" i="9"/>
  <c r="Q5" i="9"/>
  <c r="Q10" i="9"/>
  <c r="Q7" i="9"/>
  <c r="C39" i="7"/>
  <c r="C38" i="7"/>
  <c r="C37" i="7"/>
  <c r="C36" i="7"/>
  <c r="C35" i="7"/>
  <c r="C34" i="7"/>
  <c r="C33" i="7"/>
  <c r="N3" i="9" l="1"/>
  <c r="R3" i="9" s="1"/>
  <c r="N2" i="9"/>
  <c r="R2" i="9" s="1"/>
  <c r="N9" i="9"/>
  <c r="R9" i="9" s="1"/>
  <c r="N7" i="9"/>
  <c r="R7" i="9" s="1"/>
  <c r="N4" i="9"/>
  <c r="R4" i="9" s="1"/>
  <c r="N5" i="9"/>
  <c r="R5" i="9" s="1"/>
  <c r="N10" i="9"/>
  <c r="R10" i="9" s="1"/>
</calcChain>
</file>

<file path=xl/sharedStrings.xml><?xml version="1.0" encoding="utf-8"?>
<sst xmlns="http://schemas.openxmlformats.org/spreadsheetml/2006/main" count="604" uniqueCount="499">
  <si>
    <t>Field</t>
  </si>
  <si>
    <t>Notes</t>
  </si>
  <si>
    <t>Web Form Type</t>
  </si>
  <si>
    <t>Title</t>
  </si>
  <si>
    <t>Text - unlimited length</t>
  </si>
  <si>
    <t>Drop-down list</t>
  </si>
  <si>
    <t>Date Updated</t>
  </si>
  <si>
    <t>Header</t>
  </si>
  <si>
    <t>Table value</t>
  </si>
  <si>
    <t>Date</t>
  </si>
  <si>
    <t>Strategic Priorities</t>
  </si>
  <si>
    <t>Transfer Payment Programs</t>
  </si>
  <si>
    <t>Government of Canada Activity Tags</t>
  </si>
  <si>
    <t>Numeric</t>
  </si>
  <si>
    <t>GCDocs link</t>
  </si>
  <si>
    <t>Text</t>
  </si>
  <si>
    <t>Field Type</t>
  </si>
  <si>
    <t>Checkbox</t>
  </si>
  <si>
    <t>Notes - unlimited length</t>
  </si>
  <si>
    <t>Number - Decimal</t>
  </si>
  <si>
    <t>Number - Dollar (CDN)</t>
  </si>
  <si>
    <t>Number - Interger</t>
  </si>
  <si>
    <t>Number - Percentage</t>
  </si>
  <si>
    <t>Text - limited length</t>
  </si>
  <si>
    <t>Target Group Tags</t>
  </si>
  <si>
    <t>Branch</t>
  </si>
  <si>
    <t>- Menu Select -</t>
  </si>
  <si>
    <t>Reporting Type</t>
  </si>
  <si>
    <t>1 - Children</t>
  </si>
  <si>
    <t xml:space="preserve">Horizontal Intiative </t>
  </si>
  <si>
    <t>2 - Youth</t>
  </si>
  <si>
    <t xml:space="preserve">DRF indicator </t>
  </si>
  <si>
    <t>3 - Seniors</t>
  </si>
  <si>
    <t>GC InfoBase Indicator</t>
  </si>
  <si>
    <t>4 - Families</t>
  </si>
  <si>
    <t xml:space="preserve">TB Sub indicator </t>
  </si>
  <si>
    <t>5 - Women</t>
  </si>
  <si>
    <t xml:space="preserve">DSDS indicator </t>
  </si>
  <si>
    <t>6 - Indigenous people</t>
  </si>
  <si>
    <t xml:space="preserve">SDG indicator </t>
  </si>
  <si>
    <t>7 - Disabled persons</t>
  </si>
  <si>
    <t>TPP indicator</t>
  </si>
  <si>
    <t>8 - Students</t>
  </si>
  <si>
    <t>Internal program indicator only</t>
  </si>
  <si>
    <t>9 - Detained and/or formerly incarcerated individuals</t>
  </si>
  <si>
    <t>10 - Violators of regulations and/or laws</t>
  </si>
  <si>
    <t>11 - Victims</t>
  </si>
  <si>
    <t>Frequency</t>
  </si>
  <si>
    <t>12 - Military personnel</t>
  </si>
  <si>
    <t>13 - Veterans</t>
  </si>
  <si>
    <t>Monthly</t>
  </si>
  <si>
    <t>14 - Workers</t>
  </si>
  <si>
    <t>Bi-Monthly</t>
  </si>
  <si>
    <t>15 - Voters</t>
  </si>
  <si>
    <t>Quarterly</t>
  </si>
  <si>
    <t>16 - Consumers</t>
  </si>
  <si>
    <t>Semi-Annually</t>
  </si>
  <si>
    <t>17 - Unemployed</t>
  </si>
  <si>
    <t>Annually</t>
  </si>
  <si>
    <t>18 - Low-income individuals and/or families</t>
  </si>
  <si>
    <t>Immediate</t>
  </si>
  <si>
    <t>2 years</t>
  </si>
  <si>
    <t>19 - Scientific researchers</t>
  </si>
  <si>
    <t>Intermediate</t>
  </si>
  <si>
    <t>3 years</t>
  </si>
  <si>
    <t>20 - Socio-economic researchers</t>
  </si>
  <si>
    <t xml:space="preserve">Ultimate </t>
  </si>
  <si>
    <t>5 years</t>
  </si>
  <si>
    <t>21 - Health care professionals</t>
  </si>
  <si>
    <t>Output</t>
  </si>
  <si>
    <t>Horizontal Initiatives</t>
  </si>
  <si>
    <t>Other</t>
  </si>
  <si>
    <t>22 - Law enforcement officials</t>
  </si>
  <si>
    <t>23 - Legal professionals</t>
  </si>
  <si>
    <t>Efficiency</t>
  </si>
  <si>
    <t>CGCC – Clean Growth and Climate Change (ECCC)</t>
  </si>
  <si>
    <t>DATA TYPE</t>
  </si>
  <si>
    <t>24 - Artists and/or performers</t>
  </si>
  <si>
    <t>Effectiveness</t>
  </si>
  <si>
    <t>Emergency Management Strategy (PSC)</t>
  </si>
  <si>
    <t>25 - Athletes and/or coaches</t>
  </si>
  <si>
    <t>FCSAP –  Federal Contaminated Sites Action Plan (ECCC)</t>
  </si>
  <si>
    <t>Number</t>
  </si>
  <si>
    <t>26 - Farmers</t>
  </si>
  <si>
    <t>IICP – Investing in Infrastructure Canada Plan (INFC)</t>
  </si>
  <si>
    <t>Range</t>
  </si>
  <si>
    <t>27 - Members of Parliament</t>
  </si>
  <si>
    <t>IARP – Impact Assessment and Regulatory Processes (CEAA)</t>
  </si>
  <si>
    <t>Percentage</t>
  </si>
  <si>
    <t>28 - Language minorities</t>
  </si>
  <si>
    <t>MPMOI –  Major projects Management Office (NRCan)</t>
  </si>
  <si>
    <t>Percentage Change</t>
  </si>
  <si>
    <t>29 - Canadians travelling, working, studying, and/or living abroad</t>
  </si>
  <si>
    <t>National Cyber Security Strategy (PSC)</t>
  </si>
  <si>
    <t>Qualitative</t>
  </si>
  <si>
    <t>30 - Immigrants and/or refugees</t>
  </si>
  <si>
    <t>Nature Legacy – Species at Risk (ECCC)</t>
  </si>
  <si>
    <t>31 - International students</t>
  </si>
  <si>
    <t>OPP –  Oceans Protection Plan (TC)</t>
  </si>
  <si>
    <t>32 - Tourists and/or foreign visitors</t>
  </si>
  <si>
    <t>Intervention Type Tags</t>
  </si>
  <si>
    <t>33 - Foreign and/or migrant workers</t>
  </si>
  <si>
    <t>34 - Foreign investors and/or foreign entrepreneurs</t>
  </si>
  <si>
    <t>Programs / Services for Canadians</t>
  </si>
  <si>
    <t>35 - General public</t>
  </si>
  <si>
    <t>Regulation / Legislation</t>
  </si>
  <si>
    <t>36 - Dependants of Military and Law Enforcement Veterans</t>
  </si>
  <si>
    <t>Management / Oversight of Federal Activities</t>
  </si>
  <si>
    <t>37 - Non-governmental organizations (NGO)</t>
  </si>
  <si>
    <t>Grant</t>
  </si>
  <si>
    <t>38 - Health care and/or social assistance sectors</t>
  </si>
  <si>
    <t xml:space="preserve">Contribution </t>
  </si>
  <si>
    <t>39 - Heritage institutions</t>
  </si>
  <si>
    <t>Other Transfer Payments</t>
  </si>
  <si>
    <t>40 - Colleges and/or universities</t>
  </si>
  <si>
    <t>Enterprise-Wide Program / Service</t>
  </si>
  <si>
    <t>41 - Agriculture industry</t>
  </si>
  <si>
    <t>Safety or Security Program / Service</t>
  </si>
  <si>
    <t>42 - Forestry industry</t>
  </si>
  <si>
    <t>43 - Mining, and/or oil &amp; gas exploration industries</t>
  </si>
  <si>
    <t>Core Responsibilities</t>
  </si>
  <si>
    <t>44 - Energy and/or utilities sector</t>
  </si>
  <si>
    <t>45 - Manufacturing industry</t>
  </si>
  <si>
    <t>Core Responsibility 1</t>
  </si>
  <si>
    <t xml:space="preserve">Natural Resource Science and Risk Mitigation </t>
  </si>
  <si>
    <t>46 - Import / export sectors</t>
  </si>
  <si>
    <t>Core Responsibility 2</t>
  </si>
  <si>
    <t xml:space="preserve">Innovative and Sustainable Natural Resource Development </t>
  </si>
  <si>
    <t>47 - Retail industry</t>
  </si>
  <si>
    <t>Core Responsibility 3</t>
  </si>
  <si>
    <t>Globally Competitive Natural Resource Sectors</t>
  </si>
  <si>
    <t>48 - Transportation industry</t>
  </si>
  <si>
    <t xml:space="preserve">Internal Services </t>
  </si>
  <si>
    <t>49 - Movie, television, and/or publishing sectors</t>
  </si>
  <si>
    <t>50 - Telecommunications sector</t>
  </si>
  <si>
    <t>51 - Science and technology industry</t>
  </si>
  <si>
    <t>52 - Finance and/or insurance sectors</t>
  </si>
  <si>
    <t>Departmental Results</t>
  </si>
  <si>
    <t>53 - Housing sector</t>
  </si>
  <si>
    <t>Goc Outcome Areas</t>
  </si>
  <si>
    <t>CoreResponsibility1</t>
  </si>
  <si>
    <t>54 - Sports and/or recreation industry</t>
  </si>
  <si>
    <t>55 - Hospitality and/or food services industry</t>
  </si>
  <si>
    <t xml:space="preserve">Economic Affairs - income security and employment for Canadians </t>
  </si>
  <si>
    <t>R1 Canadians have access to cutting-edge research to inform decisions on the management  of natural resources</t>
  </si>
  <si>
    <t>56 - Training and/or educational sectors</t>
  </si>
  <si>
    <t xml:space="preserve">Economic Affairs - Strong economic growth </t>
  </si>
  <si>
    <t>R2 Communities and officials have the tools to safeguard Canadians from natural hazards and explosives</t>
  </si>
  <si>
    <t>57 - Performing arts sector</t>
  </si>
  <si>
    <t xml:space="preserve">Economic Affairs - an innovative and knowledge based economy </t>
  </si>
  <si>
    <t>R3 Communities and industries are adapting to climate change</t>
  </si>
  <si>
    <t>58 - Infrastructure</t>
  </si>
  <si>
    <t xml:space="preserve">Economic Affairs - a clean and healthy environment </t>
  </si>
  <si>
    <t>CoreResponsibility2</t>
  </si>
  <si>
    <t>59 - Indigenous/northern businesses</t>
  </si>
  <si>
    <t>Economic Affairs - a fair and secure market place</t>
  </si>
  <si>
    <t>60 - Small and Medium Enterprises</t>
  </si>
  <si>
    <t xml:space="preserve">Social Affairs - healthy Canadians </t>
  </si>
  <si>
    <t xml:space="preserve">R4 Natural resource sectors are innovative </t>
  </si>
  <si>
    <t>61 - Large sized businesses</t>
  </si>
  <si>
    <t>Social Affairs - a safe and secure Canada</t>
  </si>
  <si>
    <t>R5 Clean technologies and energy efficiencies enhance economic performance</t>
  </si>
  <si>
    <t>62 - Families in developing countries / regions</t>
  </si>
  <si>
    <t xml:space="preserve">Social Affairs - a diverse society that promotes linguistic duality and social inclusion </t>
  </si>
  <si>
    <t xml:space="preserve">R6 Canada’s natural resources are sustainable  </t>
  </si>
  <si>
    <t>63 - Private sector / businesses in developing countries / regions</t>
  </si>
  <si>
    <t xml:space="preserve">Social Affairs - a vibrant Canadian culture and heritage </t>
  </si>
  <si>
    <t>CoreResponsibility3</t>
  </si>
  <si>
    <t>64 - Civil society in developing countries / regions</t>
  </si>
  <si>
    <t xml:space="preserve">International Affairs - a safe and secure world through international engagement </t>
  </si>
  <si>
    <t>65 - International organizations and/or alliances</t>
  </si>
  <si>
    <t xml:space="preserve">International Affairs - global poverty reduction through international sustainable development </t>
  </si>
  <si>
    <t>R7 Access to new and priority markets for Canada’s natural resources is enhanced</t>
  </si>
  <si>
    <t>66 - Foreign governments</t>
  </si>
  <si>
    <t xml:space="preserve">International Affairs - a strong and mutually beneficial North American partnership </t>
  </si>
  <si>
    <t>R8 Canadians are engaged in the future of the new and inclusive resource economy</t>
  </si>
  <si>
    <t>67 - Provincial &amp; territorial governments</t>
  </si>
  <si>
    <t>International Affairs - a prosperous Canada through global commerce</t>
  </si>
  <si>
    <t>R9 Enhanced competitiveness of Canada’s natural resource sectors</t>
  </si>
  <si>
    <t>68 - Urban communities</t>
  </si>
  <si>
    <t xml:space="preserve">Government Affairs - strong and independent democratic institutions </t>
  </si>
  <si>
    <t>69 - Rural communities</t>
  </si>
  <si>
    <t xml:space="preserve">Government Affairs - a transparent accountable and responsive federal government </t>
  </si>
  <si>
    <t>70 - Northern communities</t>
  </si>
  <si>
    <t xml:space="preserve">Government Affairs - well-managed and efficient government operations </t>
  </si>
  <si>
    <t>71 - Local and/or regional communities</t>
  </si>
  <si>
    <t>72 - Municipal governments</t>
  </si>
  <si>
    <t>73 - Indigenous Band, Tribal Council, Nation and/or Alliance</t>
  </si>
  <si>
    <t>74 - Federal departments and/or agencies</t>
  </si>
  <si>
    <t>75 - Program(s) within the same department or agency</t>
  </si>
  <si>
    <t>76 - Public Servants</t>
  </si>
  <si>
    <t>77 - Canadian Forces</t>
  </si>
  <si>
    <t>78 - Contaminated sites</t>
  </si>
  <si>
    <t>79 - Greenhouse gas emitters</t>
  </si>
  <si>
    <t>80 - Water treatment / distribution facilities</t>
  </si>
  <si>
    <t xml:space="preserve"> Menu Select </t>
  </si>
  <si>
    <t>Name</t>
  </si>
  <si>
    <t>81 - Ecological systems and/or natural habitats</t>
  </si>
  <si>
    <t>82 - Species at risk and/or invasive species</t>
  </si>
  <si>
    <t>N/A</t>
  </si>
  <si>
    <t>R1 Les Canadiens ont accès à une recherche de pointe pour prendre des décisions sur la gestion des ressources naturelles</t>
  </si>
  <si>
    <t>R2 Les collectivités et les agents ont les outils pour protéger les Canadiens contre les dangers naturels et les explosifs</t>
  </si>
  <si>
    <t>R3 Les collectivités et les industries s’adaptent aux changements climatiques</t>
  </si>
  <si>
    <t>R4 Les secteurs des ressources naturelles sont novateurs</t>
  </si>
  <si>
    <t>R5 Les technologies propres et l’efficacité énergétique améliorent le rendement économique</t>
  </si>
  <si>
    <t>R6 Les ressources naturelles du Canada sont durables</t>
  </si>
  <si>
    <t>R7 L’accès à des marchés nouveaux et prioritaires pour les ressources naturelles du Canada est amélioré</t>
  </si>
  <si>
    <t>R8 Les Canadiens participent à l’économie nouvelle et inclusive des ressources de l’avenir</t>
  </si>
  <si>
    <t>R9 La compétitivité des secteurs des ressources naturelles  du Canada est accrue</t>
  </si>
  <si>
    <t xml:space="preserve">For-profit organizations </t>
  </si>
  <si>
    <t xml:space="preserve">Organisme à but lucratif </t>
  </si>
  <si>
    <t>Not-for-profit organizations and charities</t>
  </si>
  <si>
    <t xml:space="preserve">Organisme à but non lucratif et organisme de bienfaisance </t>
  </si>
  <si>
    <t>Academia and public institutions</t>
  </si>
  <si>
    <t xml:space="preserve">Établissement universitaire et institution publique </t>
  </si>
  <si>
    <t>Aboriginal recipients</t>
  </si>
  <si>
    <t xml:space="preserve">Bénéficiaire autochtone </t>
  </si>
  <si>
    <t xml:space="preserve">Government </t>
  </si>
  <si>
    <t xml:space="preserve">Gouvernement </t>
  </si>
  <si>
    <t>International (non-government)</t>
  </si>
  <si>
    <t xml:space="preserve">Organisation internationale </t>
  </si>
  <si>
    <t>Individual or sole proprietorships</t>
  </si>
  <si>
    <t xml:space="preserve">Particulier ou entreprise à propriétaire unique </t>
  </si>
  <si>
    <t>Autre</t>
  </si>
  <si>
    <t>Contributions in support of the Green Construction through Wood Program (voted)</t>
  </si>
  <si>
    <t>Grants and Contributions in support of Clean Technology Challenges (voted)</t>
  </si>
  <si>
    <t>Contribution in support of Energy Efficiency Program (voted)</t>
  </si>
  <si>
    <t>Contributions in support of ecoENERGY for Renewable Power (voted)</t>
  </si>
  <si>
    <t xml:space="preserve">Contributions in support of the clean-up of the Gunnar uranium mining facilities (voted) </t>
  </si>
  <si>
    <t>Contributions in support of Clean Growth in Natural Resource Sectors Innovation Program (voted)</t>
  </si>
  <si>
    <t>Contributions in support of the Energy Innovation Program (voted)</t>
  </si>
  <si>
    <t>Contributions in support of Indigenous Advisory and Monitoring Committees for Energy Infrastructure Projects (voted)</t>
  </si>
  <si>
    <t>Contributions in support of Electric Vehicle Infrastructure Demonstration Program (voted)</t>
  </si>
  <si>
    <t>Contributions in support of the Smart Grid Program (voted)</t>
  </si>
  <si>
    <t>Contributions in support of Clean Energy for Rural and Remote Communities (voted)</t>
  </si>
  <si>
    <t>Contributions in support of the Emerging Renewable Power Program (voted)</t>
  </si>
  <si>
    <t>Contributions in support of Climate Change Adaption (voted)</t>
  </si>
  <si>
    <t>Contributions in support of Investments in Forest Industry Transformation Program (voted)</t>
  </si>
  <si>
    <t>Contributions in support of Spruce budworm Early Intervention Strategy – Phase II (voted)</t>
  </si>
  <si>
    <t>Payments to the Newfoundland Offshore Petroleum Resource Revenue Fund (statutory)</t>
  </si>
  <si>
    <t xml:space="preserve">Payments to the Canada-Newfoundland and Labrador Offshore Petroleum Board (statutory) </t>
  </si>
  <si>
    <t>Contributions in support of Zero Emission Vehicle Infrastructure (voted)</t>
  </si>
  <si>
    <t>Contributions in support of Accommodation Measures for the Trans Mountain Expansion project (voted)</t>
  </si>
  <si>
    <t>Grants in support of outreach and Engagement, Energy Efficiency and Energy Innovation (voted)</t>
  </si>
  <si>
    <t>Grants in support of Innovative Solutions Canada (voted)</t>
  </si>
  <si>
    <t>Contributions in support of Small Scale Research (voted)</t>
  </si>
  <si>
    <t>Contributions in support of the GeoConnections Program (voted)</t>
  </si>
  <si>
    <t>Contributions in support of the Forest Research Institute Initiative (voted)</t>
  </si>
  <si>
    <t>Contributions in support of Indigenous Economic Development (voted)</t>
  </si>
  <si>
    <t>Payments to the Canada-Nova Scotia Offshore Petroleum Board (Statutory)</t>
  </si>
  <si>
    <t>Contributions in support of the Youth Employment Strategy (voted)</t>
  </si>
  <si>
    <t>Contributions in support of Indigenous Participation in Dialogues (voted)</t>
  </si>
  <si>
    <t>Grants and Contributions in support of Oil Spill Recovery Technology (voted)</t>
  </si>
  <si>
    <t>Contributions in support of Cyber Security and Critical Energy Infrastructure Protection (voted)</t>
  </si>
  <si>
    <t>Contributions in support of Wildland Fire Resilience (voted)</t>
  </si>
  <si>
    <t>Contributions in support of Earthquake Early Warning (voted)</t>
  </si>
  <si>
    <t xml:space="preserve">Target Group Tags (Who we help) </t>
  </si>
  <si>
    <t xml:space="preserve">Economic Segments - Agriculture industry </t>
  </si>
  <si>
    <t xml:space="preserve">Economic Segments - Energy and/or utilities sector </t>
  </si>
  <si>
    <t xml:space="preserve">Economic Segments - Entrepreneurs </t>
  </si>
  <si>
    <t xml:space="preserve">Economic Segments - Finance and/or insurance sectors </t>
  </si>
  <si>
    <t xml:space="preserve">Economic Segments - Fisheries and Aquaculture </t>
  </si>
  <si>
    <t xml:space="preserve">Economic Segments - Forestry industry </t>
  </si>
  <si>
    <t xml:space="preserve">Economic Segments - Hospitality and/or food services industry </t>
  </si>
  <si>
    <t xml:space="preserve">Economic Segments - Housing sector </t>
  </si>
  <si>
    <t xml:space="preserve">Economic Segments - Import / export sectors </t>
  </si>
  <si>
    <t xml:space="preserve">Economic Segments - Indigenous/northern businesses </t>
  </si>
  <si>
    <t xml:space="preserve">Economic Segments - Infrastructure </t>
  </si>
  <si>
    <t xml:space="preserve">Economic Segments - Large sized businesses </t>
  </si>
  <si>
    <t xml:space="preserve">Economic Segments - Manufacturing industry </t>
  </si>
  <si>
    <t xml:space="preserve">Economic Segments - Medium sized businesses </t>
  </si>
  <si>
    <t xml:space="preserve">Economic Segments - Mining, and/or oil &amp; gas exploration industries </t>
  </si>
  <si>
    <t xml:space="preserve">Economic Segments - Movie, television, and/or publishing sectors </t>
  </si>
  <si>
    <t xml:space="preserve">Economic Segments - Performing arts sector </t>
  </si>
  <si>
    <t xml:space="preserve">Economic Segments - Retail industry </t>
  </si>
  <si>
    <t xml:space="preserve">Economic Segments - Science and technology industry </t>
  </si>
  <si>
    <t xml:space="preserve">Economic Segments - Small and Medium Enterprises </t>
  </si>
  <si>
    <t xml:space="preserve">Economic Segments - Small sized businesses </t>
  </si>
  <si>
    <t xml:space="preserve">Economic Segments - Sports and/or recreation industry </t>
  </si>
  <si>
    <t xml:space="preserve">Economic Segments - Telecommunications sector </t>
  </si>
  <si>
    <t xml:space="preserve">Economic Segments - Training and/or educational sectors </t>
  </si>
  <si>
    <t xml:space="preserve">Economic Segments - Transportation industry </t>
  </si>
  <si>
    <t xml:space="preserve">Environmental - Contaminated sites </t>
  </si>
  <si>
    <t xml:space="preserve">Environmental - Ecological systems and/or natural habitats </t>
  </si>
  <si>
    <t xml:space="preserve">Environmental - Greenhouse gas emitters </t>
  </si>
  <si>
    <t xml:space="preserve">Environmental - Species at risk and/or invasive species </t>
  </si>
  <si>
    <t xml:space="preserve">Environmental - Water treatment / distribution facilities </t>
  </si>
  <si>
    <t xml:space="preserve">Foreign Entities - Civil society in developing countries / regions </t>
  </si>
  <si>
    <t xml:space="preserve">Foreign Entities - Families in developing countries / regions </t>
  </si>
  <si>
    <t xml:space="preserve">Foreign Entities - Foreign governments </t>
  </si>
  <si>
    <t xml:space="preserve">Foreign Entities - Government institutions in developing countries / regions </t>
  </si>
  <si>
    <t xml:space="preserve">Foreign Entities - International organizations and/or alliances </t>
  </si>
  <si>
    <t xml:space="preserve">Foreign Entities - Private sector / businesses in developing countries / regions </t>
  </si>
  <si>
    <t xml:space="preserve">Internal to Government - Canadian Forces </t>
  </si>
  <si>
    <t xml:space="preserve">Internal to Government - Federal departments and/or agencies </t>
  </si>
  <si>
    <t xml:space="preserve">Internal to Government - Federal public service </t>
  </si>
  <si>
    <t xml:space="preserve">Internal to Government - Program(s) within the same department or agency </t>
  </si>
  <si>
    <t xml:space="preserve">Internal to Government - Public servants </t>
  </si>
  <si>
    <t xml:space="preserve">Non-Profit Institutions and Organizations - Colleges and/or universities </t>
  </si>
  <si>
    <t xml:space="preserve">Non-Profit Institutions and Organizations - Health care and/or social assistance sectors </t>
  </si>
  <si>
    <t xml:space="preserve">Non-Profit Institutions and Organizations - Heritage institutions </t>
  </si>
  <si>
    <t xml:space="preserve">Non-Profit Institutions and Organizations - Non-governmental organizations (NGO) </t>
  </si>
  <si>
    <t xml:space="preserve">Persons - Artists and/or performers </t>
  </si>
  <si>
    <t xml:space="preserve">Persons - Athletes and/or coaches </t>
  </si>
  <si>
    <t xml:space="preserve">Persons - Canadians travelling, working, studying, and/or living abroad </t>
  </si>
  <si>
    <t xml:space="preserve">Persons - Children </t>
  </si>
  <si>
    <t xml:space="preserve">Persons - Consumers </t>
  </si>
  <si>
    <t xml:space="preserve">Persons - Dependants of Military and Law Enforcement Veterans </t>
  </si>
  <si>
    <t xml:space="preserve">Persons - Detained and/or formerly incarcerated individuals </t>
  </si>
  <si>
    <t xml:space="preserve">Persons - Families </t>
  </si>
  <si>
    <t xml:space="preserve">Persons - Farmers </t>
  </si>
  <si>
    <t xml:space="preserve">Persons - Foreign and/or migrant workers </t>
  </si>
  <si>
    <t xml:space="preserve">Persons - Foreign investors and/or foreign entrepreneurs </t>
  </si>
  <si>
    <t xml:space="preserve">Persons - General public </t>
  </si>
  <si>
    <t xml:space="preserve">Persons - Health care professionals </t>
  </si>
  <si>
    <t xml:space="preserve">Persons - Immigrants and/or refugees </t>
  </si>
  <si>
    <t xml:space="preserve">Persons - Indigenous people </t>
  </si>
  <si>
    <t xml:space="preserve">Persons - International students </t>
  </si>
  <si>
    <t xml:space="preserve">Persons - Language minority communities </t>
  </si>
  <si>
    <t xml:space="preserve">Persons - Law enforcement officials </t>
  </si>
  <si>
    <t xml:space="preserve">Persons - Legal professionals </t>
  </si>
  <si>
    <t xml:space="preserve">Persons - Low-income individuals and/or families </t>
  </si>
  <si>
    <t xml:space="preserve">Persons - Members of Parliament </t>
  </si>
  <si>
    <t xml:space="preserve">Persons - Military personnel </t>
  </si>
  <si>
    <t xml:space="preserve">Persons - Persons with disabilities </t>
  </si>
  <si>
    <t xml:space="preserve">Persons - Scientific researchers </t>
  </si>
  <si>
    <t xml:space="preserve">Persons - Seniors </t>
  </si>
  <si>
    <t xml:space="preserve">Persons - Socio-economic researchers </t>
  </si>
  <si>
    <t xml:space="preserve">Persons - Students </t>
  </si>
  <si>
    <t xml:space="preserve">Persons - Tourists and/or foreign visitors </t>
  </si>
  <si>
    <t xml:space="preserve">Persons - Unemployed </t>
  </si>
  <si>
    <t xml:space="preserve">Persons - Veterans </t>
  </si>
  <si>
    <t xml:space="preserve">Persons - Victims </t>
  </si>
  <si>
    <t xml:space="preserve">Persons - Violators of regulations and/or laws </t>
  </si>
  <si>
    <t xml:space="preserve">Persons - Voters </t>
  </si>
  <si>
    <t xml:space="preserve">Persons - Women </t>
  </si>
  <si>
    <t xml:space="preserve">Persons - Workers </t>
  </si>
  <si>
    <t xml:space="preserve">Persons - Youth </t>
  </si>
  <si>
    <t xml:space="preserve">Provinces, Territories and Communities - Indigenous Band, Tribal Council, Nation and/or Alliance </t>
  </si>
  <si>
    <t xml:space="preserve">Provinces, Territories and Communities - Local and/or regional communities </t>
  </si>
  <si>
    <t xml:space="preserve">Provinces, Territories and Communities - Municipal governments </t>
  </si>
  <si>
    <t xml:space="preserve">Provinces, Territories and Communities - Northern communities </t>
  </si>
  <si>
    <t xml:space="preserve">Provinces, Territories and Communities - Provincial &amp; territorial governments </t>
  </si>
  <si>
    <t xml:space="preserve">Provinces, Territories and Communities - Rural communities </t>
  </si>
  <si>
    <t xml:space="preserve">Provinces, Territories and Communities - Urban communities </t>
  </si>
  <si>
    <t xml:space="preserve">Employment and Income Security </t>
  </si>
  <si>
    <t>Economic Development</t>
  </si>
  <si>
    <t xml:space="preserve">Research and Development </t>
  </si>
  <si>
    <t xml:space="preserve">Environment </t>
  </si>
  <si>
    <t>Market integrity, regulation, and competition</t>
  </si>
  <si>
    <t xml:space="preserve">Health </t>
  </si>
  <si>
    <t xml:space="preserve">Safety and Security </t>
  </si>
  <si>
    <t>Social Inclusion</t>
  </si>
  <si>
    <t>Heritage and Culture</t>
  </si>
  <si>
    <t xml:space="preserve">International Engagement </t>
  </si>
  <si>
    <t>International Development</t>
  </si>
  <si>
    <t>North American Partnership</t>
  </si>
  <si>
    <t>International Trade and Investment</t>
  </si>
  <si>
    <t>Democratic Institutions</t>
  </si>
  <si>
    <t>Transparency and Accountability</t>
  </si>
  <si>
    <t>Government Operations</t>
  </si>
  <si>
    <t>Crown Corporations</t>
  </si>
  <si>
    <t>CR 1</t>
  </si>
  <si>
    <t xml:space="preserve">Protecting Canadians from the impacts of natural and human-induced hazards </t>
  </si>
  <si>
    <t>Accelerating the adoption of clean technology and supporting the transition to a low-carbon future</t>
  </si>
  <si>
    <t xml:space="preserve">Advancing reconciliation, building relationships, and sharing economic benefits with Indigenous peoples </t>
  </si>
  <si>
    <t>CR 2</t>
  </si>
  <si>
    <t>Accelerating the adoption of clean technology and supporting the transition of a low-carbon future</t>
  </si>
  <si>
    <t>Improving market access and competitiveness in Canada’s resource sectors</t>
  </si>
  <si>
    <t>Supporting resource communities and workers in a low carbon economy</t>
  </si>
  <si>
    <t xml:space="preserve"> Advancing reconciliation, building relationships, and sharing economic benefits with Indigenous peoples </t>
  </si>
  <si>
    <t>CR 3</t>
  </si>
  <si>
    <t>Supporting resource communities and workers in a low-carbon economy</t>
  </si>
  <si>
    <t>Mandate Letter Commitments</t>
  </si>
  <si>
    <t xml:space="preserve">Identify opportunities to support workers and businesses in the natural resource sectors that are seeking to export their goods to global markets </t>
  </si>
  <si>
    <t>Building on the work completed in the Government’s first term, work with partners to implement, as appropriate, the recommendations of the Generation Energy Council Report</t>
  </si>
  <si>
    <t>Position Canada as a global leader in clean technology, including in critical minerals</t>
  </si>
  <si>
    <t xml:space="preserve">Operationalize the plan to plant two billion incremental trees over the next 10 years </t>
  </si>
  <si>
    <t>Help cities expand and diversify their urban forests. You will both also invest in protecting trees from infestations and, when ecologically appropriate, help rebuild our forests after a wildfire</t>
  </si>
  <si>
    <t>Support research and provide funding so that municipalities have access to domestic sources of climate-resilient and genetically diverse trees that will increase the resilience of our urban forests</t>
  </si>
  <si>
    <t xml:space="preserve">Advance legislation to support the future and livelihood of workers and their communities </t>
  </si>
  <si>
    <t xml:space="preserve">Operationalize a plan to help Canadians make their homes more energy efficient and climate resilient </t>
  </si>
  <si>
    <t>Make Energy Star certification mandatory for all new home appliances starting in 2022</t>
  </si>
  <si>
    <t>Launch a national competition to create four long-term funds to help attract private capital that can be used for deep retrofits of large buildings such as office towers</t>
  </si>
  <si>
    <t>Install up to 5,000 additional charging stations along the Trans-Canada Highway and other major road networks and in Canada’s urban and rural areas</t>
  </si>
  <si>
    <t>Advance the electrification of Canadian industries through new, zero-carbon clean electricity generation and transmission systems and grid modernization</t>
  </si>
  <si>
    <t>support the transition of Indigenous communities from reliance on diesel-fueled power to clean, renewable and reliable energy by 2030</t>
  </si>
  <si>
    <t>Ensure the efficient and effective implementation of the Canadian Energy Regulator Act</t>
  </si>
  <si>
    <t>Develop a new national benefits-sharing framework for major resource projects on Indigenous territory</t>
  </si>
  <si>
    <t>Complete all flood maps in Canada</t>
  </si>
  <si>
    <t>Monitor and identify any additional assistance the Polar Continental Shelf Program may require to respond to growing demand</t>
  </si>
  <si>
    <t>Number of Drop-down options</t>
  </si>
  <si>
    <t>IND</t>
  </si>
  <si>
    <t>DT</t>
  </si>
  <si>
    <t>URL</t>
  </si>
  <si>
    <t>Extension</t>
  </si>
  <si>
    <t>SQL Name</t>
  </si>
  <si>
    <t>Class word</t>
  </si>
  <si>
    <t>Abbreviation</t>
  </si>
  <si>
    <t>Definition</t>
  </si>
  <si>
    <t>Amount</t>
  </si>
  <si>
    <t>AMT</t>
  </si>
  <si>
    <t>A numeric measurement of monetary value. An amount attribute can be specified as an integer, may include decimal positions and may have a positive or negative value. For example, $23,943.00, $99, -$14.00.</t>
  </si>
  <si>
    <t>AMTL</t>
  </si>
  <si>
    <t>A numeric measurement of monetary value expressed in local currency.</t>
  </si>
  <si>
    <t>AMTR</t>
  </si>
  <si>
    <t>A numeric measurement of monetary value expressed in a reporting currency.</t>
  </si>
  <si>
    <t>Code</t>
  </si>
  <si>
    <t>CD</t>
  </si>
  <si>
    <t>A set of one or more user-defined values that represent a more meaningful and descriptive piece of business information. A code usually represents a static set of values. For example, "C01" may be the coded value for the description"Calendar Year 2000 - Period 1".</t>
  </si>
  <si>
    <t>Count</t>
  </si>
  <si>
    <t>CNT</t>
  </si>
  <si>
    <t>An integer number that represents the counted value for some business event, programmatically calculated by a counter.</t>
  </si>
  <si>
    <t>A point in time in terms of day, month, or year in any combination This includes calendar days (MMDDYYYY, YYYYMMDD) and fiscal dates.</t>
  </si>
  <si>
    <t>Description</t>
  </si>
  <si>
    <t>DESC</t>
  </si>
  <si>
    <t>A word or phrase that interprets a, code. For example, "Calendar Year 2000 - Period 1" is the description for the coded value "C01".</t>
  </si>
  <si>
    <t>Duration</t>
  </si>
  <si>
    <t>DUR</t>
  </si>
  <si>
    <t>A numeric field that represents the time (greater than hours and minutes) during which something exists or lasts.</t>
  </si>
  <si>
    <t>Standard URL</t>
  </si>
  <si>
    <t>Email</t>
  </si>
  <si>
    <t>EMAIL</t>
  </si>
  <si>
    <t>Single email Address</t>
  </si>
  <si>
    <t>NT</t>
  </si>
  <si>
    <t>Long text for notes</t>
  </si>
  <si>
    <t>Factor</t>
  </si>
  <si>
    <t>FCTR</t>
  </si>
  <si>
    <t>Numeric field expressing a real number other than a percentage value. For example, PRODUCT COST GROSSUP FACTOR might hold the numeric value that is used to calculated a grossed up product cost.</t>
  </si>
  <si>
    <t>Identification / Identifier</t>
  </si>
  <si>
    <t>ID</t>
  </si>
  <si>
    <t>A unique label. Identifiers can often be classed as business or surrogate. A business identifier is a commonly used by a business unit. For example, a serial number used to identify a piece of EQUIPMENT. Business identifiers may have some intelligence. Surrogate identifiers usually do not have any meaning or intelligence; they merely provide a unique key.</t>
  </si>
  <si>
    <t>Indicator</t>
  </si>
  <si>
    <t>FLAG</t>
  </si>
  <si>
    <t>A code that has only 2 domain values: Y or N.</t>
  </si>
  <si>
    <t>Multiplier</t>
  </si>
  <si>
    <t>MULT</t>
  </si>
  <si>
    <t>An integer value that can hold 1 of 3 values: -1, 0, 1. Multipliers are used to derive other values.</t>
  </si>
  <si>
    <t>NAME</t>
  </si>
  <si>
    <t>Character value used to identify or describe a business object or concept. This is usually a commonly used, descriptive name or title. It is often a proper name for example, SERVICE NAME, CUSTOMER NAME. The classword NAME can be paired with a code if it's deemed to be more meaningful.</t>
  </si>
  <si>
    <t>NUM</t>
  </si>
  <si>
    <t>A value which is not for the purpose of measuring a quantity or expressing a percentage or factor, but which is usually a numeric value. Non-numeric characters could be contained in the value, such as in ACTIVITY NUMBER. For this reason, attributes with this class word are not normally subject to arithmetic.</t>
  </si>
  <si>
    <t>PCT</t>
  </si>
  <si>
    <t>Numeric field expressing a percentage. For example an attribute DISCOUNTED SALES PERCENTAGE might hold the percentage that is used to discount price of a product.</t>
  </si>
  <si>
    <t>Quantity</t>
  </si>
  <si>
    <t>QTY</t>
  </si>
  <si>
    <t>An integer number that represents the counted value for some business event or other object. For example, TOTAL INVENTORY QUANTITY.</t>
  </si>
  <si>
    <t>Rate</t>
  </si>
  <si>
    <t>RT</t>
  </si>
  <si>
    <t>A quantity, amount, or degree of something measured per unit of something else. An amount of payment or charge based on another amount; for example the amount of premium per unit of insurance.</t>
  </si>
  <si>
    <t>Ratio</t>
  </si>
  <si>
    <t>RTO</t>
  </si>
  <si>
    <t>The indicated quotient of two mathematical expressions. The relationship in quantity, amount, or size between two or more things.</t>
  </si>
  <si>
    <t>Surrogate Key</t>
  </si>
  <si>
    <t>SID</t>
  </si>
  <si>
    <t>A unique identifier that does not have any meaning or intelligence. The SID is used for the unique identifiers of mart dimensions.</t>
  </si>
  <si>
    <t>TXT</t>
  </si>
  <si>
    <t>Free form or unstructured text description. Text, unlike name and description, does not have any specific pre-defined purpose.</t>
  </si>
  <si>
    <t>Binary value of 0 or 1 to be used as indicator</t>
  </si>
  <si>
    <t>Time</t>
  </si>
  <si>
    <t>TIME</t>
  </si>
  <si>
    <t>A point in time or measurement stated in terms of hour, minute, second or fraction thereof in any combination. (HH:MM:SS, HHMM, HH, etc.) This does not include hours measured as a quantity, such as the number of hours it takes to fulfill a purchase order.</t>
  </si>
  <si>
    <t>Timestamp</t>
  </si>
  <si>
    <t>TS</t>
  </si>
  <si>
    <t>A system generated date and time value that is used to record a system event. Often the timestamp is used for audit purposes.</t>
  </si>
  <si>
    <t>Value</t>
  </si>
  <si>
    <t>VAL</t>
  </si>
  <si>
    <t>A numeric value that can be used in an arithmetic computation.</t>
  </si>
  <si>
    <t>Code - A code may be paired with a description, name or nothing at all (in cases where the code is meaningful)</t>
  </si>
  <si>
    <t>Mandatory</t>
  </si>
  <si>
    <t>None</t>
  </si>
  <si>
    <t>-</t>
  </si>
  <si>
    <t>Amount (local currency)</t>
  </si>
  <si>
    <t>Amount (reporting currency)</t>
  </si>
  <si>
    <t>Max Length</t>
  </si>
  <si>
    <t>Section</t>
  </si>
  <si>
    <t>Formatted</t>
  </si>
  <si>
    <t>Integer</t>
  </si>
  <si>
    <t>Decimal</t>
  </si>
  <si>
    <t>Boolean</t>
  </si>
  <si>
    <t>Dropdown</t>
  </si>
  <si>
    <t>Money</t>
  </si>
  <si>
    <t>EF Type</t>
  </si>
  <si>
    <t>string</t>
  </si>
  <si>
    <t>int</t>
  </si>
  <si>
    <t>double</t>
  </si>
  <si>
    <t>bool</t>
  </si>
  <si>
    <t>DateTime</t>
  </si>
  <si>
    <t>Annotation</t>
  </si>
  <si>
    <t>[Column(TypeName="Money")]</t>
  </si>
  <si>
    <t>Yes</t>
  </si>
  <si>
    <t>EF Core Annotation1</t>
  </si>
  <si>
    <t>EF Core Annotation2</t>
  </si>
  <si>
    <t>EF Core Annotation3</t>
  </si>
  <si>
    <t>C#</t>
  </si>
  <si>
    <t>JSON</t>
  </si>
  <si>
    <t>Class</t>
  </si>
  <si>
    <t>Type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</si>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</sst>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529"/>
      <name val="Century Gothic"/>
      <family val="2"/>
    </font>
    <font>
      <sz val="11"/>
      <color rgb="FFCC3300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4" fillId="0" borderId="0" xfId="0" applyFont="1"/>
    <xf numFmtId="0" fontId="6" fillId="0" borderId="0" xfId="0" applyFont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Alignment="1"/>
    <xf numFmtId="0" fontId="6" fillId="0" borderId="0" xfId="0" applyFont="1" applyProtection="1"/>
    <xf numFmtId="0" fontId="0" fillId="0" borderId="0" xfId="0" applyFont="1" applyProtection="1"/>
    <xf numFmtId="0" fontId="6" fillId="0" borderId="0" xfId="0" applyFont="1" applyAlignment="1" applyProtection="1"/>
    <xf numFmtId="0" fontId="0" fillId="0" borderId="0" xfId="0" applyFill="1" applyBorder="1"/>
    <xf numFmtId="0" fontId="6" fillId="0" borderId="1" xfId="0" applyFont="1" applyBorder="1" applyAlignment="1" applyProtection="1">
      <alignment vertical="center"/>
    </xf>
    <xf numFmtId="0" fontId="0" fillId="0" borderId="2" xfId="0" applyFont="1" applyBorder="1"/>
    <xf numFmtId="0" fontId="0" fillId="2" borderId="0" xfId="0" applyFont="1" applyFill="1"/>
    <xf numFmtId="0" fontId="0" fillId="0" borderId="0" xfId="0" applyFont="1"/>
    <xf numFmtId="0" fontId="6" fillId="0" borderId="3" xfId="0" applyFont="1" applyBorder="1" applyAlignment="1"/>
    <xf numFmtId="0" fontId="0" fillId="2" borderId="4" xfId="0" applyFont="1" applyFill="1" applyBorder="1"/>
    <xf numFmtId="0" fontId="6" fillId="0" borderId="1" xfId="0" applyFont="1" applyBorder="1" applyAlignment="1"/>
    <xf numFmtId="0" fontId="1" fillId="0" borderId="4" xfId="0" applyFont="1" applyBorder="1"/>
    <xf numFmtId="0" fontId="6" fillId="0" borderId="3" xfId="0" applyFont="1" applyBorder="1" applyAlignment="1" applyProtection="1">
      <alignment vertical="center"/>
    </xf>
    <xf numFmtId="0" fontId="6" fillId="0" borderId="1" xfId="0" applyFont="1" applyBorder="1" applyProtection="1"/>
    <xf numFmtId="0" fontId="6" fillId="0" borderId="0" xfId="0" applyFont="1" applyFill="1" applyBorder="1" applyProtection="1"/>
    <xf numFmtId="0" fontId="6" fillId="3" borderId="1" xfId="0" quotePrefix="1" applyFont="1" applyFill="1" applyBorder="1" applyAlignment="1"/>
    <xf numFmtId="0" fontId="6" fillId="0" borderId="0" xfId="0" quotePrefix="1" applyFont="1" applyFill="1" applyBorder="1" applyAlignment="1"/>
    <xf numFmtId="0" fontId="7" fillId="0" borderId="1" xfId="0" applyFont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1" xfId="0" applyFont="1" applyBorder="1" applyProtection="1"/>
    <xf numFmtId="0" fontId="7" fillId="0" borderId="0" xfId="0" applyFont="1" applyFill="1" applyBorder="1" applyProtection="1"/>
    <xf numFmtId="0" fontId="6" fillId="0" borderId="5" xfId="0" quotePrefix="1" applyFont="1" applyBorder="1" applyAlignment="1"/>
    <xf numFmtId="0" fontId="7" fillId="0" borderId="5" xfId="0" applyFont="1" applyFill="1" applyBorder="1" applyAlignment="1"/>
    <xf numFmtId="0" fontId="6" fillId="0" borderId="3" xfId="0" applyFont="1" applyBorder="1" applyProtection="1"/>
    <xf numFmtId="0" fontId="6" fillId="0" borderId="5" xfId="0" applyFont="1" applyBorder="1" applyAlignment="1" applyProtection="1">
      <alignment vertical="center"/>
    </xf>
    <xf numFmtId="0" fontId="7" fillId="0" borderId="0" xfId="0" applyFont="1" applyFill="1" applyBorder="1" applyAlignment="1"/>
    <xf numFmtId="0" fontId="6" fillId="0" borderId="6" xfId="0" applyFont="1" applyBorder="1" applyAlignment="1" applyProtection="1">
      <alignment vertical="center"/>
    </xf>
    <xf numFmtId="0" fontId="6" fillId="0" borderId="7" xfId="0" applyFont="1" applyBorder="1" applyAlignment="1" applyProtection="1">
      <alignment vertic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9" xfId="0" quotePrefix="1" applyFont="1" applyBorder="1" applyAlignment="1"/>
    <xf numFmtId="0" fontId="6" fillId="3" borderId="10" xfId="0" quotePrefix="1" applyFont="1" applyFill="1" applyBorder="1" applyAlignment="1"/>
    <xf numFmtId="0" fontId="6" fillId="3" borderId="11" xfId="0" quotePrefix="1" applyFont="1" applyFill="1" applyBorder="1" applyAlignment="1"/>
    <xf numFmtId="0" fontId="7" fillId="3" borderId="0" xfId="0" applyFont="1" applyFill="1" applyBorder="1" applyAlignment="1"/>
    <xf numFmtId="0" fontId="6" fillId="0" borderId="0" xfId="0" applyFont="1" applyBorder="1" applyAlignment="1"/>
    <xf numFmtId="0" fontId="6" fillId="0" borderId="0" xfId="0" quotePrefix="1" applyFont="1" applyBorder="1" applyAlignment="1"/>
    <xf numFmtId="0" fontId="7" fillId="3" borderId="12" xfId="0" applyFont="1" applyFill="1" applyBorder="1" applyAlignment="1"/>
    <xf numFmtId="0" fontId="0" fillId="0" borderId="1" xfId="0" applyFont="1" applyBorder="1" applyProtection="1"/>
    <xf numFmtId="0" fontId="8" fillId="0" borderId="0" xfId="0" applyFont="1" applyAlignment="1">
      <alignment vertical="center"/>
    </xf>
    <xf numFmtId="0" fontId="8" fillId="0" borderId="0" xfId="0" applyFont="1"/>
    <xf numFmtId="0" fontId="6" fillId="4" borderId="1" xfId="0" quotePrefix="1" applyFont="1" applyFill="1" applyBorder="1" applyAlignment="1"/>
    <xf numFmtId="0" fontId="6" fillId="4" borderId="0" xfId="0" quotePrefix="1" applyFont="1" applyFill="1" applyBorder="1" applyAlignment="1"/>
    <xf numFmtId="0" fontId="7" fillId="0" borderId="12" xfId="0" applyFont="1" applyBorder="1" applyAlignment="1"/>
    <xf numFmtId="0" fontId="7" fillId="0" borderId="0" xfId="0" applyFont="1" applyBorder="1" applyAlignment="1"/>
    <xf numFmtId="0" fontId="6" fillId="0" borderId="1" xfId="0" quotePrefix="1" applyFont="1" applyBorder="1" applyAlignment="1"/>
    <xf numFmtId="0" fontId="6" fillId="0" borderId="3" xfId="0" applyFont="1" applyFill="1" applyBorder="1" applyAlignment="1"/>
    <xf numFmtId="0" fontId="7" fillId="0" borderId="12" xfId="0" applyFont="1" applyBorder="1" applyProtection="1"/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1" fillId="0" borderId="0" xfId="0" applyFont="1"/>
    <xf numFmtId="0" fontId="6" fillId="0" borderId="0" xfId="0" applyFont="1" applyBorder="1" applyProtection="1"/>
    <xf numFmtId="0" fontId="6" fillId="0" borderId="5" xfId="0" applyFont="1" applyBorder="1" applyAlignment="1"/>
    <xf numFmtId="0" fontId="7" fillId="0" borderId="0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</xf>
    <xf numFmtId="0" fontId="7" fillId="3" borderId="3" xfId="0" applyFont="1" applyFill="1" applyBorder="1" applyAlignment="1"/>
    <xf numFmtId="0" fontId="7" fillId="4" borderId="1" xfId="0" applyFont="1" applyFill="1" applyBorder="1" applyAlignment="1"/>
    <xf numFmtId="0" fontId="7" fillId="0" borderId="0" xfId="0" applyFo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/>
    <xf numFmtId="0" fontId="0" fillId="6" borderId="0" xfId="0" applyFill="1" applyAlignment="1">
      <alignment horizontal="left" vertical="top"/>
    </xf>
    <xf numFmtId="0" fontId="0" fillId="0" borderId="0" xfId="0" applyNumberFormat="1"/>
    <xf numFmtId="0" fontId="7" fillId="5" borderId="14" xfId="0" applyFont="1" applyFill="1" applyBorder="1" applyAlignment="1" applyProtection="1">
      <alignment horizontal="center"/>
    </xf>
    <xf numFmtId="0" fontId="7" fillId="5" borderId="13" xfId="0" applyFont="1" applyFill="1" applyBorder="1" applyAlignment="1" applyProtection="1">
      <alignment horizontal="center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57" displayName="Table57" ref="A1:R43" totalsRowShown="0" dataDxfId="21" headerRowCellStyle="Normal">
  <autoFilter ref="A1:R43" xr:uid="{00000000-0009-0000-0100-000006000000}"/>
  <tableColumns count="18">
    <tableColumn id="1" xr3:uid="{00000000-0010-0000-0000-000001000000}" name="Section" dataDxfId="20"/>
    <tableColumn id="2" xr3:uid="{00000000-0010-0000-0000-000002000000}" name="Field" dataDxfId="19"/>
    <tableColumn id="3" xr3:uid="{00000000-0010-0000-0000-000003000000}" name="Formatted" dataDxfId="18">
      <calculatedColumnFormula>SUBSTITUTE(SUBSTITUTE(PROPER(TRIM(CLEAN(Table57[[#This Row],[Field]])))," ","_"),"-","")</calculatedColumnFormula>
    </tableColumn>
    <tableColumn id="4" xr3:uid="{00000000-0010-0000-0000-000004000000}" name="Extension" dataDxfId="17"/>
    <tableColumn id="5" xr3:uid="{00000000-0010-0000-0000-000005000000}" name="Code" dataDxfId="16">
      <calculatedColumnFormula>VLOOKUP(Table57[[#This Row],[Extension]],DescRef1[],2,FALSE)</calculatedColumnFormula>
    </tableColumn>
    <tableColumn id="6" xr3:uid="{00000000-0010-0000-0000-000006000000}" name="Max Length" dataDxfId="15"/>
    <tableColumn id="7" xr3:uid="{00000000-0010-0000-0000-000007000000}" name="Mandatory" dataDxfId="14"/>
    <tableColumn id="8" xr3:uid="{00000000-0010-0000-0000-000008000000}" name="SQL Name" dataDxfId="13">
      <calculatedColumnFormula>IF(Table57[[#This Row],[Code]]="-", Table57[[#This Row],[Formatted]], CONCATENATE(Table57[[#This Row],[Formatted]],"_",Table57[[#This Row],[Code]]))</calculatedColumnFormula>
    </tableColumn>
    <tableColumn id="9" xr3:uid="{00000000-0010-0000-0000-000009000000}" name="Field Type" dataDxfId="12"/>
    <tableColumn id="11" xr3:uid="{00000000-0010-0000-0000-00000B000000}" name="Number of Drop-down options"/>
    <tableColumn id="12" xr3:uid="{00000000-0010-0000-0000-00000C000000}" name="Notes" dataDxfId="11"/>
    <tableColumn id="13" xr3:uid="{00000000-0010-0000-0000-00000D000000}" name="Web Form Type" dataDxfId="10"/>
    <tableColumn id="15" xr3:uid="{00000000-0010-0000-0000-00000F000000}" name="EF Type" dataDxfId="9">
      <calculatedColumnFormula>CONCATENATE(VLOOKUP(Table57[[#This Row],[Field Type]],FieldTypesRef1[],2,FALSE),IF(Table57[[#This Row],[Mandatory]]="Yes","","?"))</calculatedColumnFormula>
    </tableColumn>
    <tableColumn id="16" xr3:uid="{00000000-0010-0000-0000-000010000000}" name="EF Core Annotation1" dataDxfId="8">
      <calculatedColumnFormula>VLOOKUP(Table57[[#This Row],[Field Type]],FieldTypesRef1[],3,FALSE)</calculatedColumnFormula>
    </tableColumn>
    <tableColumn id="17" xr3:uid="{00000000-0010-0000-0000-000011000000}" name="EF Core Annotation2" dataDxfId="7">
      <calculatedColumnFormula>IF(Table57[[#This Row],[Mandatory]]="Yes","[Required]","")</calculatedColumnFormula>
    </tableColumn>
    <tableColumn id="18" xr3:uid="{00000000-0010-0000-0000-000012000000}" name="EF Core Annotation3" dataDxfId="6">
      <calculatedColumnFormula>IF(Table57[[#This Row],[Max Length]]&gt;0,CONCATENATE("[MaxLength(",Table57[[#This Row],[Max Length]],")]"),"")</calculatedColumnFormula>
    </tableColumn>
    <tableColumn id="19" xr3:uid="{00000000-0010-0000-0000-000013000000}" name="JSON" dataDxfId="5">
      <calculatedColumnFormula>CONCATENATE("""",Table57[[#This Row],[SQL Name]],""" = """,Table57[[#This Row],[Field]],",")</calculatedColumnFormula>
    </tableColumn>
    <tableColumn id="14" xr3:uid="{00000000-0010-0000-0000-00000E000000}" name="C#" dataDxfId="4">
      <calculatedColumnFormula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scRef1" displayName="DescRef1" ref="A2:C30" totalsRowShown="0" headerRowCellStyle="Normal">
  <autoFilter ref="A2:C30" xr:uid="{00000000-0009-0000-0100-000001000000}"/>
  <tableColumns count="3">
    <tableColumn id="1" xr3:uid="{00000000-0010-0000-0100-000001000000}" name="Class word" dataDxfId="3"/>
    <tableColumn id="2" xr3:uid="{00000000-0010-0000-0100-000002000000}" name="Abbreviation" dataDxfId="2"/>
    <tableColumn id="3" xr3:uid="{00000000-0010-0000-0100-000003000000}" name="Definition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FieldTypesRef1" displayName="FieldTypesRef1" ref="A32:C40" totalsRowShown="0">
  <autoFilter ref="A32:C40" xr:uid="{00000000-0009-0000-0100-000005000000}"/>
  <tableColumns count="3">
    <tableColumn id="1" xr3:uid="{00000000-0010-0000-0200-000001000000}" name="Field Type"/>
    <tableColumn id="2" xr3:uid="{00000000-0010-0000-0200-000002000000}" name="EF Type" dataDxfId="0"/>
    <tableColumn id="3" xr3:uid="{00000000-0010-0000-0200-000003000000}" name="Annot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topLeftCell="I1" zoomScaleNormal="100" workbookViewId="0">
      <selection activeCell="R2" sqref="R2:R10"/>
    </sheetView>
  </sheetViews>
  <sheetFormatPr defaultColWidth="9.140625" defaultRowHeight="15" x14ac:dyDescent="0.25"/>
  <cols>
    <col min="1" max="1" width="32.28515625" style="75" customWidth="1"/>
    <col min="2" max="2" width="45.28515625" style="75" customWidth="1"/>
    <col min="3" max="3" width="56.5703125" style="69" customWidth="1"/>
    <col min="4" max="4" width="28" style="69" customWidth="1"/>
    <col min="5" max="7" width="16.28515625" style="69" customWidth="1"/>
    <col min="8" max="8" width="65.140625" style="69" customWidth="1"/>
    <col min="9" max="9" width="21.7109375" style="69" bestFit="1" customWidth="1"/>
    <col min="10" max="10" width="33.42578125" style="1" customWidth="1"/>
    <col min="11" max="11" width="36.140625" style="69" customWidth="1"/>
    <col min="12" max="13" width="21" style="69" customWidth="1"/>
    <col min="14" max="14" width="21" style="74" customWidth="1"/>
    <col min="15" max="16" width="21" style="69" customWidth="1"/>
    <col min="17" max="17" width="15.140625" style="69" customWidth="1"/>
    <col min="18" max="18" width="14.5703125" style="69" customWidth="1"/>
    <col min="19" max="16384" width="9.140625" style="69"/>
  </cols>
  <sheetData>
    <row r="1" spans="1:18" s="1" customFormat="1" ht="35.25" customHeight="1" x14ac:dyDescent="0.25">
      <c r="A1" s="77" t="s">
        <v>475</v>
      </c>
      <c r="B1" s="77" t="s">
        <v>0</v>
      </c>
      <c r="C1" s="1" t="s">
        <v>476</v>
      </c>
      <c r="D1" s="77" t="s">
        <v>395</v>
      </c>
      <c r="E1" s="1" t="s">
        <v>407</v>
      </c>
      <c r="F1" s="77" t="s">
        <v>474</v>
      </c>
      <c r="G1" s="77" t="s">
        <v>469</v>
      </c>
      <c r="H1" s="1" t="s">
        <v>396</v>
      </c>
      <c r="I1" s="1" t="s">
        <v>16</v>
      </c>
      <c r="J1" s="1" t="s">
        <v>391</v>
      </c>
      <c r="K1" s="1" t="s">
        <v>1</v>
      </c>
      <c r="L1" s="1" t="s">
        <v>2</v>
      </c>
      <c r="M1" s="1" t="s">
        <v>482</v>
      </c>
      <c r="N1" s="1" t="s">
        <v>491</v>
      </c>
      <c r="O1" s="1" t="s">
        <v>492</v>
      </c>
      <c r="P1" s="1" t="s">
        <v>493</v>
      </c>
      <c r="Q1" s="1" t="s">
        <v>495</v>
      </c>
      <c r="R1" s="1" t="s">
        <v>494</v>
      </c>
    </row>
    <row r="2" spans="1:18" x14ac:dyDescent="0.25">
      <c r="B2" s="75" t="s">
        <v>475</v>
      </c>
      <c r="C2" s="69" t="str">
        <f>SUBSTITUTE(SUBSTITUTE(PROPER(TRIM(CLEAN(Table57[[#This Row],[Field]])))," ","_"),"-","")</f>
        <v>Section</v>
      </c>
      <c r="D2" s="69" t="s">
        <v>414</v>
      </c>
      <c r="E2" s="69" t="str">
        <f>VLOOKUP(Table57[[#This Row],[Extension]],DescRef1[],2,FALSE)</f>
        <v>DESC</v>
      </c>
      <c r="F2" s="69">
        <v>100</v>
      </c>
      <c r="G2" s="69" t="s">
        <v>498</v>
      </c>
      <c r="H2" s="69" t="str">
        <f>IF(Table57[[#This Row],[Code]]="-", Table57[[#This Row],[Formatted]], CONCATENATE(Table57[[#This Row],[Formatted]],"_",Table57[[#This Row],[Code]]))</f>
        <v>Section_DESC</v>
      </c>
      <c r="I2" s="69" t="s">
        <v>15</v>
      </c>
      <c r="M2" s="1" t="str">
        <f>CONCATENATE(VLOOKUP(Table57[[#This Row],[Field Type]],FieldTypesRef1[],2,FALSE),IF(Table57[[#This Row],[Mandatory]]="Yes","","?"))</f>
        <v>string?</v>
      </c>
      <c r="N2" s="1" t="str">
        <f>VLOOKUP(Table57[[#This Row],[Field Type]],FieldTypesRef1[],3,FALSE)</f>
        <v/>
      </c>
      <c r="O2" s="1" t="str">
        <f>IF(Table57[[#This Row],[Mandatory]]="Yes","[Required]","")</f>
        <v/>
      </c>
      <c r="P2" s="1" t="str">
        <f>IF(Table57[[#This Row],[Max Length]]&gt;0,CONCATENATE("[MaxLength(",Table57[[#This Row],[Max Length]],")]"),"")</f>
        <v>[MaxLength(100)]</v>
      </c>
      <c r="Q2" s="1" t="str">
        <f>CONCATENATE("""",Table57[[#This Row],[SQL Name]],""" = """,Table57[[#This Row],[Field]],",")</f>
        <v>"Section_DESC" = "Section,</v>
      </c>
      <c r="R2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[MaxLength(100)]public string? Section_DESC {get;set;}</v>
      </c>
    </row>
    <row r="3" spans="1:18" x14ac:dyDescent="0.25">
      <c r="B3" s="75" t="s">
        <v>0</v>
      </c>
      <c r="C3" s="69" t="str">
        <f>SUBSTITUTE(SUBSTITUTE(PROPER(TRIM(CLEAN(Table57[[#This Row],[Field]])))," ","_"),"-","")</f>
        <v>Field</v>
      </c>
      <c r="D3" s="69" t="s">
        <v>414</v>
      </c>
      <c r="E3" s="69" t="str">
        <f>VLOOKUP(Table57[[#This Row],[Extension]],DescRef1[],2,FALSE)</f>
        <v>DESC</v>
      </c>
      <c r="F3" s="69">
        <v>100</v>
      </c>
      <c r="G3" s="69" t="s">
        <v>490</v>
      </c>
      <c r="H3" s="69" t="str">
        <f>IF(Table57[[#This Row],[Code]]="-", Table57[[#This Row],[Formatted]], CONCATENATE(Table57[[#This Row],[Formatted]],"_",Table57[[#This Row],[Code]]))</f>
        <v>Field_DESC</v>
      </c>
      <c r="I3" s="69" t="s">
        <v>15</v>
      </c>
      <c r="M3" s="1" t="str">
        <f>CONCATENATE(VLOOKUP(Table57[[#This Row],[Field Type]],FieldTypesRef1[],2,FALSE),IF(Table57[[#This Row],[Mandatory]]="Yes","","?"))</f>
        <v>string</v>
      </c>
      <c r="N3" s="79" t="str">
        <f>VLOOKUP(Table57[[#This Row],[Field Type]],FieldTypesRef1[],3,FALSE)</f>
        <v/>
      </c>
      <c r="O3" s="1" t="str">
        <f>IF(Table57[[#This Row],[Mandatory]]="Yes","[Required]","")</f>
        <v>[Required]</v>
      </c>
      <c r="P3" s="1" t="str">
        <f>IF(Table57[[#This Row],[Max Length]]&gt;0,CONCATENATE("[MaxLength(",Table57[[#This Row],[Max Length]],")]"),"")</f>
        <v>[MaxLength(100)]</v>
      </c>
      <c r="Q3" s="1" t="str">
        <f>CONCATENATE("""",Table57[[#This Row],[SQL Name]],""" = """,Table57[[#This Row],[Field]],",")</f>
        <v>"Field_DESC" = "Field,</v>
      </c>
      <c r="R3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[Required][MaxLength(100)]public string Field_DESC {get;set;}</v>
      </c>
    </row>
    <row r="4" spans="1:18" x14ac:dyDescent="0.25">
      <c r="B4" s="75" t="s">
        <v>414</v>
      </c>
      <c r="C4" s="69" t="str">
        <f>SUBSTITUTE(SUBSTITUTE(PROPER(TRIM(CLEAN(Table57[[#This Row],[Field]])))," ","_"),"-","")</f>
        <v>Description</v>
      </c>
      <c r="D4" s="69" t="s">
        <v>470</v>
      </c>
      <c r="E4" s="69" t="str">
        <f>VLOOKUP(Table57[[#This Row],[Extension]],DescRef1[],2,FALSE)</f>
        <v>-</v>
      </c>
      <c r="H4" s="69" t="str">
        <f>IF(Table57[[#This Row],[Code]]="-", Table57[[#This Row],[Formatted]], CONCATENATE(Table57[[#This Row],[Formatted]],"_",Table57[[#This Row],[Code]]))</f>
        <v>Description</v>
      </c>
      <c r="I4" s="69" t="s">
        <v>15</v>
      </c>
      <c r="J4" s="15">
        <v>4</v>
      </c>
      <c r="K4" s="70"/>
      <c r="M4" s="1" t="str">
        <f>CONCATENATE(VLOOKUP(Table57[[#This Row],[Field Type]],FieldTypesRef1[],2,FALSE),IF(Table57[[#This Row],[Mandatory]]="Yes","","?"))</f>
        <v>string?</v>
      </c>
      <c r="N4" s="79" t="str">
        <f>VLOOKUP(Table57[[#This Row],[Field Type]],FieldTypesRef1[],3,FALSE)</f>
        <v/>
      </c>
      <c r="O4" s="1" t="str">
        <f>IF(Table57[[#This Row],[Mandatory]]="Yes","[Required]","")</f>
        <v/>
      </c>
      <c r="P4" s="1" t="str">
        <f>IF(Table57[[#This Row],[Max Length]]&gt;0,CONCATENATE("[MaxLength(",Table57[[#This Row],[Max Length]],")]"),"")</f>
        <v/>
      </c>
      <c r="Q4" s="1" t="str">
        <f>CONCATENATE("""",Table57[[#This Row],[SQL Name]],""" = """,Table57[[#This Row],[Field]],",")</f>
        <v>"Description" = "Description,</v>
      </c>
      <c r="R4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public string? Description {get;set;}</v>
      </c>
    </row>
    <row r="5" spans="1:18" x14ac:dyDescent="0.25">
      <c r="B5" s="76" t="s">
        <v>496</v>
      </c>
      <c r="C5" s="69" t="str">
        <f>SUBSTITUTE(SUBSTITUTE(PROPER(TRIM(CLEAN(Table57[[#This Row],[Field]])))," ","_"),"-","")</f>
        <v>Class</v>
      </c>
      <c r="D5" s="69" t="s">
        <v>470</v>
      </c>
      <c r="E5" s="69" t="str">
        <f>VLOOKUP(Table57[[#This Row],[Extension]],DescRef1[],2,FALSE)</f>
        <v>-</v>
      </c>
      <c r="F5" s="69">
        <v>100</v>
      </c>
      <c r="G5" s="69" t="s">
        <v>490</v>
      </c>
      <c r="H5" s="69" t="str">
        <f>IF(Table57[[#This Row],[Code]]="-", Table57[[#This Row],[Formatted]], CONCATENATE(Table57[[#This Row],[Formatted]],"_",Table57[[#This Row],[Code]]))</f>
        <v>Class</v>
      </c>
      <c r="I5" s="69" t="s">
        <v>480</v>
      </c>
      <c r="J5" s="15">
        <v>4</v>
      </c>
      <c r="K5" s="70"/>
      <c r="M5" s="1" t="str">
        <f>CONCATENATE(VLOOKUP(Table57[[#This Row],[Field Type]],FieldTypesRef1[],2,FALSE),IF(Table57[[#This Row],[Mandatory]]="Yes","","?"))</f>
        <v>string</v>
      </c>
      <c r="N5" s="79" t="str">
        <f>VLOOKUP(Table57[[#This Row],[Field Type]],FieldTypesRef1[],3,FALSE)</f>
        <v/>
      </c>
      <c r="O5" s="1" t="str">
        <f>IF(Table57[[#This Row],[Mandatory]]="Yes","[Required]","")</f>
        <v>[Required]</v>
      </c>
      <c r="P5" s="1" t="str">
        <f>IF(Table57[[#This Row],[Max Length]]&gt;0,CONCATENATE("[MaxLength(",Table57[[#This Row],[Max Length]],")]"),"")</f>
        <v>[MaxLength(100)]</v>
      </c>
      <c r="Q5" s="1" t="str">
        <f>CONCATENATE("""",Table57[[#This Row],[SQL Name]],""" = """,Table57[[#This Row],[Field]],",")</f>
        <v>"Class" = "Class,</v>
      </c>
      <c r="R5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[Required][MaxLength(100)]public string Class {get;set;}</v>
      </c>
    </row>
    <row r="6" spans="1:18" x14ac:dyDescent="0.25">
      <c r="B6" s="76" t="s">
        <v>497</v>
      </c>
      <c r="C6" s="82" t="str">
        <f>SUBSTITUTE(SUBSTITUTE(PROPER(TRIM(CLEAN(Table57[[#This Row],[Field]])))," ","_"),"-","")</f>
        <v>Type</v>
      </c>
      <c r="D6" s="69" t="s">
        <v>470</v>
      </c>
      <c r="E6" s="82" t="str">
        <f>VLOOKUP(Table57[[#This Row],[Extension]],DescRef1[],2,FALSE)</f>
        <v>-</v>
      </c>
      <c r="F6" s="69">
        <v>100</v>
      </c>
      <c r="G6" s="69" t="s">
        <v>490</v>
      </c>
      <c r="H6" s="82" t="str">
        <f>IF(Table57[[#This Row],[Code]]="-", Table57[[#This Row],[Formatted]], CONCATENATE(Table57[[#This Row],[Formatted]],"_",Table57[[#This Row],[Code]]))</f>
        <v>Type</v>
      </c>
      <c r="I6" s="69" t="s">
        <v>15</v>
      </c>
      <c r="J6" s="15"/>
      <c r="M6" s="79" t="str">
        <f>CONCATENATE(VLOOKUP(Table57[[#This Row],[Field Type]],FieldTypesRef1[],2,FALSE),IF(Table57[[#This Row],[Mandatory]]="Yes","","?"))</f>
        <v>string</v>
      </c>
      <c r="N6" s="79" t="str">
        <f>VLOOKUP(Table57[[#This Row],[Field Type]],FieldTypesRef1[],3,FALSE)</f>
        <v/>
      </c>
      <c r="O6" s="79" t="str">
        <f>IF(Table57[[#This Row],[Mandatory]]="Yes","[Required]","")</f>
        <v>[Required]</v>
      </c>
      <c r="P6" s="79" t="str">
        <f>IF(Table57[[#This Row],[Max Length]]&gt;0,CONCATENATE("[MaxLength(",Table57[[#This Row],[Max Length]],")]"),"")</f>
        <v>[MaxLength(100)]</v>
      </c>
      <c r="Q6" s="79" t="str">
        <f>CONCATENATE("""",Table57[[#This Row],[SQL Name]],""" = """,Table57[[#This Row],[Field]],",")</f>
        <v>"Type" = "Type,</v>
      </c>
      <c r="R6" s="82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[Required][MaxLength(100)]public string Type {get;set;}</v>
      </c>
    </row>
    <row r="7" spans="1:18" x14ac:dyDescent="0.25">
      <c r="B7" s="76" t="s">
        <v>474</v>
      </c>
      <c r="C7" s="69" t="str">
        <f>SUBSTITUTE(SUBSTITUTE(PROPER(TRIM(CLEAN(Table57[[#This Row],[Field]])))," ","_"),"-","")</f>
        <v>Max_Length</v>
      </c>
      <c r="D7" s="69" t="s">
        <v>82</v>
      </c>
      <c r="E7" s="69" t="str">
        <f>VLOOKUP(Table57[[#This Row],[Extension]],DescRef1[],2,FALSE)</f>
        <v>NUM</v>
      </c>
      <c r="F7" s="69">
        <v>100</v>
      </c>
      <c r="G7" s="69" t="s">
        <v>490</v>
      </c>
      <c r="H7" s="69" t="str">
        <f>IF(Table57[[#This Row],[Code]]="-", Table57[[#This Row],[Formatted]], CONCATENATE(Table57[[#This Row],[Formatted]],"_",Table57[[#This Row],[Code]]))</f>
        <v>Max_Length_NUM</v>
      </c>
      <c r="I7" s="69" t="s">
        <v>480</v>
      </c>
      <c r="J7" s="15">
        <v>4</v>
      </c>
      <c r="K7" s="70"/>
      <c r="M7" s="1" t="str">
        <f>CONCATENATE(VLOOKUP(Table57[[#This Row],[Field Type]],FieldTypesRef1[],2,FALSE),IF(Table57[[#This Row],[Mandatory]]="Yes","","?"))</f>
        <v>string</v>
      </c>
      <c r="N7" s="79" t="str">
        <f>VLOOKUP(Table57[[#This Row],[Field Type]],FieldTypesRef1[],3,FALSE)</f>
        <v/>
      </c>
      <c r="O7" s="1" t="str">
        <f>IF(Table57[[#This Row],[Mandatory]]="Yes","[Required]","")</f>
        <v>[Required]</v>
      </c>
      <c r="P7" s="1" t="str">
        <f>IF(Table57[[#This Row],[Max Length]]&gt;0,CONCATENATE("[MaxLength(",Table57[[#This Row],[Max Length]],")]"),"")</f>
        <v>[MaxLength(100)]</v>
      </c>
      <c r="Q7" s="1" t="str">
        <f>CONCATENATE("""",Table57[[#This Row],[SQL Name]],""" = """,Table57[[#This Row],[Field]],",")</f>
        <v>"Max_Length_NUM" = "Max Length,</v>
      </c>
      <c r="R7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[Required][MaxLength(100)]public string Max_Length_NUM {get;set;}</v>
      </c>
    </row>
    <row r="8" spans="1:18" x14ac:dyDescent="0.25">
      <c r="B8" s="76" t="s">
        <v>1</v>
      </c>
      <c r="C8" s="82" t="str">
        <f>SUBSTITUTE(SUBSTITUTE(PROPER(TRIM(CLEAN(Table57[[#This Row],[Field]])))," ","_"),"-","")</f>
        <v>Notes</v>
      </c>
      <c r="D8" s="69" t="s">
        <v>470</v>
      </c>
      <c r="E8" s="82" t="str">
        <f>VLOOKUP(Table57[[#This Row],[Extension]],DescRef1[],2,FALSE)</f>
        <v>-</v>
      </c>
      <c r="H8" s="82" t="str">
        <f>IF(Table57[[#This Row],[Code]]="-", Table57[[#This Row],[Formatted]], CONCATENATE(Table57[[#This Row],[Formatted]],"_",Table57[[#This Row],[Code]]))</f>
        <v>Notes</v>
      </c>
      <c r="I8" s="69" t="s">
        <v>15</v>
      </c>
      <c r="J8" s="15"/>
      <c r="M8" s="79" t="str">
        <f>CONCATENATE(VLOOKUP(Table57[[#This Row],[Field Type]],FieldTypesRef1[],2,FALSE),IF(Table57[[#This Row],[Mandatory]]="Yes","","?"))</f>
        <v>string?</v>
      </c>
      <c r="N8" s="79" t="str">
        <f>VLOOKUP(Table57[[#This Row],[Field Type]],FieldTypesRef1[],3,FALSE)</f>
        <v/>
      </c>
      <c r="O8" s="79" t="str">
        <f>IF(Table57[[#This Row],[Mandatory]]="Yes","[Required]","")</f>
        <v/>
      </c>
      <c r="P8" s="79" t="str">
        <f>IF(Table57[[#This Row],[Max Length]]&gt;0,CONCATENATE("[MaxLength(",Table57[[#This Row],[Max Length]],")]"),"")</f>
        <v/>
      </c>
      <c r="Q8" s="79" t="str">
        <f>CONCATENATE("""",Table57[[#This Row],[SQL Name]],""" = """,Table57[[#This Row],[Field]],",")</f>
        <v>"Notes" = "Notes,</v>
      </c>
      <c r="R8" s="82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public string? Notes {get;set;}</v>
      </c>
    </row>
    <row r="9" spans="1:18" x14ac:dyDescent="0.25">
      <c r="B9" s="76" t="s">
        <v>469</v>
      </c>
      <c r="C9" s="69" t="str">
        <f>SUBSTITUTE(SUBSTITUTE(PROPER(TRIM(CLEAN(Table57[[#This Row],[Field]])))," ","_"),"-","")</f>
        <v>Mandatory</v>
      </c>
      <c r="D9" s="69" t="s">
        <v>432</v>
      </c>
      <c r="E9" s="69" t="str">
        <f>VLOOKUP(Table57[[#This Row],[Extension]],DescRef1[],2,FALSE)</f>
        <v>FLAG</v>
      </c>
      <c r="F9" s="69">
        <v>100</v>
      </c>
      <c r="G9" s="69" t="s">
        <v>490</v>
      </c>
      <c r="H9" s="69" t="str">
        <f>IF(Table57[[#This Row],[Code]]="-", Table57[[#This Row],[Formatted]], CONCATENATE(Table57[[#This Row],[Formatted]],"_",Table57[[#This Row],[Code]]))</f>
        <v>Mandatory_FLAG</v>
      </c>
      <c r="I9" s="69" t="s">
        <v>479</v>
      </c>
      <c r="J9" s="15">
        <v>4</v>
      </c>
      <c r="K9" s="70"/>
      <c r="M9" s="1" t="str">
        <f>CONCATENATE(VLOOKUP(Table57[[#This Row],[Field Type]],FieldTypesRef1[],2,FALSE),IF(Table57[[#This Row],[Mandatory]]="Yes","","?"))</f>
        <v>bool</v>
      </c>
      <c r="N9" s="79" t="str">
        <f>VLOOKUP(Table57[[#This Row],[Field Type]],FieldTypesRef1[],3,FALSE)</f>
        <v/>
      </c>
      <c r="O9" s="1" t="str">
        <f>IF(Table57[[#This Row],[Mandatory]]="Yes","[Required]","")</f>
        <v>[Required]</v>
      </c>
      <c r="P9" s="1" t="str">
        <f>IF(Table57[[#This Row],[Max Length]]&gt;0,CONCATENATE("[MaxLength(",Table57[[#This Row],[Max Length]],")]"),"")</f>
        <v>[MaxLength(100)]</v>
      </c>
      <c r="Q9" s="1" t="str">
        <f>CONCATENATE("""",Table57[[#This Row],[SQL Name]],""" = """,Table57[[#This Row],[Field]],",")</f>
        <v>"Mandatory_FLAG" = "Mandatory,</v>
      </c>
      <c r="R9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[Required][MaxLength(100)]public bool Mandatory_FLAG {get;set;}</v>
      </c>
    </row>
    <row r="10" spans="1:18" x14ac:dyDescent="0.25">
      <c r="B10" s="75" t="s">
        <v>6</v>
      </c>
      <c r="C10" s="69" t="str">
        <f>SUBSTITUTE(SUBSTITUTE(PROPER(TRIM(CLEAN(Table57[[#This Row],[Field]])))," ","_"),"-","")</f>
        <v>Date_Updated</v>
      </c>
      <c r="D10" s="69" t="s">
        <v>9</v>
      </c>
      <c r="E10" s="69" t="str">
        <f>VLOOKUP(Table57[[#This Row],[Extension]],DescRef1[],2,FALSE)</f>
        <v>DT</v>
      </c>
      <c r="G10" s="69" t="s">
        <v>490</v>
      </c>
      <c r="H10" s="69" t="str">
        <f>IF(Table57[[#This Row],[Code]]="-", Table57[[#This Row],[Formatted]], CONCATENATE(Table57[[#This Row],[Formatted]],"_",Table57[[#This Row],[Code]]))</f>
        <v>Date_Updated_DT</v>
      </c>
      <c r="I10" s="69" t="s">
        <v>9</v>
      </c>
      <c r="J10" s="15"/>
      <c r="M10" s="1" t="str">
        <f>CONCATENATE(VLOOKUP(Table57[[#This Row],[Field Type]],FieldTypesRef1[],2,FALSE),IF(Table57[[#This Row],[Mandatory]]="Yes","","?"))</f>
        <v>DateTime</v>
      </c>
      <c r="N10" s="79" t="str">
        <f>VLOOKUP(Table57[[#This Row],[Field Type]],FieldTypesRef1[],3,FALSE)</f>
        <v/>
      </c>
      <c r="O10" s="1" t="str">
        <f>IF(Table57[[#This Row],[Mandatory]]="Yes","[Required]","")</f>
        <v>[Required]</v>
      </c>
      <c r="P10" s="1" t="str">
        <f>IF(Table57[[#This Row],[Max Length]]&gt;0,CONCATENATE("[MaxLength(",Table57[[#This Row],[Max Length]],")]"),"")</f>
        <v/>
      </c>
      <c r="Q10" s="1" t="str">
        <f>CONCATENATE("""",Table57[[#This Row],[SQL Name]],""" = """,Table57[[#This Row],[Field]],",")</f>
        <v>"Date_Updated_DT" = "Date Updated,</v>
      </c>
      <c r="R10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[Required]public DateTime Date_Updated_DT {get;set;}</v>
      </c>
    </row>
    <row r="11" spans="1:18" x14ac:dyDescent="0.25">
      <c r="J11" s="15"/>
      <c r="M11" s="1"/>
      <c r="N11" s="79"/>
      <c r="O11" s="1"/>
      <c r="P11" s="1"/>
      <c r="Q11" s="1"/>
    </row>
    <row r="12" spans="1:18" x14ac:dyDescent="0.25">
      <c r="J12" s="15"/>
      <c r="M12" s="1"/>
      <c r="N12" s="79"/>
      <c r="O12" s="1"/>
      <c r="P12" s="1"/>
      <c r="Q12" s="1"/>
    </row>
    <row r="13" spans="1:18" x14ac:dyDescent="0.25">
      <c r="J13" s="15"/>
      <c r="M13" s="1"/>
      <c r="N13" s="79"/>
      <c r="O13" s="1"/>
      <c r="P13" s="1"/>
      <c r="Q13" s="1"/>
    </row>
    <row r="14" spans="1:18" x14ac:dyDescent="0.25">
      <c r="J14" s="15"/>
      <c r="M14" s="1"/>
      <c r="N14" s="79"/>
      <c r="O14" s="1"/>
      <c r="P14" s="1"/>
      <c r="Q14" s="1"/>
    </row>
    <row r="15" spans="1:18" x14ac:dyDescent="0.25">
      <c r="J15" s="15"/>
      <c r="M15" s="1"/>
      <c r="N15" s="79"/>
      <c r="O15" s="1"/>
      <c r="P15" s="1"/>
      <c r="Q15" s="1"/>
    </row>
    <row r="16" spans="1:18" x14ac:dyDescent="0.25">
      <c r="K16" s="73"/>
      <c r="M16" s="1"/>
      <c r="N16" s="79"/>
      <c r="O16" s="1"/>
      <c r="P16" s="1"/>
      <c r="Q16" s="1"/>
    </row>
    <row r="17" spans="7:17" x14ac:dyDescent="0.25">
      <c r="K17" s="73"/>
      <c r="M17" s="1"/>
      <c r="N17" s="79"/>
      <c r="O17" s="1"/>
      <c r="P17" s="1"/>
      <c r="Q17" s="1"/>
    </row>
    <row r="18" spans="7:17" x14ac:dyDescent="0.25">
      <c r="G18" s="78"/>
      <c r="K18" s="73"/>
      <c r="M18" s="1"/>
      <c r="N18" s="79"/>
      <c r="O18" s="1"/>
      <c r="P18" s="1"/>
      <c r="Q18" s="1"/>
    </row>
    <row r="19" spans="7:17" x14ac:dyDescent="0.25">
      <c r="K19" s="73"/>
      <c r="M19" s="1"/>
      <c r="N19" s="79"/>
      <c r="O19" s="1"/>
      <c r="P19" s="1"/>
      <c r="Q19" s="1"/>
    </row>
    <row r="20" spans="7:17" x14ac:dyDescent="0.25">
      <c r="G20" s="78"/>
      <c r="K20" s="73"/>
      <c r="M20" s="1"/>
      <c r="N20" s="79"/>
      <c r="O20" s="1"/>
      <c r="P20" s="1"/>
      <c r="Q20" s="1"/>
    </row>
    <row r="21" spans="7:17" x14ac:dyDescent="0.25">
      <c r="M21" s="1"/>
      <c r="N21" s="79"/>
      <c r="O21" s="1"/>
      <c r="P21" s="1"/>
      <c r="Q21" s="1"/>
    </row>
    <row r="22" spans="7:17" x14ac:dyDescent="0.25">
      <c r="G22" s="78"/>
      <c r="M22" s="1"/>
      <c r="N22" s="79"/>
      <c r="O22" s="1"/>
      <c r="P22" s="1"/>
      <c r="Q22" s="1"/>
    </row>
    <row r="23" spans="7:17" x14ac:dyDescent="0.25">
      <c r="M23" s="1"/>
      <c r="N23" s="79"/>
      <c r="O23" s="1"/>
      <c r="P23" s="1"/>
      <c r="Q23" s="1"/>
    </row>
    <row r="24" spans="7:17" x14ac:dyDescent="0.25">
      <c r="G24" s="78"/>
      <c r="M24" s="1"/>
      <c r="N24" s="79"/>
      <c r="O24" s="1"/>
      <c r="P24" s="1"/>
      <c r="Q24" s="1"/>
    </row>
    <row r="25" spans="7:17" x14ac:dyDescent="0.25">
      <c r="M25" s="1"/>
      <c r="N25" s="79"/>
      <c r="O25" s="1"/>
      <c r="P25" s="1"/>
      <c r="Q25" s="1"/>
    </row>
    <row r="26" spans="7:17" x14ac:dyDescent="0.25">
      <c r="G26" s="78"/>
      <c r="M26" s="1"/>
      <c r="N26" s="79"/>
      <c r="O26" s="1"/>
      <c r="P26" s="1"/>
      <c r="Q26" s="1"/>
    </row>
    <row r="27" spans="7:17" x14ac:dyDescent="0.25">
      <c r="M27" s="1"/>
      <c r="N27" s="79"/>
      <c r="O27" s="1"/>
      <c r="P27" s="1"/>
      <c r="Q27" s="1"/>
    </row>
    <row r="28" spans="7:17" x14ac:dyDescent="0.25">
      <c r="G28" s="78"/>
      <c r="M28" s="1"/>
      <c r="N28" s="79"/>
      <c r="O28" s="1"/>
      <c r="P28" s="1"/>
      <c r="Q28" s="1"/>
    </row>
    <row r="29" spans="7:17" x14ac:dyDescent="0.25">
      <c r="M29" s="1"/>
      <c r="N29" s="79"/>
      <c r="O29" s="1"/>
      <c r="P29" s="1"/>
      <c r="Q29" s="1"/>
    </row>
    <row r="30" spans="7:17" x14ac:dyDescent="0.25">
      <c r="G30" s="78"/>
      <c r="M30" s="1"/>
      <c r="N30" s="79"/>
      <c r="O30" s="1"/>
      <c r="P30" s="1"/>
      <c r="Q30" s="1"/>
    </row>
    <row r="31" spans="7:17" x14ac:dyDescent="0.25">
      <c r="M31" s="1"/>
      <c r="N31" s="79"/>
      <c r="O31" s="1"/>
      <c r="P31" s="1"/>
      <c r="Q31" s="1"/>
    </row>
    <row r="32" spans="7:17" x14ac:dyDescent="0.25">
      <c r="G32" s="78"/>
      <c r="M32" s="1"/>
      <c r="N32" s="79"/>
      <c r="O32" s="1"/>
      <c r="P32" s="1"/>
      <c r="Q32" s="1"/>
    </row>
    <row r="33" spans="7:17" x14ac:dyDescent="0.25">
      <c r="G33" s="78"/>
      <c r="M33" s="1"/>
      <c r="N33" s="79"/>
      <c r="O33" s="1"/>
      <c r="P33" s="1"/>
      <c r="Q33" s="1"/>
    </row>
    <row r="34" spans="7:17" ht="15" customHeight="1" x14ac:dyDescent="0.25">
      <c r="G34" s="78"/>
      <c r="M34" s="1"/>
      <c r="N34" s="79"/>
      <c r="O34" s="1"/>
      <c r="P34" s="1"/>
      <c r="Q34" s="1"/>
    </row>
    <row r="35" spans="7:17" x14ac:dyDescent="0.25">
      <c r="G35" s="78"/>
      <c r="M35" s="1"/>
      <c r="N35" s="79"/>
      <c r="O35" s="1"/>
      <c r="P35" s="1"/>
      <c r="Q35" s="1"/>
    </row>
    <row r="36" spans="7:17" x14ac:dyDescent="0.25">
      <c r="M36" s="1"/>
      <c r="N36" s="79"/>
      <c r="O36" s="1"/>
      <c r="P36" s="1"/>
      <c r="Q36" s="1"/>
    </row>
    <row r="37" spans="7:17" x14ac:dyDescent="0.25">
      <c r="M37" s="1"/>
      <c r="N37" s="79"/>
      <c r="O37" s="1"/>
      <c r="P37" s="1"/>
      <c r="Q37" s="1"/>
    </row>
    <row r="38" spans="7:17" x14ac:dyDescent="0.25">
      <c r="M38" s="1"/>
      <c r="N38" s="79"/>
      <c r="O38" s="1"/>
      <c r="P38" s="1"/>
      <c r="Q38" s="1"/>
    </row>
    <row r="39" spans="7:17" x14ac:dyDescent="0.25">
      <c r="M39" s="1"/>
      <c r="N39" s="79"/>
      <c r="O39" s="1"/>
      <c r="P39" s="1"/>
      <c r="Q39" s="1"/>
    </row>
    <row r="40" spans="7:17" x14ac:dyDescent="0.25">
      <c r="M40" s="1"/>
      <c r="N40" s="79"/>
      <c r="O40" s="1"/>
      <c r="P40" s="1"/>
      <c r="Q40" s="1"/>
    </row>
    <row r="41" spans="7:17" x14ac:dyDescent="0.25">
      <c r="M41" s="1"/>
      <c r="N41" s="79"/>
      <c r="O41" s="1"/>
      <c r="P41" s="1"/>
      <c r="Q41" s="1"/>
    </row>
    <row r="42" spans="7:17" x14ac:dyDescent="0.25">
      <c r="M42" s="1"/>
      <c r="N42" s="79"/>
      <c r="O42" s="1"/>
      <c r="P42" s="1"/>
      <c r="Q42" s="1"/>
    </row>
    <row r="43" spans="7:17" x14ac:dyDescent="0.25">
      <c r="M43" s="1"/>
      <c r="N43" s="79"/>
      <c r="O43" s="1"/>
      <c r="P43" s="1"/>
      <c r="Q43" s="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'Datahub Reference'!$A$33:$A$40</xm:f>
          </x14:formula1>
          <xm:sqref>I2:I43</xm:sqref>
        </x14:dataValidation>
        <x14:dataValidation type="list" allowBlank="1" showInputMessage="1" showErrorMessage="1" xr:uid="{00000000-0002-0000-0000-000002000000}">
          <x14:formula1>
            <xm:f>'Datahub Reference'!$A$3:$A$30</xm:f>
          </x14:formula1>
          <xm:sqref>D1:D1048576</xm:sqref>
        </x14:dataValidation>
        <x14:dataValidation type="list" allowBlank="1" showInputMessage="1" showErrorMessage="1" xr:uid="{00000000-0002-0000-0000-000003000000}">
          <x14:formula1>
            <xm:f>Sheet2!$C$2:$C$10</xm:f>
          </x14:formula1>
          <xm:sqref>L2:L307 M44:P307</xm:sqref>
        </x14:dataValidation>
        <x14:dataValidation type="list" allowBlank="1" showInputMessage="1" showErrorMessage="1" xr:uid="{00000000-0002-0000-0000-000000000000}">
          <x14:formula1>
            <xm:f>Sheet2!$A$2:A$9</xm:f>
          </x14:formula1>
          <xm:sqref>I44:I174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0"/>
  <sheetViews>
    <sheetView workbookViewId="0">
      <selection activeCell="A7" sqref="A7"/>
    </sheetView>
  </sheetViews>
  <sheetFormatPr defaultRowHeight="15" x14ac:dyDescent="0.25"/>
  <cols>
    <col min="1" max="1" width="56.28515625" customWidth="1"/>
    <col min="2" max="2" width="16.140625" style="61" customWidth="1"/>
    <col min="3" max="3" width="168.28515625" customWidth="1"/>
  </cols>
  <sheetData>
    <row r="2" spans="1:3" s="1" customFormat="1" x14ac:dyDescent="0.25">
      <c r="A2" s="1" t="s">
        <v>397</v>
      </c>
      <c r="B2" s="1" t="s">
        <v>398</v>
      </c>
      <c r="C2" s="1" t="s">
        <v>399</v>
      </c>
    </row>
    <row r="3" spans="1:3" s="1" customFormat="1" x14ac:dyDescent="0.25">
      <c r="A3" s="71" t="s">
        <v>470</v>
      </c>
      <c r="B3" s="72" t="s">
        <v>471</v>
      </c>
      <c r="C3" s="71"/>
    </row>
    <row r="4" spans="1:3" ht="30" x14ac:dyDescent="0.25">
      <c r="A4" s="71" t="s">
        <v>400</v>
      </c>
      <c r="B4" s="72" t="s">
        <v>401</v>
      </c>
      <c r="C4" s="71" t="s">
        <v>402</v>
      </c>
    </row>
    <row r="5" spans="1:3" x14ac:dyDescent="0.25">
      <c r="A5" s="71" t="s">
        <v>472</v>
      </c>
      <c r="B5" s="72" t="s">
        <v>403</v>
      </c>
      <c r="C5" s="71" t="s">
        <v>404</v>
      </c>
    </row>
    <row r="6" spans="1:3" x14ac:dyDescent="0.25">
      <c r="A6" s="71" t="s">
        <v>473</v>
      </c>
      <c r="B6" s="72" t="s">
        <v>405</v>
      </c>
      <c r="C6" s="71" t="s">
        <v>406</v>
      </c>
    </row>
    <row r="7" spans="1:3" ht="30" x14ac:dyDescent="0.25">
      <c r="A7" s="71" t="s">
        <v>468</v>
      </c>
      <c r="B7" s="72" t="s">
        <v>408</v>
      </c>
      <c r="C7" s="71" t="s">
        <v>409</v>
      </c>
    </row>
    <row r="8" spans="1:3" x14ac:dyDescent="0.25">
      <c r="A8" s="71" t="s">
        <v>410</v>
      </c>
      <c r="B8" s="72" t="s">
        <v>411</v>
      </c>
      <c r="C8" s="71" t="s">
        <v>412</v>
      </c>
    </row>
    <row r="9" spans="1:3" x14ac:dyDescent="0.25">
      <c r="A9" s="71" t="s">
        <v>9</v>
      </c>
      <c r="B9" s="72" t="s">
        <v>393</v>
      </c>
      <c r="C9" s="71" t="s">
        <v>413</v>
      </c>
    </row>
    <row r="10" spans="1:3" x14ac:dyDescent="0.25">
      <c r="A10" s="71" t="s">
        <v>414</v>
      </c>
      <c r="B10" s="72" t="s">
        <v>415</v>
      </c>
      <c r="C10" s="71" t="s">
        <v>416</v>
      </c>
    </row>
    <row r="11" spans="1:3" x14ac:dyDescent="0.25">
      <c r="A11" s="71" t="s">
        <v>417</v>
      </c>
      <c r="B11" s="72" t="s">
        <v>418</v>
      </c>
      <c r="C11" s="71" t="s">
        <v>419</v>
      </c>
    </row>
    <row r="12" spans="1:3" x14ac:dyDescent="0.25">
      <c r="A12" s="71" t="s">
        <v>394</v>
      </c>
      <c r="B12" s="72" t="s">
        <v>394</v>
      </c>
      <c r="C12" s="71" t="s">
        <v>420</v>
      </c>
    </row>
    <row r="13" spans="1:3" x14ac:dyDescent="0.25">
      <c r="A13" s="71" t="s">
        <v>421</v>
      </c>
      <c r="B13" s="72" t="s">
        <v>422</v>
      </c>
      <c r="C13" s="71" t="s">
        <v>423</v>
      </c>
    </row>
    <row r="14" spans="1:3" x14ac:dyDescent="0.25">
      <c r="A14" s="71" t="s">
        <v>1</v>
      </c>
      <c r="B14" s="72" t="s">
        <v>424</v>
      </c>
      <c r="C14" s="71" t="s">
        <v>425</v>
      </c>
    </row>
    <row r="15" spans="1:3" ht="30" x14ac:dyDescent="0.25">
      <c r="A15" s="71" t="s">
        <v>426</v>
      </c>
      <c r="B15" s="72" t="s">
        <v>427</v>
      </c>
      <c r="C15" s="71" t="s">
        <v>428</v>
      </c>
    </row>
    <row r="16" spans="1:3" ht="30" x14ac:dyDescent="0.25">
      <c r="A16" s="71" t="s">
        <v>429</v>
      </c>
      <c r="B16" s="72" t="s">
        <v>430</v>
      </c>
      <c r="C16" s="71" t="s">
        <v>431</v>
      </c>
    </row>
    <row r="17" spans="1:3" x14ac:dyDescent="0.25">
      <c r="A17" s="71" t="s">
        <v>432</v>
      </c>
      <c r="B17" s="72" t="s">
        <v>433</v>
      </c>
      <c r="C17" s="71" t="s">
        <v>434</v>
      </c>
    </row>
    <row r="18" spans="1:3" x14ac:dyDescent="0.25">
      <c r="A18" s="71" t="s">
        <v>435</v>
      </c>
      <c r="B18" s="72" t="s">
        <v>436</v>
      </c>
      <c r="C18" s="71" t="s">
        <v>437</v>
      </c>
    </row>
    <row r="19" spans="1:3" ht="30" x14ac:dyDescent="0.25">
      <c r="A19" s="71" t="s">
        <v>196</v>
      </c>
      <c r="B19" s="72" t="s">
        <v>438</v>
      </c>
      <c r="C19" s="71" t="s">
        <v>439</v>
      </c>
    </row>
    <row r="20" spans="1:3" ht="30" x14ac:dyDescent="0.25">
      <c r="A20" s="71" t="s">
        <v>82</v>
      </c>
      <c r="B20" s="72" t="s">
        <v>440</v>
      </c>
      <c r="C20" s="71" t="s">
        <v>441</v>
      </c>
    </row>
    <row r="21" spans="1:3" x14ac:dyDescent="0.25">
      <c r="A21" s="71" t="s">
        <v>88</v>
      </c>
      <c r="B21" s="72" t="s">
        <v>442</v>
      </c>
      <c r="C21" s="71" t="s">
        <v>443</v>
      </c>
    </row>
    <row r="22" spans="1:3" x14ac:dyDescent="0.25">
      <c r="A22" s="71" t="s">
        <v>444</v>
      </c>
      <c r="B22" s="72" t="s">
        <v>445</v>
      </c>
      <c r="C22" s="71" t="s">
        <v>446</v>
      </c>
    </row>
    <row r="23" spans="1:3" ht="30" x14ac:dyDescent="0.25">
      <c r="A23" s="71" t="s">
        <v>447</v>
      </c>
      <c r="B23" s="72" t="s">
        <v>448</v>
      </c>
      <c r="C23" s="71" t="s">
        <v>449</v>
      </c>
    </row>
    <row r="24" spans="1:3" x14ac:dyDescent="0.25">
      <c r="A24" s="71" t="s">
        <v>450</v>
      </c>
      <c r="B24" s="72" t="s">
        <v>451</v>
      </c>
      <c r="C24" s="71" t="s">
        <v>452</v>
      </c>
    </row>
    <row r="25" spans="1:3" x14ac:dyDescent="0.25">
      <c r="A25" s="71" t="s">
        <v>453</v>
      </c>
      <c r="B25" s="72" t="s">
        <v>454</v>
      </c>
      <c r="C25" s="71" t="s">
        <v>455</v>
      </c>
    </row>
    <row r="26" spans="1:3" x14ac:dyDescent="0.25">
      <c r="A26" s="71" t="s">
        <v>15</v>
      </c>
      <c r="B26" s="72" t="s">
        <v>456</v>
      </c>
      <c r="C26" s="71" t="s">
        <v>457</v>
      </c>
    </row>
    <row r="27" spans="1:3" x14ac:dyDescent="0.25">
      <c r="A27" s="71" t="s">
        <v>432</v>
      </c>
      <c r="B27" s="72" t="s">
        <v>392</v>
      </c>
      <c r="C27" s="71" t="s">
        <v>458</v>
      </c>
    </row>
    <row r="28" spans="1:3" ht="30" x14ac:dyDescent="0.25">
      <c r="A28" s="71" t="s">
        <v>459</v>
      </c>
      <c r="B28" s="72" t="s">
        <v>460</v>
      </c>
      <c r="C28" s="71" t="s">
        <v>461</v>
      </c>
    </row>
    <row r="29" spans="1:3" x14ac:dyDescent="0.25">
      <c r="A29" s="71" t="s">
        <v>462</v>
      </c>
      <c r="B29" s="72" t="s">
        <v>463</v>
      </c>
      <c r="C29" s="71" t="s">
        <v>464</v>
      </c>
    </row>
    <row r="30" spans="1:3" x14ac:dyDescent="0.25">
      <c r="A30" s="71" t="s">
        <v>465</v>
      </c>
      <c r="B30" s="72" t="s">
        <v>466</v>
      </c>
      <c r="C30" s="71" t="s">
        <v>467</v>
      </c>
    </row>
    <row r="32" spans="1:3" x14ac:dyDescent="0.25">
      <c r="A32" t="s">
        <v>16</v>
      </c>
      <c r="B32" s="61" t="s">
        <v>482</v>
      </c>
      <c r="C32" t="s">
        <v>488</v>
      </c>
    </row>
    <row r="33" spans="1:3" x14ac:dyDescent="0.25">
      <c r="A33" t="s">
        <v>15</v>
      </c>
      <c r="B33" s="61" t="s">
        <v>483</v>
      </c>
      <c r="C33" t="str">
        <f>""</f>
        <v/>
      </c>
    </row>
    <row r="34" spans="1:3" x14ac:dyDescent="0.25">
      <c r="A34" t="s">
        <v>477</v>
      </c>
      <c r="B34" s="61" t="s">
        <v>484</v>
      </c>
      <c r="C34" s="1" t="str">
        <f>""</f>
        <v/>
      </c>
    </row>
    <row r="35" spans="1:3" x14ac:dyDescent="0.25">
      <c r="A35" t="s">
        <v>478</v>
      </c>
      <c r="B35" s="61" t="s">
        <v>485</v>
      </c>
      <c r="C35" s="1" t="str">
        <f>""</f>
        <v/>
      </c>
    </row>
    <row r="36" spans="1:3" x14ac:dyDescent="0.25">
      <c r="A36" t="s">
        <v>479</v>
      </c>
      <c r="B36" s="61" t="s">
        <v>486</v>
      </c>
      <c r="C36" s="1" t="str">
        <f>""</f>
        <v/>
      </c>
    </row>
    <row r="37" spans="1:3" x14ac:dyDescent="0.25">
      <c r="A37" t="s">
        <v>480</v>
      </c>
      <c r="B37" s="61" t="s">
        <v>483</v>
      </c>
      <c r="C37" s="1" t="str">
        <f>""</f>
        <v/>
      </c>
    </row>
    <row r="38" spans="1:3" x14ac:dyDescent="0.25">
      <c r="A38" t="s">
        <v>9</v>
      </c>
      <c r="B38" s="61" t="s">
        <v>487</v>
      </c>
      <c r="C38" s="1" t="str">
        <f>""</f>
        <v/>
      </c>
    </row>
    <row r="39" spans="1:3" x14ac:dyDescent="0.25">
      <c r="A39" t="s">
        <v>459</v>
      </c>
      <c r="B39" s="61" t="s">
        <v>487</v>
      </c>
      <c r="C39" s="1" t="str">
        <f>""</f>
        <v/>
      </c>
    </row>
    <row r="40" spans="1:3" x14ac:dyDescent="0.25">
      <c r="A40" t="s">
        <v>481</v>
      </c>
      <c r="B40" s="61" t="s">
        <v>485</v>
      </c>
      <c r="C40" t="s">
        <v>489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E37" sqref="E37"/>
    </sheetView>
  </sheetViews>
  <sheetFormatPr defaultRowHeight="15" x14ac:dyDescent="0.25"/>
  <cols>
    <col min="1" max="1" width="21.7109375" bestFit="1" customWidth="1"/>
    <col min="3" max="3" width="23.140625" bestFit="1" customWidth="1"/>
  </cols>
  <sheetData>
    <row r="1" spans="1:3" x14ac:dyDescent="0.25">
      <c r="A1" s="1" t="s">
        <v>16</v>
      </c>
      <c r="B1" s="1"/>
      <c r="C1" s="1" t="s">
        <v>2</v>
      </c>
    </row>
    <row r="2" spans="1:3" x14ac:dyDescent="0.25">
      <c r="A2" s="1" t="s">
        <v>9</v>
      </c>
      <c r="B2" s="1"/>
      <c r="C2" s="1" t="s">
        <v>17</v>
      </c>
    </row>
    <row r="3" spans="1:3" x14ac:dyDescent="0.25">
      <c r="A3" s="1" t="s">
        <v>5</v>
      </c>
      <c r="B3" s="1"/>
      <c r="C3" s="1" t="s">
        <v>9</v>
      </c>
    </row>
    <row r="4" spans="1:3" x14ac:dyDescent="0.25">
      <c r="A4" s="1" t="s">
        <v>7</v>
      </c>
      <c r="B4" s="1"/>
      <c r="C4" s="1" t="s">
        <v>5</v>
      </c>
    </row>
    <row r="5" spans="1:3" x14ac:dyDescent="0.25">
      <c r="A5" s="1" t="s">
        <v>14</v>
      </c>
      <c r="B5" s="1"/>
      <c r="C5" s="1" t="s">
        <v>18</v>
      </c>
    </row>
    <row r="6" spans="1:3" x14ac:dyDescent="0.25">
      <c r="A6" s="1" t="s">
        <v>13</v>
      </c>
      <c r="B6" s="1"/>
      <c r="C6" s="1" t="s">
        <v>19</v>
      </c>
    </row>
    <row r="7" spans="1:3" x14ac:dyDescent="0.25">
      <c r="A7" s="1" t="s">
        <v>8</v>
      </c>
      <c r="B7" s="1"/>
      <c r="C7" s="1" t="s">
        <v>20</v>
      </c>
    </row>
    <row r="8" spans="1:3" x14ac:dyDescent="0.25">
      <c r="A8" s="1" t="s">
        <v>4</v>
      </c>
      <c r="B8" s="1"/>
      <c r="C8" s="1" t="s">
        <v>21</v>
      </c>
    </row>
    <row r="9" spans="1:3" x14ac:dyDescent="0.25">
      <c r="A9" s="1" t="s">
        <v>3</v>
      </c>
      <c r="B9" s="1"/>
      <c r="C9" s="1" t="s">
        <v>22</v>
      </c>
    </row>
    <row r="10" spans="1:3" x14ac:dyDescent="0.25">
      <c r="A10" s="1"/>
      <c r="B10" s="1"/>
      <c r="C10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305"/>
  <sheetViews>
    <sheetView topLeftCell="A31" workbookViewId="0">
      <selection sqref="A1:I1"/>
    </sheetView>
  </sheetViews>
  <sheetFormatPr defaultColWidth="9.140625" defaultRowHeight="15" x14ac:dyDescent="0.25"/>
  <cols>
    <col min="1" max="1" width="147.7109375" style="1" bestFit="1" customWidth="1"/>
    <col min="2" max="2" width="55" style="1" bestFit="1" customWidth="1"/>
    <col min="3" max="3" width="10.42578125" style="1" bestFit="1" customWidth="1"/>
    <col min="4" max="4" width="54.28515625" style="1" bestFit="1" customWidth="1"/>
    <col min="5" max="5" width="9.140625" style="1" hidden="1" customWidth="1"/>
    <col min="6" max="6" width="93.85546875" style="1" customWidth="1"/>
    <col min="7" max="7" width="9.140625" style="1" hidden="1" customWidth="1"/>
    <col min="8" max="8" width="155" style="1" bestFit="1" customWidth="1"/>
    <col min="9" max="9" width="9.140625" style="1" hidden="1" customWidth="1"/>
    <col min="10" max="16384" width="9.140625" style="1"/>
  </cols>
  <sheetData>
    <row r="1" spans="1:11" x14ac:dyDescent="0.25">
      <c r="A1" s="80"/>
      <c r="B1" s="80"/>
      <c r="C1" s="80"/>
      <c r="D1" s="80"/>
      <c r="E1" s="80"/>
      <c r="F1" s="80"/>
      <c r="G1" s="80"/>
      <c r="H1" s="80"/>
      <c r="I1" s="81"/>
      <c r="J1" s="68"/>
      <c r="K1" s="68"/>
    </row>
    <row r="2" spans="1:11" x14ac:dyDescent="0.25">
      <c r="A2" s="12"/>
      <c r="B2" s="12"/>
      <c r="C2" s="12"/>
      <c r="D2" s="66" t="s">
        <v>24</v>
      </c>
      <c r="E2" s="12"/>
      <c r="F2" s="67"/>
      <c r="G2" s="12"/>
      <c r="H2" s="66" t="s">
        <v>25</v>
      </c>
      <c r="I2" s="12"/>
    </row>
    <row r="3" spans="1:11" x14ac:dyDescent="0.25">
      <c r="A3" s="12"/>
      <c r="B3" s="12"/>
      <c r="C3" s="12"/>
      <c r="D3" s="33" t="s">
        <v>26</v>
      </c>
      <c r="E3" s="12"/>
      <c r="F3" s="33"/>
      <c r="G3" s="12"/>
      <c r="H3" s="33" t="s">
        <v>26</v>
      </c>
      <c r="I3" s="12"/>
    </row>
    <row r="4" spans="1:11" x14ac:dyDescent="0.25">
      <c r="A4" s="65" t="s">
        <v>27</v>
      </c>
      <c r="B4" s="64"/>
      <c r="C4" s="12"/>
      <c r="D4" s="22" t="s">
        <v>28</v>
      </c>
      <c r="E4" s="12"/>
      <c r="F4" s="56"/>
      <c r="G4" s="12"/>
      <c r="H4" s="63"/>
      <c r="I4" s="12"/>
    </row>
    <row r="5" spans="1:11" x14ac:dyDescent="0.25">
      <c r="A5" s="56" t="s">
        <v>29</v>
      </c>
      <c r="B5" s="47"/>
      <c r="C5" s="12"/>
      <c r="D5" s="22" t="s">
        <v>30</v>
      </c>
      <c r="E5" s="12"/>
      <c r="F5" s="61"/>
      <c r="G5" s="12"/>
      <c r="H5" s="22"/>
      <c r="I5" s="12"/>
    </row>
    <row r="6" spans="1:11" x14ac:dyDescent="0.25">
      <c r="A6" s="25" t="s">
        <v>31</v>
      </c>
      <c r="B6" s="62"/>
      <c r="C6" s="12"/>
      <c r="D6" s="22" t="s">
        <v>32</v>
      </c>
      <c r="E6" s="12"/>
      <c r="F6" s="61"/>
      <c r="G6" s="12"/>
      <c r="H6" s="22"/>
      <c r="I6" s="12"/>
    </row>
    <row r="7" spans="1:11" x14ac:dyDescent="0.25">
      <c r="A7" s="25" t="s">
        <v>33</v>
      </c>
      <c r="B7" s="10"/>
      <c r="C7" s="12"/>
      <c r="D7" s="22" t="s">
        <v>34</v>
      </c>
      <c r="E7" s="12"/>
      <c r="F7" s="61"/>
      <c r="G7" s="12"/>
      <c r="H7" s="22"/>
      <c r="I7" s="12"/>
    </row>
    <row r="8" spans="1:11" x14ac:dyDescent="0.25">
      <c r="A8" s="16" t="s">
        <v>35</v>
      </c>
      <c r="B8" s="10"/>
      <c r="C8" s="12"/>
      <c r="D8" s="22" t="s">
        <v>36</v>
      </c>
      <c r="E8" s="12"/>
      <c r="F8" s="61"/>
      <c r="G8" s="12"/>
      <c r="H8" s="22"/>
      <c r="I8" s="12"/>
    </row>
    <row r="9" spans="1:11" x14ac:dyDescent="0.25">
      <c r="A9" s="16" t="s">
        <v>37</v>
      </c>
      <c r="B9" s="10"/>
      <c r="C9" s="12"/>
      <c r="D9" s="22" t="s">
        <v>38</v>
      </c>
      <c r="E9" s="12"/>
      <c r="F9" s="61"/>
      <c r="G9" s="12"/>
      <c r="H9" s="22"/>
      <c r="I9" s="12"/>
    </row>
    <row r="10" spans="1:11" x14ac:dyDescent="0.25">
      <c r="A10" s="16" t="s">
        <v>39</v>
      </c>
      <c r="B10" s="10"/>
      <c r="C10" s="12"/>
      <c r="D10" s="22" t="s">
        <v>40</v>
      </c>
      <c r="E10" s="12"/>
      <c r="F10" s="61"/>
      <c r="G10" s="12"/>
      <c r="H10" s="22"/>
      <c r="I10" s="12"/>
    </row>
    <row r="11" spans="1:11" x14ac:dyDescent="0.25">
      <c r="A11" s="24" t="s">
        <v>41</v>
      </c>
      <c r="B11" s="10"/>
      <c r="C11" s="12"/>
      <c r="D11" s="22" t="s">
        <v>42</v>
      </c>
      <c r="E11" s="12"/>
      <c r="F11" s="61"/>
      <c r="G11" s="12"/>
      <c r="H11" s="60"/>
      <c r="I11" s="12"/>
    </row>
    <row r="12" spans="1:11" x14ac:dyDescent="0.25">
      <c r="A12" s="10" t="s">
        <v>43</v>
      </c>
      <c r="B12" s="12"/>
      <c r="C12" s="12"/>
      <c r="D12" s="22" t="s">
        <v>44</v>
      </c>
      <c r="E12" s="12"/>
      <c r="F12" s="61"/>
      <c r="G12" s="12"/>
      <c r="H12" s="60"/>
      <c r="I12" s="12"/>
    </row>
    <row r="13" spans="1:11" x14ac:dyDescent="0.25">
      <c r="A13" s="12"/>
      <c r="B13" s="26"/>
      <c r="C13" s="12"/>
      <c r="D13" s="22" t="s">
        <v>45</v>
      </c>
      <c r="E13" s="12"/>
      <c r="F13" s="61"/>
      <c r="G13" s="12"/>
      <c r="H13" s="60"/>
      <c r="I13" s="12"/>
    </row>
    <row r="14" spans="1:11" x14ac:dyDescent="0.25">
      <c r="A14" s="26"/>
      <c r="B14" s="45"/>
      <c r="C14" s="12"/>
      <c r="D14" s="22" t="s">
        <v>46</v>
      </c>
      <c r="E14" s="12"/>
      <c r="F14" s="61"/>
      <c r="G14" s="12"/>
      <c r="H14" s="60"/>
      <c r="I14" s="12"/>
    </row>
    <row r="15" spans="1:11" x14ac:dyDescent="0.25">
      <c r="A15" s="48" t="s">
        <v>47</v>
      </c>
      <c r="B15" s="47"/>
      <c r="C15" s="12"/>
      <c r="D15" s="22" t="s">
        <v>48</v>
      </c>
      <c r="E15" s="12"/>
      <c r="F15" s="61"/>
      <c r="G15" s="12"/>
      <c r="H15" s="60"/>
      <c r="I15" s="12"/>
    </row>
    <row r="16" spans="1:11" x14ac:dyDescent="0.25">
      <c r="A16" s="33" t="s">
        <v>26</v>
      </c>
      <c r="B16" s="46"/>
      <c r="C16" s="12"/>
      <c r="D16" s="22" t="s">
        <v>49</v>
      </c>
      <c r="E16" s="12"/>
      <c r="F16" s="61"/>
      <c r="G16" s="12"/>
      <c r="H16" s="60"/>
      <c r="I16" s="12"/>
    </row>
    <row r="17" spans="1:11" x14ac:dyDescent="0.25">
      <c r="A17" s="22" t="s">
        <v>50</v>
      </c>
      <c r="B17" s="46"/>
      <c r="C17" s="12"/>
      <c r="D17" s="22" t="s">
        <v>51</v>
      </c>
      <c r="E17" s="12"/>
      <c r="F17" s="22"/>
      <c r="G17" s="12"/>
      <c r="H17" s="60"/>
      <c r="I17" s="12"/>
    </row>
    <row r="18" spans="1:11" x14ac:dyDescent="0.25">
      <c r="A18" s="22" t="s">
        <v>52</v>
      </c>
      <c r="B18" s="46"/>
      <c r="C18" s="12"/>
      <c r="D18" s="22" t="s">
        <v>53</v>
      </c>
      <c r="E18" s="12"/>
      <c r="F18" s="22"/>
      <c r="G18" s="12"/>
      <c r="H18" s="60"/>
      <c r="I18" s="12"/>
    </row>
    <row r="19" spans="1:11" x14ac:dyDescent="0.25">
      <c r="A19" s="22" t="s">
        <v>54</v>
      </c>
      <c r="B19" s="46"/>
      <c r="C19" s="12"/>
      <c r="D19" s="22" t="s">
        <v>55</v>
      </c>
      <c r="E19" s="12"/>
      <c r="F19" s="22"/>
      <c r="G19" s="12"/>
      <c r="H19" s="60"/>
      <c r="I19" s="12"/>
    </row>
    <row r="20" spans="1:11" x14ac:dyDescent="0.25">
      <c r="A20" s="22" t="s">
        <v>56</v>
      </c>
      <c r="B20" s="46"/>
      <c r="C20" s="12"/>
      <c r="D20" s="22" t="s">
        <v>57</v>
      </c>
      <c r="E20" s="12"/>
      <c r="F20" s="56" t="s">
        <v>26</v>
      </c>
      <c r="G20" s="12"/>
      <c r="H20" s="60"/>
      <c r="I20" s="12"/>
    </row>
    <row r="21" spans="1:11" x14ac:dyDescent="0.25">
      <c r="A21" s="22" t="s">
        <v>58</v>
      </c>
      <c r="B21" s="46"/>
      <c r="C21" s="12"/>
      <c r="D21" s="22" t="s">
        <v>59</v>
      </c>
      <c r="E21" s="12"/>
      <c r="F21" s="22" t="s">
        <v>60</v>
      </c>
      <c r="G21" s="12"/>
      <c r="H21" s="60"/>
      <c r="I21" s="12"/>
    </row>
    <row r="22" spans="1:11" x14ac:dyDescent="0.25">
      <c r="A22" s="22" t="s">
        <v>61</v>
      </c>
      <c r="B22" s="59"/>
      <c r="C22" s="12"/>
      <c r="D22" s="22" t="s">
        <v>62</v>
      </c>
      <c r="E22" s="12"/>
      <c r="F22" s="22" t="s">
        <v>63</v>
      </c>
      <c r="G22" s="12"/>
      <c r="H22" s="35"/>
      <c r="I22" s="12"/>
    </row>
    <row r="23" spans="1:11" x14ac:dyDescent="0.25">
      <c r="A23" s="60" t="s">
        <v>64</v>
      </c>
      <c r="B23" s="59"/>
      <c r="C23" s="12"/>
      <c r="D23" s="22" t="s">
        <v>65</v>
      </c>
      <c r="E23" s="12"/>
      <c r="F23" s="22" t="s">
        <v>66</v>
      </c>
      <c r="G23" s="12"/>
      <c r="H23" s="12"/>
      <c r="I23" s="12"/>
    </row>
    <row r="24" spans="1:11" x14ac:dyDescent="0.25">
      <c r="A24" s="60" t="s">
        <v>67</v>
      </c>
      <c r="B24" s="59"/>
      <c r="C24" s="12"/>
      <c r="D24" s="22" t="s">
        <v>68</v>
      </c>
      <c r="E24" s="12"/>
      <c r="F24" s="22" t="s">
        <v>69</v>
      </c>
      <c r="G24" s="12"/>
      <c r="H24" s="58" t="s">
        <v>70</v>
      </c>
      <c r="I24" s="12"/>
    </row>
    <row r="25" spans="1:11" x14ac:dyDescent="0.25">
      <c r="A25" s="57" t="s">
        <v>71</v>
      </c>
      <c r="B25" s="12"/>
      <c r="C25" s="12"/>
      <c r="D25" s="22" t="s">
        <v>72</v>
      </c>
      <c r="E25" s="12"/>
      <c r="F25" s="56" t="s">
        <v>26</v>
      </c>
      <c r="G25" s="12"/>
      <c r="H25" s="33" t="s">
        <v>26</v>
      </c>
      <c r="I25" s="12"/>
    </row>
    <row r="26" spans="1:11" x14ac:dyDescent="0.25">
      <c r="A26" s="12"/>
      <c r="B26" s="55"/>
      <c r="C26" s="12"/>
      <c r="D26" s="22" t="s">
        <v>73</v>
      </c>
      <c r="E26" s="12"/>
      <c r="F26" s="22" t="s">
        <v>74</v>
      </c>
      <c r="G26" s="12"/>
      <c r="H26" s="50" t="s">
        <v>75</v>
      </c>
      <c r="I26" s="12"/>
    </row>
    <row r="27" spans="1:11" x14ac:dyDescent="0.25">
      <c r="A27" s="54" t="s">
        <v>76</v>
      </c>
      <c r="B27" s="53"/>
      <c r="C27" s="12"/>
      <c r="D27" s="22" t="s">
        <v>77</v>
      </c>
      <c r="E27" s="12"/>
      <c r="F27" s="22" t="s">
        <v>78</v>
      </c>
      <c r="G27" s="12"/>
      <c r="H27" s="50" t="s">
        <v>79</v>
      </c>
      <c r="I27" s="12"/>
    </row>
    <row r="28" spans="1:11" x14ac:dyDescent="0.25">
      <c r="A28" s="52" t="s">
        <v>26</v>
      </c>
      <c r="B28" s="46"/>
      <c r="C28" s="12"/>
      <c r="D28" s="22" t="s">
        <v>80</v>
      </c>
      <c r="E28" s="12"/>
      <c r="F28" s="22"/>
      <c r="G28" s="12"/>
      <c r="H28" s="50" t="s">
        <v>81</v>
      </c>
      <c r="I28" s="13"/>
      <c r="J28" s="13"/>
      <c r="K28" s="13"/>
    </row>
    <row r="29" spans="1:11" x14ac:dyDescent="0.25">
      <c r="A29" s="22" t="s">
        <v>82</v>
      </c>
      <c r="B29" s="46"/>
      <c r="C29" s="12"/>
      <c r="D29" s="22" t="s">
        <v>83</v>
      </c>
      <c r="E29" s="12"/>
      <c r="F29" s="22"/>
      <c r="G29" s="12"/>
      <c r="H29" s="51" t="s">
        <v>84</v>
      </c>
      <c r="I29" s="13"/>
      <c r="J29" s="13"/>
      <c r="K29" s="13"/>
    </row>
    <row r="30" spans="1:11" x14ac:dyDescent="0.25">
      <c r="A30" s="22" t="s">
        <v>85</v>
      </c>
      <c r="B30" s="46"/>
      <c r="C30" s="12"/>
      <c r="D30" s="22" t="s">
        <v>86</v>
      </c>
      <c r="E30" s="12"/>
      <c r="F30" s="22"/>
      <c r="G30" s="12"/>
      <c r="H30" s="50" t="s">
        <v>87</v>
      </c>
      <c r="I30" s="12"/>
    </row>
    <row r="31" spans="1:11" x14ac:dyDescent="0.25">
      <c r="A31" s="22" t="s">
        <v>88</v>
      </c>
      <c r="B31" s="46"/>
      <c r="C31" s="12"/>
      <c r="D31" s="22" t="s">
        <v>89</v>
      </c>
      <c r="E31" s="12"/>
      <c r="F31" s="22"/>
      <c r="G31" s="12"/>
      <c r="H31" s="50" t="s">
        <v>90</v>
      </c>
      <c r="I31" s="12"/>
    </row>
    <row r="32" spans="1:11" x14ac:dyDescent="0.25">
      <c r="A32" s="22" t="s">
        <v>91</v>
      </c>
      <c r="B32" s="46"/>
      <c r="C32" s="12"/>
      <c r="D32" s="22" t="s">
        <v>92</v>
      </c>
      <c r="E32" s="12"/>
      <c r="F32" s="22"/>
      <c r="G32" s="12"/>
      <c r="H32" s="49" t="s">
        <v>93</v>
      </c>
      <c r="I32" s="12"/>
    </row>
    <row r="33" spans="1:11" x14ac:dyDescent="0.25">
      <c r="A33" s="22" t="s">
        <v>94</v>
      </c>
      <c r="B33" s="46"/>
      <c r="C33" s="12"/>
      <c r="D33" s="22" t="s">
        <v>95</v>
      </c>
      <c r="E33" s="12"/>
      <c r="F33" s="22"/>
      <c r="G33" s="12"/>
      <c r="H33" s="49" t="s">
        <v>96</v>
      </c>
      <c r="I33" s="12"/>
    </row>
    <row r="34" spans="1:11" x14ac:dyDescent="0.25">
      <c r="A34" s="20" t="s">
        <v>71</v>
      </c>
      <c r="B34" s="8"/>
      <c r="C34" s="12"/>
      <c r="D34" s="22" t="s">
        <v>97</v>
      </c>
      <c r="E34" s="12"/>
      <c r="F34" s="22"/>
      <c r="G34" s="12"/>
      <c r="H34" s="49" t="s">
        <v>98</v>
      </c>
      <c r="I34" s="12"/>
    </row>
    <row r="35" spans="1:11" x14ac:dyDescent="0.25">
      <c r="A35" s="8"/>
      <c r="B35" s="45"/>
      <c r="C35" s="12"/>
      <c r="D35" s="22" t="s">
        <v>99</v>
      </c>
      <c r="E35" s="12"/>
      <c r="F35" s="22"/>
      <c r="G35" s="12"/>
      <c r="H35" s="25"/>
      <c r="I35" s="12"/>
    </row>
    <row r="36" spans="1:11" x14ac:dyDescent="0.25">
      <c r="A36" s="48" t="s">
        <v>100</v>
      </c>
      <c r="B36" s="47"/>
      <c r="C36" s="12"/>
      <c r="D36" s="22" t="s">
        <v>101</v>
      </c>
      <c r="E36" s="12"/>
      <c r="F36" s="22"/>
      <c r="G36" s="12"/>
      <c r="H36" s="25"/>
      <c r="I36" s="12"/>
    </row>
    <row r="37" spans="1:11" x14ac:dyDescent="0.25">
      <c r="A37" s="33" t="s">
        <v>26</v>
      </c>
      <c r="B37" s="46"/>
      <c r="C37" s="12"/>
      <c r="D37" s="22" t="s">
        <v>102</v>
      </c>
      <c r="E37" s="12"/>
      <c r="F37" s="22"/>
      <c r="G37" s="12"/>
      <c r="H37" s="25"/>
      <c r="I37" s="13"/>
      <c r="J37" s="13"/>
      <c r="K37" s="13"/>
    </row>
    <row r="38" spans="1:11" x14ac:dyDescent="0.25">
      <c r="A38" s="22" t="s">
        <v>103</v>
      </c>
      <c r="B38" s="46"/>
      <c r="C38" s="12"/>
      <c r="D38" s="22" t="s">
        <v>104</v>
      </c>
      <c r="E38" s="12"/>
      <c r="F38" s="22"/>
      <c r="G38" s="12"/>
      <c r="H38" s="25"/>
      <c r="I38" s="13"/>
      <c r="J38" s="13"/>
      <c r="K38" s="13"/>
    </row>
    <row r="39" spans="1:11" x14ac:dyDescent="0.25">
      <c r="A39" s="22" t="s">
        <v>105</v>
      </c>
      <c r="B39" s="46"/>
      <c r="C39" s="12"/>
      <c r="D39" s="22" t="s">
        <v>106</v>
      </c>
      <c r="E39" s="12"/>
      <c r="F39" s="22"/>
      <c r="G39" s="12"/>
      <c r="H39" s="25"/>
      <c r="I39" s="13"/>
      <c r="J39" s="13"/>
      <c r="K39" s="13"/>
    </row>
    <row r="40" spans="1:11" x14ac:dyDescent="0.25">
      <c r="A40" s="22" t="s">
        <v>107</v>
      </c>
      <c r="B40" s="46"/>
      <c r="C40" s="8"/>
      <c r="D40" s="22" t="s">
        <v>108</v>
      </c>
      <c r="E40" s="8"/>
      <c r="F40" s="22"/>
      <c r="G40" s="8"/>
      <c r="H40" s="25"/>
      <c r="I40" s="8"/>
      <c r="J40" s="8"/>
      <c r="K40" s="8"/>
    </row>
    <row r="41" spans="1:11" x14ac:dyDescent="0.25">
      <c r="A41" s="22" t="s">
        <v>109</v>
      </c>
      <c r="B41" s="46"/>
      <c r="C41" s="8"/>
      <c r="D41" s="22" t="s">
        <v>110</v>
      </c>
      <c r="E41" s="8"/>
      <c r="F41" s="22"/>
      <c r="G41" s="8"/>
      <c r="H41" s="25"/>
      <c r="I41" s="8"/>
      <c r="J41" s="8"/>
      <c r="K41" s="8"/>
    </row>
    <row r="42" spans="1:11" x14ac:dyDescent="0.25">
      <c r="A42" s="22" t="s">
        <v>111</v>
      </c>
      <c r="B42" s="46"/>
      <c r="C42" s="8"/>
      <c r="D42" s="22" t="s">
        <v>112</v>
      </c>
      <c r="E42" s="8"/>
      <c r="F42" s="22"/>
      <c r="G42" s="8"/>
      <c r="H42" s="25"/>
      <c r="I42" s="8"/>
      <c r="J42" s="8"/>
      <c r="K42" s="8"/>
    </row>
    <row r="43" spans="1:11" x14ac:dyDescent="0.25">
      <c r="A43" s="22" t="s">
        <v>113</v>
      </c>
      <c r="B43" s="46"/>
      <c r="C43" s="8"/>
      <c r="D43" s="22" t="s">
        <v>114</v>
      </c>
      <c r="E43" s="8"/>
      <c r="F43" s="22"/>
      <c r="G43" s="8"/>
      <c r="H43" s="25"/>
      <c r="I43" s="8"/>
      <c r="J43" s="8"/>
      <c r="K43" s="8"/>
    </row>
    <row r="44" spans="1:11" x14ac:dyDescent="0.25">
      <c r="A44" s="22" t="s">
        <v>115</v>
      </c>
      <c r="B44" s="46"/>
      <c r="C44" s="8"/>
      <c r="D44" s="22" t="s">
        <v>116</v>
      </c>
      <c r="E44" s="8"/>
      <c r="F44" s="22"/>
      <c r="G44" s="8"/>
      <c r="H44" s="25"/>
      <c r="I44" s="8"/>
      <c r="J44" s="8"/>
      <c r="K44" s="8"/>
    </row>
    <row r="45" spans="1:11" x14ac:dyDescent="0.25">
      <c r="A45" s="20" t="s">
        <v>117</v>
      </c>
      <c r="B45" s="8"/>
      <c r="C45" s="8"/>
      <c r="D45" s="22" t="s">
        <v>118</v>
      </c>
      <c r="E45" s="8"/>
      <c r="F45" s="22"/>
      <c r="G45" s="8"/>
      <c r="H45" s="25"/>
      <c r="I45" s="8"/>
      <c r="J45" s="8"/>
      <c r="K45" s="8"/>
    </row>
    <row r="46" spans="1:11" x14ac:dyDescent="0.25">
      <c r="A46" s="8"/>
      <c r="B46" s="45"/>
      <c r="C46" s="12"/>
      <c r="D46" s="22" t="s">
        <v>119</v>
      </c>
      <c r="E46" s="12"/>
      <c r="F46" s="22"/>
      <c r="G46" s="12"/>
      <c r="H46" s="25"/>
      <c r="I46" s="13"/>
      <c r="J46" s="13"/>
      <c r="K46" s="13"/>
    </row>
    <row r="47" spans="1:11" x14ac:dyDescent="0.25">
      <c r="A47" s="45" t="s">
        <v>120</v>
      </c>
      <c r="B47" s="44"/>
      <c r="C47" s="8"/>
      <c r="D47" s="22" t="s">
        <v>121</v>
      </c>
      <c r="E47" s="8"/>
      <c r="F47" s="22"/>
      <c r="G47" s="8"/>
      <c r="H47" s="25"/>
      <c r="I47" s="8"/>
      <c r="J47" s="8"/>
      <c r="K47" s="8"/>
    </row>
    <row r="48" spans="1:11" x14ac:dyDescent="0.25">
      <c r="A48" s="43" t="s">
        <v>26</v>
      </c>
      <c r="B48" s="42" t="s">
        <v>26</v>
      </c>
      <c r="C48" s="8"/>
      <c r="D48" s="22" t="s">
        <v>122</v>
      </c>
      <c r="E48" s="8"/>
      <c r="F48" s="22"/>
      <c r="G48" s="8"/>
      <c r="H48" s="25"/>
      <c r="I48" s="8"/>
      <c r="J48" s="8"/>
      <c r="K48" s="8"/>
    </row>
    <row r="49" spans="1:11" x14ac:dyDescent="0.25">
      <c r="A49" s="40" t="s">
        <v>123</v>
      </c>
      <c r="B49" s="41" t="s">
        <v>124</v>
      </c>
      <c r="C49" s="8"/>
      <c r="D49" s="22" t="s">
        <v>125</v>
      </c>
      <c r="E49" s="8"/>
      <c r="F49" s="22"/>
      <c r="G49" s="8"/>
      <c r="H49" s="25"/>
      <c r="I49" s="8"/>
      <c r="J49" s="8"/>
      <c r="K49" s="8"/>
    </row>
    <row r="50" spans="1:11" x14ac:dyDescent="0.25">
      <c r="A50" s="40" t="s">
        <v>126</v>
      </c>
      <c r="B50" s="41" t="s">
        <v>127</v>
      </c>
      <c r="C50" s="8"/>
      <c r="D50" s="22" t="s">
        <v>128</v>
      </c>
      <c r="E50" s="8"/>
      <c r="F50" s="22"/>
      <c r="G50" s="8"/>
      <c r="H50" s="16"/>
      <c r="I50" s="8"/>
      <c r="J50" s="8"/>
      <c r="K50" s="8"/>
    </row>
    <row r="51" spans="1:11" x14ac:dyDescent="0.25">
      <c r="A51" s="40" t="s">
        <v>129</v>
      </c>
      <c r="B51" s="41" t="s">
        <v>130</v>
      </c>
      <c r="C51" s="8"/>
      <c r="D51" s="22" t="s">
        <v>131</v>
      </c>
      <c r="E51" s="8"/>
      <c r="F51" s="16"/>
      <c r="G51" s="8"/>
      <c r="H51" s="16"/>
      <c r="I51" s="8"/>
      <c r="J51" s="8"/>
      <c r="K51" s="8"/>
    </row>
    <row r="52" spans="1:11" x14ac:dyDescent="0.25">
      <c r="A52" s="40" t="s">
        <v>132</v>
      </c>
      <c r="B52" s="41" t="s">
        <v>132</v>
      </c>
      <c r="C52" s="8"/>
      <c r="D52" s="22" t="s">
        <v>133</v>
      </c>
      <c r="E52" s="8"/>
      <c r="F52" s="16"/>
      <c r="G52" s="8"/>
      <c r="H52" s="16"/>
      <c r="I52" s="8"/>
      <c r="J52" s="8"/>
      <c r="K52" s="8"/>
    </row>
    <row r="53" spans="1:11" x14ac:dyDescent="0.25">
      <c r="A53" s="40"/>
      <c r="B53" s="39"/>
      <c r="C53" s="10"/>
      <c r="D53" s="22" t="s">
        <v>134</v>
      </c>
      <c r="E53" s="10"/>
      <c r="F53" s="16"/>
      <c r="G53" s="10"/>
      <c r="H53" s="16"/>
      <c r="I53" s="10"/>
      <c r="J53" s="10"/>
      <c r="K53" s="10"/>
    </row>
    <row r="54" spans="1:11" x14ac:dyDescent="0.25">
      <c r="A54" s="38"/>
      <c r="B54" s="8"/>
      <c r="C54" s="9"/>
      <c r="D54" s="22" t="s">
        <v>135</v>
      </c>
      <c r="E54" s="9"/>
      <c r="F54" s="24"/>
      <c r="G54" s="9"/>
      <c r="H54" s="16"/>
      <c r="I54" s="9"/>
      <c r="J54" s="9"/>
      <c r="K54" s="9"/>
    </row>
    <row r="55" spans="1:11" x14ac:dyDescent="0.25">
      <c r="A55" s="8"/>
      <c r="B55" s="37"/>
      <c r="C55" s="12"/>
      <c r="D55" s="22" t="s">
        <v>136</v>
      </c>
      <c r="E55" s="12"/>
      <c r="F55" s="8"/>
      <c r="G55" s="12"/>
      <c r="H55" s="25"/>
      <c r="I55" s="13"/>
      <c r="J55" s="13"/>
      <c r="K55" s="13"/>
    </row>
    <row r="56" spans="1:11" x14ac:dyDescent="0.25">
      <c r="A56" s="37" t="s">
        <v>137</v>
      </c>
      <c r="B56" s="37"/>
      <c r="C56" s="12"/>
      <c r="D56" s="22" t="s">
        <v>138</v>
      </c>
      <c r="E56" s="12"/>
      <c r="F56" s="36" t="s">
        <v>139</v>
      </c>
      <c r="G56" s="12"/>
      <c r="H56" s="35"/>
      <c r="I56" s="13"/>
      <c r="J56" s="13"/>
      <c r="K56" s="13"/>
    </row>
    <row r="57" spans="1:11" x14ac:dyDescent="0.25">
      <c r="A57" s="34" t="s">
        <v>140</v>
      </c>
      <c r="B57" s="28"/>
      <c r="C57" s="8"/>
      <c r="D57" s="22" t="s">
        <v>141</v>
      </c>
      <c r="E57" s="8"/>
      <c r="F57" s="33" t="s">
        <v>26</v>
      </c>
      <c r="G57" s="8"/>
      <c r="H57" s="8"/>
      <c r="I57" s="8"/>
      <c r="J57" s="8"/>
      <c r="K57" s="8"/>
    </row>
    <row r="58" spans="1:11" x14ac:dyDescent="0.25">
      <c r="A58" s="27" t="s">
        <v>26</v>
      </c>
      <c r="B58" s="9"/>
      <c r="C58" s="8"/>
      <c r="D58" s="22" t="s">
        <v>142</v>
      </c>
      <c r="E58" s="8"/>
      <c r="F58" s="16" t="s">
        <v>143</v>
      </c>
      <c r="G58" s="8"/>
      <c r="H58" s="12"/>
      <c r="I58" s="8"/>
      <c r="J58" s="8"/>
      <c r="K58" s="8"/>
    </row>
    <row r="59" spans="1:11" x14ac:dyDescent="0.25">
      <c r="A59" s="16" t="s">
        <v>144</v>
      </c>
      <c r="B59" s="9"/>
      <c r="C59" s="8"/>
      <c r="D59" s="22" t="s">
        <v>145</v>
      </c>
      <c r="E59" s="8"/>
      <c r="F59" s="16" t="s">
        <v>146</v>
      </c>
      <c r="G59" s="8"/>
      <c r="H59" s="8"/>
      <c r="I59" s="8"/>
      <c r="J59" s="8"/>
      <c r="K59" s="8"/>
    </row>
    <row r="60" spans="1:11" x14ac:dyDescent="0.25">
      <c r="A60" s="16" t="s">
        <v>147</v>
      </c>
      <c r="B60" s="9"/>
      <c r="C60" s="8"/>
      <c r="D60" s="22" t="s">
        <v>148</v>
      </c>
      <c r="E60" s="8"/>
      <c r="F60" s="16" t="s">
        <v>149</v>
      </c>
      <c r="G60" s="8"/>
      <c r="H60" s="8"/>
      <c r="I60" s="8"/>
      <c r="J60" s="8"/>
      <c r="K60" s="8"/>
    </row>
    <row r="61" spans="1:11" x14ac:dyDescent="0.25">
      <c r="A61" s="16" t="s">
        <v>150</v>
      </c>
      <c r="B61" s="30"/>
      <c r="C61" s="8"/>
      <c r="D61" s="22" t="s">
        <v>151</v>
      </c>
      <c r="E61" s="8"/>
      <c r="F61" s="16" t="s">
        <v>152</v>
      </c>
      <c r="G61" s="8"/>
      <c r="H61" s="8"/>
      <c r="I61" s="8"/>
      <c r="J61" s="8"/>
      <c r="K61" s="8"/>
    </row>
    <row r="62" spans="1:11" x14ac:dyDescent="0.25">
      <c r="A62" s="29" t="s">
        <v>153</v>
      </c>
      <c r="B62" s="28"/>
      <c r="C62" s="8"/>
      <c r="D62" s="22" t="s">
        <v>154</v>
      </c>
      <c r="E62" s="8"/>
      <c r="F62" s="16" t="s">
        <v>155</v>
      </c>
      <c r="G62" s="8"/>
      <c r="H62" s="8"/>
      <c r="I62" s="8"/>
      <c r="J62" s="13"/>
      <c r="K62" s="13"/>
    </row>
    <row r="63" spans="1:11" x14ac:dyDescent="0.25">
      <c r="A63" s="27" t="s">
        <v>26</v>
      </c>
      <c r="B63" s="9"/>
      <c r="C63" s="10"/>
      <c r="D63" s="22" t="s">
        <v>156</v>
      </c>
      <c r="E63" s="10"/>
      <c r="F63" s="8" t="s">
        <v>157</v>
      </c>
      <c r="G63" s="10"/>
      <c r="H63" s="8"/>
      <c r="I63" s="10"/>
      <c r="J63" s="8"/>
      <c r="K63" s="8"/>
    </row>
    <row r="64" spans="1:11" x14ac:dyDescent="0.25">
      <c r="A64" s="6" t="s">
        <v>158</v>
      </c>
      <c r="B64" s="9"/>
      <c r="C64" s="8"/>
      <c r="D64" s="22" t="s">
        <v>159</v>
      </c>
      <c r="E64" s="8"/>
      <c r="F64" s="8" t="s">
        <v>160</v>
      </c>
      <c r="G64" s="8"/>
      <c r="H64" s="8"/>
      <c r="I64" s="8"/>
      <c r="J64" s="8"/>
      <c r="K64" s="8"/>
    </row>
    <row r="65" spans="1:11" x14ac:dyDescent="0.25">
      <c r="A65" s="6" t="s">
        <v>161</v>
      </c>
      <c r="B65" s="9"/>
      <c r="C65" s="8"/>
      <c r="D65" s="22" t="s">
        <v>162</v>
      </c>
      <c r="E65" s="8"/>
      <c r="F65" s="8" t="s">
        <v>163</v>
      </c>
      <c r="G65" s="8"/>
      <c r="H65" s="10"/>
      <c r="I65" s="8"/>
      <c r="J65" s="8"/>
      <c r="K65" s="8"/>
    </row>
    <row r="66" spans="1:11" x14ac:dyDescent="0.25">
      <c r="A66" s="6" t="s">
        <v>164</v>
      </c>
      <c r="B66" s="32"/>
      <c r="C66" s="8"/>
      <c r="D66" s="22" t="s">
        <v>165</v>
      </c>
      <c r="E66" s="8"/>
      <c r="F66" s="8" t="s">
        <v>166</v>
      </c>
      <c r="G66" s="8"/>
      <c r="H66" s="9"/>
      <c r="I66" s="8"/>
      <c r="J66" s="8"/>
      <c r="K66" s="8"/>
    </row>
    <row r="67" spans="1:11" x14ac:dyDescent="0.25">
      <c r="A67" s="31" t="s">
        <v>167</v>
      </c>
      <c r="B67" s="28"/>
      <c r="C67" s="8"/>
      <c r="D67" s="22" t="s">
        <v>168</v>
      </c>
      <c r="E67" s="8"/>
      <c r="F67" s="14" t="s">
        <v>169</v>
      </c>
      <c r="G67" s="8"/>
      <c r="H67" s="12"/>
      <c r="I67" s="8"/>
      <c r="J67" s="8"/>
      <c r="K67" s="8"/>
    </row>
    <row r="68" spans="1:11" x14ac:dyDescent="0.25">
      <c r="A68" s="27" t="s">
        <v>26</v>
      </c>
      <c r="B68" s="9"/>
      <c r="C68" s="8"/>
      <c r="D68" s="22" t="s">
        <v>170</v>
      </c>
      <c r="E68" s="8"/>
      <c r="F68" s="14" t="s">
        <v>171</v>
      </c>
      <c r="G68" s="8"/>
      <c r="H68" s="12"/>
      <c r="I68" s="8"/>
      <c r="J68" s="8"/>
      <c r="K68" s="8"/>
    </row>
    <row r="69" spans="1:11" x14ac:dyDescent="0.25">
      <c r="A69" s="6" t="s">
        <v>172</v>
      </c>
      <c r="B69" s="9"/>
      <c r="C69" s="8"/>
      <c r="D69" s="22" t="s">
        <v>173</v>
      </c>
      <c r="E69" s="8"/>
      <c r="F69" s="14" t="s">
        <v>174</v>
      </c>
      <c r="G69" s="8"/>
      <c r="H69" s="8"/>
      <c r="I69" s="8"/>
      <c r="J69" s="10"/>
      <c r="K69" s="10"/>
    </row>
    <row r="70" spans="1:11" x14ac:dyDescent="0.25">
      <c r="A70" s="6" t="s">
        <v>175</v>
      </c>
      <c r="B70" s="9"/>
      <c r="C70" s="10"/>
      <c r="D70" s="22" t="s">
        <v>176</v>
      </c>
      <c r="E70" s="10"/>
      <c r="F70" s="14" t="s">
        <v>177</v>
      </c>
      <c r="G70" s="10"/>
      <c r="H70" s="8"/>
      <c r="I70" s="10"/>
      <c r="J70" s="9"/>
      <c r="K70" s="9"/>
    </row>
    <row r="71" spans="1:11" x14ac:dyDescent="0.25">
      <c r="A71" s="6" t="s">
        <v>178</v>
      </c>
      <c r="B71" s="9"/>
      <c r="C71" s="10"/>
      <c r="D71" s="22" t="s">
        <v>179</v>
      </c>
      <c r="E71" s="10"/>
      <c r="F71" s="8" t="s">
        <v>180</v>
      </c>
      <c r="G71" s="10"/>
      <c r="H71" s="8"/>
      <c r="I71" s="10"/>
      <c r="J71" s="9"/>
      <c r="K71" s="9"/>
    </row>
    <row r="72" spans="1:11" x14ac:dyDescent="0.25">
      <c r="A72" s="16"/>
      <c r="B72" s="9"/>
      <c r="C72" s="10"/>
      <c r="D72" s="22" t="s">
        <v>181</v>
      </c>
      <c r="E72" s="10"/>
      <c r="F72" s="8" t="s">
        <v>182</v>
      </c>
      <c r="G72" s="10"/>
      <c r="H72" s="8"/>
      <c r="I72" s="10"/>
      <c r="J72" s="9"/>
      <c r="K72" s="9"/>
    </row>
    <row r="73" spans="1:11" x14ac:dyDescent="0.25">
      <c r="A73" s="16"/>
      <c r="B73" s="30"/>
      <c r="C73" s="10"/>
      <c r="D73" s="22" t="s">
        <v>183</v>
      </c>
      <c r="E73" s="9"/>
      <c r="F73" s="8" t="s">
        <v>184</v>
      </c>
      <c r="G73" s="9"/>
      <c r="H73" s="8"/>
      <c r="I73" s="9"/>
      <c r="J73" s="13"/>
      <c r="K73" s="13"/>
    </row>
    <row r="74" spans="1:11" x14ac:dyDescent="0.25">
      <c r="A74" s="29"/>
      <c r="B74" s="28"/>
      <c r="C74" s="9"/>
      <c r="D74" s="22" t="s">
        <v>185</v>
      </c>
      <c r="E74" s="12"/>
      <c r="F74" s="8"/>
      <c r="G74" s="12"/>
      <c r="H74" s="8"/>
      <c r="I74" s="13"/>
      <c r="J74" s="13"/>
      <c r="K74" s="13"/>
    </row>
    <row r="75" spans="1:11" x14ac:dyDescent="0.25">
      <c r="A75" s="27"/>
      <c r="B75" s="9"/>
      <c r="C75" s="12"/>
      <c r="D75" s="22" t="s">
        <v>186</v>
      </c>
      <c r="E75" s="12"/>
      <c r="F75" s="8"/>
      <c r="G75" s="12"/>
      <c r="H75" s="8"/>
      <c r="I75" s="13"/>
      <c r="J75" s="8"/>
      <c r="K75" s="8"/>
    </row>
    <row r="76" spans="1:11" x14ac:dyDescent="0.25">
      <c r="A76" s="16"/>
      <c r="B76" s="9"/>
      <c r="C76" s="12"/>
      <c r="D76" s="22" t="s">
        <v>187</v>
      </c>
      <c r="E76" s="8"/>
      <c r="F76" s="8"/>
      <c r="G76" s="8"/>
      <c r="H76" s="8"/>
      <c r="I76" s="8"/>
      <c r="J76" s="8"/>
      <c r="K76" s="8"/>
    </row>
    <row r="77" spans="1:11" x14ac:dyDescent="0.25">
      <c r="A77" s="16"/>
      <c r="B77" s="30"/>
      <c r="C77" s="8"/>
      <c r="D77" s="22" t="s">
        <v>188</v>
      </c>
      <c r="E77" s="8"/>
      <c r="F77" s="8"/>
      <c r="G77" s="8"/>
      <c r="H77" s="10"/>
      <c r="I77" s="8"/>
      <c r="J77" s="8"/>
      <c r="K77" s="8"/>
    </row>
    <row r="78" spans="1:11" x14ac:dyDescent="0.25">
      <c r="A78" s="29"/>
      <c r="B78" s="28"/>
      <c r="C78" s="8"/>
      <c r="D78" s="22" t="s">
        <v>189</v>
      </c>
      <c r="E78" s="8"/>
      <c r="F78" s="8"/>
      <c r="G78" s="8"/>
      <c r="H78" s="8"/>
      <c r="I78" s="8"/>
      <c r="J78" s="8"/>
      <c r="K78" s="8"/>
    </row>
    <row r="79" spans="1:11" x14ac:dyDescent="0.25">
      <c r="A79" s="27"/>
      <c r="B79" s="26"/>
      <c r="C79" s="8"/>
      <c r="D79" s="22" t="s">
        <v>190</v>
      </c>
      <c r="E79" s="8"/>
      <c r="F79" s="8"/>
      <c r="G79" s="8"/>
      <c r="H79" s="8"/>
      <c r="I79" s="8"/>
      <c r="J79" s="8"/>
      <c r="K79" s="8"/>
    </row>
    <row r="80" spans="1:11" x14ac:dyDescent="0.25">
      <c r="A80" s="25"/>
      <c r="B80" s="9"/>
      <c r="C80" s="8"/>
      <c r="D80" s="22" t="s">
        <v>191</v>
      </c>
      <c r="E80" s="8"/>
      <c r="F80" s="8"/>
      <c r="G80" s="8"/>
      <c r="H80" s="8"/>
      <c r="I80" s="8"/>
      <c r="J80" s="13"/>
      <c r="K80" s="13"/>
    </row>
    <row r="81" spans="1:11" x14ac:dyDescent="0.25">
      <c r="A81" s="24"/>
      <c r="B81" s="8"/>
      <c r="C81" s="8"/>
      <c r="D81" s="22" t="s">
        <v>192</v>
      </c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22" t="s">
        <v>193</v>
      </c>
      <c r="E82" s="12"/>
      <c r="F82" s="10"/>
      <c r="G82" s="12"/>
      <c r="H82" s="8"/>
      <c r="I82" s="13"/>
      <c r="J82" s="8"/>
      <c r="K82" s="8"/>
    </row>
    <row r="83" spans="1:11" x14ac:dyDescent="0.25">
      <c r="A83" s="8"/>
      <c r="B83" s="8"/>
      <c r="C83" s="12"/>
      <c r="D83" s="22" t="s">
        <v>194</v>
      </c>
      <c r="E83" s="8"/>
      <c r="F83" s="9"/>
      <c r="G83" s="8"/>
      <c r="H83" s="8"/>
      <c r="I83" s="8"/>
      <c r="J83" s="8"/>
      <c r="K83" s="8"/>
    </row>
    <row r="84" spans="1:11" x14ac:dyDescent="0.25">
      <c r="A84" s="23" t="s">
        <v>195</v>
      </c>
      <c r="B84" s="23" t="s">
        <v>196</v>
      </c>
      <c r="C84" s="8"/>
      <c r="D84" s="22" t="s">
        <v>197</v>
      </c>
      <c r="E84" s="8"/>
      <c r="F84" s="14"/>
      <c r="G84" s="8"/>
      <c r="H84" s="10"/>
      <c r="I84" s="8"/>
      <c r="J84" s="8"/>
      <c r="K84" s="8"/>
    </row>
    <row r="85" spans="1:11" x14ac:dyDescent="0.25">
      <c r="A85" s="21" t="s">
        <v>123</v>
      </c>
      <c r="B85" s="21" t="s">
        <v>124</v>
      </c>
      <c r="C85" s="8"/>
      <c r="D85" s="20" t="s">
        <v>198</v>
      </c>
      <c r="E85" s="8"/>
      <c r="F85" s="14"/>
      <c r="G85" s="8"/>
      <c r="H85" s="9"/>
      <c r="I85" s="8"/>
      <c r="J85" s="8"/>
      <c r="K85" s="8"/>
    </row>
    <row r="86" spans="1:11" x14ac:dyDescent="0.25">
      <c r="A86" s="19" t="s">
        <v>126</v>
      </c>
      <c r="B86" s="19" t="s">
        <v>127</v>
      </c>
      <c r="C86" s="8"/>
      <c r="D86" s="11"/>
      <c r="E86" s="8"/>
      <c r="F86" s="8"/>
      <c r="G86" s="8"/>
      <c r="H86" s="12"/>
      <c r="I86" s="8"/>
      <c r="J86" s="8"/>
      <c r="K86" s="8"/>
    </row>
    <row r="87" spans="1:11" x14ac:dyDescent="0.25">
      <c r="A87" s="18" t="s">
        <v>129</v>
      </c>
      <c r="B87" s="18" t="s">
        <v>130</v>
      </c>
      <c r="C87" s="8"/>
      <c r="D87" s="11"/>
      <c r="E87" s="8"/>
      <c r="F87" s="8"/>
      <c r="G87" s="8"/>
      <c r="H87" s="12"/>
      <c r="I87" s="8"/>
      <c r="J87" s="10"/>
      <c r="K87" s="10"/>
    </row>
    <row r="88" spans="1:11" x14ac:dyDescent="0.25">
      <c r="A88" s="17" t="s">
        <v>132</v>
      </c>
      <c r="B88" s="17" t="s">
        <v>199</v>
      </c>
      <c r="C88" s="8"/>
      <c r="D88" s="11"/>
      <c r="E88" s="8"/>
      <c r="F88" s="8"/>
      <c r="G88" s="8"/>
      <c r="H88" s="8"/>
      <c r="I88" s="8"/>
      <c r="J88" s="9"/>
      <c r="K88" s="9"/>
    </row>
    <row r="89" spans="1:11" x14ac:dyDescent="0.25">
      <c r="B89" s="12"/>
      <c r="C89" s="8"/>
      <c r="D89" s="11"/>
      <c r="E89" s="8"/>
      <c r="F89" s="8"/>
      <c r="G89" s="8"/>
      <c r="H89" s="8"/>
      <c r="I89" s="8"/>
      <c r="J89" s="9"/>
      <c r="K89" s="9"/>
    </row>
    <row r="90" spans="1:11" x14ac:dyDescent="0.25">
      <c r="B90" s="8"/>
      <c r="C90" s="8"/>
      <c r="D90" s="11"/>
      <c r="E90" s="10"/>
      <c r="F90" s="8"/>
      <c r="G90" s="10"/>
      <c r="H90" s="8"/>
      <c r="I90" s="10"/>
      <c r="J90" s="13"/>
      <c r="K90" s="13"/>
    </row>
    <row r="91" spans="1:11" x14ac:dyDescent="0.25">
      <c r="A91" s="16" t="s">
        <v>144</v>
      </c>
      <c r="C91" s="9"/>
      <c r="D91" s="11"/>
      <c r="E91" s="12"/>
      <c r="F91" s="8"/>
      <c r="G91" s="12"/>
      <c r="H91" s="8"/>
      <c r="I91" s="13"/>
      <c r="J91" s="8"/>
      <c r="K91" s="8"/>
    </row>
    <row r="92" spans="1:11" x14ac:dyDescent="0.25">
      <c r="A92" s="16" t="s">
        <v>147</v>
      </c>
      <c r="C92" s="12"/>
      <c r="D92" s="11"/>
      <c r="E92" s="12"/>
      <c r="F92" s="8"/>
      <c r="G92" s="12"/>
      <c r="H92" s="8"/>
      <c r="I92" s="13"/>
      <c r="J92" s="8"/>
      <c r="K92" s="8"/>
    </row>
    <row r="93" spans="1:11" x14ac:dyDescent="0.25">
      <c r="A93" s="16" t="s">
        <v>150</v>
      </c>
      <c r="B93" s="15"/>
      <c r="C93" s="12"/>
      <c r="D93" s="11"/>
      <c r="E93" s="8"/>
      <c r="F93" s="8"/>
      <c r="G93" s="8"/>
      <c r="H93" s="8"/>
      <c r="I93" s="8"/>
      <c r="J93" s="8"/>
      <c r="K93" s="8"/>
    </row>
    <row r="94" spans="1:11" ht="15.75" x14ac:dyDescent="0.3">
      <c r="A94" s="7" t="s">
        <v>158</v>
      </c>
      <c r="B94" s="15"/>
      <c r="C94" s="8"/>
      <c r="D94" s="11"/>
      <c r="E94" s="8"/>
      <c r="F94" s="8"/>
      <c r="G94" s="8"/>
      <c r="H94" s="8"/>
      <c r="I94" s="8"/>
      <c r="J94" s="13"/>
      <c r="K94" s="13"/>
    </row>
    <row r="95" spans="1:11" ht="15.75" x14ac:dyDescent="0.3">
      <c r="A95" s="7" t="s">
        <v>161</v>
      </c>
      <c r="B95" s="15"/>
      <c r="C95" s="8"/>
      <c r="D95" s="11"/>
      <c r="E95" s="8"/>
      <c r="F95" s="8"/>
      <c r="G95" s="8"/>
      <c r="H95" s="8"/>
      <c r="I95" s="8"/>
      <c r="J95" s="8"/>
      <c r="K95" s="8"/>
    </row>
    <row r="96" spans="1:11" ht="15.75" x14ac:dyDescent="0.3">
      <c r="A96" s="7" t="s">
        <v>164</v>
      </c>
      <c r="B96" s="15"/>
      <c r="C96" s="8"/>
      <c r="D96" s="11"/>
      <c r="E96" s="8"/>
      <c r="F96" s="8"/>
      <c r="G96" s="8"/>
      <c r="H96" s="8"/>
      <c r="I96" s="8"/>
      <c r="J96" s="8"/>
      <c r="K96" s="8"/>
    </row>
    <row r="97" spans="1:11" ht="15.75" x14ac:dyDescent="0.3">
      <c r="A97" s="7" t="s">
        <v>172</v>
      </c>
      <c r="B97" s="15"/>
      <c r="C97" s="8"/>
      <c r="D97" s="11"/>
      <c r="E97" s="8"/>
      <c r="F97" s="10"/>
      <c r="G97" s="8"/>
      <c r="H97" s="10"/>
      <c r="I97" s="8"/>
      <c r="J97" s="8"/>
      <c r="K97" s="8"/>
    </row>
    <row r="98" spans="1:11" ht="15.75" x14ac:dyDescent="0.3">
      <c r="A98" s="7" t="s">
        <v>175</v>
      </c>
      <c r="B98" s="15"/>
      <c r="C98" s="8"/>
      <c r="D98" s="11"/>
      <c r="E98" s="8"/>
      <c r="F98" s="9"/>
      <c r="G98" s="8"/>
      <c r="H98" s="9"/>
      <c r="I98" s="8"/>
      <c r="J98" s="8"/>
      <c r="K98" s="8"/>
    </row>
    <row r="99" spans="1:11" ht="15.75" x14ac:dyDescent="0.3">
      <c r="A99" s="7" t="s">
        <v>178</v>
      </c>
      <c r="B99" s="15"/>
      <c r="C99" s="8"/>
      <c r="D99" s="11"/>
      <c r="E99" s="8"/>
      <c r="F99" s="14"/>
      <c r="G99" s="8"/>
      <c r="H99" s="9"/>
      <c r="I99" s="8"/>
      <c r="J99" s="8"/>
      <c r="K99" s="8"/>
    </row>
    <row r="100" spans="1:11" x14ac:dyDescent="0.25">
      <c r="C100" s="8"/>
      <c r="D100" s="11"/>
      <c r="E100" s="8"/>
      <c r="F100" s="14"/>
      <c r="G100" s="8"/>
      <c r="H100" s="9"/>
      <c r="I100" s="8"/>
      <c r="J100" s="8"/>
      <c r="K100" s="8"/>
    </row>
    <row r="101" spans="1:11" ht="15.75" x14ac:dyDescent="0.3">
      <c r="A101" s="7" t="s">
        <v>200</v>
      </c>
      <c r="C101" s="8"/>
      <c r="D101" s="11"/>
      <c r="E101" s="8"/>
      <c r="F101" s="8"/>
      <c r="G101" s="8"/>
      <c r="H101" s="9"/>
      <c r="I101" s="8"/>
      <c r="J101" s="8"/>
      <c r="K101" s="8"/>
    </row>
    <row r="102" spans="1:11" ht="15.75" x14ac:dyDescent="0.3">
      <c r="A102" s="7" t="s">
        <v>201</v>
      </c>
      <c r="C102" s="8"/>
      <c r="D102" s="11"/>
      <c r="E102" s="8"/>
      <c r="F102" s="8"/>
      <c r="G102" s="8"/>
      <c r="H102" s="12"/>
      <c r="I102" s="8"/>
      <c r="J102" s="10"/>
      <c r="K102" s="10"/>
    </row>
    <row r="103" spans="1:11" ht="15.75" x14ac:dyDescent="0.3">
      <c r="A103" s="7" t="s">
        <v>202</v>
      </c>
      <c r="C103" s="8"/>
      <c r="D103" s="11"/>
      <c r="E103" s="8"/>
      <c r="F103" s="8"/>
      <c r="G103" s="8"/>
      <c r="H103" s="12"/>
      <c r="I103" s="8"/>
      <c r="J103" s="9"/>
      <c r="K103" s="9"/>
    </row>
    <row r="104" spans="1:11" ht="15.75" x14ac:dyDescent="0.3">
      <c r="A104" s="7" t="s">
        <v>203</v>
      </c>
      <c r="C104" s="8"/>
      <c r="D104" s="11"/>
      <c r="E104" s="8"/>
      <c r="F104" s="8"/>
      <c r="G104" s="8"/>
      <c r="H104" s="8"/>
      <c r="I104" s="8"/>
      <c r="J104" s="13"/>
      <c r="K104" s="13"/>
    </row>
    <row r="105" spans="1:11" ht="15.75" x14ac:dyDescent="0.3">
      <c r="A105" s="7" t="s">
        <v>204</v>
      </c>
      <c r="C105" s="8"/>
      <c r="D105" s="11"/>
      <c r="E105" s="10"/>
      <c r="F105" s="8"/>
      <c r="G105" s="10"/>
      <c r="H105" s="8"/>
      <c r="I105" s="10"/>
      <c r="J105" s="13"/>
      <c r="K105" s="13"/>
    </row>
    <row r="106" spans="1:11" ht="15.75" x14ac:dyDescent="0.3">
      <c r="A106" s="7" t="s">
        <v>205</v>
      </c>
      <c r="C106" s="10"/>
      <c r="D106" s="11"/>
      <c r="E106" s="9"/>
      <c r="F106" s="8"/>
      <c r="G106" s="9"/>
      <c r="H106" s="8"/>
      <c r="I106" s="9"/>
      <c r="J106" s="8"/>
      <c r="K106" s="8"/>
    </row>
    <row r="107" spans="1:11" ht="15.75" x14ac:dyDescent="0.3">
      <c r="A107" s="7" t="s">
        <v>206</v>
      </c>
      <c r="C107" s="9"/>
      <c r="D107" s="11"/>
      <c r="E107" s="12"/>
      <c r="F107" s="14"/>
      <c r="G107" s="12"/>
      <c r="H107" s="8"/>
      <c r="I107" s="13"/>
      <c r="J107" s="8"/>
      <c r="K107" s="8"/>
    </row>
    <row r="108" spans="1:11" ht="15.75" x14ac:dyDescent="0.3">
      <c r="A108" s="7" t="s">
        <v>207</v>
      </c>
      <c r="C108" s="12"/>
      <c r="D108" s="11"/>
      <c r="E108" s="12"/>
      <c r="F108" s="8"/>
      <c r="G108" s="12"/>
      <c r="H108" s="8"/>
      <c r="I108" s="13"/>
      <c r="J108" s="8"/>
      <c r="K108" s="8"/>
    </row>
    <row r="109" spans="1:11" ht="15.75" x14ac:dyDescent="0.3">
      <c r="A109" s="7" t="s">
        <v>208</v>
      </c>
      <c r="C109" s="12"/>
      <c r="D109" s="11"/>
      <c r="E109" s="8"/>
      <c r="F109" s="8"/>
      <c r="G109" s="8"/>
      <c r="H109" s="8"/>
      <c r="I109" s="8"/>
      <c r="J109" s="8"/>
      <c r="K109" s="8"/>
    </row>
    <row r="110" spans="1:11" x14ac:dyDescent="0.25">
      <c r="C110" s="8"/>
      <c r="D110" s="11"/>
      <c r="E110" s="8"/>
      <c r="F110" s="8"/>
      <c r="G110" s="8"/>
      <c r="H110" s="12"/>
      <c r="I110" s="8"/>
      <c r="J110" s="8"/>
      <c r="K110" s="8"/>
    </row>
    <row r="111" spans="1:11" ht="15.75" x14ac:dyDescent="0.3">
      <c r="A111" s="7" t="s">
        <v>209</v>
      </c>
      <c r="B111" s="1" t="s">
        <v>210</v>
      </c>
      <c r="C111" s="8"/>
      <c r="D111" s="11"/>
      <c r="E111" s="8"/>
      <c r="F111" s="8"/>
      <c r="G111" s="8"/>
      <c r="H111" s="8"/>
      <c r="I111" s="8"/>
      <c r="J111" s="13"/>
      <c r="K111" s="13"/>
    </row>
    <row r="112" spans="1:11" ht="15.75" x14ac:dyDescent="0.3">
      <c r="A112" s="7" t="s">
        <v>211</v>
      </c>
      <c r="B112" s="1" t="s">
        <v>212</v>
      </c>
      <c r="C112" s="8"/>
      <c r="D112" s="11"/>
      <c r="E112" s="8"/>
      <c r="F112" s="8"/>
      <c r="G112" s="8"/>
      <c r="H112" s="8"/>
      <c r="I112" s="8"/>
      <c r="J112" s="8"/>
      <c r="K112" s="8"/>
    </row>
    <row r="113" spans="1:11" ht="15.75" x14ac:dyDescent="0.3">
      <c r="A113" s="7" t="s">
        <v>213</v>
      </c>
      <c r="B113" s="1" t="s">
        <v>214</v>
      </c>
      <c r="C113" s="8"/>
      <c r="D113" s="11"/>
      <c r="E113" s="8"/>
      <c r="F113" s="10"/>
      <c r="G113" s="8"/>
      <c r="H113" s="8"/>
      <c r="I113" s="8"/>
      <c r="J113" s="8"/>
      <c r="K113" s="8"/>
    </row>
    <row r="114" spans="1:11" ht="15.75" x14ac:dyDescent="0.3">
      <c r="A114" s="7" t="s">
        <v>215</v>
      </c>
      <c r="B114" s="1" t="s">
        <v>216</v>
      </c>
      <c r="C114" s="8"/>
      <c r="D114" s="11"/>
      <c r="E114" s="8"/>
      <c r="F114" s="14"/>
      <c r="G114" s="8"/>
      <c r="H114" s="8"/>
      <c r="I114" s="8"/>
      <c r="J114" s="8"/>
      <c r="K114" s="8"/>
    </row>
    <row r="115" spans="1:11" ht="15.75" x14ac:dyDescent="0.3">
      <c r="A115" s="7" t="s">
        <v>217</v>
      </c>
      <c r="B115" s="1" t="s">
        <v>218</v>
      </c>
      <c r="C115" s="8"/>
      <c r="D115" s="11"/>
      <c r="E115" s="12"/>
      <c r="F115" s="14"/>
      <c r="G115" s="12"/>
      <c r="H115" s="8"/>
      <c r="I115" s="13"/>
      <c r="J115" s="8"/>
      <c r="K115" s="8"/>
    </row>
    <row r="116" spans="1:11" ht="15.75" x14ac:dyDescent="0.3">
      <c r="A116" s="7" t="s">
        <v>219</v>
      </c>
      <c r="B116" s="1" t="s">
        <v>220</v>
      </c>
      <c r="C116" s="12"/>
      <c r="D116" s="11"/>
      <c r="E116" s="8"/>
      <c r="F116" s="8"/>
      <c r="G116" s="8"/>
      <c r="H116" s="8"/>
      <c r="I116" s="8"/>
      <c r="J116" s="8"/>
      <c r="K116" s="8"/>
    </row>
    <row r="117" spans="1:11" ht="15.75" x14ac:dyDescent="0.3">
      <c r="A117" s="7" t="s">
        <v>221</v>
      </c>
      <c r="B117" s="1" t="s">
        <v>222</v>
      </c>
      <c r="C117" s="8"/>
      <c r="D117" s="8"/>
      <c r="E117" s="8"/>
      <c r="F117" s="8"/>
      <c r="G117" s="10"/>
      <c r="H117" s="8"/>
      <c r="I117" s="8"/>
      <c r="J117" s="8"/>
    </row>
    <row r="118" spans="1:11" ht="15.75" x14ac:dyDescent="0.3">
      <c r="A118" s="7" t="s">
        <v>71</v>
      </c>
      <c r="B118" s="1" t="s">
        <v>223</v>
      </c>
      <c r="C118" s="8"/>
      <c r="D118" s="8"/>
      <c r="E118" s="8"/>
      <c r="F118" s="8"/>
      <c r="G118" s="9"/>
      <c r="H118" s="8"/>
      <c r="I118" s="10"/>
      <c r="J118" s="10"/>
    </row>
    <row r="119" spans="1:11" x14ac:dyDescent="0.25">
      <c r="C119" s="8"/>
      <c r="D119" s="8"/>
      <c r="E119" s="8"/>
      <c r="F119" s="8"/>
      <c r="G119" s="12"/>
      <c r="H119" s="8"/>
      <c r="I119" s="9"/>
      <c r="J119" s="9"/>
    </row>
    <row r="120" spans="1:11" x14ac:dyDescent="0.25">
      <c r="C120" s="8"/>
      <c r="D120" s="8"/>
      <c r="E120" s="8"/>
      <c r="F120" s="8"/>
      <c r="G120" s="8"/>
      <c r="H120" s="8"/>
      <c r="I120" s="13"/>
      <c r="J120" s="13"/>
    </row>
    <row r="121" spans="1:11" ht="15.75" x14ac:dyDescent="0.3">
      <c r="A121" s="7" t="s">
        <v>11</v>
      </c>
      <c r="C121" s="10"/>
      <c r="D121" s="8"/>
      <c r="E121" s="10"/>
      <c r="F121" s="8"/>
      <c r="G121" s="10"/>
      <c r="H121" s="8"/>
      <c r="I121" s="8"/>
    </row>
    <row r="122" spans="1:11" ht="15.75" x14ac:dyDescent="0.3">
      <c r="A122" s="5" t="s">
        <v>26</v>
      </c>
      <c r="C122" s="10"/>
      <c r="D122" s="8"/>
      <c r="E122" s="10"/>
      <c r="F122" s="8"/>
      <c r="G122" s="10"/>
      <c r="H122" s="8"/>
      <c r="I122" s="8"/>
    </row>
    <row r="123" spans="1:11" ht="15.75" x14ac:dyDescent="0.3">
      <c r="A123" s="7" t="s">
        <v>224</v>
      </c>
      <c r="C123" s="12"/>
      <c r="D123" s="14"/>
      <c r="E123" s="12"/>
      <c r="F123" s="8"/>
      <c r="G123" s="13"/>
      <c r="H123" s="8"/>
      <c r="I123" s="8"/>
    </row>
    <row r="124" spans="1:11" ht="15.75" x14ac:dyDescent="0.3">
      <c r="A124" s="7" t="s">
        <v>225</v>
      </c>
      <c r="C124" s="12"/>
      <c r="D124" s="8"/>
      <c r="E124" s="12"/>
      <c r="F124" s="8"/>
      <c r="G124" s="13"/>
      <c r="H124" s="8"/>
      <c r="I124" s="8"/>
    </row>
    <row r="125" spans="1:11" ht="15.75" x14ac:dyDescent="0.3">
      <c r="A125" s="7" t="s">
        <v>226</v>
      </c>
      <c r="C125" s="8"/>
      <c r="D125" s="8"/>
      <c r="E125" s="8"/>
      <c r="F125" s="8"/>
      <c r="G125" s="8"/>
      <c r="H125" s="8"/>
      <c r="I125" s="8"/>
    </row>
    <row r="126" spans="1:11" ht="15.75" x14ac:dyDescent="0.3">
      <c r="A126" s="7" t="s">
        <v>227</v>
      </c>
      <c r="C126" s="8"/>
      <c r="D126" s="8"/>
      <c r="E126" s="8"/>
      <c r="F126" s="8"/>
      <c r="G126" s="8"/>
      <c r="H126" s="8"/>
      <c r="I126" s="8"/>
    </row>
    <row r="127" spans="1:11" ht="15.75" x14ac:dyDescent="0.3">
      <c r="A127" s="7" t="s">
        <v>228</v>
      </c>
      <c r="C127" s="8"/>
      <c r="D127" s="8"/>
      <c r="E127" s="8"/>
      <c r="F127" s="12"/>
      <c r="G127" s="8"/>
      <c r="H127" s="13"/>
      <c r="I127" s="13"/>
    </row>
    <row r="128" spans="1:11" ht="15.75" x14ac:dyDescent="0.3">
      <c r="A128" s="7" t="s">
        <v>229</v>
      </c>
      <c r="C128" s="8"/>
      <c r="D128" s="8"/>
      <c r="E128" s="8"/>
      <c r="F128" s="8"/>
      <c r="G128" s="8"/>
      <c r="H128" s="8"/>
      <c r="I128" s="8"/>
    </row>
    <row r="129" spans="1:11" ht="15.75" x14ac:dyDescent="0.3">
      <c r="A129" s="7" t="s">
        <v>230</v>
      </c>
      <c r="C129" s="8"/>
      <c r="D129" s="10"/>
      <c r="E129" s="8"/>
      <c r="F129" s="8"/>
      <c r="G129" s="8"/>
      <c r="H129" s="8"/>
      <c r="I129" s="8"/>
    </row>
    <row r="130" spans="1:11" ht="15.75" x14ac:dyDescent="0.3">
      <c r="A130" s="7" t="s">
        <v>231</v>
      </c>
      <c r="C130" s="8"/>
      <c r="D130" s="14"/>
      <c r="E130" s="8"/>
      <c r="F130" s="8"/>
      <c r="G130" s="8"/>
      <c r="H130" s="8"/>
      <c r="I130" s="8"/>
    </row>
    <row r="131" spans="1:11" ht="15.75" x14ac:dyDescent="0.3">
      <c r="A131" s="7" t="s">
        <v>232</v>
      </c>
      <c r="C131" s="12"/>
      <c r="D131" s="14"/>
      <c r="E131" s="12"/>
      <c r="F131" s="8"/>
      <c r="G131" s="13"/>
      <c r="H131" s="8"/>
      <c r="I131" s="8"/>
    </row>
    <row r="132" spans="1:11" ht="15.75" x14ac:dyDescent="0.3">
      <c r="A132" s="7" t="s">
        <v>233</v>
      </c>
      <c r="C132" s="8"/>
      <c r="D132" s="8"/>
      <c r="E132" s="8"/>
      <c r="F132" s="8"/>
      <c r="G132" s="8"/>
      <c r="H132" s="8"/>
      <c r="I132" s="8"/>
    </row>
    <row r="133" spans="1:11" ht="15.75" x14ac:dyDescent="0.3">
      <c r="A133" s="7" t="s">
        <v>234</v>
      </c>
      <c r="C133" s="8"/>
      <c r="D133" s="8"/>
      <c r="E133" s="8"/>
      <c r="F133" s="8"/>
      <c r="G133" s="8"/>
      <c r="H133" s="8"/>
      <c r="I133" s="8"/>
    </row>
    <row r="134" spans="1:11" ht="15.75" x14ac:dyDescent="0.3">
      <c r="A134" s="7" t="s">
        <v>235</v>
      </c>
      <c r="C134" s="8"/>
      <c r="D134" s="8"/>
      <c r="E134" s="8"/>
      <c r="F134" s="10"/>
      <c r="G134" s="8"/>
      <c r="H134" s="10"/>
      <c r="I134" s="10"/>
    </row>
    <row r="135" spans="1:11" ht="15.75" x14ac:dyDescent="0.3">
      <c r="A135" s="7" t="s">
        <v>236</v>
      </c>
      <c r="C135" s="8"/>
      <c r="D135" s="8"/>
      <c r="E135" s="8"/>
      <c r="F135" s="9"/>
      <c r="G135" s="8"/>
      <c r="H135" s="9"/>
      <c r="I135" s="9"/>
    </row>
    <row r="136" spans="1:11" ht="15.75" x14ac:dyDescent="0.3">
      <c r="A136" s="7" t="s">
        <v>237</v>
      </c>
      <c r="C136" s="8"/>
      <c r="D136" s="8"/>
      <c r="E136" s="8"/>
      <c r="F136" s="12"/>
      <c r="G136" s="8"/>
      <c r="H136" s="13"/>
      <c r="I136" s="13"/>
    </row>
    <row r="137" spans="1:11" ht="15.75" x14ac:dyDescent="0.3">
      <c r="A137" s="7" t="s">
        <v>238</v>
      </c>
      <c r="C137" s="8"/>
      <c r="D137" s="8"/>
      <c r="E137" s="8"/>
      <c r="F137" s="8"/>
      <c r="G137" s="8"/>
      <c r="H137" s="13"/>
      <c r="I137" s="13"/>
    </row>
    <row r="138" spans="1:11" ht="15.75" x14ac:dyDescent="0.3">
      <c r="A138" s="7" t="s">
        <v>239</v>
      </c>
      <c r="C138" s="10"/>
      <c r="D138" s="14"/>
      <c r="E138" s="10"/>
      <c r="F138" s="8"/>
      <c r="G138" s="10"/>
      <c r="H138" s="8"/>
      <c r="I138" s="8"/>
    </row>
    <row r="139" spans="1:11" ht="15.75" x14ac:dyDescent="0.3">
      <c r="A139" s="7" t="s">
        <v>240</v>
      </c>
      <c r="C139" s="10"/>
      <c r="D139" s="11"/>
      <c r="E139" s="12"/>
      <c r="G139" s="12"/>
      <c r="H139" s="8"/>
      <c r="I139" s="13"/>
      <c r="J139" s="8"/>
      <c r="K139" s="8"/>
    </row>
    <row r="140" spans="1:11" ht="15.75" x14ac:dyDescent="0.3">
      <c r="A140" s="7" t="s">
        <v>241</v>
      </c>
      <c r="C140" s="12"/>
      <c r="D140" s="11"/>
      <c r="E140" s="8"/>
      <c r="G140" s="8"/>
      <c r="H140" s="8"/>
      <c r="I140" s="8"/>
      <c r="J140" s="8"/>
      <c r="K140" s="8"/>
    </row>
    <row r="141" spans="1:11" ht="15.75" x14ac:dyDescent="0.3">
      <c r="A141" s="7" t="s">
        <v>242</v>
      </c>
      <c r="C141" s="8"/>
      <c r="D141" s="11"/>
      <c r="E141" s="8"/>
      <c r="G141" s="8"/>
      <c r="H141" s="8"/>
      <c r="I141" s="8"/>
      <c r="J141" s="8"/>
      <c r="K141" s="8"/>
    </row>
    <row r="142" spans="1:11" ht="15.75" x14ac:dyDescent="0.3">
      <c r="A142" s="7" t="s">
        <v>243</v>
      </c>
      <c r="C142" s="8"/>
      <c r="D142" s="11"/>
      <c r="E142" s="8"/>
      <c r="G142" s="8"/>
      <c r="H142" s="12"/>
      <c r="I142" s="8"/>
      <c r="J142" s="13"/>
      <c r="K142" s="13"/>
    </row>
    <row r="143" spans="1:11" ht="15.75" x14ac:dyDescent="0.3">
      <c r="A143" s="7" t="s">
        <v>244</v>
      </c>
      <c r="C143" s="8"/>
      <c r="D143" s="11"/>
      <c r="E143" s="8"/>
      <c r="G143" s="8"/>
      <c r="H143" s="8"/>
      <c r="I143" s="8"/>
      <c r="J143" s="8"/>
      <c r="K143" s="8"/>
    </row>
    <row r="144" spans="1:11" ht="15.75" x14ac:dyDescent="0.3">
      <c r="A144" s="7" t="s">
        <v>245</v>
      </c>
      <c r="C144" s="8"/>
      <c r="D144" s="11"/>
      <c r="E144" s="8"/>
      <c r="G144" s="8"/>
      <c r="H144" s="8"/>
      <c r="I144" s="8"/>
      <c r="J144" s="8"/>
      <c r="K144" s="8"/>
    </row>
    <row r="145" spans="1:11" ht="15.75" x14ac:dyDescent="0.3">
      <c r="A145" s="7" t="s">
        <v>246</v>
      </c>
      <c r="C145" s="8"/>
      <c r="D145" s="11"/>
      <c r="E145" s="8"/>
      <c r="G145" s="8"/>
      <c r="H145" s="8"/>
      <c r="I145" s="8"/>
      <c r="J145" s="8"/>
      <c r="K145" s="8"/>
    </row>
    <row r="146" spans="1:11" ht="15.75" x14ac:dyDescent="0.3">
      <c r="A146" s="7" t="s">
        <v>247</v>
      </c>
      <c r="C146" s="8"/>
      <c r="D146" s="11"/>
      <c r="E146" s="12"/>
      <c r="G146" s="12"/>
      <c r="H146" s="8"/>
      <c r="I146" s="13"/>
      <c r="J146" s="8"/>
      <c r="K146" s="8"/>
    </row>
    <row r="147" spans="1:11" ht="15.75" x14ac:dyDescent="0.3">
      <c r="A147" s="7" t="s">
        <v>248</v>
      </c>
      <c r="C147" s="12"/>
      <c r="D147" s="11"/>
      <c r="E147" s="8"/>
      <c r="G147" s="8"/>
      <c r="H147" s="8"/>
      <c r="I147" s="8"/>
      <c r="J147" s="8"/>
      <c r="K147" s="8"/>
    </row>
    <row r="148" spans="1:11" ht="15.75" x14ac:dyDescent="0.3">
      <c r="A148" s="7" t="s">
        <v>249</v>
      </c>
      <c r="C148" s="8"/>
      <c r="D148" s="11"/>
      <c r="E148" s="8"/>
      <c r="G148" s="8"/>
      <c r="H148" s="8"/>
      <c r="I148" s="8"/>
      <c r="J148" s="8"/>
      <c r="K148" s="8"/>
    </row>
    <row r="149" spans="1:11" ht="15.75" x14ac:dyDescent="0.3">
      <c r="A149" s="7" t="s">
        <v>250</v>
      </c>
      <c r="C149" s="8"/>
      <c r="E149" s="8"/>
      <c r="G149" s="8"/>
      <c r="H149" s="10"/>
      <c r="I149" s="8"/>
      <c r="J149" s="10"/>
      <c r="K149" s="10"/>
    </row>
    <row r="150" spans="1:11" ht="15.75" x14ac:dyDescent="0.3">
      <c r="A150" s="7" t="s">
        <v>251</v>
      </c>
      <c r="C150" s="8"/>
      <c r="E150" s="8"/>
      <c r="G150" s="8"/>
      <c r="H150" s="9"/>
      <c r="I150" s="8"/>
      <c r="J150" s="9"/>
      <c r="K150" s="9"/>
    </row>
    <row r="151" spans="1:11" ht="15.75" x14ac:dyDescent="0.3">
      <c r="A151" s="7" t="s">
        <v>252</v>
      </c>
      <c r="C151" s="8"/>
    </row>
    <row r="152" spans="1:11" ht="15.75" x14ac:dyDescent="0.3">
      <c r="A152" s="7" t="s">
        <v>253</v>
      </c>
    </row>
    <row r="153" spans="1:11" ht="15.75" x14ac:dyDescent="0.3">
      <c r="A153" s="7" t="s">
        <v>254</v>
      </c>
    </row>
    <row r="154" spans="1:11" ht="15.75" x14ac:dyDescent="0.3">
      <c r="A154" s="7" t="s">
        <v>255</v>
      </c>
    </row>
    <row r="155" spans="1:11" ht="15.75" x14ac:dyDescent="0.3">
      <c r="A155" s="7" t="s">
        <v>199</v>
      </c>
    </row>
    <row r="157" spans="1:11" x14ac:dyDescent="0.25">
      <c r="A157" s="6" t="s">
        <v>256</v>
      </c>
    </row>
    <row r="158" spans="1:11" ht="15.75" x14ac:dyDescent="0.3">
      <c r="A158" s="5" t="s">
        <v>26</v>
      </c>
    </row>
    <row r="159" spans="1:11" x14ac:dyDescent="0.25">
      <c r="A159" s="2" t="s">
        <v>257</v>
      </c>
    </row>
    <row r="160" spans="1:11" x14ac:dyDescent="0.25">
      <c r="A160" s="2" t="s">
        <v>258</v>
      </c>
    </row>
    <row r="161" spans="1:1" x14ac:dyDescent="0.25">
      <c r="A161" s="2" t="s">
        <v>259</v>
      </c>
    </row>
    <row r="162" spans="1:1" x14ac:dyDescent="0.25">
      <c r="A162" s="2" t="s">
        <v>260</v>
      </c>
    </row>
    <row r="163" spans="1:1" x14ac:dyDescent="0.25">
      <c r="A163" s="2" t="s">
        <v>261</v>
      </c>
    </row>
    <row r="164" spans="1:1" x14ac:dyDescent="0.25">
      <c r="A164" s="2" t="s">
        <v>262</v>
      </c>
    </row>
    <row r="165" spans="1:1" x14ac:dyDescent="0.25">
      <c r="A165" s="2" t="s">
        <v>263</v>
      </c>
    </row>
    <row r="166" spans="1:1" x14ac:dyDescent="0.25">
      <c r="A166" s="2" t="s">
        <v>264</v>
      </c>
    </row>
    <row r="167" spans="1:1" x14ac:dyDescent="0.25">
      <c r="A167" s="2" t="s">
        <v>265</v>
      </c>
    </row>
    <row r="168" spans="1:1" x14ac:dyDescent="0.25">
      <c r="A168" s="2" t="s">
        <v>266</v>
      </c>
    </row>
    <row r="169" spans="1:1" x14ac:dyDescent="0.25">
      <c r="A169" s="2" t="s">
        <v>267</v>
      </c>
    </row>
    <row r="170" spans="1:1" x14ac:dyDescent="0.25">
      <c r="A170" s="2" t="s">
        <v>268</v>
      </c>
    </row>
    <row r="171" spans="1:1" x14ac:dyDescent="0.25">
      <c r="A171" s="2" t="s">
        <v>269</v>
      </c>
    </row>
    <row r="172" spans="1:1" x14ac:dyDescent="0.25">
      <c r="A172" s="2" t="s">
        <v>270</v>
      </c>
    </row>
    <row r="173" spans="1:1" x14ac:dyDescent="0.25">
      <c r="A173" s="2" t="s">
        <v>271</v>
      </c>
    </row>
    <row r="174" spans="1:1" x14ac:dyDescent="0.25">
      <c r="A174" s="2" t="s">
        <v>272</v>
      </c>
    </row>
    <row r="175" spans="1:1" x14ac:dyDescent="0.25">
      <c r="A175" s="2" t="s">
        <v>273</v>
      </c>
    </row>
    <row r="176" spans="1:1" x14ac:dyDescent="0.25">
      <c r="A176" s="2" t="s">
        <v>274</v>
      </c>
    </row>
    <row r="177" spans="1:1" x14ac:dyDescent="0.25">
      <c r="A177" s="2" t="s">
        <v>275</v>
      </c>
    </row>
    <row r="178" spans="1:1" x14ac:dyDescent="0.25">
      <c r="A178" s="2" t="s">
        <v>276</v>
      </c>
    </row>
    <row r="179" spans="1:1" x14ac:dyDescent="0.25">
      <c r="A179" s="2" t="s">
        <v>277</v>
      </c>
    </row>
    <row r="180" spans="1:1" x14ac:dyDescent="0.25">
      <c r="A180" s="2" t="s">
        <v>278</v>
      </c>
    </row>
    <row r="181" spans="1:1" x14ac:dyDescent="0.25">
      <c r="A181" s="2" t="s">
        <v>279</v>
      </c>
    </row>
    <row r="182" spans="1:1" x14ac:dyDescent="0.25">
      <c r="A182" s="2" t="s">
        <v>280</v>
      </c>
    </row>
    <row r="183" spans="1:1" x14ac:dyDescent="0.25">
      <c r="A183" s="2" t="s">
        <v>281</v>
      </c>
    </row>
    <row r="184" spans="1:1" x14ac:dyDescent="0.25">
      <c r="A184" s="2" t="s">
        <v>282</v>
      </c>
    </row>
    <row r="185" spans="1:1" x14ac:dyDescent="0.25">
      <c r="A185" s="2" t="s">
        <v>283</v>
      </c>
    </row>
    <row r="186" spans="1:1" x14ac:dyDescent="0.25">
      <c r="A186" s="2" t="s">
        <v>284</v>
      </c>
    </row>
    <row r="187" spans="1:1" x14ac:dyDescent="0.25">
      <c r="A187" s="2" t="s">
        <v>285</v>
      </c>
    </row>
    <row r="188" spans="1:1" x14ac:dyDescent="0.25">
      <c r="A188" s="2" t="s">
        <v>286</v>
      </c>
    </row>
    <row r="189" spans="1:1" x14ac:dyDescent="0.25">
      <c r="A189" s="2" t="s">
        <v>287</v>
      </c>
    </row>
    <row r="190" spans="1:1" x14ac:dyDescent="0.25">
      <c r="A190" s="2" t="s">
        <v>288</v>
      </c>
    </row>
    <row r="191" spans="1:1" x14ac:dyDescent="0.25">
      <c r="A191" s="2" t="s">
        <v>289</v>
      </c>
    </row>
    <row r="192" spans="1:1" x14ac:dyDescent="0.25">
      <c r="A192" s="2" t="s">
        <v>290</v>
      </c>
    </row>
    <row r="193" spans="1:1" x14ac:dyDescent="0.25">
      <c r="A193" s="2" t="s">
        <v>291</v>
      </c>
    </row>
    <row r="194" spans="1:1" x14ac:dyDescent="0.25">
      <c r="A194" s="2" t="s">
        <v>292</v>
      </c>
    </row>
    <row r="195" spans="1:1" x14ac:dyDescent="0.25">
      <c r="A195" s="2" t="s">
        <v>293</v>
      </c>
    </row>
    <row r="196" spans="1:1" x14ac:dyDescent="0.25">
      <c r="A196" s="2" t="s">
        <v>294</v>
      </c>
    </row>
    <row r="197" spans="1:1" x14ac:dyDescent="0.25">
      <c r="A197" s="2" t="s">
        <v>295</v>
      </c>
    </row>
    <row r="198" spans="1:1" x14ac:dyDescent="0.25">
      <c r="A198" s="2" t="s">
        <v>296</v>
      </c>
    </row>
    <row r="199" spans="1:1" x14ac:dyDescent="0.25">
      <c r="A199" s="2" t="s">
        <v>297</v>
      </c>
    </row>
    <row r="200" spans="1:1" x14ac:dyDescent="0.25">
      <c r="A200" s="2" t="s">
        <v>298</v>
      </c>
    </row>
    <row r="201" spans="1:1" x14ac:dyDescent="0.25">
      <c r="A201" s="2" t="s">
        <v>299</v>
      </c>
    </row>
    <row r="202" spans="1:1" x14ac:dyDescent="0.25">
      <c r="A202" s="2" t="s">
        <v>300</v>
      </c>
    </row>
    <row r="203" spans="1:1" x14ac:dyDescent="0.25">
      <c r="A203" s="2" t="s">
        <v>301</v>
      </c>
    </row>
    <row r="204" spans="1:1" x14ac:dyDescent="0.25">
      <c r="A204" s="2" t="s">
        <v>302</v>
      </c>
    </row>
    <row r="205" spans="1:1" x14ac:dyDescent="0.25">
      <c r="A205" s="2" t="s">
        <v>303</v>
      </c>
    </row>
    <row r="206" spans="1:1" x14ac:dyDescent="0.25">
      <c r="A206" s="2" t="s">
        <v>304</v>
      </c>
    </row>
    <row r="207" spans="1:1" x14ac:dyDescent="0.25">
      <c r="A207" s="2" t="s">
        <v>305</v>
      </c>
    </row>
    <row r="208" spans="1:1" x14ac:dyDescent="0.25">
      <c r="A208" s="2" t="s">
        <v>306</v>
      </c>
    </row>
    <row r="209" spans="1:1" x14ac:dyDescent="0.25">
      <c r="A209" s="2" t="s">
        <v>307</v>
      </c>
    </row>
    <row r="210" spans="1:1" x14ac:dyDescent="0.25">
      <c r="A210" s="2" t="s">
        <v>308</v>
      </c>
    </row>
    <row r="211" spans="1:1" x14ac:dyDescent="0.25">
      <c r="A211" s="2" t="s">
        <v>309</v>
      </c>
    </row>
    <row r="212" spans="1:1" x14ac:dyDescent="0.25">
      <c r="A212" s="2" t="s">
        <v>310</v>
      </c>
    </row>
    <row r="213" spans="1:1" x14ac:dyDescent="0.25">
      <c r="A213" s="2" t="s">
        <v>311</v>
      </c>
    </row>
    <row r="214" spans="1:1" x14ac:dyDescent="0.25">
      <c r="A214" s="2" t="s">
        <v>312</v>
      </c>
    </row>
    <row r="215" spans="1:1" x14ac:dyDescent="0.25">
      <c r="A215" s="2" t="s">
        <v>313</v>
      </c>
    </row>
    <row r="216" spans="1:1" x14ac:dyDescent="0.25">
      <c r="A216" s="2" t="s">
        <v>314</v>
      </c>
    </row>
    <row r="217" spans="1:1" x14ac:dyDescent="0.25">
      <c r="A217" s="2" t="s">
        <v>315</v>
      </c>
    </row>
    <row r="218" spans="1:1" x14ac:dyDescent="0.25">
      <c r="A218" s="2" t="s">
        <v>316</v>
      </c>
    </row>
    <row r="219" spans="1:1" x14ac:dyDescent="0.25">
      <c r="A219" s="2" t="s">
        <v>317</v>
      </c>
    </row>
    <row r="220" spans="1:1" x14ac:dyDescent="0.25">
      <c r="A220" s="2" t="s">
        <v>318</v>
      </c>
    </row>
    <row r="221" spans="1:1" x14ac:dyDescent="0.25">
      <c r="A221" s="2" t="s">
        <v>319</v>
      </c>
    </row>
    <row r="222" spans="1:1" x14ac:dyDescent="0.25">
      <c r="A222" s="2" t="s">
        <v>320</v>
      </c>
    </row>
    <row r="223" spans="1:1" x14ac:dyDescent="0.25">
      <c r="A223" s="2" t="s">
        <v>321</v>
      </c>
    </row>
    <row r="224" spans="1:1" x14ac:dyDescent="0.25">
      <c r="A224" s="2" t="s">
        <v>322</v>
      </c>
    </row>
    <row r="225" spans="1:1" x14ac:dyDescent="0.25">
      <c r="A225" s="2" t="s">
        <v>323</v>
      </c>
    </row>
    <row r="226" spans="1:1" x14ac:dyDescent="0.25">
      <c r="A226" s="2" t="s">
        <v>324</v>
      </c>
    </row>
    <row r="227" spans="1:1" x14ac:dyDescent="0.25">
      <c r="A227" s="2" t="s">
        <v>325</v>
      </c>
    </row>
    <row r="228" spans="1:1" x14ac:dyDescent="0.25">
      <c r="A228" s="2" t="s">
        <v>326</v>
      </c>
    </row>
    <row r="229" spans="1:1" x14ac:dyDescent="0.25">
      <c r="A229" s="2" t="s">
        <v>327</v>
      </c>
    </row>
    <row r="230" spans="1:1" x14ac:dyDescent="0.25">
      <c r="A230" s="2" t="s">
        <v>328</v>
      </c>
    </row>
    <row r="231" spans="1:1" x14ac:dyDescent="0.25">
      <c r="A231" s="2" t="s">
        <v>329</v>
      </c>
    </row>
    <row r="232" spans="1:1" x14ac:dyDescent="0.25">
      <c r="A232" s="2" t="s">
        <v>330</v>
      </c>
    </row>
    <row r="233" spans="1:1" x14ac:dyDescent="0.25">
      <c r="A233" s="2" t="s">
        <v>331</v>
      </c>
    </row>
    <row r="234" spans="1:1" x14ac:dyDescent="0.25">
      <c r="A234" s="2" t="s">
        <v>332</v>
      </c>
    </row>
    <row r="235" spans="1:1" x14ac:dyDescent="0.25">
      <c r="A235" s="2" t="s">
        <v>333</v>
      </c>
    </row>
    <row r="236" spans="1:1" x14ac:dyDescent="0.25">
      <c r="A236" s="2" t="s">
        <v>334</v>
      </c>
    </row>
    <row r="237" spans="1:1" x14ac:dyDescent="0.25">
      <c r="A237" s="2" t="s">
        <v>335</v>
      </c>
    </row>
    <row r="238" spans="1:1" x14ac:dyDescent="0.25">
      <c r="A238" s="2" t="s">
        <v>336</v>
      </c>
    </row>
    <row r="239" spans="1:1" x14ac:dyDescent="0.25">
      <c r="A239" s="2" t="s">
        <v>337</v>
      </c>
    </row>
    <row r="240" spans="1:1" x14ac:dyDescent="0.25">
      <c r="A240" s="2" t="s">
        <v>338</v>
      </c>
    </row>
    <row r="241" spans="1:1" x14ac:dyDescent="0.25">
      <c r="A241" s="2" t="s">
        <v>339</v>
      </c>
    </row>
    <row r="242" spans="1:1" x14ac:dyDescent="0.25">
      <c r="A242" s="2" t="s">
        <v>340</v>
      </c>
    </row>
    <row r="243" spans="1:1" x14ac:dyDescent="0.25">
      <c r="A243" s="2" t="s">
        <v>341</v>
      </c>
    </row>
    <row r="244" spans="1:1" x14ac:dyDescent="0.25">
      <c r="A244" s="2" t="s">
        <v>342</v>
      </c>
    </row>
    <row r="245" spans="1:1" x14ac:dyDescent="0.25">
      <c r="A245" s="2" t="s">
        <v>343</v>
      </c>
    </row>
    <row r="246" spans="1:1" x14ac:dyDescent="0.25">
      <c r="A246" s="2" t="s">
        <v>344</v>
      </c>
    </row>
    <row r="248" spans="1:1" x14ac:dyDescent="0.25">
      <c r="A248" s="2" t="s">
        <v>12</v>
      </c>
    </row>
    <row r="249" spans="1:1" x14ac:dyDescent="0.25">
      <c r="A249" s="3" t="s">
        <v>26</v>
      </c>
    </row>
    <row r="250" spans="1:1" x14ac:dyDescent="0.25">
      <c r="A250" s="2" t="s">
        <v>345</v>
      </c>
    </row>
    <row r="251" spans="1:1" x14ac:dyDescent="0.25">
      <c r="A251" s="2" t="s">
        <v>346</v>
      </c>
    </row>
    <row r="252" spans="1:1" x14ac:dyDescent="0.25">
      <c r="A252" s="2" t="s">
        <v>347</v>
      </c>
    </row>
    <row r="253" spans="1:1" x14ac:dyDescent="0.25">
      <c r="A253" s="2" t="s">
        <v>348</v>
      </c>
    </row>
    <row r="254" spans="1:1" x14ac:dyDescent="0.25">
      <c r="A254" s="2" t="s">
        <v>349</v>
      </c>
    </row>
    <row r="255" spans="1:1" x14ac:dyDescent="0.25">
      <c r="A255" s="2" t="s">
        <v>350</v>
      </c>
    </row>
    <row r="256" spans="1:1" x14ac:dyDescent="0.25">
      <c r="A256" s="2" t="s">
        <v>351</v>
      </c>
    </row>
    <row r="257" spans="1:2" x14ac:dyDescent="0.25">
      <c r="A257" s="2" t="s">
        <v>352</v>
      </c>
    </row>
    <row r="258" spans="1:2" x14ac:dyDescent="0.25">
      <c r="A258" s="2" t="s">
        <v>353</v>
      </c>
    </row>
    <row r="259" spans="1:2" x14ac:dyDescent="0.25">
      <c r="A259" s="2" t="s">
        <v>354</v>
      </c>
    </row>
    <row r="260" spans="1:2" x14ac:dyDescent="0.25">
      <c r="A260" s="2" t="s">
        <v>355</v>
      </c>
    </row>
    <row r="261" spans="1:2" x14ac:dyDescent="0.25">
      <c r="A261" s="2" t="s">
        <v>356</v>
      </c>
    </row>
    <row r="262" spans="1:2" x14ac:dyDescent="0.25">
      <c r="A262" s="2" t="s">
        <v>357</v>
      </c>
    </row>
    <row r="263" spans="1:2" x14ac:dyDescent="0.25">
      <c r="A263" s="2" t="s">
        <v>358</v>
      </c>
    </row>
    <row r="264" spans="1:2" x14ac:dyDescent="0.25">
      <c r="A264" s="2" t="s">
        <v>359</v>
      </c>
    </row>
    <row r="265" spans="1:2" x14ac:dyDescent="0.25">
      <c r="A265" s="2" t="s">
        <v>360</v>
      </c>
    </row>
    <row r="266" spans="1:2" x14ac:dyDescent="0.25">
      <c r="A266" s="2" t="s">
        <v>132</v>
      </c>
    </row>
    <row r="267" spans="1:2" x14ac:dyDescent="0.25">
      <c r="A267" s="2" t="s">
        <v>361</v>
      </c>
    </row>
    <row r="269" spans="1:2" x14ac:dyDescent="0.25">
      <c r="A269" s="2" t="s">
        <v>10</v>
      </c>
    </row>
    <row r="270" spans="1:2" x14ac:dyDescent="0.25">
      <c r="A270" s="3" t="s">
        <v>26</v>
      </c>
    </row>
    <row r="271" spans="1:2" x14ac:dyDescent="0.25">
      <c r="A271" s="3" t="s">
        <v>26</v>
      </c>
      <c r="B271" s="4" t="s">
        <v>362</v>
      </c>
    </row>
    <row r="272" spans="1:2" x14ac:dyDescent="0.25">
      <c r="A272" s="2" t="s">
        <v>363</v>
      </c>
      <c r="B272" s="4" t="s">
        <v>362</v>
      </c>
    </row>
    <row r="273" spans="1:2" x14ac:dyDescent="0.25">
      <c r="A273" s="2" t="s">
        <v>364</v>
      </c>
      <c r="B273" s="4" t="s">
        <v>362</v>
      </c>
    </row>
    <row r="274" spans="1:2" x14ac:dyDescent="0.25">
      <c r="A274" s="2" t="s">
        <v>365</v>
      </c>
      <c r="B274" s="4" t="s">
        <v>362</v>
      </c>
    </row>
    <row r="275" spans="1:2" x14ac:dyDescent="0.25">
      <c r="A275" s="3" t="s">
        <v>26</v>
      </c>
      <c r="B275" s="1" t="s">
        <v>366</v>
      </c>
    </row>
    <row r="276" spans="1:2" x14ac:dyDescent="0.25">
      <c r="A276" s="2" t="s">
        <v>367</v>
      </c>
      <c r="B276" s="1" t="s">
        <v>366</v>
      </c>
    </row>
    <row r="277" spans="1:2" x14ac:dyDescent="0.25">
      <c r="A277" s="2" t="s">
        <v>368</v>
      </c>
      <c r="B277" s="1" t="s">
        <v>366</v>
      </c>
    </row>
    <row r="278" spans="1:2" x14ac:dyDescent="0.25">
      <c r="A278" s="2" t="s">
        <v>369</v>
      </c>
      <c r="B278" s="1" t="s">
        <v>366</v>
      </c>
    </row>
    <row r="279" spans="1:2" x14ac:dyDescent="0.25">
      <c r="A279" s="2" t="s">
        <v>370</v>
      </c>
      <c r="B279" s="1" t="s">
        <v>366</v>
      </c>
    </row>
    <row r="280" spans="1:2" x14ac:dyDescent="0.25">
      <c r="A280" s="3" t="s">
        <v>26</v>
      </c>
      <c r="B280" s="4" t="s">
        <v>371</v>
      </c>
    </row>
    <row r="281" spans="1:2" x14ac:dyDescent="0.25">
      <c r="A281" s="2" t="s">
        <v>367</v>
      </c>
      <c r="B281" s="4" t="s">
        <v>371</v>
      </c>
    </row>
    <row r="282" spans="1:2" x14ac:dyDescent="0.25">
      <c r="A282" s="2" t="s">
        <v>368</v>
      </c>
      <c r="B282" s="4" t="s">
        <v>371</v>
      </c>
    </row>
    <row r="283" spans="1:2" x14ac:dyDescent="0.25">
      <c r="A283" s="2" t="s">
        <v>372</v>
      </c>
      <c r="B283" s="4" t="s">
        <v>371</v>
      </c>
    </row>
    <row r="284" spans="1:2" x14ac:dyDescent="0.25">
      <c r="A284" s="2" t="s">
        <v>370</v>
      </c>
      <c r="B284" s="4" t="s">
        <v>371</v>
      </c>
    </row>
    <row r="286" spans="1:2" x14ac:dyDescent="0.25">
      <c r="A286" s="2" t="s">
        <v>373</v>
      </c>
    </row>
    <row r="287" spans="1:2" x14ac:dyDescent="0.25">
      <c r="A287" s="3" t="s">
        <v>26</v>
      </c>
    </row>
    <row r="288" spans="1:2" x14ac:dyDescent="0.25">
      <c r="A288" s="2" t="s">
        <v>374</v>
      </c>
    </row>
    <row r="289" spans="1:1" x14ac:dyDescent="0.25">
      <c r="A289" s="2" t="s">
        <v>375</v>
      </c>
    </row>
    <row r="290" spans="1:1" x14ac:dyDescent="0.25">
      <c r="A290" s="2" t="s">
        <v>376</v>
      </c>
    </row>
    <row r="291" spans="1:1" x14ac:dyDescent="0.25">
      <c r="A291" s="2" t="s">
        <v>377</v>
      </c>
    </row>
    <row r="292" spans="1:1" x14ac:dyDescent="0.25">
      <c r="A292" s="2" t="s">
        <v>378</v>
      </c>
    </row>
    <row r="293" spans="1:1" x14ac:dyDescent="0.25">
      <c r="A293" s="2" t="s">
        <v>379</v>
      </c>
    </row>
    <row r="294" spans="1:1" x14ac:dyDescent="0.25">
      <c r="A294" s="2" t="s">
        <v>380</v>
      </c>
    </row>
    <row r="295" spans="1:1" x14ac:dyDescent="0.25">
      <c r="A295" s="2" t="s">
        <v>381</v>
      </c>
    </row>
    <row r="296" spans="1:1" x14ac:dyDescent="0.25">
      <c r="A296" s="2" t="s">
        <v>382</v>
      </c>
    </row>
    <row r="297" spans="1:1" x14ac:dyDescent="0.25">
      <c r="A297" s="2" t="s">
        <v>383</v>
      </c>
    </row>
    <row r="298" spans="1:1" x14ac:dyDescent="0.25">
      <c r="A298" s="2" t="s">
        <v>384</v>
      </c>
    </row>
    <row r="299" spans="1:1" x14ac:dyDescent="0.25">
      <c r="A299" s="2" t="s">
        <v>385</v>
      </c>
    </row>
    <row r="300" spans="1:1" x14ac:dyDescent="0.25">
      <c r="A300" s="2" t="s">
        <v>386</v>
      </c>
    </row>
    <row r="301" spans="1:1" x14ac:dyDescent="0.25">
      <c r="A301" s="2" t="s">
        <v>387</v>
      </c>
    </row>
    <row r="302" spans="1:1" x14ac:dyDescent="0.25">
      <c r="A302" s="2" t="s">
        <v>388</v>
      </c>
    </row>
    <row r="303" spans="1:1" x14ac:dyDescent="0.25">
      <c r="A303" s="2" t="s">
        <v>389</v>
      </c>
    </row>
    <row r="304" spans="1:1" x14ac:dyDescent="0.25">
      <c r="A304" s="2" t="s">
        <v>390</v>
      </c>
    </row>
    <row r="305" spans="1:1" x14ac:dyDescent="0.25">
      <c r="A305" s="2" t="s">
        <v>199</v>
      </c>
    </row>
  </sheetData>
  <sheetProtection selectLockedCells="1" selectUnlockedCells="1"/>
  <mergeCells count="1">
    <mergeCell ref="A1:I1"/>
  </mergeCells>
  <pageMargins left="0.7" right="0.7" top="0.75" bottom="0.75" header="0.3" footer="0.3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591385683E4D9A10B79B7B304A1F" ma:contentTypeVersion="13" ma:contentTypeDescription="Create a new document." ma:contentTypeScope="" ma:versionID="402ff6373ff2c22b2908dd3c51acd3c7">
  <xsd:schema xmlns:xsd="http://www.w3.org/2001/XMLSchema" xmlns:xs="http://www.w3.org/2001/XMLSchema" xmlns:p="http://schemas.microsoft.com/office/2006/metadata/properties" xmlns:ns3="1dda9917-7347-4f02-ac0c-980357111bcf" xmlns:ns4="a74f8371-f0e0-42d5-ad66-90b436bd8591" targetNamespace="http://schemas.microsoft.com/office/2006/metadata/properties" ma:root="true" ma:fieldsID="1fbdf94a5faf640b0a052611e2a24471" ns3:_="" ns4:_="">
    <xsd:import namespace="1dda9917-7347-4f02-ac0c-980357111bcf"/>
    <xsd:import namespace="a74f8371-f0e0-42d5-ad66-90b436bd85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a9917-7347-4f02-ac0c-980357111b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4f8371-f0e0-42d5-ad66-90b436bd85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BB484-6079-4A65-A71A-D690FE9EE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a9917-7347-4f02-ac0c-980357111bcf"/>
    <ds:schemaRef ds:uri="a74f8371-f0e0-42d5-ad66-90b436bd8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8A65CF-7CCD-47E3-A177-A772C299C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4ABFBF-5D7F-4DF2-9181-C835A6A99A8D}">
  <ds:schemaRefs>
    <ds:schemaRef ds:uri="http://schemas.microsoft.com/office/2006/documentManagement/types"/>
    <ds:schemaRef ds:uri="http://purl.org/dc/elements/1.1/"/>
    <ds:schemaRef ds:uri="a74f8371-f0e0-42d5-ad66-90b436bd8591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1dda9917-7347-4f02-ac0c-980357111b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Tombstone Data</vt:lpstr>
      <vt:lpstr>Datahub Reference</vt:lpstr>
      <vt:lpstr>Sheet2</vt:lpstr>
      <vt:lpstr>Drop Downs</vt:lpstr>
      <vt:lpstr>Branch</vt:lpstr>
      <vt:lpstr>Core_Responsibility</vt:lpstr>
      <vt:lpstr>CoreResponsibility1</vt:lpstr>
      <vt:lpstr>CoreResponsibility1x</vt:lpstr>
      <vt:lpstr>CoreResponsibility2</vt:lpstr>
      <vt:lpstr>CoreResponsibility2x</vt:lpstr>
      <vt:lpstr>CoreResponsibility3</vt:lpstr>
      <vt:lpstr>CoreResponsibility3x</vt:lpstr>
      <vt:lpstr>CoreResponsibility4</vt:lpstr>
      <vt:lpstr>CoreResponsibility5</vt:lpstr>
      <vt:lpstr>Data_Type</vt:lpstr>
      <vt:lpstr>Frequency</vt:lpstr>
      <vt:lpstr>GocOutcomeAreas</vt:lpstr>
      <vt:lpstr>Horizontal</vt:lpstr>
      <vt:lpstr>Intervention_Type</vt:lpstr>
      <vt:lpstr>Mandate_Letter</vt:lpstr>
      <vt:lpstr>Target_Groups</vt:lpstr>
      <vt:lpstr>TB_SKHPI</vt:lpstr>
    </vt:vector>
  </TitlesOfParts>
  <Manager/>
  <Company>NRCan  /  RNCan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Diana</dc:creator>
  <cp:keywords/>
  <dc:description/>
  <cp:lastModifiedBy>Erik Putrycz</cp:lastModifiedBy>
  <cp:revision/>
  <dcterms:created xsi:type="dcterms:W3CDTF">2020-11-03T14:33:05Z</dcterms:created>
  <dcterms:modified xsi:type="dcterms:W3CDTF">2020-12-02T21:53:17Z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0x01010034DA591385683E4D9A10B79B7B304A1F</vt:lpwstr>
  </property>
</Properties>
</file>