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2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3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4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5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6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7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jinjialei/Code/voltage-oa/public/"/>
    </mc:Choice>
  </mc:AlternateContent>
  <xr:revisionPtr revIDLastSave="0" documentId="13_ncr:1_{E7929FF2-1BA7-9049-B1D3-91A17C58AAD4}" xr6:coauthVersionLast="47" xr6:coauthVersionMax="47" xr10:uidLastSave="{00000000-0000-0000-0000-000000000000}"/>
  <bookViews>
    <workbookView xWindow="660" yWindow="1700" windowWidth="33780" windowHeight="17480" xr2:uid="{00000000-000D-0000-FFFF-FFFF00000000}"/>
  </bookViews>
  <sheets>
    <sheet name="INV1101" sheetId="1" r:id="rId1"/>
    <sheet name="INV1102" sheetId="4" r:id="rId2"/>
    <sheet name="INV1103" sheetId="3" r:id="rId3"/>
    <sheet name="INV1104" sheetId="6" r:id="rId4"/>
    <sheet name="INV1105" sheetId="5" r:id="rId5"/>
    <sheet name="INV1106" sheetId="7" r:id="rId6"/>
    <sheet name="INV1107" sheetId="8" r:id="rId7"/>
  </sheets>
  <definedNames>
    <definedName name="红色">'INV1103'!#REF!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0" i="8" l="1"/>
  <c r="E129" i="8"/>
  <c r="E128" i="8"/>
  <c r="E127" i="8"/>
  <c r="E126" i="8"/>
  <c r="E125" i="8"/>
  <c r="E124" i="8"/>
  <c r="N123" i="8"/>
  <c r="O123" i="8" s="1"/>
  <c r="E123" i="8"/>
  <c r="E122" i="8"/>
  <c r="E121" i="8"/>
  <c r="E120" i="8"/>
  <c r="E119" i="8"/>
  <c r="E118" i="8"/>
  <c r="E117" i="8"/>
  <c r="E116" i="8"/>
  <c r="N115" i="8"/>
  <c r="O115" i="8" s="1"/>
  <c r="E115" i="8"/>
  <c r="E114" i="8"/>
  <c r="E113" i="8"/>
  <c r="E112" i="8"/>
  <c r="E111" i="8"/>
  <c r="E110" i="8"/>
  <c r="E109" i="8"/>
  <c r="E108" i="8"/>
  <c r="N107" i="8"/>
  <c r="O107" i="8" s="1"/>
  <c r="E107" i="8"/>
  <c r="E106" i="8"/>
  <c r="E105" i="8"/>
  <c r="E104" i="8"/>
  <c r="E103" i="8"/>
  <c r="E102" i="8"/>
  <c r="E101" i="8"/>
  <c r="E100" i="8"/>
  <c r="N99" i="8"/>
  <c r="O99" i="8" s="1"/>
  <c r="E99" i="8"/>
  <c r="E98" i="8"/>
  <c r="E97" i="8"/>
  <c r="E96" i="8"/>
  <c r="E95" i="8"/>
  <c r="E94" i="8"/>
  <c r="E93" i="8"/>
  <c r="E92" i="8"/>
  <c r="N91" i="8"/>
  <c r="O91" i="8" s="1"/>
  <c r="E91" i="8"/>
  <c r="E90" i="8"/>
  <c r="E89" i="8"/>
  <c r="E88" i="8"/>
  <c r="E87" i="8"/>
  <c r="E86" i="8"/>
  <c r="E85" i="8"/>
  <c r="E84" i="8"/>
  <c r="N83" i="8"/>
  <c r="O83" i="8" s="1"/>
  <c r="E83" i="8"/>
  <c r="E82" i="8"/>
  <c r="E81" i="8"/>
  <c r="E80" i="8"/>
  <c r="E79" i="8"/>
  <c r="E78" i="8"/>
  <c r="E77" i="8"/>
  <c r="E76" i="8"/>
  <c r="N75" i="8"/>
  <c r="O75" i="8" s="1"/>
  <c r="E75" i="8"/>
  <c r="E74" i="8"/>
  <c r="E73" i="8"/>
  <c r="E72" i="8"/>
  <c r="E71" i="8"/>
  <c r="E70" i="8"/>
  <c r="E69" i="8"/>
  <c r="E68" i="8"/>
  <c r="N67" i="8"/>
  <c r="N68" i="8" s="1"/>
  <c r="E67" i="8"/>
  <c r="E66" i="8"/>
  <c r="E65" i="8"/>
  <c r="E64" i="8"/>
  <c r="E63" i="8"/>
  <c r="E62" i="8"/>
  <c r="E61" i="8"/>
  <c r="E60" i="8"/>
  <c r="N59" i="8"/>
  <c r="N60" i="8" s="1"/>
  <c r="N61" i="8" s="1"/>
  <c r="E59" i="8"/>
  <c r="E58" i="8"/>
  <c r="E57" i="8"/>
  <c r="E56" i="8"/>
  <c r="N55" i="8"/>
  <c r="O55" i="8" s="1"/>
  <c r="E55" i="8"/>
  <c r="E54" i="8"/>
  <c r="E53" i="8"/>
  <c r="E52" i="8"/>
  <c r="E51" i="8"/>
  <c r="E50" i="8"/>
  <c r="E49" i="8"/>
  <c r="E48" i="8"/>
  <c r="N47" i="8"/>
  <c r="O47" i="8" s="1"/>
  <c r="E47" i="8"/>
  <c r="E46" i="8"/>
  <c r="E45" i="8"/>
  <c r="E44" i="8"/>
  <c r="E43" i="8"/>
  <c r="E42" i="8"/>
  <c r="E41" i="8"/>
  <c r="E40" i="8"/>
  <c r="N39" i="8"/>
  <c r="O39" i="8" s="1"/>
  <c r="E39" i="8"/>
  <c r="E38" i="8"/>
  <c r="E37" i="8"/>
  <c r="E36" i="8"/>
  <c r="B36" i="8"/>
  <c r="E35" i="8"/>
  <c r="B35" i="8"/>
  <c r="E34" i="8"/>
  <c r="B34" i="8"/>
  <c r="E33" i="8"/>
  <c r="B33" i="8"/>
  <c r="E32" i="8"/>
  <c r="B32" i="8"/>
  <c r="N31" i="8"/>
  <c r="N32" i="8" s="1"/>
  <c r="E31" i="8"/>
  <c r="B31" i="8"/>
  <c r="BV30" i="8" a="1"/>
  <c r="BV30" i="8"/>
  <c r="BU30" i="8" a="1"/>
  <c r="BU30" i="8"/>
  <c r="BT30" i="8" a="1"/>
  <c r="BT30" i="8"/>
  <c r="BS30" i="8" a="1"/>
  <c r="BS30" i="8"/>
  <c r="BR30" i="8" a="1"/>
  <c r="BR30" i="8"/>
  <c r="BQ30" i="8" a="1"/>
  <c r="BQ30" i="8"/>
  <c r="BP30" i="8" a="1"/>
  <c r="BP30" i="8"/>
  <c r="BO30" i="8" a="1"/>
  <c r="BO30" i="8"/>
  <c r="BN30" i="8" a="1"/>
  <c r="BN30" i="8" s="1"/>
  <c r="BM30" i="8" a="1"/>
  <c r="BM30" i="8" s="1"/>
  <c r="BL30" i="8" a="1"/>
  <c r="BL30" i="8"/>
  <c r="BK30" i="8" a="1"/>
  <c r="BK30" i="8"/>
  <c r="BJ30" i="8" a="1"/>
  <c r="BJ30" i="8"/>
  <c r="BI30" i="8" a="1"/>
  <c r="BI30" i="8"/>
  <c r="BH30" i="8" a="1"/>
  <c r="BH30" i="8"/>
  <c r="E30" i="8"/>
  <c r="B30" i="8"/>
  <c r="BV29" i="8" a="1"/>
  <c r="BV29" i="8" s="1"/>
  <c r="BU29" i="8" a="1"/>
  <c r="BU29" i="8" s="1"/>
  <c r="BT29" i="8" a="1"/>
  <c r="BT29" i="8" s="1"/>
  <c r="BS29" i="8" a="1"/>
  <c r="BS29" i="8" s="1"/>
  <c r="BR29" i="8" a="1"/>
  <c r="BR29" i="8"/>
  <c r="BQ29" i="8" a="1"/>
  <c r="BQ29" i="8" s="1"/>
  <c r="BP29" i="8" a="1"/>
  <c r="BP29" i="8"/>
  <c r="BO29" i="8" a="1"/>
  <c r="BO29" i="8" s="1"/>
  <c r="BN29" i="8" a="1"/>
  <c r="BN29" i="8" s="1"/>
  <c r="BM29" i="8" a="1"/>
  <c r="BM29" i="8" s="1"/>
  <c r="BL29" i="8" a="1"/>
  <c r="BL29" i="8" s="1"/>
  <c r="BK29" i="8" a="1"/>
  <c r="BK29" i="8" s="1"/>
  <c r="BJ29" i="8" a="1"/>
  <c r="BJ29" i="8" s="1"/>
  <c r="BI29" i="8" a="1"/>
  <c r="BI29" i="8" s="1"/>
  <c r="BH29" i="8" a="1"/>
  <c r="BH29" i="8" s="1"/>
  <c r="E29" i="8"/>
  <c r="B29" i="8"/>
  <c r="BV28" i="8" a="1"/>
  <c r="BV28" i="8"/>
  <c r="BU28" i="8" a="1"/>
  <c r="BU28" i="8"/>
  <c r="BT28" i="8" a="1"/>
  <c r="BT28" i="8"/>
  <c r="BS28" i="8" a="1"/>
  <c r="BS28" i="8"/>
  <c r="BR28" i="8" a="1"/>
  <c r="BR28" i="8"/>
  <c r="BQ28" i="8" a="1"/>
  <c r="BQ28" i="8"/>
  <c r="BP28" i="8" a="1"/>
  <c r="BP28" i="8"/>
  <c r="BO28" i="8" a="1"/>
  <c r="BO28" i="8"/>
  <c r="BN28" i="8" a="1"/>
  <c r="BN28" i="8"/>
  <c r="BM28" i="8" a="1"/>
  <c r="BM28" i="8" s="1"/>
  <c r="BL28" i="8" a="1"/>
  <c r="BL28" i="8" s="1"/>
  <c r="BK28" i="8" a="1"/>
  <c r="BK28" i="8" s="1"/>
  <c r="BJ28" i="8" a="1"/>
  <c r="BJ28" i="8"/>
  <c r="BI28" i="8" a="1"/>
  <c r="BI28" i="8"/>
  <c r="BH28" i="8" a="1"/>
  <c r="BH28" i="8"/>
  <c r="E28" i="8"/>
  <c r="B28" i="8"/>
  <c r="BV27" i="8" a="1"/>
  <c r="BV27" i="8" s="1"/>
  <c r="BU27" i="8" a="1"/>
  <c r="BU27" i="8" s="1"/>
  <c r="BT27" i="8" a="1"/>
  <c r="BT27" i="8" s="1"/>
  <c r="BS27" i="8" a="1"/>
  <c r="BS27" i="8" s="1"/>
  <c r="BR27" i="8" a="1"/>
  <c r="BR27" i="8" s="1"/>
  <c r="BQ27" i="8" a="1"/>
  <c r="BQ27" i="8"/>
  <c r="BP27" i="8" a="1"/>
  <c r="BP27" i="8" s="1"/>
  <c r="BO27" i="8" a="1"/>
  <c r="BO27" i="8"/>
  <c r="BN27" i="8" a="1"/>
  <c r="BN27" i="8" s="1"/>
  <c r="BM27" i="8" a="1"/>
  <c r="BM27" i="8" s="1"/>
  <c r="BL27" i="8" a="1"/>
  <c r="BL27" i="8" s="1"/>
  <c r="BK27" i="8" a="1"/>
  <c r="BK27" i="8" s="1"/>
  <c r="BJ27" i="8" a="1"/>
  <c r="BJ27" i="8" s="1"/>
  <c r="BI27" i="8" a="1"/>
  <c r="BI27" i="8" s="1"/>
  <c r="BH27" i="8" a="1"/>
  <c r="BH27" i="8" s="1"/>
  <c r="E27" i="8"/>
  <c r="B27" i="8"/>
  <c r="BV26" i="8" a="1"/>
  <c r="BV26" i="8"/>
  <c r="BU26" i="8" a="1"/>
  <c r="BU26" i="8"/>
  <c r="BT26" i="8" a="1"/>
  <c r="BT26" i="8"/>
  <c r="BS26" i="8" a="1"/>
  <c r="BS26" i="8" s="1"/>
  <c r="BR26" i="8" a="1"/>
  <c r="BR26" i="8"/>
  <c r="BQ26" i="8" a="1"/>
  <c r="BQ26" i="8"/>
  <c r="BP26" i="8" a="1"/>
  <c r="BP26" i="8"/>
  <c r="BO26" i="8" a="1"/>
  <c r="BO26" i="8"/>
  <c r="BN26" i="8" a="1"/>
  <c r="BN26" i="8"/>
  <c r="BM26" i="8" a="1"/>
  <c r="BM26" i="8"/>
  <c r="BL26" i="8" a="1"/>
  <c r="BL26" i="8" s="1"/>
  <c r="BK26" i="8" a="1"/>
  <c r="BK26" i="8" s="1"/>
  <c r="BJ26" i="8" a="1"/>
  <c r="BJ26" i="8" s="1"/>
  <c r="BI26" i="8" a="1"/>
  <c r="BI26" i="8"/>
  <c r="BH26" i="8" a="1"/>
  <c r="BH26" i="8"/>
  <c r="E26" i="8"/>
  <c r="B26" i="8"/>
  <c r="BV25" i="8" a="1"/>
  <c r="BV25" i="8"/>
  <c r="BU25" i="8" a="1"/>
  <c r="BU25" i="8" s="1"/>
  <c r="BT25" i="8" a="1"/>
  <c r="BT25" i="8" s="1"/>
  <c r="BS25" i="8" a="1"/>
  <c r="BS25" i="8" s="1"/>
  <c r="BR25" i="8" a="1"/>
  <c r="BR25" i="8" s="1"/>
  <c r="BQ25" i="8" a="1"/>
  <c r="BQ25" i="8" s="1"/>
  <c r="BP25" i="8" a="1"/>
  <c r="BP25" i="8"/>
  <c r="BO25" i="8" a="1"/>
  <c r="BO25" i="8" s="1"/>
  <c r="BN25" i="8" a="1"/>
  <c r="BN25" i="8"/>
  <c r="BM25" i="8" a="1"/>
  <c r="BM25" i="8" s="1"/>
  <c r="BL25" i="8" a="1"/>
  <c r="BL25" i="8" s="1"/>
  <c r="BK25" i="8" a="1"/>
  <c r="BK25" i="8" s="1"/>
  <c r="BJ25" i="8" a="1"/>
  <c r="BJ25" i="8" s="1"/>
  <c r="BI25" i="8" a="1"/>
  <c r="BI25" i="8" s="1"/>
  <c r="BH25" i="8" a="1"/>
  <c r="BH25" i="8" s="1"/>
  <c r="E25" i="8"/>
  <c r="B25" i="8"/>
  <c r="BV24" i="8" a="1"/>
  <c r="BV24" i="8"/>
  <c r="BU24" i="8" a="1"/>
  <c r="BU24" i="8"/>
  <c r="BT24" i="8" a="1"/>
  <c r="BT24" i="8"/>
  <c r="BS24" i="8" a="1"/>
  <c r="BS24" i="8" s="1"/>
  <c r="BR24" i="8" a="1"/>
  <c r="BR24" i="8" s="1"/>
  <c r="BQ24" i="8" a="1"/>
  <c r="BQ24" i="8"/>
  <c r="BP24" i="8" a="1"/>
  <c r="BP24" i="8"/>
  <c r="BO24" i="8" a="1"/>
  <c r="BO24" i="8"/>
  <c r="BN24" i="8" a="1"/>
  <c r="BN24" i="8"/>
  <c r="BM24" i="8" a="1"/>
  <c r="BM24" i="8"/>
  <c r="BL24" i="8" a="1"/>
  <c r="BL24" i="8"/>
  <c r="BK24" i="8" a="1"/>
  <c r="BK24" i="8" s="1"/>
  <c r="BJ24" i="8" a="1"/>
  <c r="BJ24" i="8" s="1"/>
  <c r="BI24" i="8" a="1"/>
  <c r="BI24" i="8" s="1"/>
  <c r="BH24" i="8" a="1"/>
  <c r="BH24" i="8"/>
  <c r="E24" i="8"/>
  <c r="B24" i="8"/>
  <c r="BV23" i="8" a="1"/>
  <c r="BV23" i="8"/>
  <c r="BU23" i="8" a="1"/>
  <c r="BU23" i="8"/>
  <c r="BT23" i="8" a="1"/>
  <c r="BT23" i="8" s="1"/>
  <c r="BS23" i="8" a="1"/>
  <c r="BS23" i="8" s="1"/>
  <c r="BR23" i="8" a="1"/>
  <c r="BR23" i="8" s="1"/>
  <c r="BQ23" i="8" a="1"/>
  <c r="BQ23" i="8" s="1"/>
  <c r="BP23" i="8" a="1"/>
  <c r="BP23" i="8" s="1"/>
  <c r="BO23" i="8" a="1"/>
  <c r="BO23" i="8"/>
  <c r="BN23" i="8" a="1"/>
  <c r="BN23" i="8" s="1"/>
  <c r="BM23" i="8" a="1"/>
  <c r="BM23" i="8"/>
  <c r="BL23" i="8" a="1"/>
  <c r="BL23" i="8" s="1"/>
  <c r="BK23" i="8" a="1"/>
  <c r="BK23" i="8" s="1"/>
  <c r="BJ23" i="8" a="1"/>
  <c r="BJ23" i="8" s="1"/>
  <c r="BI23" i="8" a="1"/>
  <c r="BI23" i="8" s="1"/>
  <c r="BH23" i="8" a="1"/>
  <c r="BH23" i="8" s="1"/>
  <c r="N23" i="8"/>
  <c r="N24" i="8" s="1"/>
  <c r="E23" i="8"/>
  <c r="B23" i="8"/>
  <c r="BV22" i="8" a="1"/>
  <c r="BV22" i="8"/>
  <c r="BU22" i="8" a="1"/>
  <c r="BU22" i="8"/>
  <c r="BT22" i="8" a="1"/>
  <c r="BT22" i="8"/>
  <c r="BS22" i="8" a="1"/>
  <c r="BS22" i="8"/>
  <c r="BR22" i="8" a="1"/>
  <c r="BR22" i="8" s="1"/>
  <c r="BQ22" i="8" a="1"/>
  <c r="BQ22" i="8" s="1"/>
  <c r="BP22" i="8" a="1"/>
  <c r="BP22" i="8"/>
  <c r="BO22" i="8" a="1"/>
  <c r="BO22" i="8"/>
  <c r="BN22" i="8" a="1"/>
  <c r="BN22" i="8"/>
  <c r="BM22" i="8" a="1"/>
  <c r="BM22" i="8"/>
  <c r="BL22" i="8" a="1"/>
  <c r="BL22" i="8"/>
  <c r="BK22" i="8" a="1"/>
  <c r="BK22" i="8" s="1"/>
  <c r="BJ22" i="8" a="1"/>
  <c r="BJ22" i="8" s="1"/>
  <c r="BI22" i="8" a="1"/>
  <c r="BI22" i="8" s="1"/>
  <c r="BH22" i="8" a="1"/>
  <c r="BH22" i="8" s="1"/>
  <c r="E22" i="8"/>
  <c r="B22" i="8"/>
  <c r="BV21" i="8" a="1"/>
  <c r="BV21" i="8"/>
  <c r="BU21" i="8" a="1"/>
  <c r="BU21" i="8"/>
  <c r="BT21" i="8" a="1"/>
  <c r="BT21" i="8"/>
  <c r="BS21" i="8" a="1"/>
  <c r="BS21" i="8" s="1"/>
  <c r="BR21" i="8" a="1"/>
  <c r="BR21" i="8" s="1"/>
  <c r="BQ21" i="8" a="1"/>
  <c r="BQ21" i="8" s="1"/>
  <c r="BP21" i="8" a="1"/>
  <c r="BP21" i="8" s="1"/>
  <c r="BO21" i="8" a="1"/>
  <c r="BO21" i="8" s="1"/>
  <c r="BN21" i="8" a="1"/>
  <c r="BN21" i="8"/>
  <c r="BM21" i="8" a="1"/>
  <c r="BM21" i="8" s="1"/>
  <c r="BL21" i="8" a="1"/>
  <c r="BL21" i="8"/>
  <c r="BK21" i="8" a="1"/>
  <c r="BK21" i="8" s="1"/>
  <c r="BJ21" i="8" a="1"/>
  <c r="BJ21" i="8" s="1"/>
  <c r="BI21" i="8" a="1"/>
  <c r="BI21" i="8" s="1"/>
  <c r="BH21" i="8" a="1"/>
  <c r="BH21" i="8" s="1"/>
  <c r="E21" i="8"/>
  <c r="B21" i="8"/>
  <c r="BV20" i="8" a="1"/>
  <c r="BV20" i="8"/>
  <c r="BU20" i="8" a="1"/>
  <c r="BU20" i="8"/>
  <c r="BT20" i="8" a="1"/>
  <c r="BT20" i="8"/>
  <c r="BS20" i="8" a="1"/>
  <c r="BS20" i="8"/>
  <c r="BR20" i="8" a="1"/>
  <c r="BR20" i="8"/>
  <c r="BQ20" i="8" a="1"/>
  <c r="BQ20" i="8" s="1"/>
  <c r="BP20" i="8" a="1"/>
  <c r="BP20" i="8" s="1"/>
  <c r="BO20" i="8" a="1"/>
  <c r="BO20" i="8"/>
  <c r="BN20" i="8" a="1"/>
  <c r="BN20" i="8"/>
  <c r="BM20" i="8" a="1"/>
  <c r="BM20" i="8"/>
  <c r="BL20" i="8" a="1"/>
  <c r="BL20" i="8"/>
  <c r="BK20" i="8" a="1"/>
  <c r="BK20" i="8"/>
  <c r="BJ20" i="8" a="1"/>
  <c r="BJ20" i="8" s="1"/>
  <c r="BI20" i="8" a="1"/>
  <c r="BI20" i="8" s="1"/>
  <c r="BH20" i="8" a="1"/>
  <c r="BH20" i="8" s="1"/>
  <c r="E20" i="8"/>
  <c r="B20" i="8"/>
  <c r="BV19" i="8" a="1"/>
  <c r="BV19" i="8" s="1"/>
  <c r="BU19" i="8" a="1"/>
  <c r="BU19" i="8"/>
  <c r="BT19" i="8" a="1"/>
  <c r="BT19" i="8"/>
  <c r="BS19" i="8" a="1"/>
  <c r="BS19" i="8"/>
  <c r="BR19" i="8" a="1"/>
  <c r="BR19" i="8" s="1"/>
  <c r="BQ19" i="8" a="1"/>
  <c r="BQ19" i="8" s="1"/>
  <c r="BP19" i="8" a="1"/>
  <c r="BP19" i="8" s="1"/>
  <c r="BO19" i="8" a="1"/>
  <c r="BO19" i="8" s="1"/>
  <c r="BN19" i="8" a="1"/>
  <c r="BN19" i="8" s="1"/>
  <c r="BM19" i="8" a="1"/>
  <c r="BM19" i="8"/>
  <c r="BL19" i="8" a="1"/>
  <c r="BL19" i="8" s="1"/>
  <c r="BK19" i="8" a="1"/>
  <c r="BK19" i="8" s="1"/>
  <c r="BJ19" i="8" a="1"/>
  <c r="BJ19" i="8" s="1"/>
  <c r="BI19" i="8" a="1"/>
  <c r="BI19" i="8" s="1"/>
  <c r="BH19" i="8" a="1"/>
  <c r="BH19" i="8" s="1"/>
  <c r="E19" i="8"/>
  <c r="B19" i="8"/>
  <c r="BV18" i="8" a="1"/>
  <c r="BV18" i="8"/>
  <c r="BU18" i="8" a="1"/>
  <c r="BU18" i="8"/>
  <c r="BT18" i="8" a="1"/>
  <c r="BT18" i="8"/>
  <c r="BS18" i="8" a="1"/>
  <c r="BS18" i="8"/>
  <c r="BR18" i="8" a="1"/>
  <c r="BR18" i="8"/>
  <c r="BQ18" i="8" a="1"/>
  <c r="BQ18" i="8"/>
  <c r="BP18" i="8" a="1"/>
  <c r="BP18" i="8" s="1"/>
  <c r="BO18" i="8" a="1"/>
  <c r="BO18" i="8" s="1"/>
  <c r="BN18" i="8" a="1"/>
  <c r="BN18" i="8"/>
  <c r="BM18" i="8" a="1"/>
  <c r="BM18" i="8"/>
  <c r="BL18" i="8" a="1"/>
  <c r="BL18" i="8"/>
  <c r="BK18" i="8" a="1"/>
  <c r="BK18" i="8"/>
  <c r="BJ18" i="8" a="1"/>
  <c r="BJ18" i="8"/>
  <c r="BI18" i="8" a="1"/>
  <c r="BI18" i="8" s="1"/>
  <c r="BH18" i="8" a="1"/>
  <c r="BH18" i="8" s="1"/>
  <c r="E18" i="8"/>
  <c r="B18" i="8"/>
  <c r="BV17" i="8" a="1"/>
  <c r="BV17" i="8" s="1"/>
  <c r="BU17" i="8" a="1"/>
  <c r="BU17" i="8" s="1"/>
  <c r="BT17" i="8" a="1"/>
  <c r="BT17" i="8"/>
  <c r="BS17" i="8" a="1"/>
  <c r="BS17" i="8" s="1"/>
  <c r="BR17" i="8" a="1"/>
  <c r="BR17" i="8"/>
  <c r="BQ17" i="8" a="1"/>
  <c r="BQ17" i="8" s="1"/>
  <c r="BP17" i="8" a="1"/>
  <c r="BP17" i="8" s="1"/>
  <c r="BO17" i="8" a="1"/>
  <c r="BO17" i="8" s="1"/>
  <c r="BN17" i="8" a="1"/>
  <c r="BN17" i="8" s="1"/>
  <c r="BM17" i="8" a="1"/>
  <c r="BM17" i="8" s="1"/>
  <c r="BL17" i="8" a="1"/>
  <c r="BL17" i="8"/>
  <c r="BK17" i="8" a="1"/>
  <c r="BK17" i="8" s="1"/>
  <c r="BJ17" i="8" a="1"/>
  <c r="BJ17" i="8" s="1"/>
  <c r="BI17" i="8" a="1"/>
  <c r="BI17" i="8" s="1"/>
  <c r="BH17" i="8" a="1"/>
  <c r="BH17" i="8" s="1"/>
  <c r="E17" i="8"/>
  <c r="B17" i="8"/>
  <c r="BV16" i="8" a="1"/>
  <c r="BV16" i="8"/>
  <c r="BU16" i="8" a="1"/>
  <c r="BU16" i="8"/>
  <c r="BT16" i="8" a="1"/>
  <c r="BT16" i="8"/>
  <c r="BS16" i="8" a="1"/>
  <c r="BS16" i="8"/>
  <c r="BR16" i="8" a="1"/>
  <c r="BR16" i="8"/>
  <c r="BQ16" i="8" a="1"/>
  <c r="BQ16" i="8"/>
  <c r="BP16" i="8" a="1"/>
  <c r="BP16" i="8"/>
  <c r="BO16" i="8" a="1"/>
  <c r="BO16" i="8" s="1"/>
  <c r="BN16" i="8" a="1"/>
  <c r="BN16" i="8" s="1"/>
  <c r="BM16" i="8" a="1"/>
  <c r="BM16" i="8"/>
  <c r="BL16" i="8" a="1"/>
  <c r="BL16" i="8"/>
  <c r="BK16" i="8" a="1"/>
  <c r="BK16" i="8"/>
  <c r="BJ16" i="8" a="1"/>
  <c r="BJ16" i="8"/>
  <c r="BI16" i="8" a="1"/>
  <c r="BI16" i="8"/>
  <c r="BH16" i="8" a="1"/>
  <c r="BH16" i="8" s="1"/>
  <c r="E16" i="8"/>
  <c r="B16" i="8"/>
  <c r="BV15" i="8" a="1"/>
  <c r="BV15" i="8" s="1"/>
  <c r="BU15" i="8" a="1"/>
  <c r="BU15" i="8"/>
  <c r="BT15" i="8" a="1"/>
  <c r="BT15" i="8"/>
  <c r="BS15" i="8" a="1"/>
  <c r="BS15" i="8" s="1"/>
  <c r="BR15" i="8" a="1"/>
  <c r="BR15" i="8" s="1"/>
  <c r="BQ15" i="8" a="1"/>
  <c r="BQ15" i="8" s="1"/>
  <c r="BP15" i="8" a="1"/>
  <c r="BP15" i="8" s="1"/>
  <c r="BO15" i="8" a="1"/>
  <c r="BO15" i="8"/>
  <c r="BN15" i="8" a="1"/>
  <c r="BN15" i="8" s="1"/>
  <c r="BM15" i="8" a="1"/>
  <c r="BM15" i="8" s="1"/>
  <c r="BL15" i="8" a="1"/>
  <c r="BL15" i="8" s="1"/>
  <c r="BK15" i="8" a="1"/>
  <c r="BK15" i="8" s="1"/>
  <c r="BJ15" i="8" a="1"/>
  <c r="BJ15" i="8" s="1"/>
  <c r="BI15" i="8" a="1"/>
  <c r="BI15" i="8" s="1"/>
  <c r="BH15" i="8" a="1"/>
  <c r="BH15" i="8" s="1"/>
  <c r="N15" i="8"/>
  <c r="N16" i="8" s="1"/>
  <c r="E15" i="8"/>
  <c r="B15" i="8"/>
  <c r="BV14" i="8" a="1"/>
  <c r="BV14" i="8" s="1"/>
  <c r="BU14" i="8" a="1"/>
  <c r="BU14" i="8" s="1"/>
  <c r="BT14" i="8" a="1"/>
  <c r="BT14" i="8" s="1"/>
  <c r="BS14" i="8" a="1"/>
  <c r="BS14" i="8" s="1"/>
  <c r="BR14" i="8" a="1"/>
  <c r="BR14" i="8"/>
  <c r="BQ14" i="8" a="1"/>
  <c r="BQ14" i="8" s="1"/>
  <c r="BP14" i="8" a="1"/>
  <c r="BP14" i="8" s="1"/>
  <c r="BO14" i="8" a="1"/>
  <c r="BO14" i="8" s="1"/>
  <c r="BN14" i="8" a="1"/>
  <c r="BN14" i="8" s="1"/>
  <c r="BM14" i="8" a="1"/>
  <c r="BM14" i="8" s="1"/>
  <c r="BL14" i="8" a="1"/>
  <c r="BL14" i="8" s="1"/>
  <c r="BK14" i="8" a="1"/>
  <c r="BK14" i="8" s="1"/>
  <c r="BJ14" i="8" a="1"/>
  <c r="BJ14" i="8" s="1"/>
  <c r="BI14" i="8" a="1"/>
  <c r="BI14" i="8" s="1"/>
  <c r="BH14" i="8" a="1"/>
  <c r="BH14" i="8" s="1"/>
  <c r="E14" i="8"/>
  <c r="B14" i="8"/>
  <c r="BV13" i="8" a="1"/>
  <c r="BV13" i="8" s="1"/>
  <c r="BU13" i="8" a="1"/>
  <c r="BU13" i="8" s="1"/>
  <c r="BT13" i="8" a="1"/>
  <c r="BT13" i="8" s="1"/>
  <c r="BS13" i="8" a="1"/>
  <c r="BS13" i="8" s="1"/>
  <c r="BR13" i="8" a="1"/>
  <c r="BR13" i="8" s="1"/>
  <c r="BQ13" i="8" a="1"/>
  <c r="BQ13" i="8" s="1"/>
  <c r="BP13" i="8" a="1"/>
  <c r="BP13" i="8" s="1"/>
  <c r="BO13" i="8" a="1"/>
  <c r="BO13" i="8" s="1"/>
  <c r="BN13" i="8" a="1"/>
  <c r="BN13" i="8" s="1"/>
  <c r="BM13" i="8" a="1"/>
  <c r="BM13" i="8" s="1"/>
  <c r="BL13" i="8" a="1"/>
  <c r="BL13" i="8" s="1"/>
  <c r="BK13" i="8" a="1"/>
  <c r="BK13" i="8" s="1"/>
  <c r="BJ13" i="8" a="1"/>
  <c r="BJ13" i="8" s="1"/>
  <c r="BI13" i="8" a="1"/>
  <c r="BI13" i="8" s="1"/>
  <c r="BH13" i="8" a="1"/>
  <c r="BH13" i="8" s="1"/>
  <c r="E13" i="8"/>
  <c r="B13" i="8"/>
  <c r="BV12" i="8" a="1"/>
  <c r="BV12" i="8" s="1"/>
  <c r="BU12" i="8" a="1"/>
  <c r="BU12" i="8" s="1"/>
  <c r="BT12" i="8" a="1"/>
  <c r="BT12" i="8" s="1"/>
  <c r="BS12" i="8" a="1"/>
  <c r="BS12" i="8" s="1"/>
  <c r="BR12" i="8" a="1"/>
  <c r="BR12" i="8" s="1"/>
  <c r="BQ12" i="8" a="1"/>
  <c r="BQ12" i="8" s="1"/>
  <c r="BP12" i="8" a="1"/>
  <c r="BP12" i="8" s="1"/>
  <c r="BO12" i="8" a="1"/>
  <c r="BO12" i="8" s="1"/>
  <c r="BN12" i="8" a="1"/>
  <c r="BN12" i="8" s="1"/>
  <c r="BM12" i="8" a="1"/>
  <c r="BM12" i="8" s="1"/>
  <c r="BL12" i="8" a="1"/>
  <c r="BL12" i="8" s="1"/>
  <c r="BK12" i="8" a="1"/>
  <c r="BK12" i="8" s="1"/>
  <c r="BJ12" i="8" a="1"/>
  <c r="BJ12" i="8" s="1"/>
  <c r="BI12" i="8" a="1"/>
  <c r="BI12" i="8" s="1"/>
  <c r="BH12" i="8" a="1"/>
  <c r="BH12" i="8" s="1"/>
  <c r="E12" i="8"/>
  <c r="B12" i="8"/>
  <c r="BV11" i="8" a="1"/>
  <c r="BV11" i="8" s="1"/>
  <c r="BU11" i="8" a="1"/>
  <c r="BU11" i="8" s="1"/>
  <c r="BT11" i="8" a="1"/>
  <c r="BT11" i="8" s="1"/>
  <c r="BS11" i="8" a="1"/>
  <c r="BS11" i="8" s="1"/>
  <c r="BR11" i="8" a="1"/>
  <c r="BR11" i="8" s="1"/>
  <c r="BQ11" i="8" a="1"/>
  <c r="BQ11" i="8" s="1"/>
  <c r="BP11" i="8" a="1"/>
  <c r="BP11" i="8" s="1"/>
  <c r="BO11" i="8" a="1"/>
  <c r="BO11" i="8" s="1"/>
  <c r="BN11" i="8" a="1"/>
  <c r="BN11" i="8" s="1"/>
  <c r="BM11" i="8" a="1"/>
  <c r="BM11" i="8" s="1"/>
  <c r="BL11" i="8" a="1"/>
  <c r="BL11" i="8" s="1"/>
  <c r="BK11" i="8" a="1"/>
  <c r="BK11" i="8" s="1"/>
  <c r="BJ11" i="8" a="1"/>
  <c r="BJ11" i="8" s="1"/>
  <c r="BI11" i="8" a="1"/>
  <c r="BI11" i="8" s="1"/>
  <c r="BH11" i="8" a="1"/>
  <c r="BH11" i="8" s="1"/>
  <c r="E11" i="8"/>
  <c r="B11" i="8"/>
  <c r="BV10" i="8" a="1"/>
  <c r="BV10" i="8" s="1"/>
  <c r="BU10" i="8" a="1"/>
  <c r="BU10" i="8" s="1"/>
  <c r="BT10" i="8" a="1"/>
  <c r="BT10" i="8" s="1"/>
  <c r="BS10" i="8" a="1"/>
  <c r="BS10" i="8" s="1"/>
  <c r="BR10" i="8" a="1"/>
  <c r="BR10" i="8" s="1"/>
  <c r="BQ10" i="8" a="1"/>
  <c r="BQ10" i="8" s="1"/>
  <c r="BP10" i="8" a="1"/>
  <c r="BP10" i="8" s="1"/>
  <c r="BO10" i="8" a="1"/>
  <c r="BO10" i="8" s="1"/>
  <c r="BN10" i="8" a="1"/>
  <c r="BN10" i="8" s="1"/>
  <c r="BM10" i="8" a="1"/>
  <c r="BM10" i="8" s="1"/>
  <c r="BL10" i="8" a="1"/>
  <c r="BL10" i="8" s="1"/>
  <c r="BK10" i="8" a="1"/>
  <c r="BK10" i="8" s="1"/>
  <c r="BJ10" i="8" a="1"/>
  <c r="BJ10" i="8" s="1"/>
  <c r="BI10" i="8" a="1"/>
  <c r="BI10" i="8" s="1"/>
  <c r="BH10" i="8" a="1"/>
  <c r="BH10" i="8" s="1"/>
  <c r="E10" i="8"/>
  <c r="D10" i="8"/>
  <c r="B10" i="8"/>
  <c r="BV9" i="8" a="1"/>
  <c r="BV9" i="8"/>
  <c r="BU9" i="8" a="1"/>
  <c r="BU9" i="8"/>
  <c r="BT9" i="8" a="1"/>
  <c r="BT9" i="8"/>
  <c r="BS9" i="8" a="1"/>
  <c r="BS9" i="8"/>
  <c r="BR9" i="8" a="1"/>
  <c r="BR9" i="8"/>
  <c r="BQ9" i="8" a="1"/>
  <c r="BQ9" i="8"/>
  <c r="BP9" i="8" a="1"/>
  <c r="BP9" i="8"/>
  <c r="BO9" i="8" a="1"/>
  <c r="BO9" i="8"/>
  <c r="BN9" i="8" a="1"/>
  <c r="BN9" i="8"/>
  <c r="BM9" i="8" a="1"/>
  <c r="BM9" i="8"/>
  <c r="BL9" i="8" a="1"/>
  <c r="BL9" i="8"/>
  <c r="BK9" i="8" a="1"/>
  <c r="BK9" i="8"/>
  <c r="BJ9" i="8" a="1"/>
  <c r="BJ9" i="8"/>
  <c r="BI9" i="8" a="1"/>
  <c r="BI9" i="8"/>
  <c r="BH9" i="8" a="1"/>
  <c r="BH9" i="8"/>
  <c r="E9" i="8"/>
  <c r="D9" i="8"/>
  <c r="B9" i="8"/>
  <c r="BV8" i="8" a="1"/>
  <c r="BV8" i="8" s="1"/>
  <c r="BU8" i="8" a="1"/>
  <c r="BU8" i="8" s="1"/>
  <c r="BT8" i="8" a="1"/>
  <c r="BT8" i="8" s="1"/>
  <c r="BS8" i="8" a="1"/>
  <c r="BS8" i="8" s="1"/>
  <c r="BR8" i="8" a="1"/>
  <c r="BR8" i="8" s="1"/>
  <c r="BQ8" i="8" a="1"/>
  <c r="BQ8" i="8" s="1"/>
  <c r="BP8" i="8" a="1"/>
  <c r="BP8" i="8" s="1"/>
  <c r="BO8" i="8" a="1"/>
  <c r="BO8" i="8" s="1"/>
  <c r="BN8" i="8" a="1"/>
  <c r="BN8" i="8" s="1"/>
  <c r="BM8" i="8" a="1"/>
  <c r="BM8" i="8" s="1"/>
  <c r="BL8" i="8" a="1"/>
  <c r="BL8" i="8" s="1"/>
  <c r="BK8" i="8" a="1"/>
  <c r="BK8" i="8" s="1"/>
  <c r="BJ8" i="8" a="1"/>
  <c r="BJ8" i="8" s="1"/>
  <c r="BI8" i="8" a="1"/>
  <c r="BI8" i="8" s="1"/>
  <c r="BH8" i="8" a="1"/>
  <c r="BH8" i="8" s="1"/>
  <c r="E8" i="8"/>
  <c r="D8" i="8"/>
  <c r="B8" i="8"/>
  <c r="BV7" i="8" a="1"/>
  <c r="BV7" i="8"/>
  <c r="BU7" i="8" a="1"/>
  <c r="BU7" i="8"/>
  <c r="BT7" i="8" a="1"/>
  <c r="BT7" i="8"/>
  <c r="BS7" i="8" a="1"/>
  <c r="BS7" i="8"/>
  <c r="BR7" i="8" a="1"/>
  <c r="BR7" i="8"/>
  <c r="BQ7" i="8" a="1"/>
  <c r="BQ7" i="8"/>
  <c r="BP7" i="8" a="1"/>
  <c r="BP7" i="8"/>
  <c r="BO7" i="8" a="1"/>
  <c r="BO7" i="8"/>
  <c r="BN7" i="8" a="1"/>
  <c r="BN7" i="8"/>
  <c r="BM7" i="8" a="1"/>
  <c r="BM7" i="8"/>
  <c r="BL7" i="8" a="1"/>
  <c r="BL7" i="8"/>
  <c r="BK7" i="8" a="1"/>
  <c r="BK7" i="8"/>
  <c r="BJ7" i="8" a="1"/>
  <c r="BJ7" i="8"/>
  <c r="BI7" i="8" a="1"/>
  <c r="BI7" i="8"/>
  <c r="BH7" i="8" a="1"/>
  <c r="BH7" i="8" s="1"/>
  <c r="N7" i="8"/>
  <c r="O7" i="8" s="1"/>
  <c r="E7" i="8"/>
  <c r="F3" i="8"/>
  <c r="M9" i="8" s="1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E134" i="7"/>
  <c r="E133" i="7"/>
  <c r="E132" i="7"/>
  <c r="E131" i="7"/>
  <c r="E130" i="7"/>
  <c r="E129" i="7"/>
  <c r="E128" i="7"/>
  <c r="N127" i="7"/>
  <c r="O127" i="7" s="1"/>
  <c r="E127" i="7"/>
  <c r="E126" i="7"/>
  <c r="E125" i="7"/>
  <c r="E124" i="7"/>
  <c r="E123" i="7"/>
  <c r="E122" i="7"/>
  <c r="E121" i="7"/>
  <c r="E120" i="7"/>
  <c r="N119" i="7"/>
  <c r="O119" i="7" s="1"/>
  <c r="E119" i="7"/>
  <c r="E118" i="7"/>
  <c r="E117" i="7"/>
  <c r="E116" i="7"/>
  <c r="E115" i="7"/>
  <c r="E114" i="7"/>
  <c r="E113" i="7"/>
  <c r="E112" i="7"/>
  <c r="N111" i="7"/>
  <c r="N112" i="7" s="1"/>
  <c r="E111" i="7"/>
  <c r="E110" i="7"/>
  <c r="E109" i="7"/>
  <c r="E108" i="7"/>
  <c r="E107" i="7"/>
  <c r="E106" i="7"/>
  <c r="E105" i="7"/>
  <c r="E104" i="7"/>
  <c r="N103" i="7"/>
  <c r="N104" i="7" s="1"/>
  <c r="N105" i="7" s="1"/>
  <c r="N106" i="7" s="1"/>
  <c r="E103" i="7"/>
  <c r="E102" i="7"/>
  <c r="E101" i="7"/>
  <c r="E100" i="7"/>
  <c r="E99" i="7"/>
  <c r="E98" i="7"/>
  <c r="E97" i="7"/>
  <c r="E96" i="7"/>
  <c r="N95" i="7"/>
  <c r="N96" i="7" s="1"/>
  <c r="E95" i="7"/>
  <c r="E94" i="7"/>
  <c r="E93" i="7"/>
  <c r="E92" i="7"/>
  <c r="E91" i="7"/>
  <c r="E90" i="7"/>
  <c r="E89" i="7"/>
  <c r="E88" i="7"/>
  <c r="N87" i="7"/>
  <c r="O87" i="7" s="1"/>
  <c r="E87" i="7"/>
  <c r="E86" i="7"/>
  <c r="E85" i="7"/>
  <c r="E84" i="7"/>
  <c r="E83" i="7"/>
  <c r="E82" i="7"/>
  <c r="E81" i="7"/>
  <c r="E80" i="7"/>
  <c r="N79" i="7"/>
  <c r="O79" i="7" s="1"/>
  <c r="E79" i="7"/>
  <c r="E78" i="7"/>
  <c r="E77" i="7"/>
  <c r="E76" i="7"/>
  <c r="E75" i="7"/>
  <c r="E74" i="7"/>
  <c r="E73" i="7"/>
  <c r="E72" i="7"/>
  <c r="N71" i="7"/>
  <c r="O71" i="7" s="1"/>
  <c r="E71" i="7"/>
  <c r="E70" i="7"/>
  <c r="E69" i="7"/>
  <c r="E68" i="7"/>
  <c r="E67" i="7"/>
  <c r="E66" i="7"/>
  <c r="E65" i="7"/>
  <c r="E64" i="7"/>
  <c r="N63" i="7"/>
  <c r="O63" i="7" s="1"/>
  <c r="E63" i="7"/>
  <c r="E62" i="7"/>
  <c r="E61" i="7"/>
  <c r="E60" i="7"/>
  <c r="E59" i="7"/>
  <c r="E58" i="7"/>
  <c r="E57" i="7"/>
  <c r="E56" i="7"/>
  <c r="N55" i="7"/>
  <c r="O55" i="7" s="1"/>
  <c r="E55" i="7"/>
  <c r="E54" i="7"/>
  <c r="E53" i="7"/>
  <c r="E52" i="7"/>
  <c r="E51" i="7"/>
  <c r="E50" i="7"/>
  <c r="E49" i="7"/>
  <c r="E48" i="7"/>
  <c r="N47" i="7"/>
  <c r="N48" i="7" s="1"/>
  <c r="E47" i="7"/>
  <c r="E46" i="7"/>
  <c r="E45" i="7"/>
  <c r="E44" i="7"/>
  <c r="E43" i="7"/>
  <c r="E42" i="7"/>
  <c r="E41" i="7"/>
  <c r="E40" i="7"/>
  <c r="N39" i="7"/>
  <c r="O39" i="7" s="1"/>
  <c r="E39" i="7"/>
  <c r="E38" i="7"/>
  <c r="E37" i="7"/>
  <c r="E36" i="7"/>
  <c r="B36" i="7"/>
  <c r="E35" i="7"/>
  <c r="B35" i="7"/>
  <c r="E34" i="7"/>
  <c r="B34" i="7"/>
  <c r="E33" i="7"/>
  <c r="B33" i="7"/>
  <c r="E32" i="7"/>
  <c r="B32" i="7"/>
  <c r="N31" i="7"/>
  <c r="O31" i="7" s="1"/>
  <c r="E31" i="7"/>
  <c r="B31" i="7"/>
  <c r="BV30" i="7" a="1"/>
  <c r="BV30" i="7" s="1"/>
  <c r="BU30" i="7" a="1"/>
  <c r="BU30" i="7"/>
  <c r="BT30" i="7" a="1"/>
  <c r="BT30" i="7"/>
  <c r="BS30" i="7" a="1"/>
  <c r="BS30" i="7"/>
  <c r="BR30" i="7" a="1"/>
  <c r="BR30" i="7"/>
  <c r="BQ30" i="7" a="1"/>
  <c r="BQ30" i="7"/>
  <c r="BP30" i="7" a="1"/>
  <c r="BP30" i="7" s="1"/>
  <c r="BO30" i="7" a="1"/>
  <c r="BO30" i="7" s="1"/>
  <c r="BN30" i="7" a="1"/>
  <c r="BN30" i="7" s="1"/>
  <c r="BM30" i="7" a="1"/>
  <c r="BM30" i="7" s="1"/>
  <c r="BL30" i="7" a="1"/>
  <c r="BL30" i="7" s="1"/>
  <c r="BK30" i="7" a="1"/>
  <c r="BK30" i="7" s="1"/>
  <c r="BJ30" i="7" a="1"/>
  <c r="BJ30" i="7"/>
  <c r="BI30" i="7" a="1"/>
  <c r="BI30" i="7"/>
  <c r="BH30" i="7" a="1"/>
  <c r="BH30" i="7" s="1"/>
  <c r="E30" i="7"/>
  <c r="B30" i="7"/>
  <c r="BV29" i="7" a="1"/>
  <c r="BV29" i="7"/>
  <c r="BU29" i="7" a="1"/>
  <c r="BU29" i="7" s="1"/>
  <c r="BT29" i="7" a="1"/>
  <c r="BT29" i="7"/>
  <c r="BS29" i="7" a="1"/>
  <c r="BS29" i="7"/>
  <c r="BR29" i="7" a="1"/>
  <c r="BR29" i="7"/>
  <c r="BQ29" i="7" a="1"/>
  <c r="BQ29" i="7" s="1"/>
  <c r="BP29" i="7" a="1"/>
  <c r="BP29" i="7"/>
  <c r="BO29" i="7" a="1"/>
  <c r="BO29" i="7" s="1"/>
  <c r="BN29" i="7" a="1"/>
  <c r="BN29" i="7" s="1"/>
  <c r="BM29" i="7" a="1"/>
  <c r="BM29" i="7" s="1"/>
  <c r="BL29" i="7" a="1"/>
  <c r="BL29" i="7"/>
  <c r="BK29" i="7" a="1"/>
  <c r="BK29" i="7" s="1"/>
  <c r="BJ29" i="7" a="1"/>
  <c r="BJ29" i="7" s="1"/>
  <c r="BI29" i="7" a="1"/>
  <c r="BI29" i="7" s="1"/>
  <c r="BH29" i="7" a="1"/>
  <c r="BH29" i="7" s="1"/>
  <c r="E29" i="7"/>
  <c r="B29" i="7"/>
  <c r="BV28" i="7" a="1"/>
  <c r="BV28" i="7"/>
  <c r="BU28" i="7" a="1"/>
  <c r="BU28" i="7" s="1"/>
  <c r="BT28" i="7" a="1"/>
  <c r="BT28" i="7"/>
  <c r="BS28" i="7" a="1"/>
  <c r="BS28" i="7" s="1"/>
  <c r="BR28" i="7" a="1"/>
  <c r="BR28" i="7" s="1"/>
  <c r="BQ28" i="7" a="1"/>
  <c r="BQ28" i="7"/>
  <c r="BP28" i="7" a="1"/>
  <c r="BP28" i="7"/>
  <c r="BO28" i="7" a="1"/>
  <c r="BO28" i="7" s="1"/>
  <c r="BN28" i="7" a="1"/>
  <c r="BN28" i="7" s="1"/>
  <c r="BM28" i="7" a="1"/>
  <c r="BM28" i="7" s="1"/>
  <c r="BL28" i="7" a="1"/>
  <c r="BL28" i="7" s="1"/>
  <c r="BK28" i="7" a="1"/>
  <c r="BK28" i="7" s="1"/>
  <c r="BJ28" i="7" a="1"/>
  <c r="BJ28" i="7" s="1"/>
  <c r="BI28" i="7" a="1"/>
  <c r="BI28" i="7" s="1"/>
  <c r="BH28" i="7" a="1"/>
  <c r="BH28" i="7"/>
  <c r="E28" i="7"/>
  <c r="B28" i="7"/>
  <c r="BV27" i="7" a="1"/>
  <c r="BV27" i="7" s="1"/>
  <c r="BU27" i="7" a="1"/>
  <c r="BU27" i="7"/>
  <c r="BT27" i="7" a="1"/>
  <c r="BT27" i="7" s="1"/>
  <c r="BS27" i="7" a="1"/>
  <c r="BS27" i="7" s="1"/>
  <c r="BR27" i="7" a="1"/>
  <c r="BR27" i="7"/>
  <c r="BQ27" i="7" a="1"/>
  <c r="BQ27" i="7" s="1"/>
  <c r="BP27" i="7" a="1"/>
  <c r="BP27" i="7" s="1"/>
  <c r="BO27" i="7" a="1"/>
  <c r="BO27" i="7"/>
  <c r="BN27" i="7" a="1"/>
  <c r="BN27" i="7" s="1"/>
  <c r="BM27" i="7" a="1"/>
  <c r="BM27" i="7" s="1"/>
  <c r="BL27" i="7" a="1"/>
  <c r="BL27" i="7" s="1"/>
  <c r="BK27" i="7" a="1"/>
  <c r="BK27" i="7" s="1"/>
  <c r="BJ27" i="7" a="1"/>
  <c r="BJ27" i="7" s="1"/>
  <c r="BI27" i="7" a="1"/>
  <c r="BI27" i="7" s="1"/>
  <c r="BH27" i="7" a="1"/>
  <c r="BH27" i="7" s="1"/>
  <c r="E27" i="7"/>
  <c r="B27" i="7"/>
  <c r="BV26" i="7" a="1"/>
  <c r="BV26" i="7" s="1"/>
  <c r="BU26" i="7" a="1"/>
  <c r="BU26" i="7"/>
  <c r="BT26" i="7" a="1"/>
  <c r="BT26" i="7" s="1"/>
  <c r="BS26" i="7" a="1"/>
  <c r="BS26" i="7" s="1"/>
  <c r="BR26" i="7" a="1"/>
  <c r="BR26" i="7" s="1"/>
  <c r="BQ26" i="7" a="1"/>
  <c r="BQ26" i="7" s="1"/>
  <c r="BP26" i="7" a="1"/>
  <c r="BP26" i="7"/>
  <c r="BO26" i="7" a="1"/>
  <c r="BO26" i="7"/>
  <c r="BN26" i="7" a="1"/>
  <c r="BN26" i="7" s="1"/>
  <c r="BM26" i="7" a="1"/>
  <c r="BM26" i="7"/>
  <c r="BL26" i="7" a="1"/>
  <c r="BL26" i="7" s="1"/>
  <c r="BK26" i="7" a="1"/>
  <c r="BK26" i="7" s="1"/>
  <c r="BJ26" i="7" a="1"/>
  <c r="BJ26" i="7" s="1"/>
  <c r="BI26" i="7" a="1"/>
  <c r="BI26" i="7" s="1"/>
  <c r="BH26" i="7" a="1"/>
  <c r="BH26" i="7" s="1"/>
  <c r="E26" i="7"/>
  <c r="B26" i="7"/>
  <c r="BV25" i="7" a="1"/>
  <c r="BV25" i="7"/>
  <c r="BU25" i="7" a="1"/>
  <c r="BU25" i="7" s="1"/>
  <c r="BT25" i="7" a="1"/>
  <c r="BT25" i="7"/>
  <c r="BS25" i="7" a="1"/>
  <c r="BS25" i="7" s="1"/>
  <c r="BR25" i="7" a="1"/>
  <c r="BR25" i="7" s="1"/>
  <c r="BQ25" i="7" a="1"/>
  <c r="BQ25" i="7"/>
  <c r="BP25" i="7" a="1"/>
  <c r="BP25" i="7" s="1"/>
  <c r="BO25" i="7" a="1"/>
  <c r="BO25" i="7" s="1"/>
  <c r="BN25" i="7" a="1"/>
  <c r="BN25" i="7"/>
  <c r="BM25" i="7" a="1"/>
  <c r="BM25" i="7" s="1"/>
  <c r="BL25" i="7" a="1"/>
  <c r="BL25" i="7" s="1"/>
  <c r="BK25" i="7" a="1"/>
  <c r="BK25" i="7" s="1"/>
  <c r="BJ25" i="7" a="1"/>
  <c r="BJ25" i="7" s="1"/>
  <c r="BI25" i="7" a="1"/>
  <c r="BI25" i="7" s="1"/>
  <c r="BH25" i="7" a="1"/>
  <c r="BH25" i="7" s="1"/>
  <c r="E25" i="7"/>
  <c r="B25" i="7"/>
  <c r="BV24" i="7" a="1"/>
  <c r="BV24" i="7"/>
  <c r="BU24" i="7" a="1"/>
  <c r="BU24" i="7" s="1"/>
  <c r="BT24" i="7" a="1"/>
  <c r="BT24" i="7"/>
  <c r="BS24" i="7" a="1"/>
  <c r="BS24" i="7" s="1"/>
  <c r="BR24" i="7" a="1"/>
  <c r="BR24" i="7" s="1"/>
  <c r="BQ24" i="7" a="1"/>
  <c r="BQ24" i="7" s="1"/>
  <c r="BP24" i="7" a="1"/>
  <c r="BP24" i="7" s="1"/>
  <c r="BO24" i="7" a="1"/>
  <c r="BO24" i="7"/>
  <c r="BN24" i="7" a="1"/>
  <c r="BN24" i="7"/>
  <c r="BM24" i="7" a="1"/>
  <c r="BM24" i="7" s="1"/>
  <c r="BL24" i="7" a="1"/>
  <c r="BL24" i="7"/>
  <c r="BK24" i="7" a="1"/>
  <c r="BK24" i="7" s="1"/>
  <c r="BJ24" i="7" a="1"/>
  <c r="BJ24" i="7" s="1"/>
  <c r="BI24" i="7" a="1"/>
  <c r="BI24" i="7" s="1"/>
  <c r="BH24" i="7" a="1"/>
  <c r="BH24" i="7" s="1"/>
  <c r="E24" i="7"/>
  <c r="B24" i="7"/>
  <c r="BV23" i="7" a="1"/>
  <c r="BV23" i="7"/>
  <c r="BU23" i="7" a="1"/>
  <c r="BU23" i="7"/>
  <c r="BT23" i="7" a="1"/>
  <c r="BT23" i="7" s="1"/>
  <c r="BS23" i="7" a="1"/>
  <c r="BS23" i="7" s="1"/>
  <c r="BR23" i="7" a="1"/>
  <c r="BR23" i="7" s="1"/>
  <c r="BQ23" i="7" a="1"/>
  <c r="BQ23" i="7" s="1"/>
  <c r="BP23" i="7" a="1"/>
  <c r="BP23" i="7"/>
  <c r="BO23" i="7" a="1"/>
  <c r="BO23" i="7" s="1"/>
  <c r="BN23" i="7" a="1"/>
  <c r="BN23" i="7" s="1"/>
  <c r="BM23" i="7" a="1"/>
  <c r="BM23" i="7"/>
  <c r="BL23" i="7" a="1"/>
  <c r="BL23" i="7" s="1"/>
  <c r="BK23" i="7" a="1"/>
  <c r="BK23" i="7" s="1"/>
  <c r="BJ23" i="7" a="1"/>
  <c r="BJ23" i="7" s="1"/>
  <c r="BI23" i="7" a="1"/>
  <c r="BI23" i="7" s="1"/>
  <c r="BH23" i="7" a="1"/>
  <c r="BH23" i="7" s="1"/>
  <c r="N23" i="7"/>
  <c r="N24" i="7" s="1"/>
  <c r="E23" i="7"/>
  <c r="B23" i="7"/>
  <c r="BV22" i="7" a="1"/>
  <c r="BV22" i="7"/>
  <c r="BU22" i="7" a="1"/>
  <c r="BU22" i="7"/>
  <c r="BT22" i="7" a="1"/>
  <c r="BT22" i="7" s="1"/>
  <c r="BS22" i="7" a="1"/>
  <c r="BS22" i="7"/>
  <c r="BR22" i="7" a="1"/>
  <c r="BR22" i="7" s="1"/>
  <c r="BQ22" i="7" a="1"/>
  <c r="BQ22" i="7" s="1"/>
  <c r="BP22" i="7" a="1"/>
  <c r="BP22" i="7" s="1"/>
  <c r="BO22" i="7" a="1"/>
  <c r="BO22" i="7" s="1"/>
  <c r="BN22" i="7" a="1"/>
  <c r="BN22" i="7"/>
  <c r="BM22" i="7" a="1"/>
  <c r="BM22" i="7"/>
  <c r="BL22" i="7" a="1"/>
  <c r="BL22" i="7" s="1"/>
  <c r="BK22" i="7" a="1"/>
  <c r="BK22" i="7" s="1"/>
  <c r="BJ22" i="7" a="1"/>
  <c r="BJ22" i="7" s="1"/>
  <c r="BI22" i="7" a="1"/>
  <c r="BI22" i="7" s="1"/>
  <c r="BH22" i="7" a="1"/>
  <c r="BH22" i="7" s="1"/>
  <c r="E22" i="7"/>
  <c r="B22" i="7"/>
  <c r="BV21" i="7" a="1"/>
  <c r="BV21" i="7"/>
  <c r="BU21" i="7" a="1"/>
  <c r="BU21" i="7"/>
  <c r="BT21" i="7" a="1"/>
  <c r="BT21" i="7"/>
  <c r="BS21" i="7" a="1"/>
  <c r="BS21" i="7" s="1"/>
  <c r="BR21" i="7" a="1"/>
  <c r="BR21" i="7" s="1"/>
  <c r="BQ21" i="7" a="1"/>
  <c r="BQ21" i="7" s="1"/>
  <c r="BP21" i="7" a="1"/>
  <c r="BP21" i="7" s="1"/>
  <c r="BO21" i="7" a="1"/>
  <c r="BO21" i="7"/>
  <c r="BN21" i="7" a="1"/>
  <c r="BN21" i="7" s="1"/>
  <c r="BM21" i="7" a="1"/>
  <c r="BM21" i="7" s="1"/>
  <c r="BL21" i="7" a="1"/>
  <c r="BL21" i="7"/>
  <c r="BK21" i="7" a="1"/>
  <c r="BK21" i="7" s="1"/>
  <c r="BJ21" i="7" a="1"/>
  <c r="BJ21" i="7" s="1"/>
  <c r="BI21" i="7" a="1"/>
  <c r="BI21" i="7" s="1"/>
  <c r="BH21" i="7" a="1"/>
  <c r="BH21" i="7" s="1"/>
  <c r="E21" i="7"/>
  <c r="B21" i="7"/>
  <c r="BV20" i="7" a="1"/>
  <c r="BV20" i="7"/>
  <c r="BU20" i="7" a="1"/>
  <c r="BU20" i="7"/>
  <c r="BT20" i="7" a="1"/>
  <c r="BT20" i="7"/>
  <c r="BS20" i="7" a="1"/>
  <c r="BS20" i="7" s="1"/>
  <c r="BR20" i="7" a="1"/>
  <c r="BR20" i="7"/>
  <c r="BQ20" i="7" a="1"/>
  <c r="BQ20" i="7" s="1"/>
  <c r="BP20" i="7" a="1"/>
  <c r="BP20" i="7" s="1"/>
  <c r="BO20" i="7" a="1"/>
  <c r="BO20" i="7" s="1"/>
  <c r="BN20" i="7" a="1"/>
  <c r="BN20" i="7" s="1"/>
  <c r="BM20" i="7" a="1"/>
  <c r="BM20" i="7"/>
  <c r="BL20" i="7" a="1"/>
  <c r="BL20" i="7"/>
  <c r="BK20" i="7" a="1"/>
  <c r="BK20" i="7" s="1"/>
  <c r="BJ20" i="7" a="1"/>
  <c r="BJ20" i="7" s="1"/>
  <c r="BI20" i="7" a="1"/>
  <c r="BI20" i="7" s="1"/>
  <c r="BH20" i="7" a="1"/>
  <c r="BH20" i="7" s="1"/>
  <c r="E20" i="7"/>
  <c r="B20" i="7"/>
  <c r="BV19" i="7" a="1"/>
  <c r="BV19" i="7"/>
  <c r="BU19" i="7" a="1"/>
  <c r="BU19" i="7"/>
  <c r="BT19" i="7" a="1"/>
  <c r="BT19" i="7"/>
  <c r="BS19" i="7" a="1"/>
  <c r="BS19" i="7"/>
  <c r="BR19" i="7" a="1"/>
  <c r="BR19" i="7" s="1"/>
  <c r="BQ19" i="7" a="1"/>
  <c r="BQ19" i="7" s="1"/>
  <c r="BP19" i="7" a="1"/>
  <c r="BP19" i="7" s="1"/>
  <c r="BO19" i="7" a="1"/>
  <c r="BO19" i="7" s="1"/>
  <c r="BN19" i="7" a="1"/>
  <c r="BN19" i="7"/>
  <c r="BM19" i="7" a="1"/>
  <c r="BM19" i="7" s="1"/>
  <c r="BL19" i="7" a="1"/>
  <c r="BL19" i="7" s="1"/>
  <c r="BK19" i="7" a="1"/>
  <c r="BK19" i="7" s="1"/>
  <c r="BJ19" i="7" a="1"/>
  <c r="BJ19" i="7" s="1"/>
  <c r="BI19" i="7" a="1"/>
  <c r="BI19" i="7" s="1"/>
  <c r="BH19" i="7" a="1"/>
  <c r="BH19" i="7" s="1"/>
  <c r="E19" i="7"/>
  <c r="B19" i="7"/>
  <c r="BV18" i="7" a="1"/>
  <c r="BV18" i="7"/>
  <c r="BU18" i="7" a="1"/>
  <c r="BU18" i="7"/>
  <c r="BT18" i="7" a="1"/>
  <c r="BT18" i="7"/>
  <c r="BS18" i="7" a="1"/>
  <c r="BS18" i="7"/>
  <c r="BR18" i="7" a="1"/>
  <c r="BR18" i="7" s="1"/>
  <c r="BQ18" i="7" a="1"/>
  <c r="BQ18" i="7" s="1"/>
  <c r="BP18" i="7" a="1"/>
  <c r="BP18" i="7" s="1"/>
  <c r="BO18" i="7" a="1"/>
  <c r="BO18" i="7" s="1"/>
  <c r="BN18" i="7" a="1"/>
  <c r="BN18" i="7" s="1"/>
  <c r="BM18" i="7" a="1"/>
  <c r="BM18" i="7" s="1"/>
  <c r="BL18" i="7" a="1"/>
  <c r="BL18" i="7"/>
  <c r="BK18" i="7" a="1"/>
  <c r="BK18" i="7"/>
  <c r="BJ18" i="7" a="1"/>
  <c r="BJ18" i="7" s="1"/>
  <c r="BI18" i="7" a="1"/>
  <c r="BI18" i="7" s="1"/>
  <c r="BH18" i="7" a="1"/>
  <c r="BH18" i="7" s="1"/>
  <c r="E18" i="7"/>
  <c r="B18" i="7"/>
  <c r="BV17" i="7" a="1"/>
  <c r="BV17" i="7"/>
  <c r="BU17" i="7" a="1"/>
  <c r="BU17" i="7"/>
  <c r="BT17" i="7" a="1"/>
  <c r="BT17" i="7"/>
  <c r="BS17" i="7" a="1"/>
  <c r="BS17" i="7" s="1"/>
  <c r="BR17" i="7" a="1"/>
  <c r="BR17" i="7"/>
  <c r="BQ17" i="7" a="1"/>
  <c r="BQ17" i="7" s="1"/>
  <c r="BP17" i="7" a="1"/>
  <c r="BP17" i="7" s="1"/>
  <c r="BO17" i="7" a="1"/>
  <c r="BO17" i="7" s="1"/>
  <c r="BN17" i="7" a="1"/>
  <c r="BN17" i="7" s="1"/>
  <c r="BM17" i="7" a="1"/>
  <c r="BM17" i="7"/>
  <c r="BL17" i="7" a="1"/>
  <c r="BL17" i="7" s="1"/>
  <c r="BK17" i="7" a="1"/>
  <c r="BK17" i="7" s="1"/>
  <c r="BJ17" i="7" a="1"/>
  <c r="BJ17" i="7" s="1"/>
  <c r="BI17" i="7" a="1"/>
  <c r="BI17" i="7" s="1"/>
  <c r="BH17" i="7" a="1"/>
  <c r="BH17" i="7" s="1"/>
  <c r="E17" i="7"/>
  <c r="B17" i="7"/>
  <c r="BV16" i="7" a="1"/>
  <c r="BV16" i="7"/>
  <c r="BU16" i="7" a="1"/>
  <c r="BU16" i="7"/>
  <c r="BT16" i="7" a="1"/>
  <c r="BT16" i="7"/>
  <c r="BS16" i="7" a="1"/>
  <c r="BS16" i="7"/>
  <c r="BR16" i="7" a="1"/>
  <c r="BR16" i="7"/>
  <c r="BQ16" i="7" a="1"/>
  <c r="BQ16" i="7" s="1"/>
  <c r="BP16" i="7" a="1"/>
  <c r="BP16" i="7" s="1"/>
  <c r="BO16" i="7" a="1"/>
  <c r="BO16" i="7" s="1"/>
  <c r="BN16" i="7" a="1"/>
  <c r="BN16" i="7" s="1"/>
  <c r="BM16" i="7" a="1"/>
  <c r="BM16" i="7" s="1"/>
  <c r="BL16" i="7" a="1"/>
  <c r="BL16" i="7" s="1"/>
  <c r="BK16" i="7" a="1"/>
  <c r="BK16" i="7" s="1"/>
  <c r="BJ16" i="7" a="1"/>
  <c r="BJ16" i="7"/>
  <c r="BI16" i="7" a="1"/>
  <c r="BI16" i="7" s="1"/>
  <c r="BH16" i="7" a="1"/>
  <c r="BH16" i="7" s="1"/>
  <c r="E16" i="7"/>
  <c r="B16" i="7"/>
  <c r="BV15" i="7" a="1"/>
  <c r="BV15" i="7" s="1"/>
  <c r="BU15" i="7" a="1"/>
  <c r="BU15" i="7" s="1"/>
  <c r="BT15" i="7" a="1"/>
  <c r="BT15" i="7" s="1"/>
  <c r="BS15" i="7" a="1"/>
  <c r="BS15" i="7" s="1"/>
  <c r="BR15" i="7" a="1"/>
  <c r="BR15" i="7" s="1"/>
  <c r="BQ15" i="7" a="1"/>
  <c r="BQ15" i="7" s="1"/>
  <c r="BP15" i="7" a="1"/>
  <c r="BP15" i="7" s="1"/>
  <c r="BO15" i="7" a="1"/>
  <c r="BO15" i="7" s="1"/>
  <c r="BN15" i="7" a="1"/>
  <c r="BN15" i="7" s="1"/>
  <c r="BM15" i="7" a="1"/>
  <c r="BM15" i="7" s="1"/>
  <c r="BL15" i="7" a="1"/>
  <c r="BL15" i="7" s="1"/>
  <c r="BK15" i="7" a="1"/>
  <c r="BK15" i="7" s="1"/>
  <c r="BJ15" i="7" a="1"/>
  <c r="BJ15" i="7" s="1"/>
  <c r="BI15" i="7" a="1"/>
  <c r="BI15" i="7" s="1"/>
  <c r="BH15" i="7" a="1"/>
  <c r="BH15" i="7" s="1"/>
  <c r="N15" i="7"/>
  <c r="O15" i="7" s="1"/>
  <c r="E15" i="7"/>
  <c r="B15" i="7"/>
  <c r="BV14" i="7" a="1"/>
  <c r="BV14" i="7" s="1"/>
  <c r="BU14" i="7" a="1"/>
  <c r="BU14" i="7" s="1"/>
  <c r="BT14" i="7" a="1"/>
  <c r="BT14" i="7" s="1"/>
  <c r="BS14" i="7" a="1"/>
  <c r="BS14" i="7" s="1"/>
  <c r="BR14" i="7" a="1"/>
  <c r="BR14" i="7" s="1"/>
  <c r="BQ14" i="7" a="1"/>
  <c r="BQ14" i="7" s="1"/>
  <c r="BP14" i="7" a="1"/>
  <c r="BP14" i="7" s="1"/>
  <c r="BO14" i="7" a="1"/>
  <c r="BO14" i="7" s="1"/>
  <c r="BN14" i="7" a="1"/>
  <c r="BN14" i="7" s="1"/>
  <c r="BM14" i="7" a="1"/>
  <c r="BM14" i="7" s="1"/>
  <c r="BL14" i="7" a="1"/>
  <c r="BL14" i="7" s="1"/>
  <c r="BK14" i="7" a="1"/>
  <c r="BK14" i="7" s="1"/>
  <c r="BJ14" i="7" a="1"/>
  <c r="BJ14" i="7" s="1"/>
  <c r="BI14" i="7" a="1"/>
  <c r="BI14" i="7" s="1"/>
  <c r="BH14" i="7" a="1"/>
  <c r="BH14" i="7" s="1"/>
  <c r="E14" i="7"/>
  <c r="B14" i="7"/>
  <c r="BV13" i="7" a="1"/>
  <c r="BV13" i="7" s="1"/>
  <c r="BU13" i="7" a="1"/>
  <c r="BU13" i="7" s="1"/>
  <c r="BT13" i="7" a="1"/>
  <c r="BT13" i="7" s="1"/>
  <c r="BS13" i="7" a="1"/>
  <c r="BS13" i="7" s="1"/>
  <c r="BR13" i="7" a="1"/>
  <c r="BR13" i="7" s="1"/>
  <c r="BQ13" i="7" a="1"/>
  <c r="BQ13" i="7" s="1"/>
  <c r="BP13" i="7" a="1"/>
  <c r="BP13" i="7" s="1"/>
  <c r="BO13" i="7" a="1"/>
  <c r="BO13" i="7" s="1"/>
  <c r="BN13" i="7" a="1"/>
  <c r="BN13" i="7" s="1"/>
  <c r="BM13" i="7" a="1"/>
  <c r="BM13" i="7" s="1"/>
  <c r="BL13" i="7" a="1"/>
  <c r="BL13" i="7" s="1"/>
  <c r="BK13" i="7" a="1"/>
  <c r="BK13" i="7" s="1"/>
  <c r="BJ13" i="7" a="1"/>
  <c r="BJ13" i="7" s="1"/>
  <c r="BI13" i="7" a="1"/>
  <c r="BI13" i="7" s="1"/>
  <c r="BH13" i="7" a="1"/>
  <c r="BH13" i="7" s="1"/>
  <c r="E13" i="7"/>
  <c r="B13" i="7"/>
  <c r="BV12" i="7" a="1"/>
  <c r="BV12" i="7" s="1"/>
  <c r="BU12" i="7" a="1"/>
  <c r="BU12" i="7" s="1"/>
  <c r="BT12" i="7" a="1"/>
  <c r="BT12" i="7" s="1"/>
  <c r="BS12" i="7" a="1"/>
  <c r="BS12" i="7" s="1"/>
  <c r="BR12" i="7" a="1"/>
  <c r="BR12" i="7" s="1"/>
  <c r="BQ12" i="7" a="1"/>
  <c r="BQ12" i="7" s="1"/>
  <c r="BP12" i="7" a="1"/>
  <c r="BP12" i="7" s="1"/>
  <c r="BO12" i="7" a="1"/>
  <c r="BO12" i="7" s="1"/>
  <c r="BN12" i="7" a="1"/>
  <c r="BN12" i="7" s="1"/>
  <c r="BM12" i="7" a="1"/>
  <c r="BM12" i="7" s="1"/>
  <c r="BL12" i="7" a="1"/>
  <c r="BL12" i="7" s="1"/>
  <c r="BK12" i="7" a="1"/>
  <c r="BK12" i="7" s="1"/>
  <c r="BJ12" i="7" a="1"/>
  <c r="BJ12" i="7" s="1"/>
  <c r="BI12" i="7" a="1"/>
  <c r="BI12" i="7" s="1"/>
  <c r="BH12" i="7" a="1"/>
  <c r="BH12" i="7" s="1"/>
  <c r="E12" i="7"/>
  <c r="B12" i="7"/>
  <c r="BV11" i="7" a="1"/>
  <c r="BV11" i="7" s="1"/>
  <c r="BU11" i="7" a="1"/>
  <c r="BU11" i="7" s="1"/>
  <c r="BT11" i="7" a="1"/>
  <c r="BT11" i="7" s="1"/>
  <c r="BS11" i="7" a="1"/>
  <c r="BS11" i="7" s="1"/>
  <c r="BR11" i="7" a="1"/>
  <c r="BR11" i="7" s="1"/>
  <c r="BQ11" i="7" a="1"/>
  <c r="BQ11" i="7" s="1"/>
  <c r="BP11" i="7" a="1"/>
  <c r="BP11" i="7" s="1"/>
  <c r="BO11" i="7" a="1"/>
  <c r="BO11" i="7" s="1"/>
  <c r="BN11" i="7" a="1"/>
  <c r="BN11" i="7" s="1"/>
  <c r="BM11" i="7" a="1"/>
  <c r="BM11" i="7" s="1"/>
  <c r="BL11" i="7" a="1"/>
  <c r="BL11" i="7" s="1"/>
  <c r="BK11" i="7" a="1"/>
  <c r="BK11" i="7" s="1"/>
  <c r="BJ11" i="7" a="1"/>
  <c r="BJ11" i="7" s="1"/>
  <c r="BI11" i="7" a="1"/>
  <c r="BI11" i="7" s="1"/>
  <c r="BH11" i="7" a="1"/>
  <c r="BH11" i="7" s="1"/>
  <c r="E11" i="7"/>
  <c r="B11" i="7"/>
  <c r="BV10" i="7" a="1"/>
  <c r="BV10" i="7" s="1"/>
  <c r="BU10" i="7" a="1"/>
  <c r="BU10" i="7" s="1"/>
  <c r="BT10" i="7" a="1"/>
  <c r="BT10" i="7" s="1"/>
  <c r="BS10" i="7" a="1"/>
  <c r="BS10" i="7" s="1"/>
  <c r="BR10" i="7" a="1"/>
  <c r="BR10" i="7" s="1"/>
  <c r="BQ10" i="7" a="1"/>
  <c r="BQ10" i="7" s="1"/>
  <c r="BP10" i="7" a="1"/>
  <c r="BP10" i="7" s="1"/>
  <c r="BO10" i="7" a="1"/>
  <c r="BO10" i="7" s="1"/>
  <c r="BN10" i="7" a="1"/>
  <c r="BN10" i="7" s="1"/>
  <c r="BM10" i="7" a="1"/>
  <c r="BM10" i="7" s="1"/>
  <c r="BL10" i="7" a="1"/>
  <c r="BL10" i="7" s="1"/>
  <c r="BK10" i="7" a="1"/>
  <c r="BK10" i="7" s="1"/>
  <c r="BJ10" i="7" a="1"/>
  <c r="BJ10" i="7" s="1"/>
  <c r="BI10" i="7" a="1"/>
  <c r="BI10" i="7" s="1"/>
  <c r="BH10" i="7" a="1"/>
  <c r="BH10" i="7" s="1"/>
  <c r="E10" i="7"/>
  <c r="D10" i="7"/>
  <c r="B10" i="7"/>
  <c r="BV9" i="7" a="1"/>
  <c r="BV9" i="7"/>
  <c r="BU9" i="7" a="1"/>
  <c r="BU9" i="7"/>
  <c r="BT9" i="7" a="1"/>
  <c r="BT9" i="7"/>
  <c r="BS9" i="7" a="1"/>
  <c r="BS9" i="7"/>
  <c r="BR9" i="7" a="1"/>
  <c r="BR9" i="7"/>
  <c r="BQ9" i="7" a="1"/>
  <c r="BQ9" i="7"/>
  <c r="BP9" i="7" a="1"/>
  <c r="BP9" i="7"/>
  <c r="BO9" i="7" a="1"/>
  <c r="BO9" i="7"/>
  <c r="BN9" i="7" a="1"/>
  <c r="BN9" i="7"/>
  <c r="BM9" i="7" a="1"/>
  <c r="BM9" i="7"/>
  <c r="BL9" i="7" a="1"/>
  <c r="BL9" i="7"/>
  <c r="BK9" i="7" a="1"/>
  <c r="BK9" i="7"/>
  <c r="BJ9" i="7" a="1"/>
  <c r="BJ9" i="7"/>
  <c r="BI9" i="7" a="1"/>
  <c r="BI9" i="7"/>
  <c r="BH9" i="7" a="1"/>
  <c r="BH9" i="7"/>
  <c r="E9" i="7"/>
  <c r="D9" i="7"/>
  <c r="B9" i="7"/>
  <c r="BV8" i="7" a="1"/>
  <c r="BV8" i="7" s="1"/>
  <c r="BU8" i="7" a="1"/>
  <c r="BU8" i="7" s="1"/>
  <c r="BT8" i="7" a="1"/>
  <c r="BT8" i="7" s="1"/>
  <c r="BS8" i="7" a="1"/>
  <c r="BS8" i="7" s="1"/>
  <c r="BR8" i="7" a="1"/>
  <c r="BR8" i="7" s="1"/>
  <c r="BQ8" i="7" a="1"/>
  <c r="BQ8" i="7" s="1"/>
  <c r="BP8" i="7" a="1"/>
  <c r="BP8" i="7" s="1"/>
  <c r="BO8" i="7" a="1"/>
  <c r="BO8" i="7" s="1"/>
  <c r="BN8" i="7" a="1"/>
  <c r="BN8" i="7" s="1"/>
  <c r="BM8" i="7" a="1"/>
  <c r="BM8" i="7" s="1"/>
  <c r="BL8" i="7" a="1"/>
  <c r="BL8" i="7" s="1"/>
  <c r="BK8" i="7" a="1"/>
  <c r="BK8" i="7" s="1"/>
  <c r="BJ8" i="7" a="1"/>
  <c r="BJ8" i="7" s="1"/>
  <c r="BI8" i="7" a="1"/>
  <c r="BI8" i="7" s="1"/>
  <c r="BH8" i="7" a="1"/>
  <c r="BH8" i="7" s="1"/>
  <c r="E8" i="7"/>
  <c r="D8" i="7"/>
  <c r="B8" i="7"/>
  <c r="BV7" i="7" a="1"/>
  <c r="BV7" i="7"/>
  <c r="BU7" i="7" a="1"/>
  <c r="BU7" i="7"/>
  <c r="BT7" i="7" a="1"/>
  <c r="BT7" i="7"/>
  <c r="BS7" i="7" a="1"/>
  <c r="BS7" i="7"/>
  <c r="BR7" i="7" a="1"/>
  <c r="BR7" i="7"/>
  <c r="BQ7" i="7" a="1"/>
  <c r="BQ7" i="7"/>
  <c r="BP7" i="7" a="1"/>
  <c r="BP7" i="7"/>
  <c r="BO7" i="7" a="1"/>
  <c r="BO7" i="7"/>
  <c r="BN7" i="7" a="1"/>
  <c r="BN7" i="7"/>
  <c r="BM7" i="7" a="1"/>
  <c r="BM7" i="7"/>
  <c r="BL7" i="7" a="1"/>
  <c r="BL7" i="7"/>
  <c r="BK7" i="7" a="1"/>
  <c r="BK7" i="7"/>
  <c r="BJ7" i="7" a="1"/>
  <c r="BJ7" i="7"/>
  <c r="BI7" i="7" a="1"/>
  <c r="BI7" i="7"/>
  <c r="BH7" i="7" a="1"/>
  <c r="BH7" i="7"/>
  <c r="N7" i="7"/>
  <c r="N8" i="7" s="1"/>
  <c r="N9" i="7" s="1"/>
  <c r="E7" i="7"/>
  <c r="F3" i="7"/>
  <c r="M127" i="7" s="1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2" i="7" s="1"/>
  <c r="E133" i="5"/>
  <c r="E132" i="5"/>
  <c r="E131" i="5"/>
  <c r="E130" i="5"/>
  <c r="N129" i="5"/>
  <c r="N130" i="5" s="1"/>
  <c r="E129" i="5"/>
  <c r="E128" i="5"/>
  <c r="E127" i="5"/>
  <c r="E126" i="5"/>
  <c r="E125" i="5"/>
  <c r="E124" i="5"/>
  <c r="E123" i="5"/>
  <c r="E122" i="5"/>
  <c r="N121" i="5"/>
  <c r="N122" i="5" s="1"/>
  <c r="N123" i="5" s="1"/>
  <c r="E121" i="5"/>
  <c r="E120" i="5"/>
  <c r="E119" i="5"/>
  <c r="E118" i="5"/>
  <c r="E117" i="5"/>
  <c r="E116" i="5"/>
  <c r="E115" i="5"/>
  <c r="E114" i="5"/>
  <c r="N113" i="5"/>
  <c r="N114" i="5" s="1"/>
  <c r="E113" i="5"/>
  <c r="E112" i="5"/>
  <c r="E111" i="5"/>
  <c r="E110" i="5"/>
  <c r="E109" i="5"/>
  <c r="E108" i="5"/>
  <c r="E107" i="5"/>
  <c r="E106" i="5"/>
  <c r="N105" i="5"/>
  <c r="O105" i="5" s="1"/>
  <c r="E105" i="5"/>
  <c r="E104" i="5"/>
  <c r="E103" i="5"/>
  <c r="E102" i="5"/>
  <c r="E101" i="5"/>
  <c r="E100" i="5"/>
  <c r="E99" i="5"/>
  <c r="E98" i="5"/>
  <c r="N97" i="5"/>
  <c r="O97" i="5" s="1"/>
  <c r="E97" i="5"/>
  <c r="E96" i="5"/>
  <c r="E95" i="5"/>
  <c r="E94" i="5"/>
  <c r="E93" i="5"/>
  <c r="E92" i="5"/>
  <c r="E91" i="5"/>
  <c r="E90" i="5"/>
  <c r="N89" i="5"/>
  <c r="N90" i="5" s="1"/>
  <c r="E89" i="5"/>
  <c r="E88" i="5"/>
  <c r="E87" i="5"/>
  <c r="E86" i="5"/>
  <c r="E85" i="5"/>
  <c r="E84" i="5"/>
  <c r="E83" i="5"/>
  <c r="E82" i="5"/>
  <c r="N81" i="5"/>
  <c r="N82" i="5" s="1"/>
  <c r="E81" i="5"/>
  <c r="E80" i="5"/>
  <c r="E79" i="5"/>
  <c r="E78" i="5"/>
  <c r="E77" i="5"/>
  <c r="E76" i="5"/>
  <c r="E75" i="5"/>
  <c r="E74" i="5"/>
  <c r="N73" i="5"/>
  <c r="N74" i="5" s="1"/>
  <c r="N75" i="5" s="1"/>
  <c r="E73" i="5"/>
  <c r="E72" i="5"/>
  <c r="E71" i="5"/>
  <c r="E70" i="5"/>
  <c r="E69" i="5"/>
  <c r="E68" i="5"/>
  <c r="N67" i="5"/>
  <c r="N68" i="5" s="1"/>
  <c r="E67" i="5"/>
  <c r="E66" i="5"/>
  <c r="E65" i="5"/>
  <c r="E64" i="5"/>
  <c r="E63" i="5"/>
  <c r="E62" i="5"/>
  <c r="N61" i="5"/>
  <c r="N62" i="5" s="1"/>
  <c r="E61" i="5"/>
  <c r="E60" i="5"/>
  <c r="E59" i="5"/>
  <c r="E58" i="5"/>
  <c r="E57" i="5"/>
  <c r="E56" i="5"/>
  <c r="E55" i="5"/>
  <c r="E54" i="5"/>
  <c r="N53" i="5"/>
  <c r="N54" i="5" s="1"/>
  <c r="E53" i="5"/>
  <c r="E52" i="5"/>
  <c r="E51" i="5"/>
  <c r="E50" i="5"/>
  <c r="E49" i="5"/>
  <c r="E48" i="5"/>
  <c r="E47" i="5"/>
  <c r="E46" i="5"/>
  <c r="N45" i="5"/>
  <c r="N46" i="5" s="1"/>
  <c r="E45" i="5"/>
  <c r="E44" i="5"/>
  <c r="E43" i="5"/>
  <c r="E42" i="5"/>
  <c r="E41" i="5"/>
  <c r="E40" i="5"/>
  <c r="E39" i="5"/>
  <c r="E38" i="5"/>
  <c r="N37" i="5"/>
  <c r="O37" i="5" s="1"/>
  <c r="E37" i="5"/>
  <c r="E36" i="5"/>
  <c r="B36" i="5"/>
  <c r="E35" i="5"/>
  <c r="B35" i="5"/>
  <c r="E34" i="5"/>
  <c r="B34" i="5"/>
  <c r="E33" i="5"/>
  <c r="B33" i="5"/>
  <c r="E32" i="5"/>
  <c r="B32" i="5"/>
  <c r="E31" i="5"/>
  <c r="B31" i="5"/>
  <c r="BV30" i="5" a="1"/>
  <c r="BV30" i="5"/>
  <c r="BU30" i="5" a="1"/>
  <c r="BU30" i="5"/>
  <c r="BT30" i="5" a="1"/>
  <c r="BT30" i="5"/>
  <c r="BS30" i="5" a="1"/>
  <c r="BS30" i="5"/>
  <c r="BR30" i="5" a="1"/>
  <c r="BR30" i="5"/>
  <c r="BQ30" i="5" a="1"/>
  <c r="BQ30" i="5"/>
  <c r="BP30" i="5" a="1"/>
  <c r="BP30" i="5"/>
  <c r="BO30" i="5" a="1"/>
  <c r="BO30" i="5"/>
  <c r="BN30" i="5" a="1"/>
  <c r="BN30" i="5"/>
  <c r="BM30" i="5" a="1"/>
  <c r="BM30" i="5"/>
  <c r="BL30" i="5" a="1"/>
  <c r="BL30" i="5"/>
  <c r="BK30" i="5" a="1"/>
  <c r="BK30" i="5"/>
  <c r="BJ30" i="5" a="1"/>
  <c r="BJ30" i="5"/>
  <c r="BI30" i="5" a="1"/>
  <c r="BI30" i="5"/>
  <c r="BH30" i="5" a="1"/>
  <c r="BH30" i="5"/>
  <c r="E30" i="5"/>
  <c r="B30" i="5"/>
  <c r="BV29" i="5" a="1"/>
  <c r="BV29" i="5" s="1"/>
  <c r="BU29" i="5" a="1"/>
  <c r="BU29" i="5" s="1"/>
  <c r="BT29" i="5" a="1"/>
  <c r="BT29" i="5" s="1"/>
  <c r="BS29" i="5" a="1"/>
  <c r="BS29" i="5" s="1"/>
  <c r="BR29" i="5" a="1"/>
  <c r="BR29" i="5" s="1"/>
  <c r="BQ29" i="5" a="1"/>
  <c r="BQ29" i="5" s="1"/>
  <c r="BP29" i="5" a="1"/>
  <c r="BP29" i="5" s="1"/>
  <c r="BO29" i="5" a="1"/>
  <c r="BO29" i="5" s="1"/>
  <c r="BN29" i="5" a="1"/>
  <c r="BN29" i="5" s="1"/>
  <c r="BM29" i="5" a="1"/>
  <c r="BM29" i="5" s="1"/>
  <c r="BL29" i="5" a="1"/>
  <c r="BL29" i="5" s="1"/>
  <c r="BK29" i="5" a="1"/>
  <c r="BK29" i="5" s="1"/>
  <c r="BJ29" i="5" a="1"/>
  <c r="BJ29" i="5" s="1"/>
  <c r="BI29" i="5" a="1"/>
  <c r="BI29" i="5" s="1"/>
  <c r="BH29" i="5" a="1"/>
  <c r="BH29" i="5" s="1"/>
  <c r="N29" i="5"/>
  <c r="O29" i="5" s="1"/>
  <c r="E29" i="5"/>
  <c r="B29" i="5"/>
  <c r="BV28" i="5" a="1"/>
  <c r="BV28" i="5"/>
  <c r="BU28" i="5" a="1"/>
  <c r="BU28" i="5"/>
  <c r="BT28" i="5" a="1"/>
  <c r="BT28" i="5"/>
  <c r="BS28" i="5" a="1"/>
  <c r="BS28" i="5"/>
  <c r="BR28" i="5" a="1"/>
  <c r="BR28" i="5"/>
  <c r="BQ28" i="5" a="1"/>
  <c r="BQ28" i="5"/>
  <c r="BP28" i="5" a="1"/>
  <c r="BP28" i="5"/>
  <c r="BO28" i="5" a="1"/>
  <c r="BO28" i="5"/>
  <c r="BN28" i="5" a="1"/>
  <c r="BN28" i="5"/>
  <c r="BM28" i="5" a="1"/>
  <c r="BM28" i="5"/>
  <c r="BL28" i="5" a="1"/>
  <c r="BL28" i="5"/>
  <c r="BK28" i="5" a="1"/>
  <c r="BK28" i="5"/>
  <c r="BJ28" i="5" a="1"/>
  <c r="BJ28" i="5"/>
  <c r="BI28" i="5" a="1"/>
  <c r="BI28" i="5"/>
  <c r="BH28" i="5" a="1"/>
  <c r="BH28" i="5"/>
  <c r="E28" i="5"/>
  <c r="B28" i="5"/>
  <c r="BV27" i="5" a="1"/>
  <c r="BV27" i="5" s="1"/>
  <c r="BU27" i="5" a="1"/>
  <c r="BU27" i="5" s="1"/>
  <c r="BT27" i="5" a="1"/>
  <c r="BT27" i="5" s="1"/>
  <c r="BS27" i="5" a="1"/>
  <c r="BS27" i="5" s="1"/>
  <c r="BR27" i="5" a="1"/>
  <c r="BR27" i="5" s="1"/>
  <c r="BQ27" i="5" a="1"/>
  <c r="BQ27" i="5" s="1"/>
  <c r="BP27" i="5" a="1"/>
  <c r="BP27" i="5" s="1"/>
  <c r="BO27" i="5" a="1"/>
  <c r="BO27" i="5" s="1"/>
  <c r="BN27" i="5" a="1"/>
  <c r="BN27" i="5" s="1"/>
  <c r="BM27" i="5" a="1"/>
  <c r="BM27" i="5" s="1"/>
  <c r="BL27" i="5" a="1"/>
  <c r="BL27" i="5" s="1"/>
  <c r="BK27" i="5" a="1"/>
  <c r="BK27" i="5" s="1"/>
  <c r="BJ27" i="5" a="1"/>
  <c r="BJ27" i="5" s="1"/>
  <c r="BI27" i="5" a="1"/>
  <c r="BI27" i="5" s="1"/>
  <c r="BH27" i="5" a="1"/>
  <c r="BH27" i="5" s="1"/>
  <c r="E27" i="5"/>
  <c r="B27" i="5"/>
  <c r="BV26" i="5" a="1"/>
  <c r="BV26" i="5"/>
  <c r="BU26" i="5" a="1"/>
  <c r="BU26" i="5"/>
  <c r="BT26" i="5" a="1"/>
  <c r="BT26" i="5"/>
  <c r="BS26" i="5" a="1"/>
  <c r="BS26" i="5"/>
  <c r="BR26" i="5" a="1"/>
  <c r="BR26" i="5"/>
  <c r="BQ26" i="5" a="1"/>
  <c r="BQ26" i="5"/>
  <c r="BP26" i="5" a="1"/>
  <c r="BP26" i="5"/>
  <c r="BO26" i="5" a="1"/>
  <c r="BO26" i="5"/>
  <c r="BN26" i="5" a="1"/>
  <c r="BN26" i="5"/>
  <c r="BM26" i="5" a="1"/>
  <c r="BM26" i="5"/>
  <c r="BL26" i="5" a="1"/>
  <c r="BL26" i="5"/>
  <c r="BK26" i="5" a="1"/>
  <c r="BK26" i="5"/>
  <c r="BJ26" i="5" a="1"/>
  <c r="BJ26" i="5"/>
  <c r="BI26" i="5" a="1"/>
  <c r="BI26" i="5"/>
  <c r="BH26" i="5" a="1"/>
  <c r="BH26" i="5"/>
  <c r="E26" i="5"/>
  <c r="B26" i="5"/>
  <c r="BV25" i="5" a="1"/>
  <c r="BV25" i="5" s="1"/>
  <c r="BU25" i="5" a="1"/>
  <c r="BU25" i="5" s="1"/>
  <c r="BT25" i="5" a="1"/>
  <c r="BT25" i="5" s="1"/>
  <c r="BS25" i="5" a="1"/>
  <c r="BS25" i="5" s="1"/>
  <c r="BR25" i="5" a="1"/>
  <c r="BR25" i="5" s="1"/>
  <c r="BQ25" i="5" a="1"/>
  <c r="BQ25" i="5" s="1"/>
  <c r="BP25" i="5" a="1"/>
  <c r="BP25" i="5" s="1"/>
  <c r="BO25" i="5" a="1"/>
  <c r="BO25" i="5" s="1"/>
  <c r="BN25" i="5" a="1"/>
  <c r="BN25" i="5" s="1"/>
  <c r="BM25" i="5" a="1"/>
  <c r="BM25" i="5" s="1"/>
  <c r="BL25" i="5" a="1"/>
  <c r="BL25" i="5" s="1"/>
  <c r="BK25" i="5" a="1"/>
  <c r="BK25" i="5" s="1"/>
  <c r="BJ25" i="5" a="1"/>
  <c r="BJ25" i="5" s="1"/>
  <c r="BI25" i="5" a="1"/>
  <c r="BI25" i="5" s="1"/>
  <c r="BH25" i="5" a="1"/>
  <c r="BH25" i="5" s="1"/>
  <c r="E25" i="5"/>
  <c r="B25" i="5"/>
  <c r="BV24" i="5" a="1"/>
  <c r="BV24" i="5"/>
  <c r="BU24" i="5" a="1"/>
  <c r="BU24" i="5"/>
  <c r="BT24" i="5" a="1"/>
  <c r="BT24" i="5"/>
  <c r="BS24" i="5" a="1"/>
  <c r="BS24" i="5"/>
  <c r="BR24" i="5" a="1"/>
  <c r="BR24" i="5"/>
  <c r="BQ24" i="5" a="1"/>
  <c r="BQ24" i="5"/>
  <c r="BP24" i="5" a="1"/>
  <c r="BP24" i="5"/>
  <c r="BO24" i="5" a="1"/>
  <c r="BO24" i="5"/>
  <c r="BN24" i="5" a="1"/>
  <c r="BN24" i="5"/>
  <c r="BM24" i="5" a="1"/>
  <c r="BM24" i="5"/>
  <c r="BL24" i="5" a="1"/>
  <c r="BL24" i="5"/>
  <c r="BK24" i="5" a="1"/>
  <c r="BK24" i="5"/>
  <c r="BJ24" i="5" a="1"/>
  <c r="BJ24" i="5"/>
  <c r="BI24" i="5" a="1"/>
  <c r="BI24" i="5"/>
  <c r="BH24" i="5" a="1"/>
  <c r="BH24" i="5"/>
  <c r="E24" i="5"/>
  <c r="B24" i="5"/>
  <c r="BV23" i="5" a="1"/>
  <c r="BV23" i="5" s="1"/>
  <c r="BU23" i="5" a="1"/>
  <c r="BU23" i="5" s="1"/>
  <c r="BT23" i="5" a="1"/>
  <c r="BT23" i="5" s="1"/>
  <c r="BS23" i="5" a="1"/>
  <c r="BS23" i="5" s="1"/>
  <c r="BR23" i="5" a="1"/>
  <c r="BR23" i="5" s="1"/>
  <c r="BQ23" i="5" a="1"/>
  <c r="BQ23" i="5" s="1"/>
  <c r="BP23" i="5" a="1"/>
  <c r="BP23" i="5" s="1"/>
  <c r="BO23" i="5" a="1"/>
  <c r="BO23" i="5" s="1"/>
  <c r="BN23" i="5" a="1"/>
  <c r="BN23" i="5" s="1"/>
  <c r="BM23" i="5" a="1"/>
  <c r="BM23" i="5" s="1"/>
  <c r="BL23" i="5" a="1"/>
  <c r="BL23" i="5" s="1"/>
  <c r="BK23" i="5" a="1"/>
  <c r="BK23" i="5" s="1"/>
  <c r="BJ23" i="5" a="1"/>
  <c r="BJ23" i="5" s="1"/>
  <c r="BI23" i="5" a="1"/>
  <c r="BI23" i="5" s="1"/>
  <c r="BH23" i="5" a="1"/>
  <c r="BH23" i="5" s="1"/>
  <c r="N23" i="5"/>
  <c r="N24" i="5" s="1"/>
  <c r="E23" i="5"/>
  <c r="B23" i="5"/>
  <c r="BV22" i="5" a="1"/>
  <c r="BV22" i="5"/>
  <c r="BU22" i="5" a="1"/>
  <c r="BU22" i="5"/>
  <c r="BT22" i="5" a="1"/>
  <c r="BT22" i="5"/>
  <c r="BS22" i="5" a="1"/>
  <c r="BS22" i="5"/>
  <c r="BR22" i="5" a="1"/>
  <c r="BR22" i="5"/>
  <c r="BQ22" i="5" a="1"/>
  <c r="BQ22" i="5"/>
  <c r="BP22" i="5" a="1"/>
  <c r="BP22" i="5"/>
  <c r="BO22" i="5" a="1"/>
  <c r="BO22" i="5"/>
  <c r="BN22" i="5" a="1"/>
  <c r="BN22" i="5"/>
  <c r="BM22" i="5" a="1"/>
  <c r="BM22" i="5"/>
  <c r="BL22" i="5" a="1"/>
  <c r="BL22" i="5"/>
  <c r="BK22" i="5" a="1"/>
  <c r="BK22" i="5"/>
  <c r="BJ22" i="5" a="1"/>
  <c r="BJ22" i="5"/>
  <c r="BI22" i="5" a="1"/>
  <c r="BI22" i="5"/>
  <c r="BH22" i="5" a="1"/>
  <c r="BH22" i="5"/>
  <c r="E22" i="5"/>
  <c r="B22" i="5"/>
  <c r="BV21" i="5" a="1"/>
  <c r="BV21" i="5" s="1"/>
  <c r="BU21" i="5" a="1"/>
  <c r="BU21" i="5" s="1"/>
  <c r="BT21" i="5" a="1"/>
  <c r="BT21" i="5" s="1"/>
  <c r="BS21" i="5" a="1"/>
  <c r="BS21" i="5" s="1"/>
  <c r="BR21" i="5" a="1"/>
  <c r="BR21" i="5" s="1"/>
  <c r="BQ21" i="5" a="1"/>
  <c r="BQ21" i="5" s="1"/>
  <c r="BP21" i="5" a="1"/>
  <c r="BP21" i="5" s="1"/>
  <c r="BO21" i="5" a="1"/>
  <c r="BO21" i="5" s="1"/>
  <c r="BN21" i="5" a="1"/>
  <c r="BN21" i="5" s="1"/>
  <c r="BM21" i="5" a="1"/>
  <c r="BM21" i="5" s="1"/>
  <c r="BL21" i="5" a="1"/>
  <c r="BL21" i="5" s="1"/>
  <c r="BK21" i="5" a="1"/>
  <c r="BK21" i="5" s="1"/>
  <c r="BJ21" i="5" a="1"/>
  <c r="BJ21" i="5" s="1"/>
  <c r="BI21" i="5" a="1"/>
  <c r="BI21" i="5" s="1"/>
  <c r="BH21" i="5" a="1"/>
  <c r="BH21" i="5" s="1"/>
  <c r="E21" i="5"/>
  <c r="B21" i="5"/>
  <c r="BV20" i="5" a="1"/>
  <c r="BV20" i="5"/>
  <c r="BU20" i="5" a="1"/>
  <c r="BU20" i="5"/>
  <c r="BT20" i="5" a="1"/>
  <c r="BT20" i="5"/>
  <c r="BS20" i="5" a="1"/>
  <c r="BS20" i="5"/>
  <c r="BR20" i="5" a="1"/>
  <c r="BR20" i="5"/>
  <c r="BQ20" i="5" a="1"/>
  <c r="BQ20" i="5"/>
  <c r="BP20" i="5" a="1"/>
  <c r="BP20" i="5"/>
  <c r="BO20" i="5" a="1"/>
  <c r="BO20" i="5"/>
  <c r="BN20" i="5" a="1"/>
  <c r="BN20" i="5"/>
  <c r="BM20" i="5" a="1"/>
  <c r="BM20" i="5"/>
  <c r="BL20" i="5" a="1"/>
  <c r="BL20" i="5"/>
  <c r="BK20" i="5" a="1"/>
  <c r="BK20" i="5"/>
  <c r="BJ20" i="5" a="1"/>
  <c r="BJ20" i="5"/>
  <c r="BI20" i="5" a="1"/>
  <c r="BI20" i="5"/>
  <c r="BH20" i="5" a="1"/>
  <c r="BH20" i="5"/>
  <c r="E20" i="5"/>
  <c r="B20" i="5"/>
  <c r="BV19" i="5" a="1"/>
  <c r="BV19" i="5" s="1"/>
  <c r="BU19" i="5" a="1"/>
  <c r="BU19" i="5" s="1"/>
  <c r="BT19" i="5" a="1"/>
  <c r="BT19" i="5" s="1"/>
  <c r="BS19" i="5" a="1"/>
  <c r="BS19" i="5" s="1"/>
  <c r="BR19" i="5" a="1"/>
  <c r="BR19" i="5" s="1"/>
  <c r="BQ19" i="5" a="1"/>
  <c r="BQ19" i="5" s="1"/>
  <c r="BP19" i="5" a="1"/>
  <c r="BP19" i="5" s="1"/>
  <c r="BO19" i="5" a="1"/>
  <c r="BO19" i="5" s="1"/>
  <c r="BN19" i="5" a="1"/>
  <c r="BN19" i="5" s="1"/>
  <c r="BM19" i="5" a="1"/>
  <c r="BM19" i="5" s="1"/>
  <c r="BL19" i="5" a="1"/>
  <c r="BL19" i="5" s="1"/>
  <c r="BK19" i="5" a="1"/>
  <c r="BK19" i="5" s="1"/>
  <c r="BJ19" i="5" a="1"/>
  <c r="BJ19" i="5" s="1"/>
  <c r="BI19" i="5" a="1"/>
  <c r="BI19" i="5" s="1"/>
  <c r="BH19" i="5" a="1"/>
  <c r="BH19" i="5" s="1"/>
  <c r="E19" i="5"/>
  <c r="B19" i="5"/>
  <c r="BV18" i="5" a="1"/>
  <c r="BV18" i="5"/>
  <c r="BU18" i="5" a="1"/>
  <c r="BU18" i="5"/>
  <c r="BT18" i="5" a="1"/>
  <c r="BT18" i="5"/>
  <c r="BS18" i="5" a="1"/>
  <c r="BS18" i="5"/>
  <c r="BR18" i="5" a="1"/>
  <c r="BR18" i="5"/>
  <c r="BQ18" i="5" a="1"/>
  <c r="BQ18" i="5"/>
  <c r="BP18" i="5" a="1"/>
  <c r="BP18" i="5"/>
  <c r="BO18" i="5" a="1"/>
  <c r="BO18" i="5"/>
  <c r="BN18" i="5" a="1"/>
  <c r="BN18" i="5"/>
  <c r="BM18" i="5" a="1"/>
  <c r="BM18" i="5"/>
  <c r="BL18" i="5" a="1"/>
  <c r="BL18" i="5"/>
  <c r="BK18" i="5" a="1"/>
  <c r="BK18" i="5"/>
  <c r="BJ18" i="5" a="1"/>
  <c r="BJ18" i="5"/>
  <c r="BI18" i="5" a="1"/>
  <c r="BI18" i="5"/>
  <c r="BH18" i="5" a="1"/>
  <c r="BH18" i="5"/>
  <c r="E18" i="5"/>
  <c r="B18" i="5"/>
  <c r="BV17" i="5" a="1"/>
  <c r="BV17" i="5" s="1"/>
  <c r="BU17" i="5" a="1"/>
  <c r="BU17" i="5" s="1"/>
  <c r="BT17" i="5" a="1"/>
  <c r="BT17" i="5" s="1"/>
  <c r="BS17" i="5" a="1"/>
  <c r="BS17" i="5" s="1"/>
  <c r="BR17" i="5" a="1"/>
  <c r="BR17" i="5" s="1"/>
  <c r="BQ17" i="5" a="1"/>
  <c r="BQ17" i="5" s="1"/>
  <c r="BP17" i="5" a="1"/>
  <c r="BP17" i="5" s="1"/>
  <c r="BO17" i="5" a="1"/>
  <c r="BO17" i="5" s="1"/>
  <c r="BN17" i="5" a="1"/>
  <c r="BN17" i="5" s="1"/>
  <c r="BM17" i="5" a="1"/>
  <c r="BM17" i="5" s="1"/>
  <c r="BL17" i="5" a="1"/>
  <c r="BL17" i="5" s="1"/>
  <c r="BK17" i="5" a="1"/>
  <c r="BK17" i="5" s="1"/>
  <c r="BJ17" i="5" a="1"/>
  <c r="BJ17" i="5" s="1"/>
  <c r="BI17" i="5" a="1"/>
  <c r="BI17" i="5" s="1"/>
  <c r="BH17" i="5" a="1"/>
  <c r="BH17" i="5" s="1"/>
  <c r="E17" i="5"/>
  <c r="B17" i="5"/>
  <c r="BV16" i="5" a="1"/>
  <c r="BV16" i="5"/>
  <c r="BU16" i="5" a="1"/>
  <c r="BU16" i="5"/>
  <c r="BT16" i="5" a="1"/>
  <c r="BT16" i="5"/>
  <c r="BS16" i="5" a="1"/>
  <c r="BS16" i="5"/>
  <c r="BR16" i="5" a="1"/>
  <c r="BR16" i="5"/>
  <c r="BQ16" i="5" a="1"/>
  <c r="BQ16" i="5"/>
  <c r="BP16" i="5" a="1"/>
  <c r="BP16" i="5"/>
  <c r="BO16" i="5" a="1"/>
  <c r="BO16" i="5"/>
  <c r="BN16" i="5" a="1"/>
  <c r="BN16" i="5"/>
  <c r="BM16" i="5" a="1"/>
  <c r="BM16" i="5"/>
  <c r="BL16" i="5" a="1"/>
  <c r="BL16" i="5"/>
  <c r="BK16" i="5" a="1"/>
  <c r="BK16" i="5"/>
  <c r="BJ16" i="5" a="1"/>
  <c r="BJ16" i="5"/>
  <c r="BI16" i="5" a="1"/>
  <c r="BI16" i="5"/>
  <c r="BH16" i="5" a="1"/>
  <c r="BH16" i="5"/>
  <c r="E16" i="5"/>
  <c r="B16" i="5"/>
  <c r="BV15" i="5" a="1"/>
  <c r="BV15" i="5"/>
  <c r="BU15" i="5" a="1"/>
  <c r="BU15" i="5"/>
  <c r="BT15" i="5" a="1"/>
  <c r="BT15" i="5"/>
  <c r="BS15" i="5" a="1"/>
  <c r="BS15" i="5"/>
  <c r="BR15" i="5" a="1"/>
  <c r="BR15" i="5"/>
  <c r="BQ15" i="5" a="1"/>
  <c r="BQ15" i="5"/>
  <c r="BP15" i="5" a="1"/>
  <c r="BP15" i="5"/>
  <c r="BO15" i="5" a="1"/>
  <c r="BO15" i="5"/>
  <c r="BN15" i="5" a="1"/>
  <c r="BN15" i="5"/>
  <c r="BM15" i="5" a="1"/>
  <c r="BM15" i="5"/>
  <c r="BL15" i="5" a="1"/>
  <c r="BL15" i="5"/>
  <c r="BK15" i="5" a="1"/>
  <c r="BK15" i="5"/>
  <c r="BJ15" i="5" a="1"/>
  <c r="BJ15" i="5"/>
  <c r="BI15" i="5" a="1"/>
  <c r="BI15" i="5"/>
  <c r="BH15" i="5" a="1"/>
  <c r="BH15" i="5"/>
  <c r="N15" i="5"/>
  <c r="N16" i="5" s="1"/>
  <c r="E15" i="5"/>
  <c r="B15" i="5"/>
  <c r="BV14" i="5" a="1"/>
  <c r="BV14" i="5"/>
  <c r="BU14" i="5" a="1"/>
  <c r="BU14" i="5"/>
  <c r="BT14" i="5" a="1"/>
  <c r="BT14" i="5"/>
  <c r="BS14" i="5" a="1"/>
  <c r="BS14" i="5"/>
  <c r="BR14" i="5" a="1"/>
  <c r="BR14" i="5"/>
  <c r="BQ14" i="5" a="1"/>
  <c r="BQ14" i="5"/>
  <c r="BP14" i="5" a="1"/>
  <c r="BP14" i="5"/>
  <c r="BO14" i="5" a="1"/>
  <c r="BO14" i="5"/>
  <c r="BN14" i="5" a="1"/>
  <c r="BN14" i="5"/>
  <c r="BM14" i="5" a="1"/>
  <c r="BM14" i="5"/>
  <c r="BL14" i="5" a="1"/>
  <c r="BL14" i="5"/>
  <c r="BK14" i="5" a="1"/>
  <c r="BK14" i="5"/>
  <c r="BJ14" i="5" a="1"/>
  <c r="BJ14" i="5"/>
  <c r="BI14" i="5" a="1"/>
  <c r="BI14" i="5"/>
  <c r="BH14" i="5" a="1"/>
  <c r="BH14" i="5"/>
  <c r="E14" i="5"/>
  <c r="B14" i="5"/>
  <c r="BV13" i="5" a="1"/>
  <c r="BV13" i="5"/>
  <c r="BU13" i="5" a="1"/>
  <c r="BU13" i="5"/>
  <c r="BT13" i="5" a="1"/>
  <c r="BT13" i="5"/>
  <c r="BS13" i="5" a="1"/>
  <c r="BS13" i="5"/>
  <c r="BR13" i="5" a="1"/>
  <c r="BR13" i="5"/>
  <c r="BQ13" i="5" a="1"/>
  <c r="BQ13" i="5"/>
  <c r="BP13" i="5" a="1"/>
  <c r="BP13" i="5"/>
  <c r="BO13" i="5" a="1"/>
  <c r="BO13" i="5"/>
  <c r="BN13" i="5" a="1"/>
  <c r="BN13" i="5"/>
  <c r="BM13" i="5" a="1"/>
  <c r="BM13" i="5"/>
  <c r="BL13" i="5" a="1"/>
  <c r="BL13" i="5"/>
  <c r="BK13" i="5" a="1"/>
  <c r="BK13" i="5"/>
  <c r="BJ13" i="5" a="1"/>
  <c r="BJ13" i="5"/>
  <c r="BI13" i="5" a="1"/>
  <c r="BI13" i="5"/>
  <c r="BH13" i="5" a="1"/>
  <c r="BH13" i="5" s="1"/>
  <c r="E13" i="5"/>
  <c r="B13" i="5"/>
  <c r="BV12" i="5" a="1"/>
  <c r="BV12" i="5"/>
  <c r="BU12" i="5" a="1"/>
  <c r="BU12" i="5"/>
  <c r="BT12" i="5" a="1"/>
  <c r="BT12" i="5"/>
  <c r="BS12" i="5" a="1"/>
  <c r="BS12" i="5" s="1"/>
  <c r="BR12" i="5" a="1"/>
  <c r="BR12" i="5"/>
  <c r="BQ12" i="5" a="1"/>
  <c r="BQ12" i="5" s="1"/>
  <c r="BP12" i="5" a="1"/>
  <c r="BP12" i="5"/>
  <c r="BO12" i="5" a="1"/>
  <c r="BO12" i="5"/>
  <c r="BN12" i="5" a="1"/>
  <c r="BN12" i="5"/>
  <c r="BM12" i="5" a="1"/>
  <c r="BM12" i="5"/>
  <c r="BL12" i="5" a="1"/>
  <c r="BL12" i="5"/>
  <c r="BK12" i="5" a="1"/>
  <c r="BK12" i="5" s="1"/>
  <c r="BJ12" i="5" a="1"/>
  <c r="BJ12" i="5"/>
  <c r="BI12" i="5" a="1"/>
  <c r="BI12" i="5" s="1"/>
  <c r="BH12" i="5" a="1"/>
  <c r="BH12" i="5"/>
  <c r="E12" i="5"/>
  <c r="B12" i="5"/>
  <c r="BV11" i="5" a="1"/>
  <c r="BV11" i="5" s="1"/>
  <c r="BU11" i="5" a="1"/>
  <c r="BU11" i="5"/>
  <c r="BT11" i="5" a="1"/>
  <c r="BT11" i="5" s="1"/>
  <c r="BS11" i="5" a="1"/>
  <c r="BS11" i="5"/>
  <c r="BR11" i="5" a="1"/>
  <c r="BR11" i="5"/>
  <c r="BQ11" i="5" a="1"/>
  <c r="BQ11" i="5"/>
  <c r="BP11" i="5" a="1"/>
  <c r="BP11" i="5"/>
  <c r="BO11" i="5" a="1"/>
  <c r="BO11" i="5" s="1"/>
  <c r="BN11" i="5" a="1"/>
  <c r="BN11" i="5" s="1"/>
  <c r="BM11" i="5" a="1"/>
  <c r="BM11" i="5" s="1"/>
  <c r="BL11" i="5" a="1"/>
  <c r="BL11" i="5" s="1"/>
  <c r="BK11" i="5" a="1"/>
  <c r="BK11" i="5" s="1"/>
  <c r="BJ11" i="5" a="1"/>
  <c r="BJ11" i="5" s="1"/>
  <c r="BI11" i="5" a="1"/>
  <c r="BI11" i="5" s="1"/>
  <c r="BH11" i="5" a="1"/>
  <c r="BH11" i="5" s="1"/>
  <c r="E11" i="5"/>
  <c r="B11" i="5"/>
  <c r="BV10" i="5" a="1"/>
  <c r="BV10" i="5" s="1"/>
  <c r="BU10" i="5" a="1"/>
  <c r="BU10" i="5" s="1"/>
  <c r="BT10" i="5" a="1"/>
  <c r="BT10" i="5" s="1"/>
  <c r="BS10" i="5" a="1"/>
  <c r="BS10" i="5" s="1"/>
  <c r="BR10" i="5" a="1"/>
  <c r="BR10" i="5" s="1"/>
  <c r="BQ10" i="5" a="1"/>
  <c r="BQ10" i="5" s="1"/>
  <c r="BP10" i="5" a="1"/>
  <c r="BP10" i="5" s="1"/>
  <c r="BO10" i="5" a="1"/>
  <c r="BO10" i="5" s="1"/>
  <c r="BN10" i="5" a="1"/>
  <c r="BN10" i="5" s="1"/>
  <c r="BM10" i="5" a="1"/>
  <c r="BM10" i="5" s="1"/>
  <c r="BL10" i="5" a="1"/>
  <c r="BL10" i="5" s="1"/>
  <c r="BK10" i="5" a="1"/>
  <c r="BK10" i="5" s="1"/>
  <c r="BJ10" i="5" a="1"/>
  <c r="BJ10" i="5" s="1"/>
  <c r="BI10" i="5" a="1"/>
  <c r="BI10" i="5" s="1"/>
  <c r="BH10" i="5" a="1"/>
  <c r="BH10" i="5" s="1"/>
  <c r="E10" i="5"/>
  <c r="D10" i="5"/>
  <c r="B10" i="5"/>
  <c r="BV9" i="5" a="1"/>
  <c r="BV9" i="5"/>
  <c r="BU9" i="5" a="1"/>
  <c r="BU9" i="5"/>
  <c r="BT9" i="5" a="1"/>
  <c r="BT9" i="5"/>
  <c r="BS9" i="5" a="1"/>
  <c r="BS9" i="5"/>
  <c r="BR9" i="5" a="1"/>
  <c r="BR9" i="5"/>
  <c r="BQ9" i="5" a="1"/>
  <c r="BQ9" i="5"/>
  <c r="BP9" i="5" a="1"/>
  <c r="BP9" i="5"/>
  <c r="BO9" i="5" a="1"/>
  <c r="BO9" i="5"/>
  <c r="BN9" i="5" a="1"/>
  <c r="BN9" i="5"/>
  <c r="BM9" i="5" a="1"/>
  <c r="BM9" i="5"/>
  <c r="BL9" i="5" a="1"/>
  <c r="BL9" i="5"/>
  <c r="BK9" i="5" a="1"/>
  <c r="BK9" i="5"/>
  <c r="BJ9" i="5" a="1"/>
  <c r="BJ9" i="5"/>
  <c r="BI9" i="5" a="1"/>
  <c r="BI9" i="5"/>
  <c r="BH9" i="5" a="1"/>
  <c r="BH9" i="5"/>
  <c r="E9" i="5"/>
  <c r="D9" i="5"/>
  <c r="B9" i="5"/>
  <c r="BV8" i="5" a="1"/>
  <c r="BV8" i="5" s="1"/>
  <c r="BU8" i="5" a="1"/>
  <c r="BU8" i="5" s="1"/>
  <c r="BT8" i="5" a="1"/>
  <c r="BT8" i="5" s="1"/>
  <c r="BS8" i="5" a="1"/>
  <c r="BS8" i="5" s="1"/>
  <c r="BR8" i="5" a="1"/>
  <c r="BR8" i="5" s="1"/>
  <c r="BQ8" i="5" a="1"/>
  <c r="BQ8" i="5" s="1"/>
  <c r="BP8" i="5" a="1"/>
  <c r="BP8" i="5" s="1"/>
  <c r="BO8" i="5" a="1"/>
  <c r="BO8" i="5" s="1"/>
  <c r="BN8" i="5" a="1"/>
  <c r="BN8" i="5" s="1"/>
  <c r="BM8" i="5" a="1"/>
  <c r="BM8" i="5" s="1"/>
  <c r="BL8" i="5" a="1"/>
  <c r="BL8" i="5" s="1"/>
  <c r="BK8" i="5" a="1"/>
  <c r="BK8" i="5" s="1"/>
  <c r="BJ8" i="5" a="1"/>
  <c r="BJ8" i="5" s="1"/>
  <c r="BI8" i="5" a="1"/>
  <c r="BI8" i="5" s="1"/>
  <c r="BH8" i="5" a="1"/>
  <c r="BH8" i="5" s="1"/>
  <c r="E8" i="5"/>
  <c r="D8" i="5"/>
  <c r="B8" i="5"/>
  <c r="BV7" i="5" a="1"/>
  <c r="BV7" i="5"/>
  <c r="BU7" i="5" a="1"/>
  <c r="BU7" i="5"/>
  <c r="BT7" i="5" a="1"/>
  <c r="BT7" i="5"/>
  <c r="BS7" i="5" a="1"/>
  <c r="BS7" i="5"/>
  <c r="BR7" i="5" a="1"/>
  <c r="BR7" i="5"/>
  <c r="BQ7" i="5" a="1"/>
  <c r="BQ7" i="5"/>
  <c r="BP7" i="5" a="1"/>
  <c r="BP7" i="5"/>
  <c r="BO7" i="5" a="1"/>
  <c r="BO7" i="5"/>
  <c r="BN7" i="5" a="1"/>
  <c r="BN7" i="5"/>
  <c r="BM7" i="5" a="1"/>
  <c r="BM7" i="5"/>
  <c r="BL7" i="5" a="1"/>
  <c r="BL7" i="5"/>
  <c r="BK7" i="5" a="1"/>
  <c r="BK7" i="5"/>
  <c r="BJ7" i="5" a="1"/>
  <c r="BJ7" i="5"/>
  <c r="BI7" i="5" a="1"/>
  <c r="BI7" i="5"/>
  <c r="BH7" i="5" a="1"/>
  <c r="BH7" i="5"/>
  <c r="N7" i="5"/>
  <c r="N8" i="5" s="1"/>
  <c r="N9" i="5" s="1"/>
  <c r="E7" i="5"/>
  <c r="F3" i="5"/>
  <c r="M40" i="5" s="1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 s="1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E132" i="6"/>
  <c r="E131" i="6"/>
  <c r="N130" i="6"/>
  <c r="N131" i="6" s="1"/>
  <c r="E130" i="6"/>
  <c r="E129" i="6"/>
  <c r="E128" i="6"/>
  <c r="E127" i="6"/>
  <c r="E126" i="6"/>
  <c r="E125" i="6"/>
  <c r="N124" i="6"/>
  <c r="O124" i="6" s="1"/>
  <c r="E124" i="6"/>
  <c r="E123" i="6"/>
  <c r="E122" i="6"/>
  <c r="E121" i="6"/>
  <c r="E120" i="6"/>
  <c r="E119" i="6"/>
  <c r="N118" i="6"/>
  <c r="N119" i="6" s="1"/>
  <c r="E118" i="6"/>
  <c r="E117" i="6"/>
  <c r="E116" i="6"/>
  <c r="E115" i="6"/>
  <c r="E114" i="6"/>
  <c r="E113" i="6"/>
  <c r="N112" i="6"/>
  <c r="N113" i="6" s="1"/>
  <c r="E112" i="6"/>
  <c r="E111" i="6"/>
  <c r="E110" i="6"/>
  <c r="E109" i="6"/>
  <c r="E108" i="6"/>
  <c r="E107" i="6"/>
  <c r="N106" i="6"/>
  <c r="N107" i="6" s="1"/>
  <c r="E106" i="6"/>
  <c r="E105" i="6"/>
  <c r="E104" i="6"/>
  <c r="E103" i="6"/>
  <c r="E102" i="6"/>
  <c r="E101" i="6"/>
  <c r="N100" i="6"/>
  <c r="O100" i="6" s="1"/>
  <c r="E100" i="6"/>
  <c r="E99" i="6"/>
  <c r="E98" i="6"/>
  <c r="E97" i="6"/>
  <c r="E96" i="6"/>
  <c r="E95" i="6"/>
  <c r="N94" i="6"/>
  <c r="N95" i="6" s="1"/>
  <c r="E94" i="6"/>
  <c r="E93" i="6"/>
  <c r="E92" i="6"/>
  <c r="E91" i="6"/>
  <c r="E90" i="6"/>
  <c r="E89" i="6"/>
  <c r="N88" i="6"/>
  <c r="N89" i="6" s="1"/>
  <c r="E88" i="6"/>
  <c r="E87" i="6"/>
  <c r="E86" i="6"/>
  <c r="E85" i="6"/>
  <c r="E84" i="6"/>
  <c r="E83" i="6"/>
  <c r="N82" i="6"/>
  <c r="N83" i="6" s="1"/>
  <c r="E82" i="6"/>
  <c r="E81" i="6"/>
  <c r="E80" i="6"/>
  <c r="N79" i="6"/>
  <c r="N80" i="6" s="1"/>
  <c r="E79" i="6"/>
  <c r="E78" i="6"/>
  <c r="E77" i="6"/>
  <c r="E76" i="6"/>
  <c r="N75" i="6"/>
  <c r="N76" i="6" s="1"/>
  <c r="O76" i="6" s="1"/>
  <c r="E75" i="6"/>
  <c r="E74" i="6"/>
  <c r="E73" i="6"/>
  <c r="E72" i="6"/>
  <c r="E71" i="6"/>
  <c r="E70" i="6"/>
  <c r="E69" i="6"/>
  <c r="E68" i="6"/>
  <c r="N67" i="6"/>
  <c r="N68" i="6" s="1"/>
  <c r="E67" i="6"/>
  <c r="E66" i="6"/>
  <c r="E65" i="6"/>
  <c r="E64" i="6"/>
  <c r="E63" i="6"/>
  <c r="E62" i="6"/>
  <c r="E61" i="6"/>
  <c r="E60" i="6"/>
  <c r="N59" i="6"/>
  <c r="N60" i="6" s="1"/>
  <c r="O60" i="6" s="1"/>
  <c r="E59" i="6"/>
  <c r="E58" i="6"/>
  <c r="E57" i="6"/>
  <c r="E56" i="6"/>
  <c r="E55" i="6"/>
  <c r="E54" i="6"/>
  <c r="E53" i="6"/>
  <c r="E52" i="6"/>
  <c r="N51" i="6"/>
  <c r="N52" i="6" s="1"/>
  <c r="E51" i="6"/>
  <c r="E50" i="6"/>
  <c r="E49" i="6"/>
  <c r="E48" i="6"/>
  <c r="E47" i="6"/>
  <c r="E46" i="6"/>
  <c r="E45" i="6"/>
  <c r="E44" i="6"/>
  <c r="N43" i="6"/>
  <c r="N44" i="6" s="1"/>
  <c r="N45" i="6" s="1"/>
  <c r="E43" i="6"/>
  <c r="E42" i="6"/>
  <c r="E41" i="6"/>
  <c r="E40" i="6"/>
  <c r="E39" i="6"/>
  <c r="E38" i="6"/>
  <c r="E37" i="6"/>
  <c r="E36" i="6"/>
  <c r="B36" i="6"/>
  <c r="N35" i="6"/>
  <c r="O35" i="6" s="1"/>
  <c r="E35" i="6"/>
  <c r="B35" i="6"/>
  <c r="E34" i="6"/>
  <c r="B34" i="6"/>
  <c r="E33" i="6"/>
  <c r="B33" i="6"/>
  <c r="E32" i="6"/>
  <c r="B32" i="6"/>
  <c r="E31" i="6"/>
  <c r="B31" i="6"/>
  <c r="BV30" i="6" a="1"/>
  <c r="BV30" i="6"/>
  <c r="BU30" i="6" a="1"/>
  <c r="BU30" i="6" s="1"/>
  <c r="BT30" i="6" a="1"/>
  <c r="BT30" i="6" s="1"/>
  <c r="BS30" i="6" a="1"/>
  <c r="BS30" i="6"/>
  <c r="BR30" i="6" a="1"/>
  <c r="BR30" i="6"/>
  <c r="BQ30" i="6" a="1"/>
  <c r="BQ30" i="6"/>
  <c r="BP30" i="6" a="1"/>
  <c r="BP30" i="6" s="1"/>
  <c r="BO30" i="6" a="1"/>
  <c r="BO30" i="6"/>
  <c r="BN30" i="6" a="1"/>
  <c r="BN30" i="6" s="1"/>
  <c r="BM30" i="6" a="1"/>
  <c r="BM30" i="6" s="1"/>
  <c r="BL30" i="6" a="1"/>
  <c r="BL30" i="6" s="1"/>
  <c r="BK30" i="6" a="1"/>
  <c r="BK30" i="6"/>
  <c r="BJ30" i="6" a="1"/>
  <c r="BJ30" i="6" s="1"/>
  <c r="BI30" i="6" a="1"/>
  <c r="BI30" i="6" s="1"/>
  <c r="BH30" i="6" a="1"/>
  <c r="BH30" i="6" s="1"/>
  <c r="E30" i="6"/>
  <c r="B30" i="6"/>
  <c r="BV29" i="6" a="1"/>
  <c r="BV29" i="6"/>
  <c r="BU29" i="6" a="1"/>
  <c r="BU29" i="6" s="1"/>
  <c r="BT29" i="6" a="1"/>
  <c r="BT29" i="6"/>
  <c r="BS29" i="6" a="1"/>
  <c r="BS29" i="6" s="1"/>
  <c r="BR29" i="6" a="1"/>
  <c r="BR29" i="6" s="1"/>
  <c r="BQ29" i="6" a="1"/>
  <c r="BQ29" i="6"/>
  <c r="BP29" i="6" a="1"/>
  <c r="BP29" i="6"/>
  <c r="BO29" i="6" a="1"/>
  <c r="BO29" i="6" s="1"/>
  <c r="BN29" i="6" a="1"/>
  <c r="BN29" i="6"/>
  <c r="BM29" i="6" a="1"/>
  <c r="BM29" i="6" s="1"/>
  <c r="BL29" i="6" a="1"/>
  <c r="BL29" i="6" s="1"/>
  <c r="BK29" i="6" a="1"/>
  <c r="BK29" i="6" s="1"/>
  <c r="BJ29" i="6" a="1"/>
  <c r="BJ29" i="6" s="1"/>
  <c r="BI29" i="6" a="1"/>
  <c r="BI29" i="6" s="1"/>
  <c r="BH29" i="6" a="1"/>
  <c r="BH29" i="6" s="1"/>
  <c r="E29" i="6"/>
  <c r="B29" i="6"/>
  <c r="BV28" i="6" a="1"/>
  <c r="BV28" i="6"/>
  <c r="BU28" i="6" a="1"/>
  <c r="BU28" i="6"/>
  <c r="BT28" i="6" a="1"/>
  <c r="BT28" i="6" s="1"/>
  <c r="BS28" i="6" a="1"/>
  <c r="BS28" i="6" s="1"/>
  <c r="BR28" i="6" a="1"/>
  <c r="BR28" i="6"/>
  <c r="BQ28" i="6" a="1"/>
  <c r="BQ28" i="6"/>
  <c r="BP28" i="6" a="1"/>
  <c r="BP28" i="6"/>
  <c r="BO28" i="6" a="1"/>
  <c r="BO28" i="6" s="1"/>
  <c r="BN28" i="6" a="1"/>
  <c r="BN28" i="6"/>
  <c r="BM28" i="6" a="1"/>
  <c r="BM28" i="6" s="1"/>
  <c r="BL28" i="6" a="1"/>
  <c r="BL28" i="6" s="1"/>
  <c r="BK28" i="6" a="1"/>
  <c r="BK28" i="6" s="1"/>
  <c r="BJ28" i="6" a="1"/>
  <c r="BJ28" i="6"/>
  <c r="BI28" i="6" a="1"/>
  <c r="BI28" i="6" s="1"/>
  <c r="BH28" i="6" a="1"/>
  <c r="BH28" i="6" s="1"/>
  <c r="E28" i="6"/>
  <c r="B28" i="6"/>
  <c r="BV27" i="6" a="1"/>
  <c r="BV27" i="6" s="1"/>
  <c r="BU27" i="6" a="1"/>
  <c r="BU27" i="6"/>
  <c r="BT27" i="6" a="1"/>
  <c r="BT27" i="6" s="1"/>
  <c r="BS27" i="6" a="1"/>
  <c r="BS27" i="6" s="1"/>
  <c r="BR27" i="6" a="1"/>
  <c r="BR27" i="6" s="1"/>
  <c r="BQ27" i="6" a="1"/>
  <c r="BQ27" i="6" s="1"/>
  <c r="BP27" i="6" a="1"/>
  <c r="BP27" i="6"/>
  <c r="BO27" i="6" a="1"/>
  <c r="BO27" i="6"/>
  <c r="BN27" i="6" a="1"/>
  <c r="BN27" i="6" s="1"/>
  <c r="BM27" i="6" a="1"/>
  <c r="BM27" i="6"/>
  <c r="BL27" i="6" a="1"/>
  <c r="BL27" i="6" s="1"/>
  <c r="BK27" i="6" a="1"/>
  <c r="BK27" i="6" s="1"/>
  <c r="BJ27" i="6" a="1"/>
  <c r="BJ27" i="6" s="1"/>
  <c r="BI27" i="6" a="1"/>
  <c r="BI27" i="6" s="1"/>
  <c r="BH27" i="6" a="1"/>
  <c r="BH27" i="6" s="1"/>
  <c r="N27" i="6"/>
  <c r="N28" i="6" s="1"/>
  <c r="E27" i="6"/>
  <c r="B27" i="6"/>
  <c r="BV26" i="6" a="1"/>
  <c r="BV26" i="6"/>
  <c r="BU26" i="6" a="1"/>
  <c r="BU26" i="6"/>
  <c r="BT26" i="6" a="1"/>
  <c r="BT26" i="6"/>
  <c r="BS26" i="6" a="1"/>
  <c r="BS26" i="6" s="1"/>
  <c r="BR26" i="6" a="1"/>
  <c r="BR26" i="6" s="1"/>
  <c r="BQ26" i="6" a="1"/>
  <c r="BQ26" i="6"/>
  <c r="BP26" i="6" a="1"/>
  <c r="BP26" i="6"/>
  <c r="BO26" i="6" a="1"/>
  <c r="BO26" i="6"/>
  <c r="BN26" i="6" a="1"/>
  <c r="BN26" i="6" s="1"/>
  <c r="BM26" i="6" a="1"/>
  <c r="BM26" i="6"/>
  <c r="BL26" i="6" a="1"/>
  <c r="BL26" i="6" s="1"/>
  <c r="BK26" i="6" a="1"/>
  <c r="BK26" i="6" s="1"/>
  <c r="BJ26" i="6" a="1"/>
  <c r="BJ26" i="6" s="1"/>
  <c r="BI26" i="6" a="1"/>
  <c r="BI26" i="6"/>
  <c r="BH26" i="6" a="1"/>
  <c r="BH26" i="6" s="1"/>
  <c r="E26" i="6"/>
  <c r="B26" i="6"/>
  <c r="BV25" i="6" a="1"/>
  <c r="BV25" i="6"/>
  <c r="BU25" i="6" a="1"/>
  <c r="BU25" i="6" s="1"/>
  <c r="BT25" i="6" a="1"/>
  <c r="BT25" i="6"/>
  <c r="BS25" i="6" a="1"/>
  <c r="BS25" i="6" s="1"/>
  <c r="BR25" i="6" a="1"/>
  <c r="BR25" i="6" s="1"/>
  <c r="BQ25" i="6" a="1"/>
  <c r="BQ25" i="6" s="1"/>
  <c r="BP25" i="6" a="1"/>
  <c r="BP25" i="6" s="1"/>
  <c r="BO25" i="6" a="1"/>
  <c r="BO25" i="6"/>
  <c r="BN25" i="6" a="1"/>
  <c r="BN25" i="6"/>
  <c r="BM25" i="6" a="1"/>
  <c r="BM25" i="6" s="1"/>
  <c r="BL25" i="6" a="1"/>
  <c r="BL25" i="6"/>
  <c r="BK25" i="6" a="1"/>
  <c r="BK25" i="6" s="1"/>
  <c r="BJ25" i="6" a="1"/>
  <c r="BJ25" i="6" s="1"/>
  <c r="BI25" i="6" a="1"/>
  <c r="BI25" i="6" s="1"/>
  <c r="BH25" i="6" a="1"/>
  <c r="BH25" i="6" s="1"/>
  <c r="E25" i="6"/>
  <c r="B25" i="6"/>
  <c r="BV24" i="6" a="1"/>
  <c r="BV24" i="6"/>
  <c r="BU24" i="6" a="1"/>
  <c r="BU24" i="6"/>
  <c r="BT24" i="6" a="1"/>
  <c r="BT24" i="6"/>
  <c r="BS24" i="6" a="1"/>
  <c r="BS24" i="6" s="1"/>
  <c r="BR24" i="6" a="1"/>
  <c r="BR24" i="6" s="1"/>
  <c r="BQ24" i="6" a="1"/>
  <c r="BQ24" i="6" s="1"/>
  <c r="BP24" i="6" a="1"/>
  <c r="BP24" i="6"/>
  <c r="BO24" i="6" a="1"/>
  <c r="BO24" i="6"/>
  <c r="BN24" i="6" a="1"/>
  <c r="BN24" i="6"/>
  <c r="BM24" i="6" a="1"/>
  <c r="BM24" i="6" s="1"/>
  <c r="BL24" i="6" a="1"/>
  <c r="BL24" i="6"/>
  <c r="BK24" i="6" a="1"/>
  <c r="BK24" i="6" s="1"/>
  <c r="BJ24" i="6" a="1"/>
  <c r="BJ24" i="6" s="1"/>
  <c r="BI24" i="6" a="1"/>
  <c r="BI24" i="6" s="1"/>
  <c r="BH24" i="6" a="1"/>
  <c r="BH24" i="6"/>
  <c r="E24" i="6"/>
  <c r="B24" i="6"/>
  <c r="BV23" i="6" a="1"/>
  <c r="BV23" i="6"/>
  <c r="BU23" i="6" a="1"/>
  <c r="BU23" i="6"/>
  <c r="BT23" i="6" a="1"/>
  <c r="BT23" i="6" s="1"/>
  <c r="BS23" i="6" a="1"/>
  <c r="BS23" i="6"/>
  <c r="BR23" i="6" a="1"/>
  <c r="BR23" i="6" s="1"/>
  <c r="BQ23" i="6" a="1"/>
  <c r="BQ23" i="6" s="1"/>
  <c r="BP23" i="6" a="1"/>
  <c r="BP23" i="6" s="1"/>
  <c r="BO23" i="6" a="1"/>
  <c r="BO23" i="6" s="1"/>
  <c r="BN23" i="6" a="1"/>
  <c r="BN23" i="6"/>
  <c r="BM23" i="6" a="1"/>
  <c r="BM23" i="6"/>
  <c r="BL23" i="6" a="1"/>
  <c r="BL23" i="6" s="1"/>
  <c r="BK23" i="6" a="1"/>
  <c r="BK23" i="6" s="1"/>
  <c r="BJ23" i="6" a="1"/>
  <c r="BJ23" i="6" s="1"/>
  <c r="BI23" i="6" a="1"/>
  <c r="BI23" i="6" s="1"/>
  <c r="BH23" i="6" a="1"/>
  <c r="BH23" i="6" s="1"/>
  <c r="E23" i="6"/>
  <c r="B23" i="6"/>
  <c r="BV22" i="6" a="1"/>
  <c r="BV22" i="6"/>
  <c r="BU22" i="6" a="1"/>
  <c r="BU22" i="6"/>
  <c r="BT22" i="6" a="1"/>
  <c r="BT22" i="6"/>
  <c r="BS22" i="6" a="1"/>
  <c r="BS22" i="6"/>
  <c r="BR22" i="6" a="1"/>
  <c r="BR22" i="6" s="1"/>
  <c r="BQ22" i="6" a="1"/>
  <c r="BQ22" i="6" s="1"/>
  <c r="BP22" i="6" a="1"/>
  <c r="BP22" i="6" s="1"/>
  <c r="BO22" i="6" a="1"/>
  <c r="BO22" i="6"/>
  <c r="BN22" i="6" a="1"/>
  <c r="BN22" i="6"/>
  <c r="BM22" i="6" a="1"/>
  <c r="BM22" i="6"/>
  <c r="BL22" i="6" a="1"/>
  <c r="BL22" i="6" s="1"/>
  <c r="BK22" i="6" a="1"/>
  <c r="BK22" i="6"/>
  <c r="BJ22" i="6" a="1"/>
  <c r="BJ22" i="6" s="1"/>
  <c r="BI22" i="6" a="1"/>
  <c r="BI22" i="6" s="1"/>
  <c r="BH22" i="6" a="1"/>
  <c r="BH22" i="6" s="1"/>
  <c r="E22" i="6"/>
  <c r="B22" i="6"/>
  <c r="BV21" i="6" a="1"/>
  <c r="BV21" i="6"/>
  <c r="BU21" i="6" a="1"/>
  <c r="BU21" i="6"/>
  <c r="BT21" i="6" a="1"/>
  <c r="BT21" i="6"/>
  <c r="BS21" i="6" a="1"/>
  <c r="BS21" i="6" s="1"/>
  <c r="BR21" i="6" a="1"/>
  <c r="BR21" i="6"/>
  <c r="BQ21" i="6" a="1"/>
  <c r="BQ21" i="6" s="1"/>
  <c r="BP21" i="6" a="1"/>
  <c r="BP21" i="6" s="1"/>
  <c r="BO21" i="6" a="1"/>
  <c r="BO21" i="6" s="1"/>
  <c r="BN21" i="6" a="1"/>
  <c r="BN21" i="6" s="1"/>
  <c r="BM21" i="6" a="1"/>
  <c r="BM21" i="6"/>
  <c r="BL21" i="6" a="1"/>
  <c r="BL21" i="6"/>
  <c r="BK21" i="6" a="1"/>
  <c r="BK21" i="6" s="1"/>
  <c r="BJ21" i="6" a="1"/>
  <c r="BJ21" i="6" s="1"/>
  <c r="BI21" i="6" a="1"/>
  <c r="BI21" i="6" s="1"/>
  <c r="BH21" i="6" a="1"/>
  <c r="BH21" i="6" s="1"/>
  <c r="E21" i="6"/>
  <c r="B21" i="6"/>
  <c r="BV20" i="6" a="1"/>
  <c r="BV20" i="6"/>
  <c r="BU20" i="6" a="1"/>
  <c r="BU20" i="6"/>
  <c r="BT20" i="6" a="1"/>
  <c r="BT20" i="6"/>
  <c r="BS20" i="6" a="1"/>
  <c r="BS20" i="6" s="1"/>
  <c r="BR20" i="6" a="1"/>
  <c r="BR20" i="6"/>
  <c r="BQ20" i="6" a="1"/>
  <c r="BQ20" i="6" s="1"/>
  <c r="BP20" i="6" a="1"/>
  <c r="BP20" i="6" s="1"/>
  <c r="BO20" i="6" a="1"/>
  <c r="BO20" i="6" s="1"/>
  <c r="BN20" i="6" a="1"/>
  <c r="BN20" i="6"/>
  <c r="BM20" i="6" a="1"/>
  <c r="BM20" i="6"/>
  <c r="BL20" i="6" a="1"/>
  <c r="BL20" i="6"/>
  <c r="BK20" i="6" a="1"/>
  <c r="BK20" i="6" s="1"/>
  <c r="BJ20" i="6" a="1"/>
  <c r="BJ20" i="6"/>
  <c r="BI20" i="6" a="1"/>
  <c r="BI20" i="6" s="1"/>
  <c r="BH20" i="6" a="1"/>
  <c r="BH20" i="6" s="1"/>
  <c r="E20" i="6"/>
  <c r="B20" i="6"/>
  <c r="BV19" i="6" a="1"/>
  <c r="BV19" i="6" s="1"/>
  <c r="BU19" i="6" a="1"/>
  <c r="BU19" i="6"/>
  <c r="BT19" i="6" a="1"/>
  <c r="BT19" i="6"/>
  <c r="BS19" i="6" a="1"/>
  <c r="BS19" i="6"/>
  <c r="BR19" i="6" a="1"/>
  <c r="BR19" i="6" s="1"/>
  <c r="BQ19" i="6" a="1"/>
  <c r="BQ19" i="6"/>
  <c r="BP19" i="6" a="1"/>
  <c r="BP19" i="6" s="1"/>
  <c r="BO19" i="6" a="1"/>
  <c r="BO19" i="6" s="1"/>
  <c r="BN19" i="6" a="1"/>
  <c r="BN19" i="6" s="1"/>
  <c r="BM19" i="6" a="1"/>
  <c r="BM19" i="6" s="1"/>
  <c r="BL19" i="6" a="1"/>
  <c r="BL19" i="6"/>
  <c r="BK19" i="6" a="1"/>
  <c r="BK19" i="6" s="1"/>
  <c r="BJ19" i="6" a="1"/>
  <c r="BJ19" i="6" s="1"/>
  <c r="BI19" i="6" a="1"/>
  <c r="BI19" i="6" s="1"/>
  <c r="BH19" i="6" a="1"/>
  <c r="BH19" i="6" s="1"/>
  <c r="N19" i="6"/>
  <c r="O19" i="6" s="1"/>
  <c r="E19" i="6"/>
  <c r="B19" i="6"/>
  <c r="BV18" i="6" a="1"/>
  <c r="BV18" i="6" s="1"/>
  <c r="BU18" i="6" a="1"/>
  <c r="BU18" i="6"/>
  <c r="BT18" i="6" a="1"/>
  <c r="BT18" i="6"/>
  <c r="BS18" i="6" a="1"/>
  <c r="BS18" i="6"/>
  <c r="BR18" i="6" a="1"/>
  <c r="BR18" i="6" s="1"/>
  <c r="BQ18" i="6" a="1"/>
  <c r="BQ18" i="6"/>
  <c r="BP18" i="6" a="1"/>
  <c r="BP18" i="6" s="1"/>
  <c r="BO18" i="6" a="1"/>
  <c r="BO18" i="6" s="1"/>
  <c r="BN18" i="6" a="1"/>
  <c r="BN18" i="6" s="1"/>
  <c r="BM18" i="6" a="1"/>
  <c r="BM18" i="6"/>
  <c r="BL18" i="6" a="1"/>
  <c r="BL18" i="6"/>
  <c r="BK18" i="6" a="1"/>
  <c r="BK18" i="6" s="1"/>
  <c r="BJ18" i="6" a="1"/>
  <c r="BJ18" i="6" s="1"/>
  <c r="BI18" i="6" a="1"/>
  <c r="BI18" i="6"/>
  <c r="BH18" i="6" a="1"/>
  <c r="BH18" i="6" s="1"/>
  <c r="E18" i="6"/>
  <c r="B18" i="6"/>
  <c r="BV17" i="6" a="1"/>
  <c r="BV17" i="6"/>
  <c r="BU17" i="6" a="1"/>
  <c r="BU17" i="6" s="1"/>
  <c r="BT17" i="6" a="1"/>
  <c r="BT17" i="6"/>
  <c r="BS17" i="6" a="1"/>
  <c r="BS17" i="6"/>
  <c r="BR17" i="6" a="1"/>
  <c r="BR17" i="6"/>
  <c r="BQ17" i="6" a="1"/>
  <c r="BQ17" i="6" s="1"/>
  <c r="BP17" i="6" a="1"/>
  <c r="BP17" i="6"/>
  <c r="BO17" i="6" a="1"/>
  <c r="BO17" i="6" s="1"/>
  <c r="BN17" i="6" a="1"/>
  <c r="BN17" i="6" s="1"/>
  <c r="BM17" i="6" a="1"/>
  <c r="BM17" i="6" s="1"/>
  <c r="BL17" i="6" a="1"/>
  <c r="BL17" i="6" s="1"/>
  <c r="BK17" i="6" a="1"/>
  <c r="BK17" i="6"/>
  <c r="BJ17" i="6" a="1"/>
  <c r="BJ17" i="6"/>
  <c r="BI17" i="6" a="1"/>
  <c r="BI17" i="6" s="1"/>
  <c r="BH17" i="6" a="1"/>
  <c r="BH17" i="6" s="1"/>
  <c r="E17" i="6"/>
  <c r="B17" i="6"/>
  <c r="BV16" i="6" a="1"/>
  <c r="BV16" i="6" s="1"/>
  <c r="BU16" i="6" a="1"/>
  <c r="BU16" i="6" s="1"/>
  <c r="BT16" i="6" a="1"/>
  <c r="BT16" i="6"/>
  <c r="BS16" i="6" a="1"/>
  <c r="BS16" i="6"/>
  <c r="BR16" i="6" a="1"/>
  <c r="BR16" i="6"/>
  <c r="BQ16" i="6" a="1"/>
  <c r="BQ16" i="6" s="1"/>
  <c r="BP16" i="6" a="1"/>
  <c r="BP16" i="6"/>
  <c r="BO16" i="6" a="1"/>
  <c r="BO16" i="6" s="1"/>
  <c r="BN16" i="6" a="1"/>
  <c r="BN16" i="6"/>
  <c r="BM16" i="6" a="1"/>
  <c r="BM16" i="6"/>
  <c r="BL16" i="6" a="1"/>
  <c r="BL16" i="6"/>
  <c r="BK16" i="6" a="1"/>
  <c r="BK16" i="6" s="1"/>
  <c r="BJ16" i="6" a="1"/>
  <c r="BJ16" i="6" s="1"/>
  <c r="BI16" i="6" a="1"/>
  <c r="BI16" i="6" s="1"/>
  <c r="BH16" i="6" a="1"/>
  <c r="BH16" i="6"/>
  <c r="E16" i="6"/>
  <c r="B16" i="6"/>
  <c r="BV15" i="6" a="1"/>
  <c r="BV15" i="6"/>
  <c r="BU15" i="6" a="1"/>
  <c r="BU15" i="6" s="1"/>
  <c r="BT15" i="6" a="1"/>
  <c r="BT15" i="6" s="1"/>
  <c r="BS15" i="6" a="1"/>
  <c r="BS15" i="6"/>
  <c r="BR15" i="6" a="1"/>
  <c r="BR15" i="6" s="1"/>
  <c r="BQ15" i="6" a="1"/>
  <c r="BQ15" i="6" s="1"/>
  <c r="BP15" i="6" a="1"/>
  <c r="BP15" i="6" s="1"/>
  <c r="BO15" i="6" a="1"/>
  <c r="BO15" i="6"/>
  <c r="BN15" i="6" a="1"/>
  <c r="BN15" i="6" s="1"/>
  <c r="BM15" i="6" a="1"/>
  <c r="BM15" i="6" s="1"/>
  <c r="BL15" i="6" a="1"/>
  <c r="BL15" i="6" s="1"/>
  <c r="BK15" i="6" a="1"/>
  <c r="BK15" i="6" s="1"/>
  <c r="BJ15" i="6" a="1"/>
  <c r="BJ15" i="6" s="1"/>
  <c r="BI15" i="6" a="1"/>
  <c r="BI15" i="6" s="1"/>
  <c r="BH15" i="6" a="1"/>
  <c r="BH15" i="6" s="1"/>
  <c r="E15" i="6"/>
  <c r="B15" i="6"/>
  <c r="BV14" i="6" a="1"/>
  <c r="BV14" i="6"/>
  <c r="BU14" i="6" a="1"/>
  <c r="BU14" i="6" s="1"/>
  <c r="BT14" i="6" a="1"/>
  <c r="BT14" i="6" s="1"/>
  <c r="BS14" i="6" a="1"/>
  <c r="BS14" i="6"/>
  <c r="BR14" i="6" a="1"/>
  <c r="BR14" i="6"/>
  <c r="BQ14" i="6" a="1"/>
  <c r="BQ14" i="6"/>
  <c r="BP14" i="6" a="1"/>
  <c r="BP14" i="6" s="1"/>
  <c r="BO14" i="6" a="1"/>
  <c r="BO14" i="6" s="1"/>
  <c r="BN14" i="6" a="1"/>
  <c r="BN14" i="6" s="1"/>
  <c r="BM14" i="6" a="1"/>
  <c r="BM14" i="6" s="1"/>
  <c r="BL14" i="6" a="1"/>
  <c r="BL14" i="6" s="1"/>
  <c r="BK14" i="6" a="1"/>
  <c r="BK14" i="6" s="1"/>
  <c r="BJ14" i="6" a="1"/>
  <c r="BJ14" i="6" s="1"/>
  <c r="BI14" i="6" a="1"/>
  <c r="BI14" i="6" s="1"/>
  <c r="BH14" i="6" a="1"/>
  <c r="BH14" i="6" s="1"/>
  <c r="E14" i="6"/>
  <c r="B14" i="6"/>
  <c r="BV13" i="6" a="1"/>
  <c r="BV13" i="6" s="1"/>
  <c r="BU13" i="6" a="1"/>
  <c r="BU13" i="6" s="1"/>
  <c r="BT13" i="6" a="1"/>
  <c r="BT13" i="6" s="1"/>
  <c r="BS13" i="6" a="1"/>
  <c r="BS13" i="6" s="1"/>
  <c r="BR13" i="6" a="1"/>
  <c r="BR13" i="6" s="1"/>
  <c r="BQ13" i="6" a="1"/>
  <c r="BQ13" i="6" s="1"/>
  <c r="BP13" i="6" a="1"/>
  <c r="BP13" i="6" s="1"/>
  <c r="BO13" i="6" a="1"/>
  <c r="BO13" i="6" s="1"/>
  <c r="BN13" i="6" a="1"/>
  <c r="BN13" i="6" s="1"/>
  <c r="BM13" i="6" a="1"/>
  <c r="BM13" i="6" s="1"/>
  <c r="BL13" i="6" a="1"/>
  <c r="BL13" i="6" s="1"/>
  <c r="BK13" i="6" a="1"/>
  <c r="BK13" i="6" s="1"/>
  <c r="BJ13" i="6" a="1"/>
  <c r="BJ13" i="6" s="1"/>
  <c r="BI13" i="6" a="1"/>
  <c r="BI13" i="6" s="1"/>
  <c r="BH13" i="6" a="1"/>
  <c r="BH13" i="6" s="1"/>
  <c r="E13" i="6"/>
  <c r="B13" i="6"/>
  <c r="BV12" i="6" a="1"/>
  <c r="BV12" i="6" s="1"/>
  <c r="BU12" i="6" a="1"/>
  <c r="BU12" i="6" s="1"/>
  <c r="BT12" i="6" a="1"/>
  <c r="BT12" i="6" s="1"/>
  <c r="BS12" i="6" a="1"/>
  <c r="BS12" i="6" s="1"/>
  <c r="BR12" i="6" a="1"/>
  <c r="BR12" i="6" s="1"/>
  <c r="BQ12" i="6" a="1"/>
  <c r="BQ12" i="6" s="1"/>
  <c r="BP12" i="6" a="1"/>
  <c r="BP12" i="6" s="1"/>
  <c r="BO12" i="6" a="1"/>
  <c r="BO12" i="6" s="1"/>
  <c r="BN12" i="6" a="1"/>
  <c r="BN12" i="6" s="1"/>
  <c r="BM12" i="6" a="1"/>
  <c r="BM12" i="6" s="1"/>
  <c r="BL12" i="6" a="1"/>
  <c r="BL12" i="6" s="1"/>
  <c r="BK12" i="6" a="1"/>
  <c r="BK12" i="6" s="1"/>
  <c r="BJ12" i="6" a="1"/>
  <c r="BJ12" i="6" s="1"/>
  <c r="BI12" i="6" a="1"/>
  <c r="BI12" i="6" s="1"/>
  <c r="BH12" i="6" a="1"/>
  <c r="BH12" i="6" s="1"/>
  <c r="E12" i="6"/>
  <c r="B12" i="6"/>
  <c r="BV11" i="6" a="1"/>
  <c r="BV11" i="6" s="1"/>
  <c r="BU11" i="6" a="1"/>
  <c r="BU11" i="6" s="1"/>
  <c r="BT11" i="6" a="1"/>
  <c r="BT11" i="6" s="1"/>
  <c r="BS11" i="6" a="1"/>
  <c r="BS11" i="6" s="1"/>
  <c r="BR11" i="6" a="1"/>
  <c r="BR11" i="6" s="1"/>
  <c r="BQ11" i="6" a="1"/>
  <c r="BQ11" i="6" s="1"/>
  <c r="BP11" i="6" a="1"/>
  <c r="BP11" i="6" s="1"/>
  <c r="BO11" i="6" a="1"/>
  <c r="BO11" i="6" s="1"/>
  <c r="BN11" i="6" a="1"/>
  <c r="BN11" i="6" s="1"/>
  <c r="BM11" i="6" a="1"/>
  <c r="BM11" i="6" s="1"/>
  <c r="BL11" i="6" a="1"/>
  <c r="BL11" i="6" s="1"/>
  <c r="BK11" i="6" a="1"/>
  <c r="BK11" i="6" s="1"/>
  <c r="BJ11" i="6" a="1"/>
  <c r="BJ11" i="6" s="1"/>
  <c r="BI11" i="6" a="1"/>
  <c r="BI11" i="6" s="1"/>
  <c r="BH11" i="6" a="1"/>
  <c r="BH11" i="6" s="1"/>
  <c r="N11" i="6"/>
  <c r="O11" i="6" s="1"/>
  <c r="E11" i="6"/>
  <c r="B11" i="6"/>
  <c r="BV10" i="6" a="1"/>
  <c r="BV10" i="6" s="1"/>
  <c r="BU10" i="6" a="1"/>
  <c r="BU10" i="6" s="1"/>
  <c r="BT10" i="6" a="1"/>
  <c r="BT10" i="6" s="1"/>
  <c r="BS10" i="6" a="1"/>
  <c r="BS10" i="6" s="1"/>
  <c r="BR10" i="6" a="1"/>
  <c r="BR10" i="6" s="1"/>
  <c r="BQ10" i="6" a="1"/>
  <c r="BQ10" i="6" s="1"/>
  <c r="BP10" i="6" a="1"/>
  <c r="BP10" i="6" s="1"/>
  <c r="BO10" i="6" a="1"/>
  <c r="BO10" i="6" s="1"/>
  <c r="BN10" i="6" a="1"/>
  <c r="BN10" i="6" s="1"/>
  <c r="BM10" i="6" a="1"/>
  <c r="BM10" i="6" s="1"/>
  <c r="BL10" i="6" a="1"/>
  <c r="BL10" i="6" s="1"/>
  <c r="BK10" i="6" a="1"/>
  <c r="BK10" i="6" s="1"/>
  <c r="BJ10" i="6" a="1"/>
  <c r="BJ10" i="6" s="1"/>
  <c r="BI10" i="6" a="1"/>
  <c r="BI10" i="6" s="1"/>
  <c r="BH10" i="6" a="1"/>
  <c r="BH10" i="6" s="1"/>
  <c r="E10" i="6"/>
  <c r="D10" i="6"/>
  <c r="B10" i="6"/>
  <c r="BV9" i="6" a="1"/>
  <c r="BV9" i="6"/>
  <c r="BU9" i="6" a="1"/>
  <c r="BU9" i="6"/>
  <c r="BT9" i="6" a="1"/>
  <c r="BT9" i="6"/>
  <c r="BS9" i="6" a="1"/>
  <c r="BS9" i="6"/>
  <c r="BR9" i="6" a="1"/>
  <c r="BR9" i="6"/>
  <c r="BQ9" i="6" a="1"/>
  <c r="BQ9" i="6"/>
  <c r="BP9" i="6" a="1"/>
  <c r="BP9" i="6"/>
  <c r="BO9" i="6" a="1"/>
  <c r="BO9" i="6"/>
  <c r="BN9" i="6" a="1"/>
  <c r="BN9" i="6"/>
  <c r="BM9" i="6" a="1"/>
  <c r="BM9" i="6"/>
  <c r="BL9" i="6" a="1"/>
  <c r="BL9" i="6"/>
  <c r="BK9" i="6" a="1"/>
  <c r="BK9" i="6"/>
  <c r="BJ9" i="6" a="1"/>
  <c r="BJ9" i="6"/>
  <c r="BI9" i="6" a="1"/>
  <c r="BI9" i="6"/>
  <c r="BH9" i="6" a="1"/>
  <c r="BH9" i="6"/>
  <c r="E9" i="6"/>
  <c r="D9" i="6"/>
  <c r="B9" i="6"/>
  <c r="BV8" i="6" a="1"/>
  <c r="BV8" i="6" s="1"/>
  <c r="BU8" i="6" a="1"/>
  <c r="BU8" i="6" s="1"/>
  <c r="BT8" i="6" a="1"/>
  <c r="BT8" i="6" s="1"/>
  <c r="BS8" i="6" a="1"/>
  <c r="BS8" i="6" s="1"/>
  <c r="BR8" i="6" a="1"/>
  <c r="BR8" i="6" s="1"/>
  <c r="BQ8" i="6" a="1"/>
  <c r="BQ8" i="6" s="1"/>
  <c r="BP8" i="6" a="1"/>
  <c r="BP8" i="6" s="1"/>
  <c r="BO8" i="6" a="1"/>
  <c r="BO8" i="6" s="1"/>
  <c r="BN8" i="6" a="1"/>
  <c r="BN8" i="6" s="1"/>
  <c r="BM8" i="6" a="1"/>
  <c r="BM8" i="6" s="1"/>
  <c r="BL8" i="6" a="1"/>
  <c r="BL8" i="6" s="1"/>
  <c r="BK8" i="6" a="1"/>
  <c r="BK8" i="6" s="1"/>
  <c r="BJ8" i="6" a="1"/>
  <c r="BJ8" i="6" s="1"/>
  <c r="BI8" i="6" a="1"/>
  <c r="BI8" i="6" s="1"/>
  <c r="BH8" i="6" a="1"/>
  <c r="BH8" i="6" s="1"/>
  <c r="E8" i="6"/>
  <c r="D8" i="6"/>
  <c r="B8" i="6"/>
  <c r="BV7" i="6" a="1"/>
  <c r="BV7" i="6"/>
  <c r="BU7" i="6" a="1"/>
  <c r="BU7" i="6"/>
  <c r="BT7" i="6" a="1"/>
  <c r="BT7" i="6"/>
  <c r="BS7" i="6" a="1"/>
  <c r="BS7" i="6"/>
  <c r="BR7" i="6" a="1"/>
  <c r="BR7" i="6"/>
  <c r="BQ7" i="6" a="1"/>
  <c r="BQ7" i="6"/>
  <c r="BP7" i="6" a="1"/>
  <c r="BP7" i="6"/>
  <c r="BO7" i="6" a="1"/>
  <c r="BO7" i="6"/>
  <c r="BN7" i="6" a="1"/>
  <c r="BN7" i="6"/>
  <c r="BM7" i="6" a="1"/>
  <c r="BM7" i="6"/>
  <c r="BL7" i="6" a="1"/>
  <c r="BL7" i="6"/>
  <c r="BK7" i="6" a="1"/>
  <c r="BK7" i="6"/>
  <c r="BJ7" i="6" a="1"/>
  <c r="BJ7" i="6"/>
  <c r="BI7" i="6" a="1"/>
  <c r="BI7" i="6"/>
  <c r="BH7" i="6" a="1"/>
  <c r="BH7" i="6"/>
  <c r="N7" i="6"/>
  <c r="N8" i="6" s="1"/>
  <c r="O8" i="6" s="1"/>
  <c r="E7" i="6"/>
  <c r="F3" i="6"/>
  <c r="M14" i="6" s="1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2" i="6" s="1"/>
  <c r="E138" i="3"/>
  <c r="E137" i="3"/>
  <c r="E136" i="3"/>
  <c r="E135" i="3"/>
  <c r="E134" i="3"/>
  <c r="E133" i="3"/>
  <c r="E132" i="3"/>
  <c r="N131" i="3"/>
  <c r="N132" i="3" s="1"/>
  <c r="E131" i="3"/>
  <c r="E130" i="3"/>
  <c r="E129" i="3"/>
  <c r="E128" i="3"/>
  <c r="N127" i="3"/>
  <c r="N128" i="3" s="1"/>
  <c r="E127" i="3"/>
  <c r="E126" i="3"/>
  <c r="E125" i="3"/>
  <c r="E124" i="3"/>
  <c r="N123" i="3"/>
  <c r="N124" i="3" s="1"/>
  <c r="E123" i="3"/>
  <c r="E122" i="3"/>
  <c r="E121" i="3"/>
  <c r="E120" i="3"/>
  <c r="E119" i="3"/>
  <c r="E118" i="3"/>
  <c r="N117" i="3"/>
  <c r="N118" i="3" s="1"/>
  <c r="E117" i="3"/>
  <c r="E116" i="3"/>
  <c r="E115" i="3"/>
  <c r="E114" i="3"/>
  <c r="E113" i="3"/>
  <c r="E112" i="3"/>
  <c r="E111" i="3"/>
  <c r="E110" i="3"/>
  <c r="N109" i="3"/>
  <c r="N110" i="3" s="1"/>
  <c r="E109" i="3"/>
  <c r="E108" i="3"/>
  <c r="E107" i="3"/>
  <c r="E106" i="3"/>
  <c r="E105" i="3"/>
  <c r="E104" i="3"/>
  <c r="E103" i="3"/>
  <c r="E102" i="3"/>
  <c r="N101" i="3"/>
  <c r="N102" i="3" s="1"/>
  <c r="E101" i="3"/>
  <c r="E100" i="3"/>
  <c r="E99" i="3"/>
  <c r="E98" i="3"/>
  <c r="E97" i="3"/>
  <c r="E96" i="3"/>
  <c r="N95" i="3"/>
  <c r="N96" i="3" s="1"/>
  <c r="E95" i="3"/>
  <c r="E94" i="3"/>
  <c r="E93" i="3"/>
  <c r="E92" i="3"/>
  <c r="E91" i="3"/>
  <c r="E90" i="3"/>
  <c r="N89" i="3"/>
  <c r="N90" i="3" s="1"/>
  <c r="N91" i="3" s="1"/>
  <c r="E89" i="3"/>
  <c r="E88" i="3"/>
  <c r="E87" i="3"/>
  <c r="E86" i="3"/>
  <c r="E85" i="3"/>
  <c r="E84" i="3"/>
  <c r="N83" i="3"/>
  <c r="N84" i="3" s="1"/>
  <c r="E83" i="3"/>
  <c r="E82" i="3"/>
  <c r="E81" i="3"/>
  <c r="E80" i="3"/>
  <c r="E79" i="3"/>
  <c r="E78" i="3"/>
  <c r="N77" i="3"/>
  <c r="N78" i="3" s="1"/>
  <c r="E77" i="3"/>
  <c r="E76" i="3"/>
  <c r="E75" i="3"/>
  <c r="E74" i="3"/>
  <c r="E73" i="3"/>
  <c r="E72" i="3"/>
  <c r="N71" i="3"/>
  <c r="N72" i="3" s="1"/>
  <c r="E71" i="3"/>
  <c r="E70" i="3"/>
  <c r="E69" i="3"/>
  <c r="E68" i="3"/>
  <c r="E67" i="3"/>
  <c r="E66" i="3"/>
  <c r="N65" i="3"/>
  <c r="N66" i="3" s="1"/>
  <c r="E65" i="3"/>
  <c r="E64" i="3"/>
  <c r="E63" i="3"/>
  <c r="E62" i="3"/>
  <c r="E61" i="3"/>
  <c r="E60" i="3"/>
  <c r="N59" i="3"/>
  <c r="N60" i="3" s="1"/>
  <c r="E59" i="3"/>
  <c r="E58" i="3"/>
  <c r="E57" i="3"/>
  <c r="E56" i="3"/>
  <c r="E55" i="3"/>
  <c r="E54" i="3"/>
  <c r="N53" i="3"/>
  <c r="N54" i="3" s="1"/>
  <c r="E53" i="3"/>
  <c r="E52" i="3"/>
  <c r="E51" i="3"/>
  <c r="E50" i="3"/>
  <c r="E49" i="3"/>
  <c r="E48" i="3"/>
  <c r="N47" i="3"/>
  <c r="N48" i="3" s="1"/>
  <c r="E47" i="3"/>
  <c r="E46" i="3"/>
  <c r="E45" i="3"/>
  <c r="E44" i="3"/>
  <c r="E43" i="3"/>
  <c r="E42" i="3"/>
  <c r="E41" i="3"/>
  <c r="E40" i="3"/>
  <c r="N39" i="3"/>
  <c r="O39" i="3" s="1"/>
  <c r="E39" i="3"/>
  <c r="E38" i="3"/>
  <c r="E37" i="3"/>
  <c r="E36" i="3"/>
  <c r="B36" i="3"/>
  <c r="E35" i="3"/>
  <c r="B35" i="3"/>
  <c r="E34" i="3"/>
  <c r="B34" i="3"/>
  <c r="E33" i="3"/>
  <c r="B33" i="3"/>
  <c r="E32" i="3"/>
  <c r="B32" i="3"/>
  <c r="N31" i="3"/>
  <c r="O31" i="3" s="1"/>
  <c r="E31" i="3"/>
  <c r="B31" i="3"/>
  <c r="BV30" i="3" a="1"/>
  <c r="BV30" i="3"/>
  <c r="BU30" i="3" a="1"/>
  <c r="BU30" i="3" s="1"/>
  <c r="BT30" i="3" a="1"/>
  <c r="BT30" i="3"/>
  <c r="BS30" i="3" a="1"/>
  <c r="BS30" i="3"/>
  <c r="BR30" i="3" a="1"/>
  <c r="BR30" i="3"/>
  <c r="BQ30" i="3" a="1"/>
  <c r="BQ30" i="3"/>
  <c r="BP30" i="3" a="1"/>
  <c r="BP30" i="3"/>
  <c r="BO30" i="3" a="1"/>
  <c r="BO30" i="3"/>
  <c r="BN30" i="3" a="1"/>
  <c r="BN30" i="3"/>
  <c r="BM30" i="3" a="1"/>
  <c r="BM30" i="3" s="1"/>
  <c r="BL30" i="3" a="1"/>
  <c r="BL30" i="3"/>
  <c r="BK30" i="3" a="1"/>
  <c r="BK30" i="3" s="1"/>
  <c r="BJ30" i="3" a="1"/>
  <c r="BJ30" i="3"/>
  <c r="BI30" i="3" a="1"/>
  <c r="BI30" i="3"/>
  <c r="BH30" i="3" a="1"/>
  <c r="BH30" i="3"/>
  <c r="E30" i="3"/>
  <c r="B30" i="3"/>
  <c r="BV29" i="3" a="1"/>
  <c r="BV29" i="3" s="1"/>
  <c r="BU29" i="3" a="1"/>
  <c r="BU29" i="3" s="1"/>
  <c r="BT29" i="3" a="1"/>
  <c r="BT29" i="3" s="1"/>
  <c r="BS29" i="3" a="1"/>
  <c r="BS29" i="3" s="1"/>
  <c r="BR29" i="3" a="1"/>
  <c r="BR29" i="3" s="1"/>
  <c r="BQ29" i="3" a="1"/>
  <c r="BQ29" i="3" s="1"/>
  <c r="BP29" i="3" a="1"/>
  <c r="BP29" i="3"/>
  <c r="BO29" i="3" a="1"/>
  <c r="BO29" i="3" s="1"/>
  <c r="BN29" i="3" a="1"/>
  <c r="BN29" i="3" s="1"/>
  <c r="BM29" i="3" a="1"/>
  <c r="BM29" i="3" s="1"/>
  <c r="BL29" i="3" a="1"/>
  <c r="BL29" i="3" s="1"/>
  <c r="BK29" i="3" a="1"/>
  <c r="BK29" i="3" s="1"/>
  <c r="BJ29" i="3" a="1"/>
  <c r="BJ29" i="3" s="1"/>
  <c r="BI29" i="3" a="1"/>
  <c r="BI29" i="3" s="1"/>
  <c r="BH29" i="3" a="1"/>
  <c r="BH29" i="3" s="1"/>
  <c r="E29" i="3"/>
  <c r="B29" i="3"/>
  <c r="BV28" i="3" a="1"/>
  <c r="BV28" i="3"/>
  <c r="BU28" i="3" a="1"/>
  <c r="BU28" i="3"/>
  <c r="BT28" i="3" a="1"/>
  <c r="BT28" i="3" s="1"/>
  <c r="BS28" i="3" a="1"/>
  <c r="BS28" i="3"/>
  <c r="BR28" i="3" a="1"/>
  <c r="BR28" i="3"/>
  <c r="BQ28" i="3" a="1"/>
  <c r="BQ28" i="3"/>
  <c r="BP28" i="3" a="1"/>
  <c r="BP28" i="3"/>
  <c r="BO28" i="3" a="1"/>
  <c r="BO28" i="3"/>
  <c r="BN28" i="3" a="1"/>
  <c r="BN28" i="3"/>
  <c r="BM28" i="3" a="1"/>
  <c r="BM28" i="3"/>
  <c r="BL28" i="3" a="1"/>
  <c r="BL28" i="3" s="1"/>
  <c r="BK28" i="3" a="1"/>
  <c r="BK28" i="3" s="1"/>
  <c r="BJ28" i="3" a="1"/>
  <c r="BJ28" i="3" s="1"/>
  <c r="BI28" i="3" a="1"/>
  <c r="BI28" i="3"/>
  <c r="BH28" i="3" a="1"/>
  <c r="BH28" i="3"/>
  <c r="E28" i="3"/>
  <c r="B28" i="3"/>
  <c r="BV27" i="3" a="1"/>
  <c r="BV27" i="3" s="1"/>
  <c r="BU27" i="3" a="1"/>
  <c r="BU27" i="3" s="1"/>
  <c r="BT27" i="3" a="1"/>
  <c r="BT27" i="3" s="1"/>
  <c r="BS27" i="3" a="1"/>
  <c r="BS27" i="3" s="1"/>
  <c r="BR27" i="3" a="1"/>
  <c r="BR27" i="3" s="1"/>
  <c r="BQ27" i="3" a="1"/>
  <c r="BQ27" i="3" s="1"/>
  <c r="BP27" i="3" a="1"/>
  <c r="BP27" i="3" s="1"/>
  <c r="BO27" i="3" a="1"/>
  <c r="BO27" i="3"/>
  <c r="BN27" i="3" a="1"/>
  <c r="BN27" i="3" s="1"/>
  <c r="BM27" i="3" a="1"/>
  <c r="BM27" i="3" s="1"/>
  <c r="BL27" i="3" a="1"/>
  <c r="BL27" i="3" s="1"/>
  <c r="BK27" i="3" a="1"/>
  <c r="BK27" i="3" s="1"/>
  <c r="BJ27" i="3" a="1"/>
  <c r="BJ27" i="3" s="1"/>
  <c r="BI27" i="3" a="1"/>
  <c r="BI27" i="3" s="1"/>
  <c r="BH27" i="3" a="1"/>
  <c r="BH27" i="3" s="1"/>
  <c r="E27" i="3"/>
  <c r="B27" i="3"/>
  <c r="BV26" i="3" a="1"/>
  <c r="BV26" i="3"/>
  <c r="BU26" i="3" a="1"/>
  <c r="BU26" i="3"/>
  <c r="BT26" i="3" a="1"/>
  <c r="BT26" i="3"/>
  <c r="BS26" i="3" a="1"/>
  <c r="BS26" i="3" s="1"/>
  <c r="BR26" i="3" a="1"/>
  <c r="BR26" i="3"/>
  <c r="BQ26" i="3" a="1"/>
  <c r="BQ26" i="3"/>
  <c r="BP26" i="3" a="1"/>
  <c r="BP26" i="3"/>
  <c r="BO26" i="3" a="1"/>
  <c r="BO26" i="3"/>
  <c r="BN26" i="3" a="1"/>
  <c r="BN26" i="3"/>
  <c r="BM26" i="3" a="1"/>
  <c r="BM26" i="3"/>
  <c r="BL26" i="3" a="1"/>
  <c r="BL26" i="3"/>
  <c r="BK26" i="3" a="1"/>
  <c r="BK26" i="3" s="1"/>
  <c r="BJ26" i="3" a="1"/>
  <c r="BJ26" i="3" s="1"/>
  <c r="BI26" i="3" a="1"/>
  <c r="BI26" i="3" s="1"/>
  <c r="BH26" i="3" a="1"/>
  <c r="BH26" i="3"/>
  <c r="E26" i="3"/>
  <c r="B26" i="3"/>
  <c r="BV25" i="3" a="1"/>
  <c r="BV25" i="3"/>
  <c r="BU25" i="3" a="1"/>
  <c r="BU25" i="3" s="1"/>
  <c r="BT25" i="3" a="1"/>
  <c r="BT25" i="3" s="1"/>
  <c r="BS25" i="3" a="1"/>
  <c r="BS25" i="3" s="1"/>
  <c r="BR25" i="3" a="1"/>
  <c r="BR25" i="3" s="1"/>
  <c r="BQ25" i="3" a="1"/>
  <c r="BQ25" i="3" s="1"/>
  <c r="BP25" i="3" a="1"/>
  <c r="BP25" i="3" s="1"/>
  <c r="BO25" i="3" a="1"/>
  <c r="BO25" i="3" s="1"/>
  <c r="BN25" i="3" a="1"/>
  <c r="BN25" i="3"/>
  <c r="BM25" i="3" a="1"/>
  <c r="BM25" i="3" s="1"/>
  <c r="BL25" i="3" a="1"/>
  <c r="BL25" i="3" s="1"/>
  <c r="BK25" i="3" a="1"/>
  <c r="BK25" i="3" s="1"/>
  <c r="BJ25" i="3" a="1"/>
  <c r="BJ25" i="3" s="1"/>
  <c r="BI25" i="3" a="1"/>
  <c r="BI25" i="3" s="1"/>
  <c r="BH25" i="3" a="1"/>
  <c r="BH25" i="3" s="1"/>
  <c r="E25" i="3"/>
  <c r="B25" i="3"/>
  <c r="BV24" i="3" a="1"/>
  <c r="BV24" i="3"/>
  <c r="BU24" i="3" a="1"/>
  <c r="BU24" i="3"/>
  <c r="BT24" i="3" a="1"/>
  <c r="BT24" i="3"/>
  <c r="BS24" i="3" a="1"/>
  <c r="BS24" i="3"/>
  <c r="BR24" i="3" a="1"/>
  <c r="BR24" i="3" s="1"/>
  <c r="BQ24" i="3" a="1"/>
  <c r="BQ24" i="3"/>
  <c r="BP24" i="3" a="1"/>
  <c r="BP24" i="3"/>
  <c r="BO24" i="3" a="1"/>
  <c r="BO24" i="3"/>
  <c r="BN24" i="3" a="1"/>
  <c r="BN24" i="3"/>
  <c r="BM24" i="3" a="1"/>
  <c r="BM24" i="3"/>
  <c r="BL24" i="3" a="1"/>
  <c r="BL24" i="3"/>
  <c r="BK24" i="3" a="1"/>
  <c r="BK24" i="3"/>
  <c r="BJ24" i="3" a="1"/>
  <c r="BJ24" i="3" s="1"/>
  <c r="BI24" i="3" a="1"/>
  <c r="BI24" i="3" s="1"/>
  <c r="BH24" i="3" a="1"/>
  <c r="BH24" i="3" s="1"/>
  <c r="E24" i="3"/>
  <c r="B24" i="3"/>
  <c r="BV23" i="3" a="1"/>
  <c r="BV23" i="3" s="1"/>
  <c r="BU23" i="3" a="1"/>
  <c r="BU23" i="3"/>
  <c r="BT23" i="3" a="1"/>
  <c r="BT23" i="3" s="1"/>
  <c r="BS23" i="3" a="1"/>
  <c r="BS23" i="3" s="1"/>
  <c r="BR23" i="3" a="1"/>
  <c r="BR23" i="3" s="1"/>
  <c r="BQ23" i="3" a="1"/>
  <c r="BQ23" i="3" s="1"/>
  <c r="BP23" i="3" a="1"/>
  <c r="BP23" i="3" s="1"/>
  <c r="BO23" i="3" a="1"/>
  <c r="BO23" i="3" s="1"/>
  <c r="BN23" i="3" a="1"/>
  <c r="BN23" i="3" s="1"/>
  <c r="BM23" i="3" a="1"/>
  <c r="BM23" i="3"/>
  <c r="BL23" i="3" a="1"/>
  <c r="BL23" i="3" s="1"/>
  <c r="BK23" i="3" a="1"/>
  <c r="BK23" i="3" s="1"/>
  <c r="BJ23" i="3" a="1"/>
  <c r="BJ23" i="3" s="1"/>
  <c r="BI23" i="3" a="1"/>
  <c r="BI23" i="3" s="1"/>
  <c r="BH23" i="3" a="1"/>
  <c r="BH23" i="3" s="1"/>
  <c r="N23" i="3"/>
  <c r="N24" i="3" s="1"/>
  <c r="E23" i="3"/>
  <c r="B23" i="3"/>
  <c r="BV22" i="3" a="1"/>
  <c r="BV22" i="3"/>
  <c r="BU22" i="3" a="1"/>
  <c r="BU22" i="3"/>
  <c r="BT22" i="3" a="1"/>
  <c r="BT22" i="3"/>
  <c r="BS22" i="3" a="1"/>
  <c r="BS22" i="3"/>
  <c r="BR22" i="3" a="1"/>
  <c r="BR22" i="3"/>
  <c r="BQ22" i="3" a="1"/>
  <c r="BQ22" i="3" s="1"/>
  <c r="BP22" i="3" a="1"/>
  <c r="BP22" i="3"/>
  <c r="BO22" i="3" a="1"/>
  <c r="BO22" i="3"/>
  <c r="BN22" i="3" a="1"/>
  <c r="BN22" i="3"/>
  <c r="BM22" i="3" a="1"/>
  <c r="BM22" i="3"/>
  <c r="BL22" i="3" a="1"/>
  <c r="BL22" i="3"/>
  <c r="BK22" i="3" a="1"/>
  <c r="BK22" i="3"/>
  <c r="BJ22" i="3" a="1"/>
  <c r="BJ22" i="3"/>
  <c r="BI22" i="3" a="1"/>
  <c r="BI22" i="3" s="1"/>
  <c r="BH22" i="3" a="1"/>
  <c r="BH22" i="3" s="1"/>
  <c r="E22" i="3"/>
  <c r="B22" i="3"/>
  <c r="BV21" i="3" a="1"/>
  <c r="BV21" i="3" s="1"/>
  <c r="BU21" i="3" a="1"/>
  <c r="BU21" i="3" s="1"/>
  <c r="BT21" i="3" a="1"/>
  <c r="BT21" i="3"/>
  <c r="BS21" i="3" a="1"/>
  <c r="BS21" i="3" s="1"/>
  <c r="BR21" i="3" a="1"/>
  <c r="BR21" i="3" s="1"/>
  <c r="BQ21" i="3" a="1"/>
  <c r="BQ21" i="3" s="1"/>
  <c r="BP21" i="3" a="1"/>
  <c r="BP21" i="3" s="1"/>
  <c r="BO21" i="3" a="1"/>
  <c r="BO21" i="3" s="1"/>
  <c r="BN21" i="3" a="1"/>
  <c r="BN21" i="3" s="1"/>
  <c r="BM21" i="3" a="1"/>
  <c r="BM21" i="3" s="1"/>
  <c r="BL21" i="3" a="1"/>
  <c r="BL21" i="3"/>
  <c r="BK21" i="3" a="1"/>
  <c r="BK21" i="3" s="1"/>
  <c r="BJ21" i="3" a="1"/>
  <c r="BJ21" i="3" s="1"/>
  <c r="BI21" i="3" a="1"/>
  <c r="BI21" i="3" s="1"/>
  <c r="BH21" i="3" a="1"/>
  <c r="BH21" i="3" s="1"/>
  <c r="E21" i="3"/>
  <c r="B21" i="3"/>
  <c r="BV20" i="3" a="1"/>
  <c r="BV20" i="3"/>
  <c r="BU20" i="3" a="1"/>
  <c r="BU20" i="3"/>
  <c r="BT20" i="3" a="1"/>
  <c r="BT20" i="3"/>
  <c r="BS20" i="3" a="1"/>
  <c r="BS20" i="3"/>
  <c r="BR20" i="3" a="1"/>
  <c r="BR20" i="3"/>
  <c r="BQ20" i="3" a="1"/>
  <c r="BQ20" i="3"/>
  <c r="BP20" i="3" a="1"/>
  <c r="BP20" i="3" s="1"/>
  <c r="BO20" i="3" a="1"/>
  <c r="BO20" i="3"/>
  <c r="BN20" i="3" a="1"/>
  <c r="BN20" i="3"/>
  <c r="BM20" i="3" a="1"/>
  <c r="BM20" i="3"/>
  <c r="BL20" i="3" a="1"/>
  <c r="BL20" i="3"/>
  <c r="BK20" i="3" a="1"/>
  <c r="BK20" i="3"/>
  <c r="BJ20" i="3" a="1"/>
  <c r="BJ20" i="3"/>
  <c r="BI20" i="3" a="1"/>
  <c r="BI20" i="3"/>
  <c r="BH20" i="3" a="1"/>
  <c r="BH20" i="3" s="1"/>
  <c r="E20" i="3"/>
  <c r="B20" i="3"/>
  <c r="BV19" i="3" a="1"/>
  <c r="BV19" i="3" s="1"/>
  <c r="BU19" i="3" a="1"/>
  <c r="BU19" i="3" s="1"/>
  <c r="BT19" i="3" a="1"/>
  <c r="BT19" i="3" s="1"/>
  <c r="BS19" i="3" a="1"/>
  <c r="BS19" i="3"/>
  <c r="BR19" i="3" a="1"/>
  <c r="BR19" i="3" s="1"/>
  <c r="BQ19" i="3" a="1"/>
  <c r="BQ19" i="3" s="1"/>
  <c r="BP19" i="3" a="1"/>
  <c r="BP19" i="3" s="1"/>
  <c r="BO19" i="3" a="1"/>
  <c r="BO19" i="3" s="1"/>
  <c r="BN19" i="3" a="1"/>
  <c r="BN19" i="3" s="1"/>
  <c r="BM19" i="3" a="1"/>
  <c r="BM19" i="3" s="1"/>
  <c r="BL19" i="3" a="1"/>
  <c r="BL19" i="3" s="1"/>
  <c r="BK19" i="3" a="1"/>
  <c r="BK19" i="3" s="1"/>
  <c r="BJ19" i="3" a="1"/>
  <c r="BJ19" i="3" s="1"/>
  <c r="BI19" i="3" a="1"/>
  <c r="BI19" i="3" s="1"/>
  <c r="BH19" i="3" a="1"/>
  <c r="BH19" i="3" s="1"/>
  <c r="E19" i="3"/>
  <c r="B19" i="3"/>
  <c r="BV18" i="3" a="1"/>
  <c r="BV18" i="3"/>
  <c r="BU18" i="3" a="1"/>
  <c r="BU18" i="3"/>
  <c r="BT18" i="3" a="1"/>
  <c r="BT18" i="3"/>
  <c r="BS18" i="3" a="1"/>
  <c r="BS18" i="3"/>
  <c r="BR18" i="3" a="1"/>
  <c r="BR18" i="3"/>
  <c r="BQ18" i="3" a="1"/>
  <c r="BQ18" i="3"/>
  <c r="BP18" i="3" a="1"/>
  <c r="BP18" i="3"/>
  <c r="BO18" i="3" a="1"/>
  <c r="BO18" i="3" s="1"/>
  <c r="BN18" i="3" a="1"/>
  <c r="BN18" i="3"/>
  <c r="BM18" i="3" a="1"/>
  <c r="BM18" i="3"/>
  <c r="BL18" i="3" a="1"/>
  <c r="BL18" i="3"/>
  <c r="BK18" i="3" a="1"/>
  <c r="BK18" i="3"/>
  <c r="BJ18" i="3" a="1"/>
  <c r="BJ18" i="3"/>
  <c r="BI18" i="3" a="1"/>
  <c r="BI18" i="3"/>
  <c r="BH18" i="3" a="1"/>
  <c r="BH18" i="3"/>
  <c r="E18" i="3"/>
  <c r="B18" i="3"/>
  <c r="BV17" i="3" a="1"/>
  <c r="BV17" i="3" s="1"/>
  <c r="BU17" i="3" a="1"/>
  <c r="BU17" i="3" s="1"/>
  <c r="BT17" i="3" a="1"/>
  <c r="BT17" i="3" s="1"/>
  <c r="BS17" i="3" a="1"/>
  <c r="BS17" i="3" s="1"/>
  <c r="BR17" i="3" a="1"/>
  <c r="BR17" i="3"/>
  <c r="BQ17" i="3" a="1"/>
  <c r="BQ17" i="3" s="1"/>
  <c r="BP17" i="3" a="1"/>
  <c r="BP17" i="3" s="1"/>
  <c r="BO17" i="3" a="1"/>
  <c r="BO17" i="3" s="1"/>
  <c r="BN17" i="3" a="1"/>
  <c r="BN17" i="3" s="1"/>
  <c r="BM17" i="3" a="1"/>
  <c r="BM17" i="3" s="1"/>
  <c r="BL17" i="3" a="1"/>
  <c r="BL17" i="3" s="1"/>
  <c r="BK17" i="3" a="1"/>
  <c r="BK17" i="3" s="1"/>
  <c r="BJ17" i="3" a="1"/>
  <c r="BJ17" i="3" s="1"/>
  <c r="BI17" i="3" a="1"/>
  <c r="BI17" i="3" s="1"/>
  <c r="BH17" i="3" a="1"/>
  <c r="BH17" i="3" s="1"/>
  <c r="E17" i="3"/>
  <c r="B17" i="3"/>
  <c r="BV16" i="3" a="1"/>
  <c r="BV16" i="3" s="1"/>
  <c r="BU16" i="3" a="1"/>
  <c r="BU16" i="3"/>
  <c r="BT16" i="3" a="1"/>
  <c r="BT16" i="3"/>
  <c r="BS16" i="3" a="1"/>
  <c r="BS16" i="3"/>
  <c r="BR16" i="3" a="1"/>
  <c r="BR16" i="3"/>
  <c r="BQ16" i="3" a="1"/>
  <c r="BQ16" i="3"/>
  <c r="BP16" i="3" a="1"/>
  <c r="BP16" i="3"/>
  <c r="BO16" i="3" a="1"/>
  <c r="BO16" i="3"/>
  <c r="BN16" i="3" a="1"/>
  <c r="BN16" i="3" s="1"/>
  <c r="BM16" i="3" a="1"/>
  <c r="BM16" i="3"/>
  <c r="BL16" i="3" a="1"/>
  <c r="BL16" i="3"/>
  <c r="BK16" i="3" a="1"/>
  <c r="BK16" i="3"/>
  <c r="BJ16" i="3" a="1"/>
  <c r="BJ16" i="3"/>
  <c r="BI16" i="3" a="1"/>
  <c r="BI16" i="3"/>
  <c r="BH16" i="3" a="1"/>
  <c r="BH16" i="3"/>
  <c r="E16" i="3"/>
  <c r="B16" i="3"/>
  <c r="BV15" i="3" a="1"/>
  <c r="BV15" i="3"/>
  <c r="BU15" i="3" a="1"/>
  <c r="BU15" i="3"/>
  <c r="BT15" i="3" a="1"/>
  <c r="BT15" i="3"/>
  <c r="BS15" i="3" a="1"/>
  <c r="BS15" i="3"/>
  <c r="BR15" i="3" a="1"/>
  <c r="BR15" i="3"/>
  <c r="BQ15" i="3" a="1"/>
  <c r="BQ15" i="3" s="1"/>
  <c r="BP15" i="3" a="1"/>
  <c r="BP15" i="3" s="1"/>
  <c r="BO15" i="3" a="1"/>
  <c r="BO15" i="3" s="1"/>
  <c r="BN15" i="3" a="1"/>
  <c r="BN15" i="3"/>
  <c r="BM15" i="3" a="1"/>
  <c r="BM15" i="3"/>
  <c r="BL15" i="3" a="1"/>
  <c r="BL15" i="3"/>
  <c r="BK15" i="3" a="1"/>
  <c r="BK15" i="3"/>
  <c r="BJ15" i="3" a="1"/>
  <c r="BJ15" i="3"/>
  <c r="BI15" i="3" a="1"/>
  <c r="BI15" i="3" s="1"/>
  <c r="BH15" i="3" a="1"/>
  <c r="BH15" i="3" s="1"/>
  <c r="N15" i="3"/>
  <c r="O15" i="3" s="1"/>
  <c r="E15" i="3"/>
  <c r="B15" i="3"/>
  <c r="BV14" i="3" a="1"/>
  <c r="BV14" i="3" s="1"/>
  <c r="BU14" i="3" a="1"/>
  <c r="BU14" i="3"/>
  <c r="BT14" i="3" a="1"/>
  <c r="BT14" i="3" s="1"/>
  <c r="BS14" i="3" a="1"/>
  <c r="BS14" i="3" s="1"/>
  <c r="BR14" i="3" a="1"/>
  <c r="BR14" i="3" s="1"/>
  <c r="BQ14" i="3" a="1"/>
  <c r="BQ14" i="3" s="1"/>
  <c r="BP14" i="3" a="1"/>
  <c r="BP14" i="3"/>
  <c r="BO14" i="3" a="1"/>
  <c r="BO14" i="3"/>
  <c r="BN14" i="3" a="1"/>
  <c r="BN14" i="3" s="1"/>
  <c r="BM14" i="3" a="1"/>
  <c r="BM14" i="3" s="1"/>
  <c r="BL14" i="3" a="1"/>
  <c r="BL14" i="3" s="1"/>
  <c r="BK14" i="3" a="1"/>
  <c r="BK14" i="3" s="1"/>
  <c r="BJ14" i="3" a="1"/>
  <c r="BJ14" i="3" s="1"/>
  <c r="BI14" i="3" a="1"/>
  <c r="BI14" i="3" s="1"/>
  <c r="BH14" i="3" a="1"/>
  <c r="BH14" i="3"/>
  <c r="E14" i="3"/>
  <c r="B14" i="3"/>
  <c r="BV13" i="3" a="1"/>
  <c r="BV13" i="3" s="1"/>
  <c r="BU13" i="3" a="1"/>
  <c r="BU13" i="3" s="1"/>
  <c r="BT13" i="3" a="1"/>
  <c r="BT13" i="3" s="1"/>
  <c r="BS13" i="3" a="1"/>
  <c r="BS13" i="3" s="1"/>
  <c r="BR13" i="3" a="1"/>
  <c r="BR13" i="3"/>
  <c r="BQ13" i="3" a="1"/>
  <c r="BQ13" i="3" s="1"/>
  <c r="BP13" i="3" a="1"/>
  <c r="BP13" i="3" s="1"/>
  <c r="BO13" i="3" a="1"/>
  <c r="BO13" i="3" s="1"/>
  <c r="BN13" i="3" a="1"/>
  <c r="BN13" i="3" s="1"/>
  <c r="BM13" i="3" a="1"/>
  <c r="BM13" i="3" s="1"/>
  <c r="BL13" i="3" a="1"/>
  <c r="BL13" i="3" s="1"/>
  <c r="BK13" i="3" a="1"/>
  <c r="BK13" i="3" s="1"/>
  <c r="BJ13" i="3" a="1"/>
  <c r="BJ13" i="3" s="1"/>
  <c r="BI13" i="3" a="1"/>
  <c r="BI13" i="3" s="1"/>
  <c r="BH13" i="3" a="1"/>
  <c r="BH13" i="3" s="1"/>
  <c r="E13" i="3"/>
  <c r="B13" i="3"/>
  <c r="BV12" i="3" a="1"/>
  <c r="BV12" i="3" s="1"/>
  <c r="BU12" i="3" a="1"/>
  <c r="BU12" i="3" s="1"/>
  <c r="BT12" i="3" a="1"/>
  <c r="BT12" i="3" s="1"/>
  <c r="BS12" i="3" a="1"/>
  <c r="BS12" i="3" s="1"/>
  <c r="BR12" i="3" a="1"/>
  <c r="BR12" i="3" s="1"/>
  <c r="BQ12" i="3" a="1"/>
  <c r="BQ12" i="3" s="1"/>
  <c r="BP12" i="3" a="1"/>
  <c r="BP12" i="3" s="1"/>
  <c r="BO12" i="3" a="1"/>
  <c r="BO12" i="3" s="1"/>
  <c r="BN12" i="3" a="1"/>
  <c r="BN12" i="3" s="1"/>
  <c r="BM12" i="3" a="1"/>
  <c r="BM12" i="3" s="1"/>
  <c r="BL12" i="3" a="1"/>
  <c r="BL12" i="3" s="1"/>
  <c r="BK12" i="3" a="1"/>
  <c r="BK12" i="3" s="1"/>
  <c r="BJ12" i="3" a="1"/>
  <c r="BJ12" i="3" s="1"/>
  <c r="BI12" i="3" a="1"/>
  <c r="BI12" i="3" s="1"/>
  <c r="BH12" i="3" a="1"/>
  <c r="BH12" i="3" s="1"/>
  <c r="E12" i="3"/>
  <c r="B12" i="3"/>
  <c r="BV11" i="3" a="1"/>
  <c r="BV11" i="3" s="1"/>
  <c r="BU11" i="3" a="1"/>
  <c r="BU11" i="3" s="1"/>
  <c r="BT11" i="3" a="1"/>
  <c r="BT11" i="3" s="1"/>
  <c r="BS11" i="3" a="1"/>
  <c r="BS11" i="3" s="1"/>
  <c r="BR11" i="3" a="1"/>
  <c r="BR11" i="3" s="1"/>
  <c r="BQ11" i="3" a="1"/>
  <c r="BQ11" i="3" s="1"/>
  <c r="BP11" i="3" a="1"/>
  <c r="BP11" i="3" s="1"/>
  <c r="BO11" i="3" a="1"/>
  <c r="BO11" i="3" s="1"/>
  <c r="BN11" i="3" a="1"/>
  <c r="BN11" i="3" s="1"/>
  <c r="BM11" i="3" a="1"/>
  <c r="BM11" i="3" s="1"/>
  <c r="BL11" i="3" a="1"/>
  <c r="BL11" i="3" s="1"/>
  <c r="BK11" i="3" a="1"/>
  <c r="BK11" i="3" s="1"/>
  <c r="BJ11" i="3" a="1"/>
  <c r="BJ11" i="3" s="1"/>
  <c r="BI11" i="3" a="1"/>
  <c r="BI11" i="3" s="1"/>
  <c r="BH11" i="3" a="1"/>
  <c r="BH11" i="3" s="1"/>
  <c r="E11" i="3"/>
  <c r="B11" i="3"/>
  <c r="BV10" i="3" a="1"/>
  <c r="BV10" i="3" s="1"/>
  <c r="BU10" i="3" a="1"/>
  <c r="BU10" i="3" s="1"/>
  <c r="BT10" i="3" a="1"/>
  <c r="BT10" i="3" s="1"/>
  <c r="BS10" i="3" a="1"/>
  <c r="BS10" i="3" s="1"/>
  <c r="BR10" i="3" a="1"/>
  <c r="BR10" i="3" s="1"/>
  <c r="BQ10" i="3" a="1"/>
  <c r="BQ10" i="3" s="1"/>
  <c r="BP10" i="3" a="1"/>
  <c r="BP10" i="3" s="1"/>
  <c r="BO10" i="3" a="1"/>
  <c r="BO10" i="3" s="1"/>
  <c r="BN10" i="3" a="1"/>
  <c r="BN10" i="3" s="1"/>
  <c r="BM10" i="3" a="1"/>
  <c r="BM10" i="3" s="1"/>
  <c r="BL10" i="3" a="1"/>
  <c r="BL10" i="3" s="1"/>
  <c r="BK10" i="3" a="1"/>
  <c r="BK10" i="3" s="1"/>
  <c r="BJ10" i="3" a="1"/>
  <c r="BJ10" i="3" s="1"/>
  <c r="BI10" i="3" a="1"/>
  <c r="BI10" i="3" s="1"/>
  <c r="BH10" i="3" a="1"/>
  <c r="BH10" i="3" s="1"/>
  <c r="E10" i="3"/>
  <c r="D10" i="3"/>
  <c r="B10" i="3"/>
  <c r="BV9" i="3" a="1"/>
  <c r="BV9" i="3"/>
  <c r="BU9" i="3" a="1"/>
  <c r="BU9" i="3"/>
  <c r="BT9" i="3" a="1"/>
  <c r="BT9" i="3"/>
  <c r="BS9" i="3" a="1"/>
  <c r="BS9" i="3"/>
  <c r="BR9" i="3" a="1"/>
  <c r="BR9" i="3"/>
  <c r="BQ9" i="3" a="1"/>
  <c r="BQ9" i="3"/>
  <c r="BP9" i="3" a="1"/>
  <c r="BP9" i="3"/>
  <c r="BO9" i="3" a="1"/>
  <c r="BO9" i="3"/>
  <c r="BN9" i="3" a="1"/>
  <c r="BN9" i="3"/>
  <c r="BM9" i="3" a="1"/>
  <c r="BM9" i="3"/>
  <c r="BL9" i="3" a="1"/>
  <c r="BL9" i="3"/>
  <c r="BK9" i="3" a="1"/>
  <c r="BK9" i="3"/>
  <c r="BJ9" i="3" a="1"/>
  <c r="BJ9" i="3"/>
  <c r="BI9" i="3" a="1"/>
  <c r="BI9" i="3"/>
  <c r="BH9" i="3" a="1"/>
  <c r="BH9" i="3"/>
  <c r="E9" i="3"/>
  <c r="D9" i="3"/>
  <c r="B9" i="3"/>
  <c r="BV8" i="3" a="1"/>
  <c r="BV8" i="3" s="1"/>
  <c r="BU8" i="3" a="1"/>
  <c r="BU8" i="3" s="1"/>
  <c r="BT8" i="3" a="1"/>
  <c r="BT8" i="3" s="1"/>
  <c r="BS8" i="3" a="1"/>
  <c r="BS8" i="3" s="1"/>
  <c r="BR8" i="3" a="1"/>
  <c r="BR8" i="3" s="1"/>
  <c r="BQ8" i="3" a="1"/>
  <c r="BQ8" i="3" s="1"/>
  <c r="BP8" i="3" a="1"/>
  <c r="BP8" i="3" s="1"/>
  <c r="BO8" i="3" a="1"/>
  <c r="BO8" i="3" s="1"/>
  <c r="BN8" i="3" a="1"/>
  <c r="BN8" i="3" s="1"/>
  <c r="BM8" i="3" a="1"/>
  <c r="BM8" i="3" s="1"/>
  <c r="BL8" i="3" a="1"/>
  <c r="BL8" i="3" s="1"/>
  <c r="BK8" i="3" a="1"/>
  <c r="BK8" i="3" s="1"/>
  <c r="BJ8" i="3" a="1"/>
  <c r="BJ8" i="3" s="1"/>
  <c r="BI8" i="3" a="1"/>
  <c r="BI8" i="3" s="1"/>
  <c r="BH8" i="3" a="1"/>
  <c r="BH8" i="3" s="1"/>
  <c r="E8" i="3"/>
  <c r="D8" i="3"/>
  <c r="B8" i="3"/>
  <c r="BV7" i="3" a="1"/>
  <c r="BV7" i="3"/>
  <c r="BU7" i="3" a="1"/>
  <c r="BU7" i="3"/>
  <c r="BT7" i="3" a="1"/>
  <c r="BT7" i="3"/>
  <c r="BS7" i="3" a="1"/>
  <c r="BS7" i="3"/>
  <c r="BR7" i="3" a="1"/>
  <c r="BR7" i="3"/>
  <c r="BQ7" i="3" a="1"/>
  <c r="BQ7" i="3"/>
  <c r="BP7" i="3" a="1"/>
  <c r="BP7" i="3"/>
  <c r="BO7" i="3" a="1"/>
  <c r="BO7" i="3"/>
  <c r="BN7" i="3" a="1"/>
  <c r="BN7" i="3"/>
  <c r="BM7" i="3" a="1"/>
  <c r="BM7" i="3"/>
  <c r="BL7" i="3" a="1"/>
  <c r="BL7" i="3"/>
  <c r="BK7" i="3" a="1"/>
  <c r="BK7" i="3"/>
  <c r="BJ7" i="3" a="1"/>
  <c r="BJ7" i="3"/>
  <c r="BI7" i="3" a="1"/>
  <c r="BI7" i="3"/>
  <c r="BH7" i="3" a="1"/>
  <c r="BH7" i="3"/>
  <c r="N7" i="3"/>
  <c r="N8" i="3" s="1"/>
  <c r="N9" i="3" s="1"/>
  <c r="E7" i="3"/>
  <c r="F3" i="3"/>
  <c r="M38" i="3" s="1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 s="1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E132" i="4"/>
  <c r="E131" i="4"/>
  <c r="E130" i="4"/>
  <c r="E129" i="4"/>
  <c r="E128" i="4"/>
  <c r="N127" i="4"/>
  <c r="N128" i="4" s="1"/>
  <c r="E127" i="4"/>
  <c r="E126" i="4"/>
  <c r="E125" i="4"/>
  <c r="E124" i="4"/>
  <c r="E123" i="4"/>
  <c r="E122" i="4"/>
  <c r="N121" i="4"/>
  <c r="N122" i="4" s="1"/>
  <c r="E121" i="4"/>
  <c r="E120" i="4"/>
  <c r="E119" i="4"/>
  <c r="E118" i="4"/>
  <c r="E117" i="4"/>
  <c r="E116" i="4"/>
  <c r="N115" i="4"/>
  <c r="N116" i="4" s="1"/>
  <c r="E115" i="4"/>
  <c r="E114" i="4"/>
  <c r="E113" i="4"/>
  <c r="E112" i="4"/>
  <c r="E111" i="4"/>
  <c r="E110" i="4"/>
  <c r="N109" i="4"/>
  <c r="N110" i="4" s="1"/>
  <c r="E109" i="4"/>
  <c r="E108" i="4"/>
  <c r="E107" i="4"/>
  <c r="E106" i="4"/>
  <c r="E105" i="4"/>
  <c r="E104" i="4"/>
  <c r="N103" i="4"/>
  <c r="N104" i="4" s="1"/>
  <c r="E103" i="4"/>
  <c r="E102" i="4"/>
  <c r="E101" i="4"/>
  <c r="E100" i="4"/>
  <c r="E99" i="4"/>
  <c r="E98" i="4"/>
  <c r="N97" i="4"/>
  <c r="N98" i="4" s="1"/>
  <c r="E97" i="4"/>
  <c r="E96" i="4"/>
  <c r="E95" i="4"/>
  <c r="E94" i="4"/>
  <c r="E93" i="4"/>
  <c r="E92" i="4"/>
  <c r="N91" i="4"/>
  <c r="N92" i="4" s="1"/>
  <c r="E91" i="4"/>
  <c r="E90" i="4"/>
  <c r="E89" i="4"/>
  <c r="E88" i="4"/>
  <c r="E87" i="4"/>
  <c r="E86" i="4"/>
  <c r="N85" i="4"/>
  <c r="N86" i="4" s="1"/>
  <c r="E85" i="4"/>
  <c r="E84" i="4"/>
  <c r="E83" i="4"/>
  <c r="E82" i="4"/>
  <c r="E81" i="4"/>
  <c r="E80" i="4"/>
  <c r="N79" i="4"/>
  <c r="N80" i="4" s="1"/>
  <c r="E79" i="4"/>
  <c r="E78" i="4"/>
  <c r="E77" i="4"/>
  <c r="E76" i="4"/>
  <c r="E75" i="4"/>
  <c r="E74" i="4"/>
  <c r="E73" i="4"/>
  <c r="E72" i="4"/>
  <c r="N71" i="4"/>
  <c r="N72" i="4" s="1"/>
  <c r="E71" i="4"/>
  <c r="E70" i="4"/>
  <c r="E69" i="4"/>
  <c r="E68" i="4"/>
  <c r="E67" i="4"/>
  <c r="E66" i="4"/>
  <c r="E65" i="4"/>
  <c r="E64" i="4"/>
  <c r="N63" i="4"/>
  <c r="N64" i="4" s="1"/>
  <c r="E63" i="4"/>
  <c r="E62" i="4"/>
  <c r="E61" i="4"/>
  <c r="E60" i="4"/>
  <c r="E59" i="4"/>
  <c r="E58" i="4"/>
  <c r="E57" i="4"/>
  <c r="E56" i="4"/>
  <c r="N55" i="4"/>
  <c r="N56" i="4" s="1"/>
  <c r="E55" i="4"/>
  <c r="E54" i="4"/>
  <c r="E53" i="4"/>
  <c r="E52" i="4"/>
  <c r="E51" i="4"/>
  <c r="E50" i="4"/>
  <c r="E49" i="4"/>
  <c r="E48" i="4"/>
  <c r="N47" i="4"/>
  <c r="N48" i="4" s="1"/>
  <c r="E47" i="4"/>
  <c r="E46" i="4"/>
  <c r="E45" i="4"/>
  <c r="E44" i="4"/>
  <c r="E43" i="4"/>
  <c r="E42" i="4"/>
  <c r="E41" i="4"/>
  <c r="E40" i="4"/>
  <c r="N39" i="4"/>
  <c r="N40" i="4" s="1"/>
  <c r="N41" i="4" s="1"/>
  <c r="E39" i="4"/>
  <c r="E38" i="4"/>
  <c r="E37" i="4"/>
  <c r="E36" i="4"/>
  <c r="B36" i="4"/>
  <c r="E35" i="4"/>
  <c r="B35" i="4"/>
  <c r="E34" i="4"/>
  <c r="B34" i="4"/>
  <c r="E33" i="4"/>
  <c r="B33" i="4"/>
  <c r="E32" i="4"/>
  <c r="B32" i="4"/>
  <c r="N31" i="4"/>
  <c r="N32" i="4" s="1"/>
  <c r="E31" i="4"/>
  <c r="B31" i="4"/>
  <c r="BV30" i="4" a="1"/>
  <c r="BV30" i="4"/>
  <c r="BU30" i="4" a="1"/>
  <c r="BU30" i="4"/>
  <c r="BT30" i="4" a="1"/>
  <c r="BT30" i="4"/>
  <c r="BS30" i="4" a="1"/>
  <c r="BS30" i="4"/>
  <c r="BR30" i="4" a="1"/>
  <c r="BR30" i="4"/>
  <c r="BQ30" i="4" a="1"/>
  <c r="BQ30" i="4"/>
  <c r="BP30" i="4" a="1"/>
  <c r="BP30" i="4"/>
  <c r="BO30" i="4" a="1"/>
  <c r="BO30" i="4"/>
  <c r="BN30" i="4" a="1"/>
  <c r="BN30" i="4"/>
  <c r="BM30" i="4" a="1"/>
  <c r="BM30" i="4"/>
  <c r="BL30" i="4" a="1"/>
  <c r="BL30" i="4"/>
  <c r="BK30" i="4" a="1"/>
  <c r="BK30" i="4"/>
  <c r="BJ30" i="4" a="1"/>
  <c r="BJ30" i="4"/>
  <c r="BI30" i="4" a="1"/>
  <c r="BI30" i="4"/>
  <c r="BH30" i="4" a="1"/>
  <c r="BH30" i="4"/>
  <c r="E30" i="4"/>
  <c r="B30" i="4"/>
  <c r="BV29" i="4" a="1"/>
  <c r="BV29" i="4" s="1"/>
  <c r="BU29" i="4" a="1"/>
  <c r="BU29" i="4" s="1"/>
  <c r="BT29" i="4" a="1"/>
  <c r="BT29" i="4" s="1"/>
  <c r="BS29" i="4" a="1"/>
  <c r="BS29" i="4" s="1"/>
  <c r="BR29" i="4" a="1"/>
  <c r="BR29" i="4" s="1"/>
  <c r="BQ29" i="4" a="1"/>
  <c r="BQ29" i="4" s="1"/>
  <c r="BP29" i="4" a="1"/>
  <c r="BP29" i="4" s="1"/>
  <c r="BO29" i="4" a="1"/>
  <c r="BO29" i="4" s="1"/>
  <c r="BN29" i="4" a="1"/>
  <c r="BN29" i="4" s="1"/>
  <c r="BM29" i="4" a="1"/>
  <c r="BM29" i="4" s="1"/>
  <c r="BL29" i="4" a="1"/>
  <c r="BL29" i="4" s="1"/>
  <c r="BK29" i="4" a="1"/>
  <c r="BK29" i="4" s="1"/>
  <c r="BJ29" i="4" a="1"/>
  <c r="BJ29" i="4" s="1"/>
  <c r="BI29" i="4" a="1"/>
  <c r="BI29" i="4" s="1"/>
  <c r="BH29" i="4" a="1"/>
  <c r="BH29" i="4" s="1"/>
  <c r="E29" i="4"/>
  <c r="B29" i="4"/>
  <c r="BV28" i="4" a="1"/>
  <c r="BV28" i="4"/>
  <c r="BU28" i="4" a="1"/>
  <c r="BU28" i="4"/>
  <c r="BT28" i="4" a="1"/>
  <c r="BT28" i="4"/>
  <c r="BS28" i="4" a="1"/>
  <c r="BS28" i="4"/>
  <c r="BR28" i="4" a="1"/>
  <c r="BR28" i="4"/>
  <c r="BQ28" i="4" a="1"/>
  <c r="BQ28" i="4"/>
  <c r="BP28" i="4" a="1"/>
  <c r="BP28" i="4"/>
  <c r="BO28" i="4" a="1"/>
  <c r="BO28" i="4"/>
  <c r="BN28" i="4" a="1"/>
  <c r="BN28" i="4"/>
  <c r="BM28" i="4" a="1"/>
  <c r="BM28" i="4"/>
  <c r="BL28" i="4" a="1"/>
  <c r="BL28" i="4"/>
  <c r="BK28" i="4" a="1"/>
  <c r="BK28" i="4"/>
  <c r="BJ28" i="4" a="1"/>
  <c r="BJ28" i="4"/>
  <c r="BI28" i="4" a="1"/>
  <c r="BI28" i="4"/>
  <c r="BH28" i="4" a="1"/>
  <c r="BH28" i="4"/>
  <c r="E28" i="4"/>
  <c r="B28" i="4"/>
  <c r="BV27" i="4" a="1"/>
  <c r="BV27" i="4" s="1"/>
  <c r="BU27" i="4" a="1"/>
  <c r="BU27" i="4" s="1"/>
  <c r="BT27" i="4" a="1"/>
  <c r="BT27" i="4" s="1"/>
  <c r="BS27" i="4" a="1"/>
  <c r="BS27" i="4" s="1"/>
  <c r="BR27" i="4" a="1"/>
  <c r="BR27" i="4" s="1"/>
  <c r="BQ27" i="4" a="1"/>
  <c r="BQ27" i="4" s="1"/>
  <c r="BP27" i="4" a="1"/>
  <c r="BP27" i="4" s="1"/>
  <c r="BO27" i="4" a="1"/>
  <c r="BO27" i="4" s="1"/>
  <c r="BN27" i="4" a="1"/>
  <c r="BN27" i="4" s="1"/>
  <c r="BM27" i="4" a="1"/>
  <c r="BM27" i="4" s="1"/>
  <c r="BL27" i="4" a="1"/>
  <c r="BL27" i="4" s="1"/>
  <c r="BK27" i="4" a="1"/>
  <c r="BK27" i="4" s="1"/>
  <c r="BJ27" i="4" a="1"/>
  <c r="BJ27" i="4" s="1"/>
  <c r="BI27" i="4" a="1"/>
  <c r="BI27" i="4" s="1"/>
  <c r="BH27" i="4" a="1"/>
  <c r="BH27" i="4" s="1"/>
  <c r="E27" i="4"/>
  <c r="B27" i="4"/>
  <c r="BV26" i="4" a="1"/>
  <c r="BV26" i="4"/>
  <c r="BU26" i="4" a="1"/>
  <c r="BU26" i="4"/>
  <c r="BT26" i="4" a="1"/>
  <c r="BT26" i="4"/>
  <c r="BS26" i="4" a="1"/>
  <c r="BS26" i="4"/>
  <c r="BR26" i="4" a="1"/>
  <c r="BR26" i="4"/>
  <c r="BQ26" i="4" a="1"/>
  <c r="BQ26" i="4"/>
  <c r="BP26" i="4" a="1"/>
  <c r="BP26" i="4"/>
  <c r="BO26" i="4" a="1"/>
  <c r="BO26" i="4"/>
  <c r="BN26" i="4" a="1"/>
  <c r="BN26" i="4"/>
  <c r="BM26" i="4" a="1"/>
  <c r="BM26" i="4"/>
  <c r="BL26" i="4" a="1"/>
  <c r="BL26" i="4"/>
  <c r="BK26" i="4" a="1"/>
  <c r="BK26" i="4"/>
  <c r="BJ26" i="4" a="1"/>
  <c r="BJ26" i="4"/>
  <c r="BI26" i="4" a="1"/>
  <c r="BI26" i="4"/>
  <c r="BH26" i="4" a="1"/>
  <c r="BH26" i="4"/>
  <c r="E26" i="4"/>
  <c r="B26" i="4"/>
  <c r="BV25" i="4" a="1"/>
  <c r="BV25" i="4" s="1"/>
  <c r="BU25" i="4" a="1"/>
  <c r="BU25" i="4" s="1"/>
  <c r="BT25" i="4" a="1"/>
  <c r="BT25" i="4" s="1"/>
  <c r="BS25" i="4" a="1"/>
  <c r="BS25" i="4" s="1"/>
  <c r="BR25" i="4" a="1"/>
  <c r="BR25" i="4" s="1"/>
  <c r="BQ25" i="4" a="1"/>
  <c r="BQ25" i="4" s="1"/>
  <c r="BP25" i="4" a="1"/>
  <c r="BP25" i="4" s="1"/>
  <c r="BO25" i="4" a="1"/>
  <c r="BO25" i="4" s="1"/>
  <c r="BN25" i="4" a="1"/>
  <c r="BN25" i="4" s="1"/>
  <c r="BM25" i="4" a="1"/>
  <c r="BM25" i="4" s="1"/>
  <c r="BL25" i="4" a="1"/>
  <c r="BL25" i="4" s="1"/>
  <c r="BK25" i="4" a="1"/>
  <c r="BK25" i="4" s="1"/>
  <c r="BJ25" i="4" a="1"/>
  <c r="BJ25" i="4" s="1"/>
  <c r="BI25" i="4" a="1"/>
  <c r="BI25" i="4" s="1"/>
  <c r="BH25" i="4" a="1"/>
  <c r="BH25" i="4" s="1"/>
  <c r="E25" i="4"/>
  <c r="B25" i="4"/>
  <c r="BV24" i="4" a="1"/>
  <c r="BV24" i="4"/>
  <c r="BU24" i="4" a="1"/>
  <c r="BU24" i="4"/>
  <c r="BT24" i="4" a="1"/>
  <c r="BT24" i="4"/>
  <c r="BS24" i="4" a="1"/>
  <c r="BS24" i="4"/>
  <c r="BR24" i="4" a="1"/>
  <c r="BR24" i="4"/>
  <c r="BQ24" i="4" a="1"/>
  <c r="BQ24" i="4"/>
  <c r="BP24" i="4" a="1"/>
  <c r="BP24" i="4"/>
  <c r="BO24" i="4" a="1"/>
  <c r="BO24" i="4"/>
  <c r="BN24" i="4" a="1"/>
  <c r="BN24" i="4"/>
  <c r="BM24" i="4" a="1"/>
  <c r="BM24" i="4"/>
  <c r="BL24" i="4" a="1"/>
  <c r="BL24" i="4"/>
  <c r="BK24" i="4" a="1"/>
  <c r="BK24" i="4"/>
  <c r="BJ24" i="4" a="1"/>
  <c r="BJ24" i="4"/>
  <c r="BI24" i="4" a="1"/>
  <c r="BI24" i="4"/>
  <c r="BH24" i="4" a="1"/>
  <c r="BH24" i="4"/>
  <c r="E24" i="4"/>
  <c r="B24" i="4"/>
  <c r="BV23" i="4" a="1"/>
  <c r="BV23" i="4" s="1"/>
  <c r="BU23" i="4" a="1"/>
  <c r="BU23" i="4" s="1"/>
  <c r="BT23" i="4" a="1"/>
  <c r="BT23" i="4" s="1"/>
  <c r="BS23" i="4" a="1"/>
  <c r="BS23" i="4" s="1"/>
  <c r="BR23" i="4" a="1"/>
  <c r="BR23" i="4" s="1"/>
  <c r="BQ23" i="4" a="1"/>
  <c r="BQ23" i="4" s="1"/>
  <c r="BP23" i="4" a="1"/>
  <c r="BP23" i="4" s="1"/>
  <c r="BO23" i="4" a="1"/>
  <c r="BO23" i="4" s="1"/>
  <c r="BN23" i="4" a="1"/>
  <c r="BN23" i="4" s="1"/>
  <c r="BM23" i="4" a="1"/>
  <c r="BM23" i="4" s="1"/>
  <c r="BL23" i="4" a="1"/>
  <c r="BL23" i="4" s="1"/>
  <c r="BK23" i="4" a="1"/>
  <c r="BK23" i="4" s="1"/>
  <c r="BJ23" i="4" a="1"/>
  <c r="BJ23" i="4" s="1"/>
  <c r="BI23" i="4" a="1"/>
  <c r="BI23" i="4" s="1"/>
  <c r="BH23" i="4" a="1"/>
  <c r="BH23" i="4" s="1"/>
  <c r="N23" i="4"/>
  <c r="N24" i="4" s="1"/>
  <c r="E23" i="4"/>
  <c r="B23" i="4"/>
  <c r="BV22" i="4" a="1"/>
  <c r="BV22" i="4"/>
  <c r="BU22" i="4" a="1"/>
  <c r="BU22" i="4"/>
  <c r="BT22" i="4" a="1"/>
  <c r="BT22" i="4"/>
  <c r="BS22" i="4" a="1"/>
  <c r="BS22" i="4"/>
  <c r="BR22" i="4" a="1"/>
  <c r="BR22" i="4"/>
  <c r="BQ22" i="4" a="1"/>
  <c r="BQ22" i="4"/>
  <c r="BP22" i="4" a="1"/>
  <c r="BP22" i="4"/>
  <c r="BO22" i="4" a="1"/>
  <c r="BO22" i="4"/>
  <c r="BN22" i="4" a="1"/>
  <c r="BN22" i="4"/>
  <c r="BM22" i="4" a="1"/>
  <c r="BM22" i="4"/>
  <c r="BL22" i="4" a="1"/>
  <c r="BL22" i="4"/>
  <c r="BK22" i="4" a="1"/>
  <c r="BK22" i="4"/>
  <c r="BJ22" i="4" a="1"/>
  <c r="BJ22" i="4"/>
  <c r="BI22" i="4" a="1"/>
  <c r="BI22" i="4"/>
  <c r="BH22" i="4" a="1"/>
  <c r="BH22" i="4"/>
  <c r="E22" i="4"/>
  <c r="B22" i="4"/>
  <c r="BV21" i="4" a="1"/>
  <c r="BV21" i="4" s="1"/>
  <c r="BU21" i="4" a="1"/>
  <c r="BU21" i="4" s="1"/>
  <c r="BT21" i="4" a="1"/>
  <c r="BT21" i="4" s="1"/>
  <c r="BS21" i="4" a="1"/>
  <c r="BS21" i="4" s="1"/>
  <c r="BR21" i="4" a="1"/>
  <c r="BR21" i="4" s="1"/>
  <c r="BQ21" i="4" a="1"/>
  <c r="BQ21" i="4" s="1"/>
  <c r="BP21" i="4" a="1"/>
  <c r="BP21" i="4" s="1"/>
  <c r="BO21" i="4" a="1"/>
  <c r="BO21" i="4" s="1"/>
  <c r="BN21" i="4" a="1"/>
  <c r="BN21" i="4" s="1"/>
  <c r="BM21" i="4" a="1"/>
  <c r="BM21" i="4" s="1"/>
  <c r="BL21" i="4" a="1"/>
  <c r="BL21" i="4" s="1"/>
  <c r="BK21" i="4" a="1"/>
  <c r="BK21" i="4" s="1"/>
  <c r="BJ21" i="4" a="1"/>
  <c r="BJ21" i="4" s="1"/>
  <c r="BI21" i="4" a="1"/>
  <c r="BI21" i="4" s="1"/>
  <c r="BH21" i="4" a="1"/>
  <c r="BH21" i="4" s="1"/>
  <c r="E21" i="4"/>
  <c r="B21" i="4"/>
  <c r="BV20" i="4" a="1"/>
  <c r="BV20" i="4"/>
  <c r="BU20" i="4" a="1"/>
  <c r="BU20" i="4"/>
  <c r="BT20" i="4" a="1"/>
  <c r="BT20" i="4"/>
  <c r="BS20" i="4" a="1"/>
  <c r="BS20" i="4"/>
  <c r="BR20" i="4" a="1"/>
  <c r="BR20" i="4"/>
  <c r="BQ20" i="4" a="1"/>
  <c r="BQ20" i="4"/>
  <c r="BP20" i="4" a="1"/>
  <c r="BP20" i="4"/>
  <c r="BO20" i="4" a="1"/>
  <c r="BO20" i="4"/>
  <c r="BN20" i="4" a="1"/>
  <c r="BN20" i="4"/>
  <c r="BM20" i="4" a="1"/>
  <c r="BM20" i="4"/>
  <c r="BL20" i="4" a="1"/>
  <c r="BL20" i="4"/>
  <c r="BK20" i="4" a="1"/>
  <c r="BK20" i="4"/>
  <c r="BJ20" i="4" a="1"/>
  <c r="BJ20" i="4"/>
  <c r="BI20" i="4" a="1"/>
  <c r="BI20" i="4"/>
  <c r="BH20" i="4" a="1"/>
  <c r="BH20" i="4"/>
  <c r="E20" i="4"/>
  <c r="B20" i="4"/>
  <c r="BV19" i="4" a="1"/>
  <c r="BV19" i="4" s="1"/>
  <c r="BU19" i="4" a="1"/>
  <c r="BU19" i="4" s="1"/>
  <c r="BT19" i="4" a="1"/>
  <c r="BT19" i="4" s="1"/>
  <c r="BS19" i="4" a="1"/>
  <c r="BS19" i="4" s="1"/>
  <c r="BR19" i="4" a="1"/>
  <c r="BR19" i="4" s="1"/>
  <c r="BQ19" i="4" a="1"/>
  <c r="BQ19" i="4" s="1"/>
  <c r="BP19" i="4" a="1"/>
  <c r="BP19" i="4" s="1"/>
  <c r="BO19" i="4" a="1"/>
  <c r="BO19" i="4" s="1"/>
  <c r="BN19" i="4" a="1"/>
  <c r="BN19" i="4" s="1"/>
  <c r="BM19" i="4" a="1"/>
  <c r="BM19" i="4" s="1"/>
  <c r="BL19" i="4" a="1"/>
  <c r="BL19" i="4" s="1"/>
  <c r="BK19" i="4" a="1"/>
  <c r="BK19" i="4" s="1"/>
  <c r="BJ19" i="4" a="1"/>
  <c r="BJ19" i="4" s="1"/>
  <c r="BI19" i="4" a="1"/>
  <c r="BI19" i="4" s="1"/>
  <c r="BH19" i="4" a="1"/>
  <c r="BH19" i="4" s="1"/>
  <c r="E19" i="4"/>
  <c r="B19" i="4"/>
  <c r="BV18" i="4" a="1"/>
  <c r="BV18" i="4"/>
  <c r="BU18" i="4" a="1"/>
  <c r="BU18" i="4"/>
  <c r="BT18" i="4" a="1"/>
  <c r="BT18" i="4"/>
  <c r="BS18" i="4" a="1"/>
  <c r="BS18" i="4"/>
  <c r="BR18" i="4" a="1"/>
  <c r="BR18" i="4"/>
  <c r="BQ18" i="4" a="1"/>
  <c r="BQ18" i="4"/>
  <c r="BP18" i="4" a="1"/>
  <c r="BP18" i="4"/>
  <c r="BO18" i="4" a="1"/>
  <c r="BO18" i="4"/>
  <c r="BN18" i="4" a="1"/>
  <c r="BN18" i="4"/>
  <c r="BM18" i="4" a="1"/>
  <c r="BM18" i="4"/>
  <c r="BL18" i="4" a="1"/>
  <c r="BL18" i="4"/>
  <c r="BK18" i="4" a="1"/>
  <c r="BK18" i="4"/>
  <c r="BJ18" i="4" a="1"/>
  <c r="BJ18" i="4"/>
  <c r="BI18" i="4" a="1"/>
  <c r="BI18" i="4"/>
  <c r="BH18" i="4" a="1"/>
  <c r="BH18" i="4"/>
  <c r="E18" i="4"/>
  <c r="B18" i="4"/>
  <c r="BV17" i="4" a="1"/>
  <c r="BV17" i="4" s="1"/>
  <c r="BU17" i="4" a="1"/>
  <c r="BU17" i="4" s="1"/>
  <c r="BT17" i="4" a="1"/>
  <c r="BT17" i="4" s="1"/>
  <c r="BS17" i="4" a="1"/>
  <c r="BS17" i="4" s="1"/>
  <c r="BR17" i="4" a="1"/>
  <c r="BR17" i="4" s="1"/>
  <c r="BQ17" i="4" a="1"/>
  <c r="BQ17" i="4" s="1"/>
  <c r="BP17" i="4" a="1"/>
  <c r="BP17" i="4" s="1"/>
  <c r="BO17" i="4" a="1"/>
  <c r="BO17" i="4" s="1"/>
  <c r="BN17" i="4" a="1"/>
  <c r="BN17" i="4" s="1"/>
  <c r="BM17" i="4" a="1"/>
  <c r="BM17" i="4" s="1"/>
  <c r="BL17" i="4" a="1"/>
  <c r="BL17" i="4" s="1"/>
  <c r="BK17" i="4" a="1"/>
  <c r="BK17" i="4" s="1"/>
  <c r="BJ17" i="4" a="1"/>
  <c r="BJ17" i="4" s="1"/>
  <c r="BI17" i="4" a="1"/>
  <c r="BI17" i="4" s="1"/>
  <c r="BH17" i="4" a="1"/>
  <c r="BH17" i="4" s="1"/>
  <c r="E17" i="4"/>
  <c r="B17" i="4"/>
  <c r="BV16" i="4" a="1"/>
  <c r="BV16" i="4"/>
  <c r="BU16" i="4" a="1"/>
  <c r="BU16" i="4"/>
  <c r="BT16" i="4" a="1"/>
  <c r="BT16" i="4"/>
  <c r="BS16" i="4" a="1"/>
  <c r="BS16" i="4"/>
  <c r="BR16" i="4" a="1"/>
  <c r="BR16" i="4"/>
  <c r="BQ16" i="4" a="1"/>
  <c r="BQ16" i="4"/>
  <c r="BP16" i="4" a="1"/>
  <c r="BP16" i="4"/>
  <c r="BO16" i="4" a="1"/>
  <c r="BO16" i="4"/>
  <c r="BN16" i="4" a="1"/>
  <c r="BN16" i="4"/>
  <c r="BM16" i="4" a="1"/>
  <c r="BM16" i="4"/>
  <c r="BL16" i="4" a="1"/>
  <c r="BL16" i="4"/>
  <c r="BK16" i="4" a="1"/>
  <c r="BK16" i="4"/>
  <c r="BJ16" i="4" a="1"/>
  <c r="BJ16" i="4"/>
  <c r="BI16" i="4" a="1"/>
  <c r="BI16" i="4"/>
  <c r="BH16" i="4" a="1"/>
  <c r="BH16" i="4"/>
  <c r="E16" i="4"/>
  <c r="B16" i="4"/>
  <c r="BV15" i="4" a="1"/>
  <c r="BV15" i="4"/>
  <c r="BU15" i="4" a="1"/>
  <c r="BU15" i="4"/>
  <c r="BT15" i="4" a="1"/>
  <c r="BT15" i="4"/>
  <c r="BS15" i="4" a="1"/>
  <c r="BS15" i="4"/>
  <c r="BR15" i="4" a="1"/>
  <c r="BR15" i="4"/>
  <c r="BQ15" i="4" a="1"/>
  <c r="BQ15" i="4"/>
  <c r="BP15" i="4" a="1"/>
  <c r="BP15" i="4"/>
  <c r="BO15" i="4" a="1"/>
  <c r="BO15" i="4"/>
  <c r="BN15" i="4" a="1"/>
  <c r="BN15" i="4"/>
  <c r="BM15" i="4" a="1"/>
  <c r="BM15" i="4"/>
  <c r="BL15" i="4" a="1"/>
  <c r="BL15" i="4"/>
  <c r="BK15" i="4" a="1"/>
  <c r="BK15" i="4"/>
  <c r="BJ15" i="4" a="1"/>
  <c r="BJ15" i="4"/>
  <c r="BI15" i="4" a="1"/>
  <c r="BI15" i="4"/>
  <c r="BH15" i="4" a="1"/>
  <c r="BH15" i="4"/>
  <c r="N15" i="4"/>
  <c r="N16" i="4" s="1"/>
  <c r="E15" i="4"/>
  <c r="B15" i="4"/>
  <c r="BV14" i="4" a="1"/>
  <c r="BV14" i="4"/>
  <c r="BU14" i="4" a="1"/>
  <c r="BU14" i="4" s="1"/>
  <c r="BT14" i="4" a="1"/>
  <c r="BT14" i="4"/>
  <c r="BS14" i="4" a="1"/>
  <c r="BS14" i="4"/>
  <c r="BR14" i="4" a="1"/>
  <c r="BR14" i="4"/>
  <c r="BQ14" i="4" a="1"/>
  <c r="BQ14" i="4"/>
  <c r="BP14" i="4" a="1"/>
  <c r="BP14" i="4"/>
  <c r="BO14" i="4" a="1"/>
  <c r="BO14" i="4"/>
  <c r="BN14" i="4" a="1"/>
  <c r="BN14" i="4" s="1"/>
  <c r="BM14" i="4" a="1"/>
  <c r="BM14" i="4" s="1"/>
  <c r="BL14" i="4" a="1"/>
  <c r="BL14" i="4" s="1"/>
  <c r="BK14" i="4" a="1"/>
  <c r="BK14" i="4"/>
  <c r="BJ14" i="4" a="1"/>
  <c r="BJ14" i="4"/>
  <c r="BI14" i="4" a="1"/>
  <c r="BI14" i="4"/>
  <c r="BH14" i="4" a="1"/>
  <c r="BH14" i="4"/>
  <c r="E14" i="4"/>
  <c r="B14" i="4"/>
  <c r="BV13" i="4" a="1"/>
  <c r="BV13" i="4" s="1"/>
  <c r="BU13" i="4" a="1"/>
  <c r="BU13" i="4"/>
  <c r="BT13" i="4" a="1"/>
  <c r="BT13" i="4"/>
  <c r="BS13" i="4" a="1"/>
  <c r="BS13" i="4"/>
  <c r="BR13" i="4" a="1"/>
  <c r="BR13" i="4"/>
  <c r="BQ13" i="4" a="1"/>
  <c r="BQ13" i="4" s="1"/>
  <c r="BP13" i="4" a="1"/>
  <c r="BP13" i="4" s="1"/>
  <c r="BO13" i="4" a="1"/>
  <c r="BO13" i="4" s="1"/>
  <c r="BN13" i="4" a="1"/>
  <c r="BN13" i="4" s="1"/>
  <c r="BM13" i="4" a="1"/>
  <c r="BM13" i="4"/>
  <c r="BL13" i="4" a="1"/>
  <c r="BL13" i="4"/>
  <c r="BK13" i="4" a="1"/>
  <c r="BK13" i="4" s="1"/>
  <c r="BJ13" i="4" a="1"/>
  <c r="BJ13" i="4" s="1"/>
  <c r="BI13" i="4" a="1"/>
  <c r="BI13" i="4" s="1"/>
  <c r="BH13" i="4" a="1"/>
  <c r="BH13" i="4" s="1"/>
  <c r="E13" i="4"/>
  <c r="B13" i="4"/>
  <c r="BV12" i="4" a="1"/>
  <c r="BV12" i="4" s="1"/>
  <c r="BU12" i="4" a="1"/>
  <c r="BU12" i="4" s="1"/>
  <c r="BT12" i="4" a="1"/>
  <c r="BT12" i="4" s="1"/>
  <c r="BS12" i="4" a="1"/>
  <c r="BS12" i="4" s="1"/>
  <c r="BR12" i="4" a="1"/>
  <c r="BR12" i="4" s="1"/>
  <c r="BQ12" i="4" a="1"/>
  <c r="BQ12" i="4" s="1"/>
  <c r="BP12" i="4" a="1"/>
  <c r="BP12" i="4" s="1"/>
  <c r="BO12" i="4" a="1"/>
  <c r="BO12" i="4"/>
  <c r="BN12" i="4" a="1"/>
  <c r="BN12" i="4" s="1"/>
  <c r="BM12" i="4" a="1"/>
  <c r="BM12" i="4" s="1"/>
  <c r="BL12" i="4" a="1"/>
  <c r="BL12" i="4" s="1"/>
  <c r="BK12" i="4" a="1"/>
  <c r="BK12" i="4" s="1"/>
  <c r="BJ12" i="4" a="1"/>
  <c r="BJ12" i="4" s="1"/>
  <c r="BI12" i="4" a="1"/>
  <c r="BI12" i="4" s="1"/>
  <c r="BH12" i="4" a="1"/>
  <c r="BH12" i="4" s="1"/>
  <c r="E12" i="4"/>
  <c r="B12" i="4"/>
  <c r="BV11" i="4" a="1"/>
  <c r="BV11" i="4" s="1"/>
  <c r="BU11" i="4" a="1"/>
  <c r="BU11" i="4" s="1"/>
  <c r="BT11" i="4" a="1"/>
  <c r="BT11" i="4" s="1"/>
  <c r="BS11" i="4" a="1"/>
  <c r="BS11" i="4" s="1"/>
  <c r="BR11" i="4" a="1"/>
  <c r="BR11" i="4" s="1"/>
  <c r="BQ11" i="4" a="1"/>
  <c r="BQ11" i="4" s="1"/>
  <c r="BP11" i="4" a="1"/>
  <c r="BP11" i="4" s="1"/>
  <c r="BO11" i="4" a="1"/>
  <c r="BO11" i="4" s="1"/>
  <c r="BN11" i="4" a="1"/>
  <c r="BN11" i="4" s="1"/>
  <c r="BM11" i="4" a="1"/>
  <c r="BM11" i="4" s="1"/>
  <c r="BL11" i="4" a="1"/>
  <c r="BL11" i="4" s="1"/>
  <c r="BK11" i="4" a="1"/>
  <c r="BK11" i="4" s="1"/>
  <c r="BJ11" i="4" a="1"/>
  <c r="BJ11" i="4" s="1"/>
  <c r="BI11" i="4" a="1"/>
  <c r="BI11" i="4" s="1"/>
  <c r="BH11" i="4" a="1"/>
  <c r="BH11" i="4" s="1"/>
  <c r="E11" i="4"/>
  <c r="B11" i="4"/>
  <c r="BV10" i="4" a="1"/>
  <c r="BV10" i="4" s="1"/>
  <c r="BU10" i="4" a="1"/>
  <c r="BU10" i="4" s="1"/>
  <c r="BT10" i="4" a="1"/>
  <c r="BT10" i="4" s="1"/>
  <c r="BS10" i="4" a="1"/>
  <c r="BS10" i="4" s="1"/>
  <c r="BR10" i="4" a="1"/>
  <c r="BR10" i="4" s="1"/>
  <c r="BQ10" i="4" a="1"/>
  <c r="BQ10" i="4" s="1"/>
  <c r="BP10" i="4" a="1"/>
  <c r="BP10" i="4" s="1"/>
  <c r="BO10" i="4" a="1"/>
  <c r="BO10" i="4" s="1"/>
  <c r="BN10" i="4" a="1"/>
  <c r="BN10" i="4" s="1"/>
  <c r="BM10" i="4" a="1"/>
  <c r="BM10" i="4" s="1"/>
  <c r="BL10" i="4" a="1"/>
  <c r="BL10" i="4" s="1"/>
  <c r="BK10" i="4" a="1"/>
  <c r="BK10" i="4" s="1"/>
  <c r="BJ10" i="4" a="1"/>
  <c r="BJ10" i="4" s="1"/>
  <c r="BI10" i="4" a="1"/>
  <c r="BI10" i="4" s="1"/>
  <c r="BH10" i="4" a="1"/>
  <c r="BH10" i="4" s="1"/>
  <c r="E10" i="4"/>
  <c r="D10" i="4"/>
  <c r="B10" i="4"/>
  <c r="BV9" i="4" a="1"/>
  <c r="BV9" i="4"/>
  <c r="BU9" i="4" a="1"/>
  <c r="BU9" i="4"/>
  <c r="BT9" i="4" a="1"/>
  <c r="BT9" i="4"/>
  <c r="BS9" i="4" a="1"/>
  <c r="BS9" i="4"/>
  <c r="BR9" i="4" a="1"/>
  <c r="BR9" i="4"/>
  <c r="BQ9" i="4" a="1"/>
  <c r="BQ9" i="4"/>
  <c r="BP9" i="4" a="1"/>
  <c r="BP9" i="4"/>
  <c r="BO9" i="4" a="1"/>
  <c r="BO9" i="4"/>
  <c r="BN9" i="4" a="1"/>
  <c r="BN9" i="4"/>
  <c r="BM9" i="4" a="1"/>
  <c r="BM9" i="4"/>
  <c r="BL9" i="4" a="1"/>
  <c r="BL9" i="4"/>
  <c r="BK9" i="4" a="1"/>
  <c r="BK9" i="4"/>
  <c r="BJ9" i="4" a="1"/>
  <c r="BJ9" i="4"/>
  <c r="BI9" i="4" a="1"/>
  <c r="BI9" i="4"/>
  <c r="BH9" i="4" a="1"/>
  <c r="BH9" i="4"/>
  <c r="E9" i="4"/>
  <c r="D9" i="4"/>
  <c r="B9" i="4"/>
  <c r="BV8" i="4" a="1"/>
  <c r="BV8" i="4" s="1"/>
  <c r="BU8" i="4" a="1"/>
  <c r="BU8" i="4" s="1"/>
  <c r="BT8" i="4" a="1"/>
  <c r="BT8" i="4" s="1"/>
  <c r="BS8" i="4" a="1"/>
  <c r="BS8" i="4" s="1"/>
  <c r="BR8" i="4" a="1"/>
  <c r="BR8" i="4" s="1"/>
  <c r="BQ8" i="4" a="1"/>
  <c r="BQ8" i="4" s="1"/>
  <c r="BP8" i="4" a="1"/>
  <c r="BP8" i="4" s="1"/>
  <c r="BO8" i="4" a="1"/>
  <c r="BO8" i="4" s="1"/>
  <c r="BN8" i="4" a="1"/>
  <c r="BN8" i="4" s="1"/>
  <c r="BM8" i="4" a="1"/>
  <c r="BM8" i="4" s="1"/>
  <c r="BL8" i="4" a="1"/>
  <c r="BL8" i="4" s="1"/>
  <c r="BK8" i="4" a="1"/>
  <c r="BK8" i="4" s="1"/>
  <c r="BJ8" i="4" a="1"/>
  <c r="BJ8" i="4" s="1"/>
  <c r="BI8" i="4" a="1"/>
  <c r="BI8" i="4" s="1"/>
  <c r="BH8" i="4" a="1"/>
  <c r="BH8" i="4" s="1"/>
  <c r="E8" i="4"/>
  <c r="D8" i="4"/>
  <c r="B8" i="4"/>
  <c r="BV7" i="4" a="1"/>
  <c r="BV7" i="4"/>
  <c r="BU7" i="4" a="1"/>
  <c r="BU7" i="4"/>
  <c r="BT7" i="4" a="1"/>
  <c r="BT7" i="4"/>
  <c r="BS7" i="4" a="1"/>
  <c r="BS7" i="4"/>
  <c r="BR7" i="4" a="1"/>
  <c r="BR7" i="4"/>
  <c r="BQ7" i="4" a="1"/>
  <c r="BQ7" i="4"/>
  <c r="BP7" i="4" a="1"/>
  <c r="BP7" i="4"/>
  <c r="BO7" i="4" a="1"/>
  <c r="BO7" i="4"/>
  <c r="BN7" i="4" a="1"/>
  <c r="BN7" i="4"/>
  <c r="BM7" i="4" a="1"/>
  <c r="BM7" i="4"/>
  <c r="BL7" i="4" a="1"/>
  <c r="BL7" i="4"/>
  <c r="BK7" i="4" a="1"/>
  <c r="BK7" i="4"/>
  <c r="BJ7" i="4" a="1"/>
  <c r="BJ7" i="4"/>
  <c r="BI7" i="4" a="1"/>
  <c r="BI7" i="4"/>
  <c r="BH7" i="4" a="1"/>
  <c r="BH7" i="4"/>
  <c r="N7" i="4"/>
  <c r="O7" i="4" s="1"/>
  <c r="E7" i="4"/>
  <c r="F3" i="4"/>
  <c r="M7" i="4" s="1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O196" i="1"/>
  <c r="E196" i="1"/>
  <c r="N195" i="1"/>
  <c r="O195" i="1" s="1"/>
  <c r="E195" i="1"/>
  <c r="O194" i="1"/>
  <c r="E194" i="1"/>
  <c r="N193" i="1"/>
  <c r="O193" i="1" s="1"/>
  <c r="E193" i="1"/>
  <c r="O192" i="1"/>
  <c r="E192" i="1"/>
  <c r="N191" i="1"/>
  <c r="O191" i="1" s="1"/>
  <c r="E191" i="1"/>
  <c r="O190" i="1"/>
  <c r="E190" i="1"/>
  <c r="N189" i="1"/>
  <c r="O189" i="1" s="1"/>
  <c r="E189" i="1"/>
  <c r="O188" i="1"/>
  <c r="E188" i="1"/>
  <c r="N187" i="1"/>
  <c r="O187" i="1" s="1"/>
  <c r="E187" i="1"/>
  <c r="O186" i="1"/>
  <c r="E186" i="1"/>
  <c r="N185" i="1"/>
  <c r="O185" i="1" s="1"/>
  <c r="E185" i="1"/>
  <c r="O184" i="1"/>
  <c r="E184" i="1"/>
  <c r="N183" i="1"/>
  <c r="O183" i="1" s="1"/>
  <c r="E183" i="1"/>
  <c r="O182" i="1"/>
  <c r="E182" i="1"/>
  <c r="N181" i="1"/>
  <c r="O181" i="1" s="1"/>
  <c r="E181" i="1"/>
  <c r="O180" i="1"/>
  <c r="E180" i="1"/>
  <c r="N179" i="1"/>
  <c r="O179" i="1" s="1"/>
  <c r="E179" i="1"/>
  <c r="O178" i="1"/>
  <c r="E178" i="1"/>
  <c r="N177" i="1"/>
  <c r="O177" i="1" s="1"/>
  <c r="E177" i="1"/>
  <c r="O176" i="1"/>
  <c r="E176" i="1"/>
  <c r="N175" i="1"/>
  <c r="O175" i="1" s="1"/>
  <c r="E175" i="1"/>
  <c r="O174" i="1"/>
  <c r="E174" i="1"/>
  <c r="N173" i="1"/>
  <c r="O173" i="1" s="1"/>
  <c r="E173" i="1"/>
  <c r="O172" i="1"/>
  <c r="E172" i="1"/>
  <c r="N171" i="1"/>
  <c r="O171" i="1" s="1"/>
  <c r="E171" i="1"/>
  <c r="O170" i="1"/>
  <c r="E170" i="1"/>
  <c r="N169" i="1"/>
  <c r="O169" i="1" s="1"/>
  <c r="E169" i="1"/>
  <c r="O168" i="1"/>
  <c r="E168" i="1"/>
  <c r="N167" i="1"/>
  <c r="O167" i="1" s="1"/>
  <c r="E167" i="1"/>
  <c r="O166" i="1"/>
  <c r="E166" i="1"/>
  <c r="N165" i="1"/>
  <c r="O165" i="1" s="1"/>
  <c r="E165" i="1"/>
  <c r="O164" i="1"/>
  <c r="E164" i="1"/>
  <c r="N163" i="1"/>
  <c r="O163" i="1" s="1"/>
  <c r="E163" i="1"/>
  <c r="O162" i="1"/>
  <c r="E162" i="1"/>
  <c r="N161" i="1"/>
  <c r="O161" i="1" s="1"/>
  <c r="E161" i="1"/>
  <c r="O160" i="1"/>
  <c r="E160" i="1"/>
  <c r="N159" i="1"/>
  <c r="O159" i="1" s="1"/>
  <c r="E159" i="1"/>
  <c r="O158" i="1"/>
  <c r="E158" i="1"/>
  <c r="N157" i="1"/>
  <c r="O157" i="1" s="1"/>
  <c r="E157" i="1"/>
  <c r="O156" i="1"/>
  <c r="E156" i="1"/>
  <c r="N155" i="1"/>
  <c r="O155" i="1" s="1"/>
  <c r="E155" i="1"/>
  <c r="O154" i="1"/>
  <c r="E154" i="1"/>
  <c r="N153" i="1"/>
  <c r="O153" i="1" s="1"/>
  <c r="E153" i="1"/>
  <c r="O152" i="1"/>
  <c r="E152" i="1"/>
  <c r="N151" i="1"/>
  <c r="O151" i="1" s="1"/>
  <c r="E151" i="1"/>
  <c r="O150" i="1"/>
  <c r="E150" i="1"/>
  <c r="N149" i="1"/>
  <c r="O149" i="1" s="1"/>
  <c r="E149" i="1"/>
  <c r="O148" i="1"/>
  <c r="E148" i="1"/>
  <c r="N147" i="1"/>
  <c r="O147" i="1" s="1"/>
  <c r="E147" i="1"/>
  <c r="O146" i="1"/>
  <c r="E146" i="1"/>
  <c r="N145" i="1"/>
  <c r="O145" i="1" s="1"/>
  <c r="E145" i="1"/>
  <c r="O144" i="1"/>
  <c r="E144" i="1"/>
  <c r="N143" i="1"/>
  <c r="O143" i="1" s="1"/>
  <c r="E143" i="1"/>
  <c r="O142" i="1"/>
  <c r="E142" i="1"/>
  <c r="N141" i="1"/>
  <c r="O141" i="1" s="1"/>
  <c r="E141" i="1"/>
  <c r="O140" i="1"/>
  <c r="E140" i="1"/>
  <c r="N139" i="1"/>
  <c r="O139" i="1" s="1"/>
  <c r="E139" i="1"/>
  <c r="O138" i="1"/>
  <c r="E138" i="1"/>
  <c r="N137" i="1"/>
  <c r="O137" i="1" s="1"/>
  <c r="E137" i="1"/>
  <c r="O136" i="1"/>
  <c r="E136" i="1"/>
  <c r="N135" i="1"/>
  <c r="O135" i="1" s="1"/>
  <c r="E135" i="1"/>
  <c r="O134" i="1"/>
  <c r="E134" i="1"/>
  <c r="N133" i="1"/>
  <c r="O133" i="1" s="1"/>
  <c r="E133" i="1"/>
  <c r="O132" i="1"/>
  <c r="E132" i="1"/>
  <c r="N131" i="1"/>
  <c r="O131" i="1" s="1"/>
  <c r="E131" i="1"/>
  <c r="O130" i="1"/>
  <c r="E130" i="1"/>
  <c r="N129" i="1"/>
  <c r="O129" i="1" s="1"/>
  <c r="E129" i="1"/>
  <c r="O128" i="1"/>
  <c r="E128" i="1"/>
  <c r="N127" i="1"/>
  <c r="O127" i="1" s="1"/>
  <c r="E127" i="1"/>
  <c r="O126" i="1"/>
  <c r="E126" i="1"/>
  <c r="N125" i="1"/>
  <c r="O125" i="1" s="1"/>
  <c r="E125" i="1"/>
  <c r="O124" i="1"/>
  <c r="E124" i="1"/>
  <c r="N123" i="1"/>
  <c r="O123" i="1" s="1"/>
  <c r="E123" i="1"/>
  <c r="O122" i="1"/>
  <c r="E122" i="1"/>
  <c r="N121" i="1"/>
  <c r="O121" i="1" s="1"/>
  <c r="E121" i="1"/>
  <c r="O120" i="1"/>
  <c r="E120" i="1"/>
  <c r="N119" i="1"/>
  <c r="O119" i="1" s="1"/>
  <c r="E119" i="1"/>
  <c r="O118" i="1"/>
  <c r="E118" i="1"/>
  <c r="N117" i="1"/>
  <c r="O117" i="1" s="1"/>
  <c r="E117" i="1"/>
  <c r="O116" i="1"/>
  <c r="E116" i="1"/>
  <c r="N115" i="1"/>
  <c r="O115" i="1" s="1"/>
  <c r="E115" i="1"/>
  <c r="O114" i="1"/>
  <c r="E114" i="1"/>
  <c r="N113" i="1"/>
  <c r="O113" i="1" s="1"/>
  <c r="E113" i="1"/>
  <c r="O112" i="1"/>
  <c r="E112" i="1"/>
  <c r="N111" i="1"/>
  <c r="O111" i="1" s="1"/>
  <c r="E111" i="1"/>
  <c r="O110" i="1"/>
  <c r="E110" i="1"/>
  <c r="N109" i="1"/>
  <c r="O109" i="1" s="1"/>
  <c r="E109" i="1"/>
  <c r="O108" i="1"/>
  <c r="E108" i="1"/>
  <c r="N107" i="1"/>
  <c r="O107" i="1" s="1"/>
  <c r="E107" i="1"/>
  <c r="O106" i="1"/>
  <c r="E106" i="1"/>
  <c r="N105" i="1"/>
  <c r="O105" i="1" s="1"/>
  <c r="E105" i="1"/>
  <c r="E104" i="1"/>
  <c r="E103" i="1"/>
  <c r="E102" i="1"/>
  <c r="E101" i="1"/>
  <c r="E100" i="1"/>
  <c r="N99" i="1"/>
  <c r="N100" i="1" s="1"/>
  <c r="N101" i="1" s="1"/>
  <c r="N102" i="1" s="1"/>
  <c r="N103" i="1" s="1"/>
  <c r="N104" i="1" s="1"/>
  <c r="O104" i="1" s="1"/>
  <c r="E99" i="1"/>
  <c r="E98" i="1"/>
  <c r="E97" i="1"/>
  <c r="E96" i="1"/>
  <c r="E95" i="1"/>
  <c r="E94" i="1"/>
  <c r="N93" i="1"/>
  <c r="N94" i="1" s="1"/>
  <c r="N95" i="1" s="1"/>
  <c r="N96" i="1" s="1"/>
  <c r="N97" i="1" s="1"/>
  <c r="N98" i="1" s="1"/>
  <c r="O98" i="1" s="1"/>
  <c r="E93" i="1"/>
  <c r="E92" i="1"/>
  <c r="E91" i="1"/>
  <c r="E90" i="1"/>
  <c r="E89" i="1"/>
  <c r="E88" i="1"/>
  <c r="N87" i="1"/>
  <c r="N88" i="1" s="1"/>
  <c r="E87" i="1"/>
  <c r="E86" i="1"/>
  <c r="E85" i="1"/>
  <c r="E84" i="1"/>
  <c r="E83" i="1"/>
  <c r="E82" i="1"/>
  <c r="N81" i="1"/>
  <c r="N82" i="1" s="1"/>
  <c r="N83" i="1" s="1"/>
  <c r="N84" i="1" s="1"/>
  <c r="N85" i="1" s="1"/>
  <c r="N86" i="1" s="1"/>
  <c r="O86" i="1" s="1"/>
  <c r="E81" i="1"/>
  <c r="E80" i="1"/>
  <c r="E79" i="1"/>
  <c r="E78" i="1"/>
  <c r="E77" i="1"/>
  <c r="E76" i="1"/>
  <c r="N75" i="1"/>
  <c r="N76" i="1" s="1"/>
  <c r="N77" i="1" s="1"/>
  <c r="N78" i="1" s="1"/>
  <c r="N79" i="1" s="1"/>
  <c r="N80" i="1" s="1"/>
  <c r="O80" i="1" s="1"/>
  <c r="E75" i="1"/>
  <c r="E74" i="1"/>
  <c r="E73" i="1"/>
  <c r="E72" i="1"/>
  <c r="E71" i="1"/>
  <c r="E70" i="1"/>
  <c r="N69" i="1"/>
  <c r="N70" i="1" s="1"/>
  <c r="N71" i="1" s="1"/>
  <c r="N72" i="1" s="1"/>
  <c r="N73" i="1" s="1"/>
  <c r="N74" i="1" s="1"/>
  <c r="O74" i="1" s="1"/>
  <c r="E69" i="1"/>
  <c r="E68" i="1"/>
  <c r="E67" i="1"/>
  <c r="E66" i="1"/>
  <c r="E65" i="1"/>
  <c r="E64" i="1"/>
  <c r="N63" i="1"/>
  <c r="N64" i="1" s="1"/>
  <c r="E63" i="1"/>
  <c r="E62" i="1"/>
  <c r="E61" i="1"/>
  <c r="E60" i="1"/>
  <c r="E59" i="1"/>
  <c r="E58" i="1"/>
  <c r="N57" i="1"/>
  <c r="N58" i="1" s="1"/>
  <c r="N59" i="1" s="1"/>
  <c r="N60" i="1" s="1"/>
  <c r="N61" i="1" s="1"/>
  <c r="N62" i="1" s="1"/>
  <c r="O62" i="1" s="1"/>
  <c r="E57" i="1"/>
  <c r="E56" i="1"/>
  <c r="E55" i="1"/>
  <c r="E54" i="1"/>
  <c r="E53" i="1"/>
  <c r="E52" i="1"/>
  <c r="E51" i="1"/>
  <c r="E50" i="1"/>
  <c r="N49" i="1"/>
  <c r="N50" i="1" s="1"/>
  <c r="N51" i="1" s="1"/>
  <c r="N52" i="1" s="1"/>
  <c r="N53" i="1" s="1"/>
  <c r="N54" i="1" s="1"/>
  <c r="N55" i="1" s="1"/>
  <c r="N56" i="1" s="1"/>
  <c r="O56" i="1" s="1"/>
  <c r="E49" i="1"/>
  <c r="E48" i="1"/>
  <c r="E47" i="1"/>
  <c r="E46" i="1"/>
  <c r="N45" i="1"/>
  <c r="N46" i="1" s="1"/>
  <c r="N47" i="1" s="1"/>
  <c r="N48" i="1" s="1"/>
  <c r="O48" i="1" s="1"/>
  <c r="E45" i="1"/>
  <c r="E44" i="1"/>
  <c r="E43" i="1"/>
  <c r="E42" i="1"/>
  <c r="E41" i="1"/>
  <c r="E40" i="1"/>
  <c r="N39" i="1"/>
  <c r="N40" i="1" s="1"/>
  <c r="E39" i="1"/>
  <c r="E38" i="1"/>
  <c r="E37" i="1"/>
  <c r="E36" i="1"/>
  <c r="B36" i="1"/>
  <c r="E35" i="1"/>
  <c r="B35" i="1"/>
  <c r="E34" i="1"/>
  <c r="B34" i="1"/>
  <c r="E33" i="1"/>
  <c r="B33" i="1"/>
  <c r="E32" i="1"/>
  <c r="B32" i="1"/>
  <c r="N31" i="1"/>
  <c r="O31" i="1" s="1"/>
  <c r="E31" i="1"/>
  <c r="B31" i="1"/>
  <c r="BW30" i="1" a="1"/>
  <c r="BW30" i="1" s="1"/>
  <c r="BV30" i="1" a="1"/>
  <c r="BV30" i="1" s="1"/>
  <c r="BU30" i="1" a="1"/>
  <c r="BU30" i="1" s="1"/>
  <c r="BT30" i="1" a="1"/>
  <c r="BT30" i="1" s="1"/>
  <c r="BS30" i="1" a="1"/>
  <c r="BS30" i="1" s="1"/>
  <c r="BR30" i="1" a="1"/>
  <c r="BR30" i="1" s="1"/>
  <c r="BQ30" i="1" a="1"/>
  <c r="BQ30" i="1" s="1"/>
  <c r="BP30" i="1" a="1"/>
  <c r="BP30" i="1" s="1"/>
  <c r="BO30" i="1" a="1"/>
  <c r="BO30" i="1" s="1"/>
  <c r="BN30" i="1" a="1"/>
  <c r="BN30" i="1" s="1"/>
  <c r="BM30" i="1" a="1"/>
  <c r="BM30" i="1" s="1"/>
  <c r="BL30" i="1" a="1"/>
  <c r="BL30" i="1" s="1"/>
  <c r="BK30" i="1" a="1"/>
  <c r="BK30" i="1" s="1"/>
  <c r="BJ30" i="1" a="1"/>
  <c r="BJ30" i="1" s="1"/>
  <c r="BI30" i="1" a="1"/>
  <c r="BI30" i="1" s="1"/>
  <c r="E30" i="1"/>
  <c r="B30" i="1"/>
  <c r="BW29" i="1" a="1"/>
  <c r="BW29" i="1" s="1"/>
  <c r="BV29" i="1" a="1"/>
  <c r="BV29" i="1" s="1"/>
  <c r="BU29" i="1" a="1"/>
  <c r="BU29" i="1" s="1"/>
  <c r="BT29" i="1" a="1"/>
  <c r="BT29" i="1" s="1"/>
  <c r="BS29" i="1" a="1"/>
  <c r="BS29" i="1" s="1"/>
  <c r="BR29" i="1" a="1"/>
  <c r="BR29" i="1" s="1"/>
  <c r="BQ29" i="1" a="1"/>
  <c r="BQ29" i="1" s="1"/>
  <c r="BP29" i="1" a="1"/>
  <c r="BP29" i="1" s="1"/>
  <c r="BO29" i="1" a="1"/>
  <c r="BO29" i="1" s="1"/>
  <c r="BN29" i="1" a="1"/>
  <c r="BN29" i="1" s="1"/>
  <c r="BM29" i="1" a="1"/>
  <c r="BM29" i="1" s="1"/>
  <c r="BL29" i="1" a="1"/>
  <c r="BL29" i="1" s="1"/>
  <c r="BK29" i="1" a="1"/>
  <c r="BK29" i="1" s="1"/>
  <c r="BJ29" i="1" a="1"/>
  <c r="BJ29" i="1" s="1"/>
  <c r="BI29" i="1" a="1"/>
  <c r="BI29" i="1" s="1"/>
  <c r="E29" i="1"/>
  <c r="B29" i="1"/>
  <c r="BW28" i="1" a="1"/>
  <c r="BW28" i="1" s="1"/>
  <c r="BV28" i="1" a="1"/>
  <c r="BV28" i="1" s="1"/>
  <c r="BU28" i="1" a="1"/>
  <c r="BU28" i="1" s="1"/>
  <c r="BT28" i="1" a="1"/>
  <c r="BT28" i="1" s="1"/>
  <c r="BS28" i="1" a="1"/>
  <c r="BS28" i="1" s="1"/>
  <c r="BR28" i="1" a="1"/>
  <c r="BR28" i="1" s="1"/>
  <c r="BQ28" i="1" a="1"/>
  <c r="BQ28" i="1" s="1"/>
  <c r="BP28" i="1" a="1"/>
  <c r="BP28" i="1" s="1"/>
  <c r="BO28" i="1" a="1"/>
  <c r="BO28" i="1" s="1"/>
  <c r="BN28" i="1" a="1"/>
  <c r="BN28" i="1" s="1"/>
  <c r="BM28" i="1" a="1"/>
  <c r="BM28" i="1" s="1"/>
  <c r="BL28" i="1" a="1"/>
  <c r="BL28" i="1" s="1"/>
  <c r="BK28" i="1" a="1"/>
  <c r="BK28" i="1" s="1"/>
  <c r="BJ28" i="1" a="1"/>
  <c r="BJ28" i="1" s="1"/>
  <c r="BI28" i="1" a="1"/>
  <c r="BI28" i="1" s="1"/>
  <c r="E28" i="1"/>
  <c r="B28" i="1"/>
  <c r="BW27" i="1" a="1"/>
  <c r="BW27" i="1" s="1"/>
  <c r="BV27" i="1" a="1"/>
  <c r="BV27" i="1" s="1"/>
  <c r="BU27" i="1" a="1"/>
  <c r="BU27" i="1" s="1"/>
  <c r="BT27" i="1" a="1"/>
  <c r="BT27" i="1" s="1"/>
  <c r="BS27" i="1" a="1"/>
  <c r="BS27" i="1" s="1"/>
  <c r="BR27" i="1" a="1"/>
  <c r="BR27" i="1" s="1"/>
  <c r="BQ27" i="1" a="1"/>
  <c r="BQ27" i="1" s="1"/>
  <c r="BP27" i="1" a="1"/>
  <c r="BP27" i="1" s="1"/>
  <c r="BO27" i="1" a="1"/>
  <c r="BO27" i="1" s="1"/>
  <c r="BN27" i="1" a="1"/>
  <c r="BN27" i="1" s="1"/>
  <c r="BM27" i="1" a="1"/>
  <c r="BM27" i="1" s="1"/>
  <c r="BL27" i="1" a="1"/>
  <c r="BL27" i="1" s="1"/>
  <c r="BK27" i="1" a="1"/>
  <c r="BK27" i="1" s="1"/>
  <c r="BJ27" i="1" a="1"/>
  <c r="BJ27" i="1" s="1"/>
  <c r="BI27" i="1" a="1"/>
  <c r="BI27" i="1" s="1"/>
  <c r="E27" i="1"/>
  <c r="B27" i="1"/>
  <c r="BW26" i="1" a="1"/>
  <c r="BW26" i="1" s="1"/>
  <c r="BV26" i="1" a="1"/>
  <c r="BV26" i="1" s="1"/>
  <c r="BU26" i="1" a="1"/>
  <c r="BU26" i="1" s="1"/>
  <c r="BT26" i="1" a="1"/>
  <c r="BT26" i="1" s="1"/>
  <c r="BS26" i="1" a="1"/>
  <c r="BS26" i="1" s="1"/>
  <c r="BR26" i="1" a="1"/>
  <c r="BR26" i="1" s="1"/>
  <c r="BQ26" i="1" a="1"/>
  <c r="BQ26" i="1" s="1"/>
  <c r="BP26" i="1" a="1"/>
  <c r="BP26" i="1" s="1"/>
  <c r="BO26" i="1" a="1"/>
  <c r="BO26" i="1" s="1"/>
  <c r="BN26" i="1" a="1"/>
  <c r="BN26" i="1" s="1"/>
  <c r="BM26" i="1" a="1"/>
  <c r="BM26" i="1" s="1"/>
  <c r="BL26" i="1" a="1"/>
  <c r="BL26" i="1" s="1"/>
  <c r="BK26" i="1" a="1"/>
  <c r="BK26" i="1" s="1"/>
  <c r="BJ26" i="1" a="1"/>
  <c r="BJ26" i="1" s="1"/>
  <c r="BI26" i="1" a="1"/>
  <c r="BI26" i="1" s="1"/>
  <c r="E26" i="1"/>
  <c r="B26" i="1"/>
  <c r="BW25" i="1" a="1"/>
  <c r="BW25" i="1" s="1"/>
  <c r="BV25" i="1" a="1"/>
  <c r="BV25" i="1" s="1"/>
  <c r="BU25" i="1" a="1"/>
  <c r="BU25" i="1" s="1"/>
  <c r="BT25" i="1" a="1"/>
  <c r="BT25" i="1" s="1"/>
  <c r="BS25" i="1" a="1"/>
  <c r="BS25" i="1" s="1"/>
  <c r="BR25" i="1" a="1"/>
  <c r="BR25" i="1" s="1"/>
  <c r="BQ25" i="1" a="1"/>
  <c r="BQ25" i="1" s="1"/>
  <c r="BP25" i="1" a="1"/>
  <c r="BP25" i="1" s="1"/>
  <c r="BO25" i="1" a="1"/>
  <c r="BO25" i="1" s="1"/>
  <c r="BN25" i="1" a="1"/>
  <c r="BN25" i="1" s="1"/>
  <c r="BM25" i="1" a="1"/>
  <c r="BM25" i="1" s="1"/>
  <c r="BL25" i="1" a="1"/>
  <c r="BL25" i="1" s="1"/>
  <c r="BK25" i="1" a="1"/>
  <c r="BK25" i="1" s="1"/>
  <c r="BJ25" i="1" a="1"/>
  <c r="BJ25" i="1" s="1"/>
  <c r="BI25" i="1" a="1"/>
  <c r="BI25" i="1" s="1"/>
  <c r="E25" i="1"/>
  <c r="B25" i="1"/>
  <c r="BW24" i="1" a="1"/>
  <c r="BW24" i="1" s="1"/>
  <c r="BV24" i="1" a="1"/>
  <c r="BV24" i="1" s="1"/>
  <c r="BU24" i="1" a="1"/>
  <c r="BU24" i="1" s="1"/>
  <c r="BT24" i="1" a="1"/>
  <c r="BT24" i="1" s="1"/>
  <c r="BS24" i="1" a="1"/>
  <c r="BS24" i="1" s="1"/>
  <c r="BR24" i="1" a="1"/>
  <c r="BR24" i="1" s="1"/>
  <c r="BQ24" i="1" a="1"/>
  <c r="BQ24" i="1" s="1"/>
  <c r="BP24" i="1" a="1"/>
  <c r="BP24" i="1" s="1"/>
  <c r="BO24" i="1" a="1"/>
  <c r="BO24" i="1" s="1"/>
  <c r="BN24" i="1" a="1"/>
  <c r="BN24" i="1" s="1"/>
  <c r="BM24" i="1" a="1"/>
  <c r="BM24" i="1" s="1"/>
  <c r="BL24" i="1" a="1"/>
  <c r="BL24" i="1" s="1"/>
  <c r="BK24" i="1" a="1"/>
  <c r="BK24" i="1" s="1"/>
  <c r="BJ24" i="1" a="1"/>
  <c r="BJ24" i="1" s="1"/>
  <c r="BI24" i="1" a="1"/>
  <c r="BI24" i="1" s="1"/>
  <c r="E24" i="1"/>
  <c r="B24" i="1"/>
  <c r="BW23" i="1" a="1"/>
  <c r="BW23" i="1" s="1"/>
  <c r="BV23" i="1" a="1"/>
  <c r="BV23" i="1" s="1"/>
  <c r="BU23" i="1" a="1"/>
  <c r="BU23" i="1" s="1"/>
  <c r="BT23" i="1" a="1"/>
  <c r="BT23" i="1" s="1"/>
  <c r="BS23" i="1" a="1"/>
  <c r="BS23" i="1" s="1"/>
  <c r="BR23" i="1" a="1"/>
  <c r="BR23" i="1" s="1"/>
  <c r="BQ23" i="1" a="1"/>
  <c r="BQ23" i="1" s="1"/>
  <c r="BP23" i="1" a="1"/>
  <c r="BP23" i="1" s="1"/>
  <c r="BO23" i="1" a="1"/>
  <c r="BO23" i="1" s="1"/>
  <c r="BN23" i="1" a="1"/>
  <c r="BN23" i="1" s="1"/>
  <c r="BM23" i="1" a="1"/>
  <c r="BM23" i="1" s="1"/>
  <c r="BL23" i="1" a="1"/>
  <c r="BL23" i="1" s="1"/>
  <c r="BK23" i="1" a="1"/>
  <c r="BK23" i="1" s="1"/>
  <c r="BJ23" i="1" a="1"/>
  <c r="BJ23" i="1" s="1"/>
  <c r="BI23" i="1" a="1"/>
  <c r="BI23" i="1" s="1"/>
  <c r="N23" i="1"/>
  <c r="O23" i="1" s="1"/>
  <c r="E23" i="1"/>
  <c r="B23" i="1"/>
  <c r="BW22" i="1" a="1"/>
  <c r="BW22" i="1" s="1"/>
  <c r="BV22" i="1" a="1"/>
  <c r="BV22" i="1" s="1"/>
  <c r="BU22" i="1" a="1"/>
  <c r="BU22" i="1" s="1"/>
  <c r="BT22" i="1" a="1"/>
  <c r="BT22" i="1" s="1"/>
  <c r="BS22" i="1" a="1"/>
  <c r="BS22" i="1" s="1"/>
  <c r="BR22" i="1" a="1"/>
  <c r="BR22" i="1" s="1"/>
  <c r="BQ22" i="1" a="1"/>
  <c r="BQ22" i="1" s="1"/>
  <c r="BP22" i="1" a="1"/>
  <c r="BP22" i="1" s="1"/>
  <c r="BO22" i="1" a="1"/>
  <c r="BO22" i="1" s="1"/>
  <c r="BN22" i="1" a="1"/>
  <c r="BN22" i="1" s="1"/>
  <c r="BM22" i="1" a="1"/>
  <c r="BM22" i="1" s="1"/>
  <c r="BL22" i="1" a="1"/>
  <c r="BL22" i="1" s="1"/>
  <c r="BK22" i="1" a="1"/>
  <c r="BK22" i="1" s="1"/>
  <c r="BJ22" i="1" a="1"/>
  <c r="BJ22" i="1" s="1"/>
  <c r="BI22" i="1" a="1"/>
  <c r="BI22" i="1" s="1"/>
  <c r="E22" i="1"/>
  <c r="B22" i="1"/>
  <c r="BW21" i="1" a="1"/>
  <c r="BW21" i="1" s="1"/>
  <c r="BV21" i="1" a="1"/>
  <c r="BV21" i="1" s="1"/>
  <c r="BU21" i="1" a="1"/>
  <c r="BU21" i="1" s="1"/>
  <c r="BT21" i="1" a="1"/>
  <c r="BT21" i="1" s="1"/>
  <c r="BS21" i="1" a="1"/>
  <c r="BS21" i="1" s="1"/>
  <c r="BR21" i="1" a="1"/>
  <c r="BR21" i="1" s="1"/>
  <c r="BQ21" i="1" a="1"/>
  <c r="BQ21" i="1" s="1"/>
  <c r="BP21" i="1" a="1"/>
  <c r="BP21" i="1" s="1"/>
  <c r="BO21" i="1" a="1"/>
  <c r="BO21" i="1" s="1"/>
  <c r="BN21" i="1" a="1"/>
  <c r="BN21" i="1" s="1"/>
  <c r="BM21" i="1" a="1"/>
  <c r="BM21" i="1" s="1"/>
  <c r="BL21" i="1" a="1"/>
  <c r="BL21" i="1" s="1"/>
  <c r="BK21" i="1" a="1"/>
  <c r="BK21" i="1" s="1"/>
  <c r="BJ21" i="1" a="1"/>
  <c r="BJ21" i="1" s="1"/>
  <c r="BI21" i="1" a="1"/>
  <c r="BI21" i="1" s="1"/>
  <c r="E21" i="1"/>
  <c r="B21" i="1"/>
  <c r="BW20" i="1" a="1"/>
  <c r="BW20" i="1" s="1"/>
  <c r="BV20" i="1" a="1"/>
  <c r="BV20" i="1" s="1"/>
  <c r="BU20" i="1" a="1"/>
  <c r="BU20" i="1" s="1"/>
  <c r="BT20" i="1" a="1"/>
  <c r="BT20" i="1" s="1"/>
  <c r="BS20" i="1" a="1"/>
  <c r="BS20" i="1" s="1"/>
  <c r="BR20" i="1" a="1"/>
  <c r="BR20" i="1" s="1"/>
  <c r="BQ20" i="1" a="1"/>
  <c r="BQ20" i="1" s="1"/>
  <c r="BP20" i="1" a="1"/>
  <c r="BP20" i="1" s="1"/>
  <c r="BO20" i="1" a="1"/>
  <c r="BO20" i="1" s="1"/>
  <c r="BN20" i="1" a="1"/>
  <c r="BN20" i="1" s="1"/>
  <c r="BM20" i="1" a="1"/>
  <c r="BM20" i="1" s="1"/>
  <c r="BL20" i="1" a="1"/>
  <c r="BL20" i="1" s="1"/>
  <c r="BK20" i="1" a="1"/>
  <c r="BK20" i="1" s="1"/>
  <c r="BJ20" i="1" a="1"/>
  <c r="BJ20" i="1" s="1"/>
  <c r="BI20" i="1" a="1"/>
  <c r="BI20" i="1" s="1"/>
  <c r="E20" i="1"/>
  <c r="B20" i="1"/>
  <c r="BW19" i="1" a="1"/>
  <c r="BW19" i="1" s="1"/>
  <c r="BV19" i="1" a="1"/>
  <c r="BV19" i="1" s="1"/>
  <c r="BU19" i="1" a="1"/>
  <c r="BU19" i="1" s="1"/>
  <c r="BT19" i="1" a="1"/>
  <c r="BT19" i="1" s="1"/>
  <c r="BS19" i="1" a="1"/>
  <c r="BS19" i="1" s="1"/>
  <c r="BR19" i="1" a="1"/>
  <c r="BR19" i="1" s="1"/>
  <c r="BQ19" i="1" a="1"/>
  <c r="BQ19" i="1" s="1"/>
  <c r="BP19" i="1" a="1"/>
  <c r="BP19" i="1" s="1"/>
  <c r="BO19" i="1" a="1"/>
  <c r="BO19" i="1" s="1"/>
  <c r="BN19" i="1" a="1"/>
  <c r="BN19" i="1" s="1"/>
  <c r="BM19" i="1" a="1"/>
  <c r="BM19" i="1" s="1"/>
  <c r="BL19" i="1" a="1"/>
  <c r="BL19" i="1" s="1"/>
  <c r="BK19" i="1" a="1"/>
  <c r="BK19" i="1" s="1"/>
  <c r="BJ19" i="1" a="1"/>
  <c r="BJ19" i="1" s="1"/>
  <c r="BI19" i="1" a="1"/>
  <c r="BI19" i="1" s="1"/>
  <c r="E19" i="1"/>
  <c r="B19" i="1"/>
  <c r="BW18" i="1" a="1"/>
  <c r="BW18" i="1" s="1"/>
  <c r="BV18" i="1" a="1"/>
  <c r="BV18" i="1" s="1"/>
  <c r="BU18" i="1" a="1"/>
  <c r="BU18" i="1" s="1"/>
  <c r="BT18" i="1" a="1"/>
  <c r="BT18" i="1" s="1"/>
  <c r="BS18" i="1" a="1"/>
  <c r="BS18" i="1" s="1"/>
  <c r="BR18" i="1" a="1"/>
  <c r="BR18" i="1" s="1"/>
  <c r="BQ18" i="1" a="1"/>
  <c r="BQ18" i="1" s="1"/>
  <c r="BP18" i="1" a="1"/>
  <c r="BP18" i="1" s="1"/>
  <c r="BO18" i="1" a="1"/>
  <c r="BO18" i="1" s="1"/>
  <c r="BN18" i="1" a="1"/>
  <c r="BN18" i="1" s="1"/>
  <c r="BM18" i="1" a="1"/>
  <c r="BM18" i="1" s="1"/>
  <c r="BL18" i="1" a="1"/>
  <c r="BL18" i="1" s="1"/>
  <c r="BK18" i="1" a="1"/>
  <c r="BK18" i="1" s="1"/>
  <c r="BJ18" i="1" a="1"/>
  <c r="BJ18" i="1" s="1"/>
  <c r="BI18" i="1" a="1"/>
  <c r="BI18" i="1" s="1"/>
  <c r="E18" i="1"/>
  <c r="B18" i="1"/>
  <c r="BW17" i="1" a="1"/>
  <c r="BW17" i="1" s="1"/>
  <c r="BV17" i="1" a="1"/>
  <c r="BV17" i="1" s="1"/>
  <c r="BU17" i="1" a="1"/>
  <c r="BU17" i="1" s="1"/>
  <c r="BT17" i="1" a="1"/>
  <c r="BT17" i="1" s="1"/>
  <c r="BS17" i="1" a="1"/>
  <c r="BS17" i="1" s="1"/>
  <c r="BR17" i="1" a="1"/>
  <c r="BR17" i="1" s="1"/>
  <c r="BQ17" i="1" a="1"/>
  <c r="BQ17" i="1" s="1"/>
  <c r="BP17" i="1" a="1"/>
  <c r="BP17" i="1" s="1"/>
  <c r="BO17" i="1" a="1"/>
  <c r="BO17" i="1" s="1"/>
  <c r="BN17" i="1" a="1"/>
  <c r="BN17" i="1" s="1"/>
  <c r="BM17" i="1" a="1"/>
  <c r="BM17" i="1" s="1"/>
  <c r="BL17" i="1" a="1"/>
  <c r="BL17" i="1" s="1"/>
  <c r="BK17" i="1" a="1"/>
  <c r="BK17" i="1" s="1"/>
  <c r="BJ17" i="1" a="1"/>
  <c r="BJ17" i="1" s="1"/>
  <c r="BI17" i="1" a="1"/>
  <c r="BI17" i="1" s="1"/>
  <c r="E17" i="1"/>
  <c r="B17" i="1"/>
  <c r="BW16" i="1" a="1"/>
  <c r="BW16" i="1" s="1"/>
  <c r="BV16" i="1" a="1"/>
  <c r="BV16" i="1" s="1"/>
  <c r="BU16" i="1" a="1"/>
  <c r="BU16" i="1" s="1"/>
  <c r="BT16" i="1" a="1"/>
  <c r="BT16" i="1" s="1"/>
  <c r="BS16" i="1" a="1"/>
  <c r="BS16" i="1" s="1"/>
  <c r="BR16" i="1" a="1"/>
  <c r="BR16" i="1" s="1"/>
  <c r="BQ16" i="1" a="1"/>
  <c r="BQ16" i="1" s="1"/>
  <c r="BP16" i="1" a="1"/>
  <c r="BP16" i="1" s="1"/>
  <c r="BO16" i="1" a="1"/>
  <c r="BO16" i="1" s="1"/>
  <c r="BN16" i="1" a="1"/>
  <c r="BN16" i="1" s="1"/>
  <c r="BM16" i="1" a="1"/>
  <c r="BM16" i="1" s="1"/>
  <c r="BL16" i="1" a="1"/>
  <c r="BL16" i="1" s="1"/>
  <c r="BK16" i="1" a="1"/>
  <c r="BK16" i="1" s="1"/>
  <c r="BJ16" i="1" a="1"/>
  <c r="BJ16" i="1" s="1"/>
  <c r="BI16" i="1" a="1"/>
  <c r="BI16" i="1" s="1"/>
  <c r="E16" i="1"/>
  <c r="B16" i="1"/>
  <c r="BW15" i="1" a="1"/>
  <c r="BW15" i="1" s="1"/>
  <c r="BV15" i="1" a="1"/>
  <c r="BV15" i="1" s="1"/>
  <c r="BU15" i="1" a="1"/>
  <c r="BU15" i="1" s="1"/>
  <c r="BT15" i="1" a="1"/>
  <c r="BT15" i="1" s="1"/>
  <c r="BS15" i="1" a="1"/>
  <c r="BS15" i="1" s="1"/>
  <c r="BR15" i="1" a="1"/>
  <c r="BR15" i="1" s="1"/>
  <c r="BQ15" i="1" a="1"/>
  <c r="BQ15" i="1" s="1"/>
  <c r="BP15" i="1" a="1"/>
  <c r="BP15" i="1" s="1"/>
  <c r="BO15" i="1" a="1"/>
  <c r="BO15" i="1" s="1"/>
  <c r="BN15" i="1" a="1"/>
  <c r="BN15" i="1" s="1"/>
  <c r="BM15" i="1" a="1"/>
  <c r="BM15" i="1" s="1"/>
  <c r="BL15" i="1" a="1"/>
  <c r="BL15" i="1" s="1"/>
  <c r="BK15" i="1" a="1"/>
  <c r="BK15" i="1" s="1"/>
  <c r="BJ15" i="1" a="1"/>
  <c r="BJ15" i="1" s="1"/>
  <c r="BI15" i="1" a="1"/>
  <c r="BI15" i="1" s="1"/>
  <c r="N15" i="1"/>
  <c r="N16" i="1" s="1"/>
  <c r="E15" i="1"/>
  <c r="B15" i="1"/>
  <c r="BW14" i="1" a="1"/>
  <c r="BW14" i="1" s="1"/>
  <c r="BV14" i="1" a="1"/>
  <c r="BV14" i="1" s="1"/>
  <c r="BU14" i="1" a="1"/>
  <c r="BU14" i="1" s="1"/>
  <c r="BT14" i="1" a="1"/>
  <c r="BT14" i="1" s="1"/>
  <c r="BS14" i="1" a="1"/>
  <c r="BS14" i="1" s="1"/>
  <c r="BR14" i="1" a="1"/>
  <c r="BR14" i="1" s="1"/>
  <c r="BQ14" i="1" a="1"/>
  <c r="BQ14" i="1" s="1"/>
  <c r="BP14" i="1" a="1"/>
  <c r="BP14" i="1" s="1"/>
  <c r="BO14" i="1" a="1"/>
  <c r="BO14" i="1" s="1"/>
  <c r="BN14" i="1" a="1"/>
  <c r="BN14" i="1" s="1"/>
  <c r="BM14" i="1" a="1"/>
  <c r="BM14" i="1" s="1"/>
  <c r="BL14" i="1" a="1"/>
  <c r="BL14" i="1" s="1"/>
  <c r="BK14" i="1" a="1"/>
  <c r="BK14" i="1" s="1"/>
  <c r="BJ14" i="1" a="1"/>
  <c r="BJ14" i="1" s="1"/>
  <c r="BI14" i="1" a="1"/>
  <c r="BI14" i="1" s="1"/>
  <c r="E14" i="1"/>
  <c r="B14" i="1"/>
  <c r="BW13" i="1" a="1"/>
  <c r="BW13" i="1" s="1"/>
  <c r="BV13" i="1" a="1"/>
  <c r="BV13" i="1" s="1"/>
  <c r="BU13" i="1" a="1"/>
  <c r="BU13" i="1" s="1"/>
  <c r="BT13" i="1" a="1"/>
  <c r="BT13" i="1" s="1"/>
  <c r="BS13" i="1" a="1"/>
  <c r="BS13" i="1" s="1"/>
  <c r="BR13" i="1" a="1"/>
  <c r="BR13" i="1" s="1"/>
  <c r="BQ13" i="1" a="1"/>
  <c r="BQ13" i="1" s="1"/>
  <c r="BP13" i="1" a="1"/>
  <c r="BP13" i="1" s="1"/>
  <c r="BO13" i="1" a="1"/>
  <c r="BO13" i="1" s="1"/>
  <c r="BN13" i="1" a="1"/>
  <c r="BN13" i="1" s="1"/>
  <c r="BM13" i="1" a="1"/>
  <c r="BM13" i="1" s="1"/>
  <c r="BL13" i="1" a="1"/>
  <c r="BL13" i="1" s="1"/>
  <c r="BK13" i="1" a="1"/>
  <c r="BK13" i="1" s="1"/>
  <c r="BJ13" i="1" a="1"/>
  <c r="BJ13" i="1" s="1"/>
  <c r="BI13" i="1" a="1"/>
  <c r="BI13" i="1" s="1"/>
  <c r="E13" i="1"/>
  <c r="B13" i="1"/>
  <c r="BW12" i="1" a="1"/>
  <c r="BW12" i="1" s="1"/>
  <c r="BV12" i="1" a="1"/>
  <c r="BV12" i="1" s="1"/>
  <c r="BU12" i="1" a="1"/>
  <c r="BU12" i="1" s="1"/>
  <c r="BT12" i="1" a="1"/>
  <c r="BT12" i="1" s="1"/>
  <c r="BS12" i="1" a="1"/>
  <c r="BS12" i="1" s="1"/>
  <c r="BR12" i="1" a="1"/>
  <c r="BR12" i="1" s="1"/>
  <c r="BQ12" i="1" a="1"/>
  <c r="BQ12" i="1" s="1"/>
  <c r="BP12" i="1" a="1"/>
  <c r="BP12" i="1" s="1"/>
  <c r="BO12" i="1" a="1"/>
  <c r="BO12" i="1" s="1"/>
  <c r="BN12" i="1" a="1"/>
  <c r="BN12" i="1" s="1"/>
  <c r="BM12" i="1" a="1"/>
  <c r="BM12" i="1" s="1"/>
  <c r="BL12" i="1" a="1"/>
  <c r="BL12" i="1" s="1"/>
  <c r="BK12" i="1" a="1"/>
  <c r="BK12" i="1" s="1"/>
  <c r="BJ12" i="1" a="1"/>
  <c r="BJ12" i="1" s="1"/>
  <c r="BI12" i="1" a="1"/>
  <c r="BI12" i="1" s="1"/>
  <c r="E12" i="1"/>
  <c r="B12" i="1"/>
  <c r="BW11" i="1" a="1"/>
  <c r="BW11" i="1" s="1"/>
  <c r="BV11" i="1" a="1"/>
  <c r="BV11" i="1" s="1"/>
  <c r="BU11" i="1" a="1"/>
  <c r="BU11" i="1" s="1"/>
  <c r="BT11" i="1" a="1"/>
  <c r="BT11" i="1" s="1"/>
  <c r="BS11" i="1" a="1"/>
  <c r="BS11" i="1" s="1"/>
  <c r="BR11" i="1" a="1"/>
  <c r="BR11" i="1" s="1"/>
  <c r="BQ11" i="1" a="1"/>
  <c r="BQ11" i="1" s="1"/>
  <c r="BP11" i="1" a="1"/>
  <c r="BP11" i="1" s="1"/>
  <c r="BO11" i="1" a="1"/>
  <c r="BO11" i="1" s="1"/>
  <c r="BN11" i="1" a="1"/>
  <c r="BN11" i="1" s="1"/>
  <c r="BM11" i="1" a="1"/>
  <c r="BM11" i="1" s="1"/>
  <c r="BL11" i="1" a="1"/>
  <c r="BL11" i="1" s="1"/>
  <c r="BK11" i="1" a="1"/>
  <c r="BK11" i="1" s="1"/>
  <c r="BJ11" i="1" a="1"/>
  <c r="BJ11" i="1" s="1"/>
  <c r="BI11" i="1" a="1"/>
  <c r="BI11" i="1" s="1"/>
  <c r="E11" i="1"/>
  <c r="B11" i="1"/>
  <c r="BW10" i="1" a="1"/>
  <c r="BW10" i="1" s="1"/>
  <c r="BV10" i="1" a="1"/>
  <c r="BV10" i="1" s="1"/>
  <c r="BU10" i="1" a="1"/>
  <c r="BU10" i="1" s="1"/>
  <c r="BT10" i="1" a="1"/>
  <c r="BT10" i="1" s="1"/>
  <c r="BS10" i="1" a="1"/>
  <c r="BS10" i="1" s="1"/>
  <c r="BR10" i="1" a="1"/>
  <c r="BR10" i="1" s="1"/>
  <c r="BQ10" i="1" a="1"/>
  <c r="BQ10" i="1" s="1"/>
  <c r="BP10" i="1" a="1"/>
  <c r="BP10" i="1" s="1"/>
  <c r="BO10" i="1" a="1"/>
  <c r="BO10" i="1" s="1"/>
  <c r="BN10" i="1" a="1"/>
  <c r="BN10" i="1" s="1"/>
  <c r="BM10" i="1" a="1"/>
  <c r="BM10" i="1" s="1"/>
  <c r="BL10" i="1" a="1"/>
  <c r="BL10" i="1" s="1"/>
  <c r="BK10" i="1" a="1"/>
  <c r="BK10" i="1" s="1"/>
  <c r="BJ10" i="1" a="1"/>
  <c r="BJ10" i="1" s="1"/>
  <c r="BI10" i="1" a="1"/>
  <c r="BI10" i="1" s="1"/>
  <c r="E10" i="1"/>
  <c r="D10" i="1"/>
  <c r="B10" i="1"/>
  <c r="BW9" i="1" a="1"/>
  <c r="BW9" i="1" s="1"/>
  <c r="BV9" i="1" a="1"/>
  <c r="BV9" i="1" s="1"/>
  <c r="BU9" i="1" a="1"/>
  <c r="BU9" i="1" s="1"/>
  <c r="BT9" i="1" a="1"/>
  <c r="BT9" i="1" s="1"/>
  <c r="BS9" i="1" a="1"/>
  <c r="BS9" i="1" s="1"/>
  <c r="BR9" i="1" a="1"/>
  <c r="BR9" i="1" s="1"/>
  <c r="BQ9" i="1" a="1"/>
  <c r="BQ9" i="1" s="1"/>
  <c r="BP9" i="1" a="1"/>
  <c r="BP9" i="1" s="1"/>
  <c r="BO9" i="1" a="1"/>
  <c r="BO9" i="1" s="1"/>
  <c r="BN9" i="1" a="1"/>
  <c r="BN9" i="1" s="1"/>
  <c r="BM9" i="1" a="1"/>
  <c r="BM9" i="1" s="1"/>
  <c r="BL9" i="1" a="1"/>
  <c r="BL9" i="1" s="1"/>
  <c r="BK9" i="1" a="1"/>
  <c r="BK9" i="1" s="1"/>
  <c r="BJ9" i="1" a="1"/>
  <c r="BJ9" i="1" s="1"/>
  <c r="BI9" i="1" a="1"/>
  <c r="BI9" i="1" s="1"/>
  <c r="E9" i="1"/>
  <c r="D9" i="1"/>
  <c r="B9" i="1"/>
  <c r="BW8" i="1" a="1"/>
  <c r="BW8" i="1" s="1"/>
  <c r="BV8" i="1" a="1"/>
  <c r="BV8" i="1" s="1"/>
  <c r="BU8" i="1" a="1"/>
  <c r="BU8" i="1" s="1"/>
  <c r="BT8" i="1" a="1"/>
  <c r="BT8" i="1" s="1"/>
  <c r="BS8" i="1" a="1"/>
  <c r="BS8" i="1" s="1"/>
  <c r="BR8" i="1" a="1"/>
  <c r="BR8" i="1" s="1"/>
  <c r="BQ8" i="1" a="1"/>
  <c r="BQ8" i="1" s="1"/>
  <c r="BP8" i="1" a="1"/>
  <c r="BP8" i="1" s="1"/>
  <c r="BO8" i="1" a="1"/>
  <c r="BO8" i="1" s="1"/>
  <c r="BN8" i="1" a="1"/>
  <c r="BN8" i="1" s="1"/>
  <c r="BM8" i="1" a="1"/>
  <c r="BM8" i="1" s="1"/>
  <c r="BL8" i="1" a="1"/>
  <c r="BL8" i="1" s="1"/>
  <c r="BK8" i="1" a="1"/>
  <c r="BK8" i="1" s="1"/>
  <c r="BJ8" i="1" a="1"/>
  <c r="BJ8" i="1" s="1"/>
  <c r="BI8" i="1" a="1"/>
  <c r="BI8" i="1" s="1"/>
  <c r="E8" i="1"/>
  <c r="D8" i="1"/>
  <c r="B8" i="1"/>
  <c r="BW7" i="1" a="1"/>
  <c r="BW7" i="1" s="1"/>
  <c r="BV7" i="1" a="1"/>
  <c r="BV7" i="1" s="1"/>
  <c r="BU7" i="1" a="1"/>
  <c r="BU7" i="1" s="1"/>
  <c r="BT7" i="1" a="1"/>
  <c r="BT7" i="1" s="1"/>
  <c r="BS7" i="1" a="1"/>
  <c r="BS7" i="1" s="1"/>
  <c r="BR7" i="1" a="1"/>
  <c r="BR7" i="1" s="1"/>
  <c r="BQ7" i="1" a="1"/>
  <c r="BQ7" i="1" s="1"/>
  <c r="BP7" i="1" a="1"/>
  <c r="BP7" i="1" s="1"/>
  <c r="BO7" i="1" a="1"/>
  <c r="BO7" i="1" s="1"/>
  <c r="BN7" i="1" a="1"/>
  <c r="BN7" i="1" s="1"/>
  <c r="BM7" i="1" a="1"/>
  <c r="BM7" i="1" s="1"/>
  <c r="BL7" i="1" a="1"/>
  <c r="BL7" i="1" s="1"/>
  <c r="BK7" i="1" a="1"/>
  <c r="BK7" i="1" s="1"/>
  <c r="BJ7" i="1" a="1"/>
  <c r="BJ7" i="1" s="1"/>
  <c r="BI7" i="1" a="1"/>
  <c r="BI7" i="1" s="1"/>
  <c r="N7" i="1"/>
  <c r="N8" i="1" s="1"/>
  <c r="N9" i="1" s="1"/>
  <c r="E7" i="1"/>
  <c r="F3" i="1"/>
  <c r="M194" i="1" s="1"/>
  <c r="L194" i="1" s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P2" i="1" l="1"/>
  <c r="O95" i="7"/>
  <c r="O59" i="6"/>
  <c r="O49" i="1"/>
  <c r="N106" i="5"/>
  <c r="O106" i="5" s="1"/>
  <c r="N56" i="7"/>
  <c r="N57" i="7" s="1"/>
  <c r="O57" i="7" s="1"/>
  <c r="O111" i="7"/>
  <c r="O59" i="8"/>
  <c r="O63" i="1"/>
  <c r="O95" i="1"/>
  <c r="N48" i="8"/>
  <c r="N49" i="8" s="1"/>
  <c r="N50" i="8" s="1"/>
  <c r="N76" i="8"/>
  <c r="N77" i="8" s="1"/>
  <c r="N78" i="8" s="1"/>
  <c r="O118" i="6"/>
  <c r="O63" i="4"/>
  <c r="O94" i="6"/>
  <c r="N120" i="7"/>
  <c r="N121" i="7" s="1"/>
  <c r="N122" i="7" s="1"/>
  <c r="O122" i="7" s="1"/>
  <c r="N72" i="7"/>
  <c r="N73" i="7" s="1"/>
  <c r="O73" i="7" s="1"/>
  <c r="N56" i="8"/>
  <c r="N57" i="8" s="1"/>
  <c r="O57" i="8" s="1"/>
  <c r="N98" i="5"/>
  <c r="N99" i="5" s="1"/>
  <c r="N100" i="5" s="1"/>
  <c r="O100" i="5" s="1"/>
  <c r="N108" i="8"/>
  <c r="N109" i="8" s="1"/>
  <c r="O109" i="8" s="1"/>
  <c r="O69" i="1"/>
  <c r="O70" i="1"/>
  <c r="O83" i="1"/>
  <c r="O45" i="5"/>
  <c r="O103" i="7"/>
  <c r="N84" i="8"/>
  <c r="N85" i="8" s="1"/>
  <c r="O85" i="8" s="1"/>
  <c r="N124" i="8"/>
  <c r="N125" i="8" s="1"/>
  <c r="N126" i="8" s="1"/>
  <c r="O15" i="5"/>
  <c r="O129" i="5"/>
  <c r="O15" i="8"/>
  <c r="O127" i="3"/>
  <c r="N32" i="7"/>
  <c r="N33" i="7" s="1"/>
  <c r="O33" i="7" s="1"/>
  <c r="O87" i="1"/>
  <c r="N40" i="8"/>
  <c r="O40" i="8" s="1"/>
  <c r="O121" i="5"/>
  <c r="O121" i="4"/>
  <c r="O7" i="3"/>
  <c r="N92" i="8"/>
  <c r="N93" i="8" s="1"/>
  <c r="O93" i="8" s="1"/>
  <c r="M9" i="1"/>
  <c r="K9" i="1" s="1"/>
  <c r="O53" i="5"/>
  <c r="N64" i="7"/>
  <c r="N65" i="7" s="1"/>
  <c r="N66" i="7" s="1"/>
  <c r="O66" i="7" s="1"/>
  <c r="N116" i="8"/>
  <c r="N117" i="8" s="1"/>
  <c r="O117" i="8" s="1"/>
  <c r="O71" i="1"/>
  <c r="O93" i="1"/>
  <c r="N8" i="4"/>
  <c r="N9" i="4" s="1"/>
  <c r="M7" i="6"/>
  <c r="K7" i="6" s="1"/>
  <c r="O75" i="6"/>
  <c r="N128" i="7"/>
  <c r="N129" i="7" s="1"/>
  <c r="N130" i="7" s="1"/>
  <c r="O130" i="7" s="1"/>
  <c r="O72" i="1"/>
  <c r="O94" i="1"/>
  <c r="O105" i="7"/>
  <c r="O84" i="1"/>
  <c r="O39" i="4"/>
  <c r="O89" i="3"/>
  <c r="O109" i="4"/>
  <c r="O73" i="5"/>
  <c r="O47" i="7"/>
  <c r="O130" i="6"/>
  <c r="O113" i="5"/>
  <c r="O7" i="1"/>
  <c r="O43" i="6"/>
  <c r="O106" i="6"/>
  <c r="O82" i="6"/>
  <c r="N88" i="7"/>
  <c r="N89" i="7" s="1"/>
  <c r="O89" i="7" s="1"/>
  <c r="L7" i="4"/>
  <c r="N40" i="7"/>
  <c r="O40" i="7" s="1"/>
  <c r="O52" i="6"/>
  <c r="N53" i="6"/>
  <c r="N47" i="5"/>
  <c r="N48" i="5" s="1"/>
  <c r="O46" i="5"/>
  <c r="N65" i="1"/>
  <c r="N66" i="1" s="1"/>
  <c r="N67" i="1" s="1"/>
  <c r="N68" i="1" s="1"/>
  <c r="O68" i="1" s="1"/>
  <c r="O64" i="1"/>
  <c r="N123" i="4"/>
  <c r="O122" i="4"/>
  <c r="N124" i="5"/>
  <c r="O124" i="5" s="1"/>
  <c r="O123" i="5"/>
  <c r="N97" i="7"/>
  <c r="O96" i="7"/>
  <c r="N49" i="7"/>
  <c r="O48" i="7"/>
  <c r="N67" i="3"/>
  <c r="N68" i="3" s="1"/>
  <c r="O66" i="3"/>
  <c r="N133" i="3"/>
  <c r="O132" i="3"/>
  <c r="O68" i="6"/>
  <c r="N69" i="6"/>
  <c r="N81" i="6"/>
  <c r="O81" i="6" s="1"/>
  <c r="O80" i="6"/>
  <c r="N63" i="5"/>
  <c r="N64" i="5" s="1"/>
  <c r="O62" i="5"/>
  <c r="O114" i="5"/>
  <c r="N115" i="5"/>
  <c r="N83" i="5"/>
  <c r="O82" i="5"/>
  <c r="N99" i="4"/>
  <c r="O98" i="4"/>
  <c r="N89" i="1"/>
  <c r="O88" i="1"/>
  <c r="N76" i="5"/>
  <c r="O76" i="5" s="1"/>
  <c r="O75" i="5"/>
  <c r="N61" i="3"/>
  <c r="O60" i="3"/>
  <c r="N91" i="5"/>
  <c r="O90" i="5"/>
  <c r="N113" i="7"/>
  <c r="O112" i="7"/>
  <c r="N69" i="8"/>
  <c r="N70" i="8" s="1"/>
  <c r="O68" i="8"/>
  <c r="O16" i="4"/>
  <c r="N17" i="4"/>
  <c r="O17" i="4" s="1"/>
  <c r="N85" i="3"/>
  <c r="O84" i="3"/>
  <c r="O124" i="3"/>
  <c r="N125" i="3"/>
  <c r="N131" i="5"/>
  <c r="O130" i="5"/>
  <c r="N55" i="5"/>
  <c r="O55" i="5" s="1"/>
  <c r="O54" i="5"/>
  <c r="O47" i="4"/>
  <c r="O85" i="4"/>
  <c r="O97" i="4"/>
  <c r="O127" i="4"/>
  <c r="O71" i="3"/>
  <c r="O83" i="3"/>
  <c r="O51" i="6"/>
  <c r="O79" i="6"/>
  <c r="N101" i="6"/>
  <c r="O112" i="6"/>
  <c r="N38" i="5"/>
  <c r="N39" i="5" s="1"/>
  <c r="O39" i="5" s="1"/>
  <c r="O7" i="5"/>
  <c r="O89" i="5"/>
  <c r="O67" i="8"/>
  <c r="O75" i="1"/>
  <c r="O45" i="1"/>
  <c r="O57" i="1"/>
  <c r="O85" i="1"/>
  <c r="N40" i="3"/>
  <c r="O40" i="3" s="1"/>
  <c r="N61" i="6"/>
  <c r="N125" i="6"/>
  <c r="O61" i="5"/>
  <c r="O81" i="5"/>
  <c r="O7" i="7"/>
  <c r="N80" i="7"/>
  <c r="N81" i="7" s="1"/>
  <c r="N100" i="8"/>
  <c r="O99" i="1"/>
  <c r="O76" i="1"/>
  <c r="O102" i="1"/>
  <c r="O53" i="3"/>
  <c r="O117" i="3"/>
  <c r="O90" i="3"/>
  <c r="O65" i="3"/>
  <c r="O95" i="3"/>
  <c r="O27" i="6"/>
  <c r="O74" i="5"/>
  <c r="O60" i="8"/>
  <c r="O88" i="6"/>
  <c r="O101" i="3"/>
  <c r="O39" i="1"/>
  <c r="O79" i="4"/>
  <c r="O91" i="4"/>
  <c r="O77" i="3"/>
  <c r="O109" i="3"/>
  <c r="O71" i="4"/>
  <c r="O81" i="1"/>
  <c r="O15" i="4"/>
  <c r="O55" i="4"/>
  <c r="O47" i="3"/>
  <c r="O59" i="3"/>
  <c r="O123" i="3"/>
  <c r="O131" i="3"/>
  <c r="O7" i="6"/>
  <c r="O67" i="6"/>
  <c r="O122" i="5"/>
  <c r="O73" i="1"/>
  <c r="N77" i="6"/>
  <c r="O67" i="5"/>
  <c r="O104" i="7"/>
  <c r="O23" i="8"/>
  <c r="O103" i="4"/>
  <c r="O115" i="4"/>
  <c r="N36" i="6"/>
  <c r="O36" i="6" s="1"/>
  <c r="O23" i="7"/>
  <c r="O16" i="1"/>
  <c r="N17" i="1"/>
  <c r="D18" i="1"/>
  <c r="BG8" i="1" s="1"/>
  <c r="O9" i="1"/>
  <c r="N10" i="1"/>
  <c r="M12" i="1"/>
  <c r="D20" i="1"/>
  <c r="BG10" i="1" s="1"/>
  <c r="M24" i="1"/>
  <c r="D41" i="1"/>
  <c r="D45" i="1"/>
  <c r="M48" i="1"/>
  <c r="M67" i="1"/>
  <c r="O82" i="1"/>
  <c r="O101" i="1"/>
  <c r="M110" i="1"/>
  <c r="N73" i="4"/>
  <c r="O72" i="4"/>
  <c r="N103" i="3"/>
  <c r="O102" i="3"/>
  <c r="N24" i="1"/>
  <c r="D27" i="1"/>
  <c r="BG17" i="1" s="1"/>
  <c r="D30" i="1"/>
  <c r="BG20" i="1" s="1"/>
  <c r="M52" i="1"/>
  <c r="M56" i="1"/>
  <c r="M71" i="1"/>
  <c r="M75" i="1"/>
  <c r="M90" i="1"/>
  <c r="M106" i="1"/>
  <c r="L106" i="1" s="1"/>
  <c r="M125" i="1"/>
  <c r="M134" i="1"/>
  <c r="N92" i="3"/>
  <c r="O91" i="3"/>
  <c r="M15" i="1"/>
  <c r="M22" i="1"/>
  <c r="M29" i="1"/>
  <c r="M37" i="1"/>
  <c r="O52" i="1"/>
  <c r="M60" i="1"/>
  <c r="M79" i="1"/>
  <c r="M94" i="1"/>
  <c r="M98" i="1"/>
  <c r="M130" i="1"/>
  <c r="L130" i="1" s="1"/>
  <c r="M149" i="1"/>
  <c r="M158" i="1"/>
  <c r="P2" i="4"/>
  <c r="M132" i="4"/>
  <c r="M124" i="4"/>
  <c r="M116" i="4"/>
  <c r="M108" i="4"/>
  <c r="M100" i="4"/>
  <c r="M92" i="4"/>
  <c r="M84" i="4"/>
  <c r="M76" i="4"/>
  <c r="M68" i="4"/>
  <c r="M60" i="4"/>
  <c r="M52" i="4"/>
  <c r="M22" i="4"/>
  <c r="M15" i="4"/>
  <c r="M44" i="4"/>
  <c r="M35" i="4"/>
  <c r="M33" i="4"/>
  <c r="M31" i="4"/>
  <c r="M129" i="4"/>
  <c r="M121" i="4"/>
  <c r="M113" i="4"/>
  <c r="M105" i="4"/>
  <c r="M97" i="4"/>
  <c r="M89" i="4"/>
  <c r="M81" i="4"/>
  <c r="M73" i="4"/>
  <c r="M65" i="4"/>
  <c r="M57" i="4"/>
  <c r="M49" i="4"/>
  <c r="M37" i="4"/>
  <c r="M24" i="4"/>
  <c r="M12" i="4"/>
  <c r="M17" i="4"/>
  <c r="M126" i="4"/>
  <c r="M118" i="4"/>
  <c r="M110" i="4"/>
  <c r="M102" i="4"/>
  <c r="M94" i="4"/>
  <c r="M86" i="4"/>
  <c r="M78" i="4"/>
  <c r="M70" i="4"/>
  <c r="M62" i="4"/>
  <c r="M54" i="4"/>
  <c r="M46" i="4"/>
  <c r="M39" i="4"/>
  <c r="M26" i="4"/>
  <c r="M19" i="4"/>
  <c r="M131" i="4"/>
  <c r="M123" i="4"/>
  <c r="M115" i="4"/>
  <c r="M107" i="4"/>
  <c r="M99" i="4"/>
  <c r="M91" i="4"/>
  <c r="M83" i="4"/>
  <c r="M75" i="4"/>
  <c r="M67" i="4"/>
  <c r="M59" i="4"/>
  <c r="M51" i="4"/>
  <c r="M41" i="4"/>
  <c r="M28" i="4"/>
  <c r="M14" i="4"/>
  <c r="M21" i="4"/>
  <c r="M128" i="4"/>
  <c r="M120" i="4"/>
  <c r="M112" i="4"/>
  <c r="M104" i="4"/>
  <c r="M96" i="4"/>
  <c r="M88" i="4"/>
  <c r="M80" i="4"/>
  <c r="M72" i="4"/>
  <c r="M64" i="4"/>
  <c r="M56" i="4"/>
  <c r="M48" i="4"/>
  <c r="M43" i="4"/>
  <c r="M30" i="4"/>
  <c r="M11" i="4"/>
  <c r="M36" i="4"/>
  <c r="M34" i="4"/>
  <c r="M32" i="4"/>
  <c r="M23" i="4"/>
  <c r="M125" i="4"/>
  <c r="M117" i="4"/>
  <c r="M109" i="4"/>
  <c r="M101" i="4"/>
  <c r="M93" i="4"/>
  <c r="M85" i="4"/>
  <c r="M77" i="4"/>
  <c r="M69" i="4"/>
  <c r="M61" i="4"/>
  <c r="M53" i="4"/>
  <c r="M45" i="4"/>
  <c r="M16" i="4"/>
  <c r="M38" i="4"/>
  <c r="M25" i="4"/>
  <c r="M130" i="4"/>
  <c r="M122" i="4"/>
  <c r="M114" i="4"/>
  <c r="M106" i="4"/>
  <c r="M98" i="4"/>
  <c r="M90" i="4"/>
  <c r="M82" i="4"/>
  <c r="M74" i="4"/>
  <c r="M66" i="4"/>
  <c r="M58" i="4"/>
  <c r="M50" i="4"/>
  <c r="M18" i="4"/>
  <c r="M13" i="4"/>
  <c r="M8" i="4"/>
  <c r="M40" i="4"/>
  <c r="M27" i="4"/>
  <c r="M127" i="4"/>
  <c r="M119" i="4"/>
  <c r="M111" i="4"/>
  <c r="M103" i="4"/>
  <c r="M95" i="4"/>
  <c r="M87" i="4"/>
  <c r="M79" i="4"/>
  <c r="M71" i="4"/>
  <c r="M63" i="4"/>
  <c r="M55" i="4"/>
  <c r="M47" i="4"/>
  <c r="M20" i="4"/>
  <c r="M10" i="4"/>
  <c r="M42" i="4"/>
  <c r="M29" i="4"/>
  <c r="BF22" i="4"/>
  <c r="N49" i="4"/>
  <c r="O48" i="4"/>
  <c r="O86" i="4"/>
  <c r="N87" i="4"/>
  <c r="N129" i="4"/>
  <c r="O128" i="4"/>
  <c r="N73" i="3"/>
  <c r="O72" i="3"/>
  <c r="D36" i="1"/>
  <c r="BG26" i="1" s="1"/>
  <c r="D34" i="1"/>
  <c r="BG24" i="1" s="1"/>
  <c r="D32" i="1"/>
  <c r="BG22" i="1" s="1"/>
  <c r="D38" i="1"/>
  <c r="BG28" i="1" s="1"/>
  <c r="D40" i="1"/>
  <c r="BG30" i="1" s="1"/>
  <c r="D42" i="1"/>
  <c r="D29" i="1"/>
  <c r="BG19" i="1" s="1"/>
  <c r="D44" i="1"/>
  <c r="D35" i="1"/>
  <c r="BG25" i="1" s="1"/>
  <c r="D33" i="1"/>
  <c r="BG23" i="1" s="1"/>
  <c r="D31" i="1"/>
  <c r="BG21" i="1" s="1"/>
  <c r="D25" i="1"/>
  <c r="BG15" i="1" s="1"/>
  <c r="M41" i="1"/>
  <c r="M45" i="1"/>
  <c r="O60" i="1"/>
  <c r="M64" i="1"/>
  <c r="O79" i="1"/>
  <c r="M83" i="1"/>
  <c r="M87" i="1"/>
  <c r="M102" i="1"/>
  <c r="M154" i="1"/>
  <c r="L154" i="1" s="1"/>
  <c r="M173" i="1"/>
  <c r="M182" i="1"/>
  <c r="M10" i="1"/>
  <c r="O15" i="1"/>
  <c r="M20" i="1"/>
  <c r="M49" i="1"/>
  <c r="M68" i="1"/>
  <c r="M178" i="1"/>
  <c r="L178" i="1" s="1"/>
  <c r="K7" i="4"/>
  <c r="O24" i="4"/>
  <c r="N25" i="4"/>
  <c r="BF24" i="4"/>
  <c r="BF26" i="3"/>
  <c r="N55" i="3"/>
  <c r="O54" i="3"/>
  <c r="N119" i="3"/>
  <c r="O118" i="3"/>
  <c r="D23" i="1"/>
  <c r="BG13" i="1" s="1"/>
  <c r="M27" i="1"/>
  <c r="M30" i="1"/>
  <c r="M53" i="1"/>
  <c r="M57" i="1"/>
  <c r="M72" i="1"/>
  <c r="M91" i="1"/>
  <c r="BF26" i="4"/>
  <c r="BF22" i="3"/>
  <c r="M8" i="1"/>
  <c r="M13" i="1"/>
  <c r="M18" i="1"/>
  <c r="O53" i="1"/>
  <c r="M61" i="1"/>
  <c r="M76" i="1"/>
  <c r="M80" i="1"/>
  <c r="M95" i="1"/>
  <c r="M99" i="1"/>
  <c r="M117" i="1"/>
  <c r="M126" i="1"/>
  <c r="BF7" i="4"/>
  <c r="BF28" i="4"/>
  <c r="N65" i="4"/>
  <c r="O64" i="4"/>
  <c r="O110" i="4"/>
  <c r="N111" i="4"/>
  <c r="N129" i="3"/>
  <c r="O128" i="3"/>
  <c r="D21" i="1"/>
  <c r="BG11" i="1" s="1"/>
  <c r="M25" i="1"/>
  <c r="D39" i="1"/>
  <c r="BG29" i="1" s="1"/>
  <c r="O61" i="1"/>
  <c r="M84" i="1"/>
  <c r="M103" i="1"/>
  <c r="M122" i="1"/>
  <c r="L122" i="1" s="1"/>
  <c r="M141" i="1"/>
  <c r="M150" i="1"/>
  <c r="BF12" i="4"/>
  <c r="O24" i="3"/>
  <c r="N25" i="3"/>
  <c r="O8" i="1"/>
  <c r="M16" i="1"/>
  <c r="D28" i="1"/>
  <c r="BG18" i="1" s="1"/>
  <c r="D43" i="1"/>
  <c r="M46" i="1"/>
  <c r="M65" i="1"/>
  <c r="M69" i="1"/>
  <c r="M88" i="1"/>
  <c r="O103" i="1"/>
  <c r="M146" i="1"/>
  <c r="L146" i="1" s="1"/>
  <c r="M165" i="1"/>
  <c r="M174" i="1"/>
  <c r="D18" i="4"/>
  <c r="BF8" i="4" s="1"/>
  <c r="D40" i="4"/>
  <c r="BF30" i="4" s="1"/>
  <c r="D27" i="4"/>
  <c r="BF17" i="4" s="1"/>
  <c r="D20" i="4"/>
  <c r="BF10" i="4" s="1"/>
  <c r="D42" i="4"/>
  <c r="D29" i="4"/>
  <c r="BF19" i="4" s="1"/>
  <c r="D22" i="4"/>
  <c r="D44" i="4"/>
  <c r="D35" i="4"/>
  <c r="BF25" i="4" s="1"/>
  <c r="D33" i="4"/>
  <c r="BF23" i="4" s="1"/>
  <c r="D31" i="4"/>
  <c r="BF21" i="4" s="1"/>
  <c r="D37" i="4"/>
  <c r="BF27" i="4" s="1"/>
  <c r="D24" i="4"/>
  <c r="D17" i="4"/>
  <c r="D39" i="4"/>
  <c r="BF29" i="4" s="1"/>
  <c r="D26" i="4"/>
  <c r="BF16" i="4" s="1"/>
  <c r="D19" i="4"/>
  <c r="BF9" i="4" s="1"/>
  <c r="D41" i="4"/>
  <c r="D28" i="4"/>
  <c r="BF18" i="4" s="1"/>
  <c r="D21" i="4"/>
  <c r="BF11" i="4" s="1"/>
  <c r="D43" i="4"/>
  <c r="D30" i="4"/>
  <c r="BF20" i="4" s="1"/>
  <c r="D36" i="4"/>
  <c r="D34" i="4"/>
  <c r="D32" i="4"/>
  <c r="D23" i="4"/>
  <c r="BF13" i="4" s="1"/>
  <c r="D45" i="4"/>
  <c r="D38" i="4"/>
  <c r="D25" i="4"/>
  <c r="BF15" i="4" s="1"/>
  <c r="N97" i="3"/>
  <c r="O96" i="3"/>
  <c r="D19" i="1"/>
  <c r="BG9" i="1" s="1"/>
  <c r="M23" i="1"/>
  <c r="O46" i="1"/>
  <c r="M50" i="1"/>
  <c r="M54" i="1"/>
  <c r="M73" i="1"/>
  <c r="M92" i="1"/>
  <c r="M170" i="1"/>
  <c r="L170" i="1" s="1"/>
  <c r="M189" i="1"/>
  <c r="N33" i="4"/>
  <c r="O32" i="4"/>
  <c r="M11" i="1"/>
  <c r="D26" i="1"/>
  <c r="BG16" i="1" s="1"/>
  <c r="M39" i="1"/>
  <c r="O50" i="1"/>
  <c r="O54" i="1"/>
  <c r="M58" i="1"/>
  <c r="M62" i="1"/>
  <c r="M77" i="1"/>
  <c r="M81" i="1"/>
  <c r="M96" i="1"/>
  <c r="BF14" i="4"/>
  <c r="O41" i="4"/>
  <c r="N42" i="4"/>
  <c r="N81" i="4"/>
  <c r="O80" i="4"/>
  <c r="N93" i="4"/>
  <c r="O92" i="4"/>
  <c r="N79" i="3"/>
  <c r="O78" i="3"/>
  <c r="N111" i="3"/>
  <c r="O110" i="3"/>
  <c r="M195" i="1"/>
  <c r="M152" i="1"/>
  <c r="M143" i="1"/>
  <c r="M140" i="1"/>
  <c r="M137" i="1"/>
  <c r="L137" i="1" s="1"/>
  <c r="M131" i="1"/>
  <c r="M38" i="1"/>
  <c r="M176" i="1"/>
  <c r="M167" i="1"/>
  <c r="M164" i="1"/>
  <c r="M161" i="1"/>
  <c r="L161" i="1" s="1"/>
  <c r="M155" i="1"/>
  <c r="M112" i="1"/>
  <c r="M40" i="1"/>
  <c r="M191" i="1"/>
  <c r="M188" i="1"/>
  <c r="M185" i="1"/>
  <c r="L185" i="1" s="1"/>
  <c r="M179" i="1"/>
  <c r="M136" i="1"/>
  <c r="M127" i="1"/>
  <c r="M124" i="1"/>
  <c r="M121" i="1"/>
  <c r="L121" i="1" s="1"/>
  <c r="M115" i="1"/>
  <c r="M42" i="1"/>
  <c r="M160" i="1"/>
  <c r="M151" i="1"/>
  <c r="M148" i="1"/>
  <c r="M145" i="1"/>
  <c r="L145" i="1" s="1"/>
  <c r="M139" i="1"/>
  <c r="M44" i="1"/>
  <c r="M35" i="1"/>
  <c r="M33" i="1"/>
  <c r="M31" i="1"/>
  <c r="M184" i="1"/>
  <c r="M175" i="1"/>
  <c r="M172" i="1"/>
  <c r="M169" i="1"/>
  <c r="L169" i="1" s="1"/>
  <c r="M163" i="1"/>
  <c r="M120" i="1"/>
  <c r="M111" i="1"/>
  <c r="M108" i="1"/>
  <c r="M105" i="1"/>
  <c r="L105" i="1" s="1"/>
  <c r="M196" i="1"/>
  <c r="M193" i="1"/>
  <c r="L193" i="1" s="1"/>
  <c r="M187" i="1"/>
  <c r="M144" i="1"/>
  <c r="M135" i="1"/>
  <c r="M132" i="1"/>
  <c r="M129" i="1"/>
  <c r="L129" i="1" s="1"/>
  <c r="M123" i="1"/>
  <c r="M168" i="1"/>
  <c r="M159" i="1"/>
  <c r="M156" i="1"/>
  <c r="M153" i="1"/>
  <c r="L153" i="1" s="1"/>
  <c r="M147" i="1"/>
  <c r="M192" i="1"/>
  <c r="M183" i="1"/>
  <c r="M180" i="1"/>
  <c r="M177" i="1"/>
  <c r="L177" i="1" s="1"/>
  <c r="M171" i="1"/>
  <c r="M128" i="1"/>
  <c r="M119" i="1"/>
  <c r="M116" i="1"/>
  <c r="M113" i="1"/>
  <c r="L113" i="1" s="1"/>
  <c r="M107" i="1"/>
  <c r="M36" i="1"/>
  <c r="M34" i="1"/>
  <c r="M32" i="1"/>
  <c r="D17" i="1"/>
  <c r="BG7" i="1" s="1"/>
  <c r="M21" i="1"/>
  <c r="M43" i="1"/>
  <c r="O58" i="1"/>
  <c r="O77" i="1"/>
  <c r="M85" i="1"/>
  <c r="O96" i="1"/>
  <c r="M100" i="1"/>
  <c r="M104" i="1"/>
  <c r="M109" i="1"/>
  <c r="M118" i="1"/>
  <c r="M14" i="1"/>
  <c r="D24" i="1"/>
  <c r="BG14" i="1" s="1"/>
  <c r="M28" i="1"/>
  <c r="M47" i="1"/>
  <c r="M66" i="1"/>
  <c r="O100" i="1"/>
  <c r="M114" i="1"/>
  <c r="L114" i="1" s="1"/>
  <c r="M133" i="1"/>
  <c r="M142" i="1"/>
  <c r="N57" i="4"/>
  <c r="O56" i="4"/>
  <c r="N49" i="3"/>
  <c r="O48" i="3"/>
  <c r="M19" i="1"/>
  <c r="O47" i="1"/>
  <c r="M51" i="1"/>
  <c r="M55" i="1"/>
  <c r="M70" i="1"/>
  <c r="M74" i="1"/>
  <c r="M89" i="1"/>
  <c r="M93" i="1"/>
  <c r="M138" i="1"/>
  <c r="L138" i="1" s="1"/>
  <c r="M157" i="1"/>
  <c r="M166" i="1"/>
  <c r="D21" i="3"/>
  <c r="BF11" i="3" s="1"/>
  <c r="D22" i="1"/>
  <c r="BG12" i="1" s="1"/>
  <c r="M26" i="1"/>
  <c r="N32" i="1"/>
  <c r="O51" i="1"/>
  <c r="O55" i="1"/>
  <c r="M59" i="1"/>
  <c r="M63" i="1"/>
  <c r="M78" i="1"/>
  <c r="M97" i="1"/>
  <c r="M162" i="1"/>
  <c r="L162" i="1" s="1"/>
  <c r="M181" i="1"/>
  <c r="M190" i="1"/>
  <c r="N105" i="4"/>
  <c r="O104" i="4"/>
  <c r="N117" i="4"/>
  <c r="O116" i="4"/>
  <c r="N10" i="3"/>
  <c r="O9" i="3"/>
  <c r="D17" i="6"/>
  <c r="BF7" i="6" s="1"/>
  <c r="M7" i="1"/>
  <c r="M17" i="1"/>
  <c r="D37" i="1"/>
  <c r="BG27" i="1" s="1"/>
  <c r="O40" i="1"/>
  <c r="N41" i="1"/>
  <c r="O59" i="1"/>
  <c r="O78" i="1"/>
  <c r="M82" i="1"/>
  <c r="M86" i="1"/>
  <c r="O97" i="1"/>
  <c r="M101" i="1"/>
  <c r="M186" i="1"/>
  <c r="L186" i="1" s="1"/>
  <c r="M9" i="4"/>
  <c r="BF9" i="3"/>
  <c r="O31" i="4"/>
  <c r="O8" i="3"/>
  <c r="M16" i="3"/>
  <c r="D28" i="3"/>
  <c r="BF18" i="3" s="1"/>
  <c r="D41" i="3"/>
  <c r="M45" i="3"/>
  <c r="M53" i="3"/>
  <c r="M61" i="3"/>
  <c r="M69" i="3"/>
  <c r="M77" i="3"/>
  <c r="M85" i="3"/>
  <c r="M93" i="3"/>
  <c r="M101" i="3"/>
  <c r="M109" i="3"/>
  <c r="M117" i="3"/>
  <c r="M125" i="3"/>
  <c r="M133" i="3"/>
  <c r="N16" i="3"/>
  <c r="D19" i="3"/>
  <c r="M23" i="3"/>
  <c r="M32" i="3"/>
  <c r="M34" i="3"/>
  <c r="M36" i="3"/>
  <c r="N90" i="6"/>
  <c r="O89" i="6"/>
  <c r="BF7" i="5"/>
  <c r="BF28" i="5"/>
  <c r="L127" i="7"/>
  <c r="K127" i="7"/>
  <c r="D37" i="8"/>
  <c r="D24" i="8"/>
  <c r="BF14" i="8" s="1"/>
  <c r="D17" i="8"/>
  <c r="D39" i="8"/>
  <c r="BF29" i="8" s="1"/>
  <c r="D26" i="8"/>
  <c r="BF16" i="8" s="1"/>
  <c r="D19" i="8"/>
  <c r="D41" i="8"/>
  <c r="D28" i="8"/>
  <c r="BF18" i="8" s="1"/>
  <c r="D21" i="8"/>
  <c r="BF11" i="8" s="1"/>
  <c r="D43" i="8"/>
  <c r="D30" i="8"/>
  <c r="D36" i="8"/>
  <c r="BF26" i="8" s="1"/>
  <c r="D34" i="8"/>
  <c r="BF24" i="8" s="1"/>
  <c r="D32" i="8"/>
  <c r="D23" i="8"/>
  <c r="BF13" i="8" s="1"/>
  <c r="D45" i="8"/>
  <c r="D38" i="8"/>
  <c r="D25" i="8"/>
  <c r="D18" i="8"/>
  <c r="BF8" i="8" s="1"/>
  <c r="D40" i="8"/>
  <c r="D27" i="8"/>
  <c r="BF17" i="8" s="1"/>
  <c r="D20" i="8"/>
  <c r="BF10" i="8" s="1"/>
  <c r="D42" i="8"/>
  <c r="D29" i="8"/>
  <c r="BF19" i="8" s="1"/>
  <c r="D22" i="8"/>
  <c r="BF12" i="8" s="1"/>
  <c r="D44" i="8"/>
  <c r="D35" i="8"/>
  <c r="BF25" i="8" s="1"/>
  <c r="D33" i="8"/>
  <c r="BF23" i="8" s="1"/>
  <c r="D31" i="8"/>
  <c r="BF21" i="8" s="1"/>
  <c r="M11" i="3"/>
  <c r="D26" i="3"/>
  <c r="BF16" i="3" s="1"/>
  <c r="M30" i="3"/>
  <c r="N32" i="3"/>
  <c r="D39" i="3"/>
  <c r="BF29" i="3" s="1"/>
  <c r="M43" i="3"/>
  <c r="M48" i="3"/>
  <c r="M56" i="3"/>
  <c r="M64" i="3"/>
  <c r="M72" i="3"/>
  <c r="M80" i="3"/>
  <c r="M88" i="3"/>
  <c r="M96" i="3"/>
  <c r="M104" i="3"/>
  <c r="M112" i="3"/>
  <c r="M120" i="3"/>
  <c r="M128" i="3"/>
  <c r="M136" i="3"/>
  <c r="M129" i="6"/>
  <c r="M121" i="6"/>
  <c r="M113" i="6"/>
  <c r="M105" i="6"/>
  <c r="M97" i="6"/>
  <c r="M89" i="6"/>
  <c r="M81" i="6"/>
  <c r="M73" i="6"/>
  <c r="M65" i="6"/>
  <c r="M57" i="6"/>
  <c r="M49" i="6"/>
  <c r="M37" i="6"/>
  <c r="M24" i="6"/>
  <c r="M12" i="6"/>
  <c r="M17" i="6"/>
  <c r="M126" i="6"/>
  <c r="M118" i="6"/>
  <c r="M110" i="6"/>
  <c r="M102" i="6"/>
  <c r="M94" i="6"/>
  <c r="M86" i="6"/>
  <c r="M78" i="6"/>
  <c r="M70" i="6"/>
  <c r="M62" i="6"/>
  <c r="M54" i="6"/>
  <c r="M46" i="6"/>
  <c r="M39" i="6"/>
  <c r="M26" i="6"/>
  <c r="M19" i="6"/>
  <c r="M131" i="6"/>
  <c r="M123" i="6"/>
  <c r="M115" i="6"/>
  <c r="M107" i="6"/>
  <c r="M99" i="6"/>
  <c r="M91" i="6"/>
  <c r="M83" i="6"/>
  <c r="M75" i="6"/>
  <c r="M67" i="6"/>
  <c r="M59" i="6"/>
  <c r="M51" i="6"/>
  <c r="M41" i="6"/>
  <c r="M28" i="6"/>
  <c r="M21" i="6"/>
  <c r="M128" i="6"/>
  <c r="M120" i="6"/>
  <c r="M112" i="6"/>
  <c r="M104" i="6"/>
  <c r="M96" i="6"/>
  <c r="M88" i="6"/>
  <c r="M80" i="6"/>
  <c r="M72" i="6"/>
  <c r="M64" i="6"/>
  <c r="M56" i="6"/>
  <c r="M48" i="6"/>
  <c r="M43" i="6"/>
  <c r="M30" i="6"/>
  <c r="M36" i="6"/>
  <c r="M34" i="6"/>
  <c r="M32" i="6"/>
  <c r="M23" i="6"/>
  <c r="M125" i="6"/>
  <c r="M117" i="6"/>
  <c r="M109" i="6"/>
  <c r="M101" i="6"/>
  <c r="M93" i="6"/>
  <c r="M85" i="6"/>
  <c r="M77" i="6"/>
  <c r="M69" i="6"/>
  <c r="M61" i="6"/>
  <c r="M53" i="6"/>
  <c r="M45" i="6"/>
  <c r="M38" i="6"/>
  <c r="M25" i="6"/>
  <c r="M130" i="6"/>
  <c r="M122" i="6"/>
  <c r="M114" i="6"/>
  <c r="M106" i="6"/>
  <c r="M98" i="6"/>
  <c r="M90" i="6"/>
  <c r="M82" i="6"/>
  <c r="M74" i="6"/>
  <c r="M66" i="6"/>
  <c r="M58" i="6"/>
  <c r="M50" i="6"/>
  <c r="M18" i="6"/>
  <c r="M40" i="6"/>
  <c r="M27" i="6"/>
  <c r="M127" i="6"/>
  <c r="M119" i="6"/>
  <c r="M111" i="6"/>
  <c r="M103" i="6"/>
  <c r="M95" i="6"/>
  <c r="M87" i="6"/>
  <c r="M79" i="6"/>
  <c r="M71" i="6"/>
  <c r="M63" i="6"/>
  <c r="M55" i="6"/>
  <c r="M47" i="6"/>
  <c r="M20" i="6"/>
  <c r="M42" i="6"/>
  <c r="M29" i="6"/>
  <c r="M132" i="6"/>
  <c r="M124" i="6"/>
  <c r="M116" i="6"/>
  <c r="M108" i="6"/>
  <c r="M100" i="6"/>
  <c r="M92" i="6"/>
  <c r="M84" i="6"/>
  <c r="M76" i="6"/>
  <c r="M68" i="6"/>
  <c r="M60" i="6"/>
  <c r="M52" i="6"/>
  <c r="M22" i="6"/>
  <c r="M44" i="6"/>
  <c r="M35" i="6"/>
  <c r="M33" i="6"/>
  <c r="M31" i="6"/>
  <c r="M15" i="6"/>
  <c r="N114" i="6"/>
  <c r="O113" i="6"/>
  <c r="D17" i="3"/>
  <c r="BF7" i="3" s="1"/>
  <c r="M21" i="3"/>
  <c r="O23" i="3"/>
  <c r="D36" i="5"/>
  <c r="BF26" i="5" s="1"/>
  <c r="O40" i="4"/>
  <c r="M14" i="3"/>
  <c r="D24" i="3"/>
  <c r="BF14" i="3" s="1"/>
  <c r="M28" i="3"/>
  <c r="D37" i="3"/>
  <c r="BF27" i="3" s="1"/>
  <c r="M41" i="3"/>
  <c r="M51" i="3"/>
  <c r="M59" i="3"/>
  <c r="M67" i="3"/>
  <c r="M75" i="3"/>
  <c r="M83" i="3"/>
  <c r="M91" i="3"/>
  <c r="M99" i="3"/>
  <c r="M107" i="3"/>
  <c r="M115" i="3"/>
  <c r="M123" i="3"/>
  <c r="M131" i="3"/>
  <c r="M9" i="6"/>
  <c r="M16" i="6"/>
  <c r="N10" i="5"/>
  <c r="O9" i="5"/>
  <c r="M9" i="3"/>
  <c r="M19" i="3"/>
  <c r="D31" i="3"/>
  <c r="BF21" i="3" s="1"/>
  <c r="D33" i="3"/>
  <c r="BF23" i="3" s="1"/>
  <c r="D35" i="3"/>
  <c r="BF25" i="3" s="1"/>
  <c r="D44" i="3"/>
  <c r="N9" i="6"/>
  <c r="D18" i="7"/>
  <c r="BF8" i="7" s="1"/>
  <c r="D22" i="3"/>
  <c r="BF12" i="3" s="1"/>
  <c r="M26" i="3"/>
  <c r="M39" i="3"/>
  <c r="M46" i="3"/>
  <c r="M54" i="3"/>
  <c r="M62" i="3"/>
  <c r="M70" i="3"/>
  <c r="M78" i="3"/>
  <c r="M86" i="3"/>
  <c r="M94" i="3"/>
  <c r="M102" i="3"/>
  <c r="M110" i="3"/>
  <c r="M118" i="3"/>
  <c r="M126" i="3"/>
  <c r="M134" i="3"/>
  <c r="BF26" i="6"/>
  <c r="O9" i="7"/>
  <c r="N10" i="7"/>
  <c r="M7" i="3"/>
  <c r="M17" i="3"/>
  <c r="D29" i="3"/>
  <c r="BF19" i="3" s="1"/>
  <c r="D42" i="3"/>
  <c r="BF9" i="7"/>
  <c r="BF27" i="7"/>
  <c r="O23" i="4"/>
  <c r="M12" i="3"/>
  <c r="D20" i="3"/>
  <c r="BF10" i="3" s="1"/>
  <c r="M24" i="3"/>
  <c r="M37" i="3"/>
  <c r="M49" i="3"/>
  <c r="M57" i="3"/>
  <c r="M65" i="3"/>
  <c r="M73" i="3"/>
  <c r="M81" i="3"/>
  <c r="M89" i="3"/>
  <c r="M97" i="3"/>
  <c r="M105" i="3"/>
  <c r="M113" i="3"/>
  <c r="M121" i="3"/>
  <c r="M129" i="3"/>
  <c r="M137" i="3"/>
  <c r="O28" i="6"/>
  <c r="N29" i="6"/>
  <c r="D27" i="3"/>
  <c r="BF17" i="3" s="1"/>
  <c r="M31" i="3"/>
  <c r="M33" i="3"/>
  <c r="M35" i="3"/>
  <c r="D40" i="3"/>
  <c r="BF30" i="3" s="1"/>
  <c r="M44" i="3"/>
  <c r="O83" i="6"/>
  <c r="N84" i="6"/>
  <c r="N96" i="6"/>
  <c r="O95" i="6"/>
  <c r="M15" i="3"/>
  <c r="D18" i="3"/>
  <c r="BF8" i="3" s="1"/>
  <c r="M22" i="3"/>
  <c r="M52" i="3"/>
  <c r="M60" i="3"/>
  <c r="M68" i="3"/>
  <c r="M76" i="3"/>
  <c r="M84" i="3"/>
  <c r="M92" i="3"/>
  <c r="M100" i="3"/>
  <c r="M108" i="3"/>
  <c r="M116" i="3"/>
  <c r="M124" i="3"/>
  <c r="M132" i="3"/>
  <c r="D20" i="6"/>
  <c r="BF10" i="6" s="1"/>
  <c r="D42" i="6"/>
  <c r="D29" i="6"/>
  <c r="BF19" i="6" s="1"/>
  <c r="D22" i="6"/>
  <c r="BF12" i="6" s="1"/>
  <c r="D44" i="6"/>
  <c r="D35" i="6"/>
  <c r="D33" i="6"/>
  <c r="BF23" i="6" s="1"/>
  <c r="D31" i="6"/>
  <c r="BF21" i="6" s="1"/>
  <c r="D37" i="6"/>
  <c r="BF27" i="6" s="1"/>
  <c r="D24" i="6"/>
  <c r="BF14" i="6" s="1"/>
  <c r="D39" i="6"/>
  <c r="BF29" i="6" s="1"/>
  <c r="D26" i="6"/>
  <c r="BF16" i="6" s="1"/>
  <c r="D19" i="6"/>
  <c r="BF9" i="6" s="1"/>
  <c r="D41" i="6"/>
  <c r="D28" i="6"/>
  <c r="BF18" i="6" s="1"/>
  <c r="D21" i="6"/>
  <c r="BF11" i="6" s="1"/>
  <c r="D43" i="6"/>
  <c r="D30" i="6"/>
  <c r="BF20" i="6" s="1"/>
  <c r="D36" i="6"/>
  <c r="D34" i="6"/>
  <c r="BF24" i="6" s="1"/>
  <c r="D32" i="6"/>
  <c r="BF22" i="6" s="1"/>
  <c r="D23" i="6"/>
  <c r="BF13" i="6" s="1"/>
  <c r="D45" i="6"/>
  <c r="D38" i="6"/>
  <c r="BF28" i="6" s="1"/>
  <c r="D25" i="6"/>
  <c r="BF15" i="6" s="1"/>
  <c r="D18" i="6"/>
  <c r="BF8" i="6" s="1"/>
  <c r="D40" i="6"/>
  <c r="BF30" i="6" s="1"/>
  <c r="D27" i="6"/>
  <c r="BF17" i="6" s="1"/>
  <c r="N46" i="6"/>
  <c r="O45" i="6"/>
  <c r="O107" i="6"/>
  <c r="N108" i="6"/>
  <c r="N120" i="6"/>
  <c r="O119" i="6"/>
  <c r="N17" i="5"/>
  <c r="O16" i="5"/>
  <c r="BF15" i="5"/>
  <c r="D25" i="3"/>
  <c r="BF15" i="3" s="1"/>
  <c r="M29" i="3"/>
  <c r="D38" i="3"/>
  <c r="BF28" i="3" s="1"/>
  <c r="M42" i="3"/>
  <c r="M10" i="6"/>
  <c r="O131" i="6"/>
  <c r="N132" i="6"/>
  <c r="O132" i="6" s="1"/>
  <c r="M10" i="3"/>
  <c r="M20" i="3"/>
  <c r="D45" i="3"/>
  <c r="M47" i="3"/>
  <c r="M55" i="3"/>
  <c r="M63" i="3"/>
  <c r="M71" i="3"/>
  <c r="M79" i="3"/>
  <c r="M87" i="3"/>
  <c r="M95" i="3"/>
  <c r="M103" i="3"/>
  <c r="M111" i="3"/>
  <c r="M119" i="3"/>
  <c r="M127" i="3"/>
  <c r="M135" i="3"/>
  <c r="D23" i="3"/>
  <c r="BF13" i="3" s="1"/>
  <c r="M27" i="3"/>
  <c r="D32" i="3"/>
  <c r="D34" i="3"/>
  <c r="BF24" i="3" s="1"/>
  <c r="D36" i="3"/>
  <c r="M40" i="3"/>
  <c r="M8" i="6"/>
  <c r="M11" i="6"/>
  <c r="BF25" i="6"/>
  <c r="O68" i="5"/>
  <c r="N69" i="5"/>
  <c r="N107" i="7"/>
  <c r="O106" i="7"/>
  <c r="M8" i="3"/>
  <c r="M13" i="3"/>
  <c r="M18" i="3"/>
  <c r="D30" i="3"/>
  <c r="BF20" i="3" s="1"/>
  <c r="D43" i="3"/>
  <c r="M50" i="3"/>
  <c r="M58" i="3"/>
  <c r="M66" i="3"/>
  <c r="M74" i="3"/>
  <c r="M82" i="3"/>
  <c r="M90" i="3"/>
  <c r="M98" i="3"/>
  <c r="M106" i="3"/>
  <c r="M114" i="3"/>
  <c r="M122" i="3"/>
  <c r="M130" i="3"/>
  <c r="M138" i="3"/>
  <c r="N12" i="6"/>
  <c r="O24" i="7"/>
  <c r="N25" i="7"/>
  <c r="M25" i="3"/>
  <c r="M13" i="6"/>
  <c r="O24" i="5"/>
  <c r="N25" i="5"/>
  <c r="BF24" i="5"/>
  <c r="M8" i="5"/>
  <c r="M13" i="5"/>
  <c r="M18" i="5"/>
  <c r="D30" i="5"/>
  <c r="BF20" i="5" s="1"/>
  <c r="D43" i="5"/>
  <c r="M50" i="5"/>
  <c r="M58" i="5"/>
  <c r="M66" i="5"/>
  <c r="M74" i="5"/>
  <c r="M82" i="5"/>
  <c r="M90" i="5"/>
  <c r="M98" i="5"/>
  <c r="M106" i="5"/>
  <c r="M114" i="5"/>
  <c r="M122" i="5"/>
  <c r="M130" i="5"/>
  <c r="D23" i="7"/>
  <c r="BF13" i="7" s="1"/>
  <c r="M27" i="7"/>
  <c r="D35" i="7"/>
  <c r="BF25" i="7" s="1"/>
  <c r="M57" i="7"/>
  <c r="M70" i="7"/>
  <c r="M80" i="7"/>
  <c r="M90" i="7"/>
  <c r="M93" i="7"/>
  <c r="M103" i="7"/>
  <c r="M116" i="7"/>
  <c r="BF27" i="8"/>
  <c r="O32" i="8"/>
  <c r="N33" i="8"/>
  <c r="D21" i="5"/>
  <c r="BF11" i="5" s="1"/>
  <c r="M25" i="5"/>
  <c r="M38" i="5"/>
  <c r="M8" i="7"/>
  <c r="M13" i="7"/>
  <c r="M18" i="7"/>
  <c r="D30" i="7"/>
  <c r="BF20" i="7" s="1"/>
  <c r="M38" i="7"/>
  <c r="M67" i="7"/>
  <c r="M113" i="7"/>
  <c r="M126" i="7"/>
  <c r="O44" i="6"/>
  <c r="O8" i="5"/>
  <c r="M16" i="5"/>
  <c r="D28" i="5"/>
  <c r="BF18" i="5" s="1"/>
  <c r="D41" i="5"/>
  <c r="M45" i="5"/>
  <c r="M53" i="5"/>
  <c r="M61" i="5"/>
  <c r="M69" i="5"/>
  <c r="M77" i="5"/>
  <c r="M85" i="5"/>
  <c r="M93" i="5"/>
  <c r="M101" i="5"/>
  <c r="M109" i="5"/>
  <c r="M117" i="5"/>
  <c r="M125" i="5"/>
  <c r="M133" i="5"/>
  <c r="D21" i="7"/>
  <c r="BF11" i="7" s="1"/>
  <c r="M25" i="7"/>
  <c r="M41" i="7"/>
  <c r="D45" i="7"/>
  <c r="M54" i="7"/>
  <c r="M64" i="7"/>
  <c r="M74" i="7"/>
  <c r="M77" i="7"/>
  <c r="M87" i="7"/>
  <c r="M100" i="7"/>
  <c r="M123" i="7"/>
  <c r="P2" i="8"/>
  <c r="N8" i="8"/>
  <c r="D19" i="5"/>
  <c r="BF9" i="5" s="1"/>
  <c r="M23" i="5"/>
  <c r="M32" i="5"/>
  <c r="M34" i="5"/>
  <c r="M36" i="5"/>
  <c r="O8" i="7"/>
  <c r="M16" i="7"/>
  <c r="D28" i="7"/>
  <c r="BF18" i="7" s="1"/>
  <c r="D39" i="7"/>
  <c r="BF29" i="7" s="1"/>
  <c r="M51" i="7"/>
  <c r="M97" i="7"/>
  <c r="M110" i="7"/>
  <c r="M120" i="7"/>
  <c r="M130" i="7"/>
  <c r="M133" i="7"/>
  <c r="N20" i="6"/>
  <c r="M11" i="5"/>
  <c r="D26" i="5"/>
  <c r="BF16" i="5" s="1"/>
  <c r="M30" i="5"/>
  <c r="D39" i="5"/>
  <c r="BF29" i="5" s="1"/>
  <c r="M43" i="5"/>
  <c r="M48" i="5"/>
  <c r="M56" i="5"/>
  <c r="M64" i="5"/>
  <c r="M72" i="5"/>
  <c r="M80" i="5"/>
  <c r="M88" i="5"/>
  <c r="M96" i="5"/>
  <c r="M104" i="5"/>
  <c r="M112" i="5"/>
  <c r="M120" i="5"/>
  <c r="M128" i="5"/>
  <c r="N16" i="7"/>
  <c r="D19" i="7"/>
  <c r="M23" i="7"/>
  <c r="D33" i="7"/>
  <c r="BF23" i="7" s="1"/>
  <c r="M48" i="7"/>
  <c r="M58" i="7"/>
  <c r="M61" i="7"/>
  <c r="M71" i="7"/>
  <c r="M84" i="7"/>
  <c r="M107" i="7"/>
  <c r="D17" i="5"/>
  <c r="M21" i="5"/>
  <c r="O23" i="5"/>
  <c r="N30" i="5"/>
  <c r="M11" i="7"/>
  <c r="D26" i="7"/>
  <c r="BF16" i="7" s="1"/>
  <c r="M30" i="7"/>
  <c r="M81" i="7"/>
  <c r="M94" i="7"/>
  <c r="M104" i="7"/>
  <c r="M114" i="7"/>
  <c r="M117" i="7"/>
  <c r="M14" i="5"/>
  <c r="D24" i="5"/>
  <c r="BF14" i="5" s="1"/>
  <c r="M28" i="5"/>
  <c r="D37" i="5"/>
  <c r="BF27" i="5" s="1"/>
  <c r="M41" i="5"/>
  <c r="M51" i="5"/>
  <c r="M59" i="5"/>
  <c r="M67" i="5"/>
  <c r="M75" i="5"/>
  <c r="M83" i="5"/>
  <c r="M91" i="5"/>
  <c r="M99" i="5"/>
  <c r="M107" i="5"/>
  <c r="M115" i="5"/>
  <c r="M123" i="5"/>
  <c r="M131" i="5"/>
  <c r="M42" i="7"/>
  <c r="M44" i="7"/>
  <c r="M35" i="7"/>
  <c r="M33" i="7"/>
  <c r="M31" i="7"/>
  <c r="M36" i="7"/>
  <c r="M34" i="7"/>
  <c r="M32" i="7"/>
  <c r="M40" i="7"/>
  <c r="D17" i="7"/>
  <c r="BF7" i="7" s="1"/>
  <c r="M21" i="7"/>
  <c r="M45" i="7"/>
  <c r="M55" i="7"/>
  <c r="M68" i="7"/>
  <c r="M91" i="7"/>
  <c r="M9" i="5"/>
  <c r="M19" i="5"/>
  <c r="D31" i="5"/>
  <c r="BF21" i="5" s="1"/>
  <c r="D33" i="5"/>
  <c r="BF23" i="5" s="1"/>
  <c r="D35" i="5"/>
  <c r="BF25" i="5" s="1"/>
  <c r="D44" i="5"/>
  <c r="M14" i="7"/>
  <c r="D24" i="7"/>
  <c r="BF14" i="7" s="1"/>
  <c r="M28" i="7"/>
  <c r="M39" i="7"/>
  <c r="M65" i="7"/>
  <c r="M78" i="7"/>
  <c r="M88" i="7"/>
  <c r="M98" i="7"/>
  <c r="M101" i="7"/>
  <c r="M111" i="7"/>
  <c r="M124" i="7"/>
  <c r="BF9" i="8"/>
  <c r="D22" i="5"/>
  <c r="BF12" i="5" s="1"/>
  <c r="M26" i="5"/>
  <c r="M39" i="5"/>
  <c r="M46" i="5"/>
  <c r="M54" i="5"/>
  <c r="M62" i="5"/>
  <c r="M70" i="5"/>
  <c r="M78" i="5"/>
  <c r="M86" i="5"/>
  <c r="M94" i="5"/>
  <c r="M102" i="5"/>
  <c r="M110" i="5"/>
  <c r="M118" i="5"/>
  <c r="M126" i="5"/>
  <c r="M9" i="7"/>
  <c r="M19" i="7"/>
  <c r="D31" i="7"/>
  <c r="BF21" i="7" s="1"/>
  <c r="D43" i="7"/>
  <c r="M52" i="7"/>
  <c r="M75" i="7"/>
  <c r="M121" i="7"/>
  <c r="M134" i="7"/>
  <c r="O61" i="8"/>
  <c r="N62" i="8"/>
  <c r="M7" i="5"/>
  <c r="M17" i="5"/>
  <c r="D29" i="5"/>
  <c r="BF19" i="5" s="1"/>
  <c r="D42" i="5"/>
  <c r="D22" i="7"/>
  <c r="BF12" i="7" s="1"/>
  <c r="M26" i="7"/>
  <c r="M49" i="7"/>
  <c r="M62" i="7"/>
  <c r="M72" i="7"/>
  <c r="M82" i="7"/>
  <c r="M85" i="7"/>
  <c r="M95" i="7"/>
  <c r="M108" i="7"/>
  <c r="M131" i="7"/>
  <c r="M12" i="5"/>
  <c r="D20" i="5"/>
  <c r="BF10" i="5" s="1"/>
  <c r="M24" i="5"/>
  <c r="M37" i="5"/>
  <c r="M49" i="5"/>
  <c r="M57" i="5"/>
  <c r="M65" i="5"/>
  <c r="M73" i="5"/>
  <c r="M81" i="5"/>
  <c r="M89" i="5"/>
  <c r="M97" i="5"/>
  <c r="M105" i="5"/>
  <c r="M113" i="5"/>
  <c r="M121" i="5"/>
  <c r="M129" i="5"/>
  <c r="M7" i="7"/>
  <c r="M17" i="7"/>
  <c r="D29" i="7"/>
  <c r="BF19" i="7" s="1"/>
  <c r="D37" i="7"/>
  <c r="M59" i="7"/>
  <c r="M105" i="7"/>
  <c r="M118" i="7"/>
  <c r="M128" i="7"/>
  <c r="M123" i="8"/>
  <c r="M115" i="8"/>
  <c r="M107" i="8"/>
  <c r="M99" i="8"/>
  <c r="M91" i="8"/>
  <c r="M83" i="8"/>
  <c r="M75" i="8"/>
  <c r="M67" i="8"/>
  <c r="M59" i="8"/>
  <c r="M51" i="8"/>
  <c r="M41" i="8"/>
  <c r="M28" i="8"/>
  <c r="M14" i="8"/>
  <c r="M21" i="8"/>
  <c r="M128" i="8"/>
  <c r="M120" i="8"/>
  <c r="M112" i="8"/>
  <c r="M104" i="8"/>
  <c r="M96" i="8"/>
  <c r="M88" i="8"/>
  <c r="M80" i="8"/>
  <c r="M72" i="8"/>
  <c r="M64" i="8"/>
  <c r="M56" i="8"/>
  <c r="M48" i="8"/>
  <c r="M43" i="8"/>
  <c r="M30" i="8"/>
  <c r="M11" i="8"/>
  <c r="M36" i="8"/>
  <c r="M34" i="8"/>
  <c r="M32" i="8"/>
  <c r="M23" i="8"/>
  <c r="M125" i="8"/>
  <c r="M117" i="8"/>
  <c r="M109" i="8"/>
  <c r="M101" i="8"/>
  <c r="M93" i="8"/>
  <c r="M85" i="8"/>
  <c r="M77" i="8"/>
  <c r="M69" i="8"/>
  <c r="M61" i="8"/>
  <c r="M53" i="8"/>
  <c r="M45" i="8"/>
  <c r="M16" i="8"/>
  <c r="M38" i="8"/>
  <c r="M25" i="8"/>
  <c r="M130" i="8"/>
  <c r="M122" i="8"/>
  <c r="M114" i="8"/>
  <c r="M106" i="8"/>
  <c r="M98" i="8"/>
  <c r="M90" i="8"/>
  <c r="M82" i="8"/>
  <c r="M74" i="8"/>
  <c r="M66" i="8"/>
  <c r="M58" i="8"/>
  <c r="M50" i="8"/>
  <c r="M18" i="8"/>
  <c r="M13" i="8"/>
  <c r="M8" i="8"/>
  <c r="M40" i="8"/>
  <c r="M27" i="8"/>
  <c r="M127" i="8"/>
  <c r="M119" i="8"/>
  <c r="M111" i="8"/>
  <c r="M103" i="8"/>
  <c r="M95" i="8"/>
  <c r="M87" i="8"/>
  <c r="M79" i="8"/>
  <c r="M71" i="8"/>
  <c r="M63" i="8"/>
  <c r="M55" i="8"/>
  <c r="M47" i="8"/>
  <c r="M20" i="8"/>
  <c r="M10" i="8"/>
  <c r="M42" i="8"/>
  <c r="M29" i="8"/>
  <c r="M124" i="8"/>
  <c r="M116" i="8"/>
  <c r="M108" i="8"/>
  <c r="M100" i="8"/>
  <c r="M92" i="8"/>
  <c r="M84" i="8"/>
  <c r="M76" i="8"/>
  <c r="M68" i="8"/>
  <c r="M60" i="8"/>
  <c r="M52" i="8"/>
  <c r="M22" i="8"/>
  <c r="M15" i="8"/>
  <c r="M44" i="8"/>
  <c r="M35" i="8"/>
  <c r="M33" i="8"/>
  <c r="M31" i="8"/>
  <c r="M129" i="8"/>
  <c r="M121" i="8"/>
  <c r="M113" i="8"/>
  <c r="M105" i="8"/>
  <c r="M97" i="8"/>
  <c r="M89" i="8"/>
  <c r="M81" i="8"/>
  <c r="M73" i="8"/>
  <c r="M65" i="8"/>
  <c r="M57" i="8"/>
  <c r="M49" i="8"/>
  <c r="M37" i="8"/>
  <c r="M24" i="8"/>
  <c r="M12" i="8"/>
  <c r="M17" i="8"/>
  <c r="M126" i="8"/>
  <c r="M118" i="8"/>
  <c r="M110" i="8"/>
  <c r="M102" i="8"/>
  <c r="M94" i="8"/>
  <c r="M86" i="8"/>
  <c r="M78" i="8"/>
  <c r="M70" i="8"/>
  <c r="M62" i="8"/>
  <c r="M54" i="8"/>
  <c r="M46" i="8"/>
  <c r="M39" i="8"/>
  <c r="M26" i="8"/>
  <c r="M19" i="8"/>
  <c r="O16" i="8"/>
  <c r="N17" i="8"/>
  <c r="D27" i="5"/>
  <c r="BF17" i="5" s="1"/>
  <c r="M31" i="5"/>
  <c r="M33" i="5"/>
  <c r="M35" i="5"/>
  <c r="D40" i="5"/>
  <c r="BF30" i="5" s="1"/>
  <c r="M44" i="5"/>
  <c r="M12" i="7"/>
  <c r="D20" i="7"/>
  <c r="BF10" i="7" s="1"/>
  <c r="M24" i="7"/>
  <c r="M43" i="7"/>
  <c r="M46" i="7"/>
  <c r="M56" i="7"/>
  <c r="M66" i="7"/>
  <c r="M69" i="7"/>
  <c r="M79" i="7"/>
  <c r="M92" i="7"/>
  <c r="M115" i="7"/>
  <c r="BF20" i="8"/>
  <c r="BF22" i="8"/>
  <c r="M15" i="5"/>
  <c r="D18" i="5"/>
  <c r="BF8" i="5" s="1"/>
  <c r="M22" i="5"/>
  <c r="M52" i="5"/>
  <c r="M60" i="5"/>
  <c r="M68" i="5"/>
  <c r="M76" i="5"/>
  <c r="M84" i="5"/>
  <c r="M92" i="5"/>
  <c r="M100" i="5"/>
  <c r="M108" i="5"/>
  <c r="M116" i="5"/>
  <c r="M124" i="5"/>
  <c r="M132" i="5"/>
  <c r="D27" i="7"/>
  <c r="BF17" i="7" s="1"/>
  <c r="M89" i="7"/>
  <c r="M102" i="7"/>
  <c r="M112" i="7"/>
  <c r="M122" i="7"/>
  <c r="M125" i="7"/>
  <c r="D25" i="5"/>
  <c r="M29" i="5"/>
  <c r="D38" i="5"/>
  <c r="M42" i="5"/>
  <c r="M15" i="7"/>
  <c r="M22" i="7"/>
  <c r="M37" i="7"/>
  <c r="M50" i="7"/>
  <c r="M53" i="7"/>
  <c r="M63" i="7"/>
  <c r="M76" i="7"/>
  <c r="M99" i="7"/>
  <c r="M7" i="8"/>
  <c r="N25" i="8"/>
  <c r="O24" i="8"/>
  <c r="BF28" i="8"/>
  <c r="M10" i="5"/>
  <c r="M20" i="5"/>
  <c r="D45" i="5"/>
  <c r="M47" i="5"/>
  <c r="M55" i="5"/>
  <c r="M63" i="5"/>
  <c r="M71" i="5"/>
  <c r="M79" i="5"/>
  <c r="M87" i="5"/>
  <c r="M95" i="5"/>
  <c r="M103" i="5"/>
  <c r="M111" i="5"/>
  <c r="M119" i="5"/>
  <c r="M127" i="5"/>
  <c r="D38" i="7"/>
  <c r="BF28" i="7" s="1"/>
  <c r="D40" i="7"/>
  <c r="BF30" i="7" s="1"/>
  <c r="D42" i="7"/>
  <c r="D36" i="7"/>
  <c r="BF26" i="7" s="1"/>
  <c r="D34" i="7"/>
  <c r="BF24" i="7" s="1"/>
  <c r="D32" i="7"/>
  <c r="BF22" i="7" s="1"/>
  <c r="D25" i="7"/>
  <c r="BF15" i="7" s="1"/>
  <c r="M29" i="7"/>
  <c r="D41" i="7"/>
  <c r="D44" i="7"/>
  <c r="M73" i="7"/>
  <c r="M86" i="7"/>
  <c r="M96" i="7"/>
  <c r="M106" i="7"/>
  <c r="M109" i="7"/>
  <c r="M119" i="7"/>
  <c r="M132" i="7"/>
  <c r="BF7" i="8"/>
  <c r="BF15" i="8"/>
  <c r="BF30" i="8"/>
  <c r="D23" i="5"/>
  <c r="BF13" i="5" s="1"/>
  <c r="M27" i="5"/>
  <c r="D32" i="5"/>
  <c r="BF22" i="5" s="1"/>
  <c r="D34" i="5"/>
  <c r="M10" i="7"/>
  <c r="M20" i="7"/>
  <c r="M47" i="7"/>
  <c r="M60" i="7"/>
  <c r="M83" i="7"/>
  <c r="M129" i="7"/>
  <c r="O31" i="8"/>
  <c r="O125" i="8" l="1"/>
  <c r="O64" i="7"/>
  <c r="O67" i="3"/>
  <c r="O129" i="7"/>
  <c r="O56" i="8"/>
  <c r="O56" i="7"/>
  <c r="N131" i="7"/>
  <c r="O131" i="7" s="1"/>
  <c r="N34" i="7"/>
  <c r="L34" i="7" s="1"/>
  <c r="O128" i="7"/>
  <c r="N58" i="8"/>
  <c r="O58" i="8" s="1"/>
  <c r="O49" i="8"/>
  <c r="N58" i="7"/>
  <c r="N59" i="7" s="1"/>
  <c r="N60" i="7" s="1"/>
  <c r="N61" i="7" s="1"/>
  <c r="N62" i="7" s="1"/>
  <c r="O62" i="7" s="1"/>
  <c r="N118" i="8"/>
  <c r="N119" i="8" s="1"/>
  <c r="L119" i="8" s="1"/>
  <c r="N86" i="8"/>
  <c r="K86" i="8" s="1"/>
  <c r="O65" i="7"/>
  <c r="N41" i="8"/>
  <c r="O41" i="8" s="1"/>
  <c r="O116" i="8"/>
  <c r="N41" i="7"/>
  <c r="L41" i="7" s="1"/>
  <c r="O99" i="5"/>
  <c r="N67" i="7"/>
  <c r="K67" i="7" s="1"/>
  <c r="O84" i="8"/>
  <c r="N107" i="5"/>
  <c r="N108" i="5" s="1"/>
  <c r="O124" i="8"/>
  <c r="N37" i="6"/>
  <c r="L37" i="6" s="1"/>
  <c r="N123" i="7"/>
  <c r="N124" i="7" s="1"/>
  <c r="K124" i="7" s="1"/>
  <c r="O92" i="8"/>
  <c r="L9" i="1"/>
  <c r="O48" i="8"/>
  <c r="O121" i="7"/>
  <c r="L7" i="6"/>
  <c r="O76" i="8"/>
  <c r="N74" i="7"/>
  <c r="N75" i="7" s="1"/>
  <c r="O120" i="7"/>
  <c r="O77" i="8"/>
  <c r="N40" i="5"/>
  <c r="N41" i="5" s="1"/>
  <c r="L41" i="5" s="1"/>
  <c r="O72" i="7"/>
  <c r="O63" i="5"/>
  <c r="N56" i="5"/>
  <c r="O56" i="5" s="1"/>
  <c r="O8" i="4"/>
  <c r="N101" i="5"/>
  <c r="O101" i="5" s="1"/>
  <c r="O32" i="7"/>
  <c r="N125" i="5"/>
  <c r="N126" i="5" s="1"/>
  <c r="L126" i="5" s="1"/>
  <c r="O47" i="5"/>
  <c r="O108" i="8"/>
  <c r="N94" i="8"/>
  <c r="L94" i="8" s="1"/>
  <c r="O98" i="5"/>
  <c r="N110" i="8"/>
  <c r="O110" i="8" s="1"/>
  <c r="O69" i="8"/>
  <c r="O80" i="7"/>
  <c r="O67" i="1"/>
  <c r="O88" i="7"/>
  <c r="O66" i="1"/>
  <c r="O65" i="1"/>
  <c r="N90" i="7"/>
  <c r="K90" i="7" s="1"/>
  <c r="O113" i="7"/>
  <c r="N114" i="7"/>
  <c r="L114" i="7" s="1"/>
  <c r="N90" i="1"/>
  <c r="L90" i="1" s="1"/>
  <c r="O89" i="1"/>
  <c r="N134" i="3"/>
  <c r="K134" i="3" s="1"/>
  <c r="O133" i="3"/>
  <c r="N102" i="6"/>
  <c r="L102" i="6" s="1"/>
  <c r="O101" i="6"/>
  <c r="N116" i="5"/>
  <c r="L116" i="5" s="1"/>
  <c r="O115" i="5"/>
  <c r="N126" i="3"/>
  <c r="O126" i="3" s="1"/>
  <c r="O125" i="3"/>
  <c r="N51" i="8"/>
  <c r="O50" i="8"/>
  <c r="N100" i="4"/>
  <c r="O99" i="4"/>
  <c r="O49" i="7"/>
  <c r="N50" i="7"/>
  <c r="L50" i="7" s="1"/>
  <c r="O97" i="7"/>
  <c r="N98" i="7"/>
  <c r="L98" i="7" s="1"/>
  <c r="N62" i="3"/>
  <c r="L62" i="3" s="1"/>
  <c r="O61" i="3"/>
  <c r="N77" i="5"/>
  <c r="N78" i="5" s="1"/>
  <c r="L78" i="5" s="1"/>
  <c r="N101" i="8"/>
  <c r="O100" i="8"/>
  <c r="N92" i="5"/>
  <c r="L92" i="5" s="1"/>
  <c r="O91" i="5"/>
  <c r="N84" i="5"/>
  <c r="L84" i="5" s="1"/>
  <c r="O83" i="5"/>
  <c r="N54" i="6"/>
  <c r="L54" i="6" s="1"/>
  <c r="O53" i="6"/>
  <c r="N126" i="6"/>
  <c r="L126" i="6" s="1"/>
  <c r="O125" i="6"/>
  <c r="O38" i="5"/>
  <c r="O81" i="7"/>
  <c r="N82" i="7"/>
  <c r="N124" i="4"/>
  <c r="L124" i="4" s="1"/>
  <c r="O123" i="4"/>
  <c r="N62" i="6"/>
  <c r="K62" i="6" s="1"/>
  <c r="O61" i="6"/>
  <c r="N70" i="6"/>
  <c r="L70" i="6" s="1"/>
  <c r="O69" i="6"/>
  <c r="N132" i="5"/>
  <c r="L132" i="5" s="1"/>
  <c r="O131" i="5"/>
  <c r="N86" i="3"/>
  <c r="L86" i="3" s="1"/>
  <c r="O85" i="3"/>
  <c r="N41" i="3"/>
  <c r="L41" i="3" s="1"/>
  <c r="N18" i="4"/>
  <c r="N19" i="4" s="1"/>
  <c r="N78" i="6"/>
  <c r="O78" i="6" s="1"/>
  <c r="O77" i="6"/>
  <c r="N34" i="8"/>
  <c r="L34" i="8" s="1"/>
  <c r="O33" i="8"/>
  <c r="L122" i="5"/>
  <c r="K122" i="5"/>
  <c r="O65" i="4"/>
  <c r="N66" i="4"/>
  <c r="L66" i="4" s="1"/>
  <c r="L45" i="1"/>
  <c r="K45" i="1"/>
  <c r="L69" i="5"/>
  <c r="K69" i="5"/>
  <c r="L106" i="5"/>
  <c r="K106" i="5"/>
  <c r="L97" i="3"/>
  <c r="K97" i="3"/>
  <c r="L150" i="1"/>
  <c r="K150" i="1"/>
  <c r="N43" i="4"/>
  <c r="K43" i="4" s="1"/>
  <c r="O42" i="4"/>
  <c r="L174" i="1"/>
  <c r="K174" i="1"/>
  <c r="L53" i="5"/>
  <c r="K53" i="5"/>
  <c r="O46" i="6"/>
  <c r="N47" i="6"/>
  <c r="L47" i="6" s="1"/>
  <c r="K120" i="1"/>
  <c r="L120" i="1"/>
  <c r="K115" i="1"/>
  <c r="L115" i="1"/>
  <c r="L83" i="5"/>
  <c r="K83" i="5"/>
  <c r="K70" i="8"/>
  <c r="L70" i="8"/>
  <c r="L76" i="8"/>
  <c r="K76" i="8"/>
  <c r="L99" i="8"/>
  <c r="K99" i="8"/>
  <c r="L97" i="5"/>
  <c r="K97" i="5"/>
  <c r="L107" i="7"/>
  <c r="K107" i="7"/>
  <c r="K38" i="5"/>
  <c r="L38" i="5"/>
  <c r="L92" i="3"/>
  <c r="K92" i="3"/>
  <c r="L51" i="1"/>
  <c r="K51" i="1"/>
  <c r="K156" i="1"/>
  <c r="L156" i="1"/>
  <c r="K124" i="1"/>
  <c r="L124" i="1"/>
  <c r="L189" i="1"/>
  <c r="K189" i="1"/>
  <c r="L110" i="1"/>
  <c r="K110" i="1"/>
  <c r="L106" i="7"/>
  <c r="K106" i="7"/>
  <c r="K32" i="7"/>
  <c r="L32" i="7"/>
  <c r="L67" i="5"/>
  <c r="K67" i="5"/>
  <c r="L104" i="7"/>
  <c r="K104" i="7"/>
  <c r="L84" i="3"/>
  <c r="K84" i="3"/>
  <c r="L17" i="1"/>
  <c r="K17" i="1"/>
  <c r="K32" i="1"/>
  <c r="L32" i="1"/>
  <c r="K159" i="1"/>
  <c r="L159" i="1"/>
  <c r="K172" i="1"/>
  <c r="L172" i="1"/>
  <c r="K127" i="1"/>
  <c r="L127" i="1"/>
  <c r="K140" i="1"/>
  <c r="L140" i="1"/>
  <c r="L29" i="5"/>
  <c r="K29" i="5"/>
  <c r="L103" i="3"/>
  <c r="K103" i="3"/>
  <c r="L59" i="1"/>
  <c r="K59" i="1"/>
  <c r="L15" i="5"/>
  <c r="K15" i="5"/>
  <c r="L92" i="8"/>
  <c r="K92" i="8"/>
  <c r="L117" i="8"/>
  <c r="K117" i="8"/>
  <c r="L115" i="8"/>
  <c r="K115" i="8"/>
  <c r="L81" i="5"/>
  <c r="K81" i="5"/>
  <c r="L9" i="7"/>
  <c r="K9" i="7"/>
  <c r="L71" i="7"/>
  <c r="K71" i="7"/>
  <c r="L130" i="7"/>
  <c r="K130" i="7"/>
  <c r="L16" i="3"/>
  <c r="K16" i="3"/>
  <c r="L96" i="1"/>
  <c r="K96" i="1"/>
  <c r="L47" i="1"/>
  <c r="K47" i="1"/>
  <c r="L100" i="8"/>
  <c r="K100" i="8"/>
  <c r="L125" i="8"/>
  <c r="K125" i="8"/>
  <c r="L123" i="8"/>
  <c r="K123" i="8"/>
  <c r="L73" i="5"/>
  <c r="K73" i="5"/>
  <c r="N127" i="8"/>
  <c r="K127" i="8" s="1"/>
  <c r="O126" i="8"/>
  <c r="N26" i="7"/>
  <c r="L26" i="7" s="1"/>
  <c r="O25" i="7"/>
  <c r="L8" i="6"/>
  <c r="K8" i="6"/>
  <c r="L79" i="3"/>
  <c r="K79" i="3"/>
  <c r="L68" i="3"/>
  <c r="K68" i="3"/>
  <c r="K52" i="6"/>
  <c r="L52" i="6"/>
  <c r="L82" i="6"/>
  <c r="K82" i="6"/>
  <c r="L101" i="6"/>
  <c r="K101" i="6"/>
  <c r="L96" i="6"/>
  <c r="K96" i="6"/>
  <c r="N17" i="3"/>
  <c r="L17" i="3" s="1"/>
  <c r="O16" i="3"/>
  <c r="O32" i="1"/>
  <c r="N33" i="1"/>
  <c r="K33" i="1" s="1"/>
  <c r="K123" i="1"/>
  <c r="L123" i="1"/>
  <c r="K184" i="1"/>
  <c r="L184" i="1"/>
  <c r="K179" i="1"/>
  <c r="L179" i="1"/>
  <c r="K152" i="1"/>
  <c r="L152" i="1"/>
  <c r="L67" i="1"/>
  <c r="K67" i="1"/>
  <c r="L73" i="7"/>
  <c r="K73" i="7"/>
  <c r="L31" i="7"/>
  <c r="K31" i="7"/>
  <c r="L40" i="3"/>
  <c r="K40" i="3"/>
  <c r="L133" i="3"/>
  <c r="K133" i="3"/>
  <c r="O68" i="3"/>
  <c r="N69" i="3"/>
  <c r="K69" i="3" s="1"/>
  <c r="L25" i="4"/>
  <c r="K25" i="4"/>
  <c r="L15" i="4"/>
  <c r="K15" i="4"/>
  <c r="L75" i="1"/>
  <c r="K75" i="1"/>
  <c r="N11" i="1"/>
  <c r="L11" i="1" s="1"/>
  <c r="O10" i="1"/>
  <c r="L7" i="8"/>
  <c r="K7" i="8"/>
  <c r="L116" i="8"/>
  <c r="K116" i="8"/>
  <c r="L32" i="8"/>
  <c r="K32" i="8"/>
  <c r="L72" i="7"/>
  <c r="K72" i="7"/>
  <c r="K68" i="6"/>
  <c r="L68" i="6"/>
  <c r="L79" i="6"/>
  <c r="K79" i="6"/>
  <c r="L112" i="6"/>
  <c r="K112" i="6"/>
  <c r="L131" i="6"/>
  <c r="K131" i="6"/>
  <c r="K12" i="6"/>
  <c r="L12" i="6"/>
  <c r="L125" i="3"/>
  <c r="K125" i="3"/>
  <c r="N50" i="3"/>
  <c r="L50" i="3" s="1"/>
  <c r="O49" i="3"/>
  <c r="L87" i="1"/>
  <c r="K87" i="1"/>
  <c r="L71" i="1"/>
  <c r="K71" i="1"/>
  <c r="O96" i="6"/>
  <c r="N97" i="6"/>
  <c r="L97" i="6" s="1"/>
  <c r="N49" i="5"/>
  <c r="K49" i="5" s="1"/>
  <c r="O48" i="5"/>
  <c r="N11" i="5"/>
  <c r="L11" i="5" s="1"/>
  <c r="O10" i="5"/>
  <c r="L67" i="3"/>
  <c r="K67" i="3"/>
  <c r="K76" i="6"/>
  <c r="L76" i="6"/>
  <c r="L106" i="6"/>
  <c r="K106" i="6"/>
  <c r="L125" i="6"/>
  <c r="K125" i="6"/>
  <c r="L120" i="6"/>
  <c r="K120" i="6"/>
  <c r="L19" i="6"/>
  <c r="K19" i="6"/>
  <c r="L9" i="4"/>
  <c r="K9" i="4"/>
  <c r="L42" i="4"/>
  <c r="K42" i="4"/>
  <c r="K8" i="4"/>
  <c r="L8" i="4"/>
  <c r="L16" i="4"/>
  <c r="K16" i="4"/>
  <c r="L57" i="4"/>
  <c r="K57" i="4"/>
  <c r="L94" i="1"/>
  <c r="K94" i="1"/>
  <c r="K147" i="1"/>
  <c r="L147" i="1"/>
  <c r="L39" i="3"/>
  <c r="K39" i="3"/>
  <c r="L109" i="3"/>
  <c r="K109" i="3"/>
  <c r="N112" i="4"/>
  <c r="L112" i="4" s="1"/>
  <c r="O111" i="4"/>
  <c r="L8" i="1"/>
  <c r="K8" i="1"/>
  <c r="L41" i="4"/>
  <c r="K41" i="4"/>
  <c r="L65" i="4"/>
  <c r="K65" i="4"/>
  <c r="L79" i="1"/>
  <c r="K79" i="1"/>
  <c r="L56" i="1"/>
  <c r="K56" i="1"/>
  <c r="L45" i="5"/>
  <c r="K45" i="5"/>
  <c r="L8" i="3"/>
  <c r="K8" i="3"/>
  <c r="L96" i="3"/>
  <c r="K96" i="3"/>
  <c r="N26" i="4"/>
  <c r="L26" i="4" s="1"/>
  <c r="O25" i="4"/>
  <c r="L64" i="1"/>
  <c r="K64" i="1"/>
  <c r="L130" i="5"/>
  <c r="K130" i="5"/>
  <c r="N65" i="5"/>
  <c r="L65" i="5" s="1"/>
  <c r="O64" i="5"/>
  <c r="K47" i="4"/>
  <c r="L47" i="4"/>
  <c r="L48" i="4"/>
  <c r="K48" i="4"/>
  <c r="L81" i="4"/>
  <c r="K81" i="4"/>
  <c r="L119" i="7"/>
  <c r="K119" i="7"/>
  <c r="L112" i="7"/>
  <c r="K112" i="7"/>
  <c r="L60" i="8"/>
  <c r="K60" i="8"/>
  <c r="L85" i="8"/>
  <c r="K85" i="8"/>
  <c r="L83" i="8"/>
  <c r="K83" i="8"/>
  <c r="L113" i="5"/>
  <c r="K113" i="5"/>
  <c r="L39" i="5"/>
  <c r="K39" i="5"/>
  <c r="L39" i="7"/>
  <c r="K39" i="7"/>
  <c r="L99" i="5"/>
  <c r="K99" i="5"/>
  <c r="N17" i="7"/>
  <c r="K17" i="7" s="1"/>
  <c r="O16" i="7"/>
  <c r="L16" i="7"/>
  <c r="K16" i="7"/>
  <c r="L57" i="7"/>
  <c r="K57" i="7"/>
  <c r="L66" i="3"/>
  <c r="K66" i="3"/>
  <c r="L119" i="3"/>
  <c r="K119" i="3"/>
  <c r="L124" i="3"/>
  <c r="K124" i="3"/>
  <c r="L54" i="3"/>
  <c r="K54" i="3"/>
  <c r="L9" i="3"/>
  <c r="K9" i="3"/>
  <c r="L83" i="3"/>
  <c r="K83" i="3"/>
  <c r="L44" i="6"/>
  <c r="K44" i="6"/>
  <c r="L80" i="6"/>
  <c r="K80" i="6"/>
  <c r="N33" i="3"/>
  <c r="L33" i="3" s="1"/>
  <c r="O32" i="3"/>
  <c r="K23" i="3"/>
  <c r="L23" i="3"/>
  <c r="L78" i="1"/>
  <c r="K78" i="1"/>
  <c r="K183" i="1"/>
  <c r="L183" i="1"/>
  <c r="K108" i="1"/>
  <c r="L108" i="1"/>
  <c r="K160" i="1"/>
  <c r="L160" i="1"/>
  <c r="K167" i="1"/>
  <c r="L167" i="1"/>
  <c r="N130" i="3"/>
  <c r="O130" i="3" s="1"/>
  <c r="O129" i="3"/>
  <c r="L122" i="4"/>
  <c r="K122" i="4"/>
  <c r="L23" i="4"/>
  <c r="K23" i="4"/>
  <c r="L158" i="1"/>
  <c r="K158" i="1"/>
  <c r="L134" i="1"/>
  <c r="K134" i="1"/>
  <c r="O73" i="4"/>
  <c r="N74" i="4"/>
  <c r="L74" i="4" s="1"/>
  <c r="L47" i="7"/>
  <c r="K47" i="7"/>
  <c r="L24" i="7"/>
  <c r="K24" i="7"/>
  <c r="K62" i="8"/>
  <c r="L62" i="8"/>
  <c r="L68" i="8"/>
  <c r="K68" i="8"/>
  <c r="L93" i="8"/>
  <c r="K93" i="8"/>
  <c r="L91" i="8"/>
  <c r="K91" i="8"/>
  <c r="L105" i="5"/>
  <c r="K105" i="5"/>
  <c r="L91" i="5"/>
  <c r="K91" i="5"/>
  <c r="N21" i="6"/>
  <c r="O20" i="6"/>
  <c r="L111" i="3"/>
  <c r="K111" i="3"/>
  <c r="L129" i="3"/>
  <c r="K129" i="3"/>
  <c r="N11" i="7"/>
  <c r="K11" i="7" s="1"/>
  <c r="O10" i="7"/>
  <c r="L88" i="6"/>
  <c r="K88" i="6"/>
  <c r="L107" i="6"/>
  <c r="K107" i="6"/>
  <c r="L118" i="6"/>
  <c r="K118" i="6"/>
  <c r="N35" i="7"/>
  <c r="K35" i="7" s="1"/>
  <c r="L63" i="1"/>
  <c r="K63" i="1"/>
  <c r="L55" i="1"/>
  <c r="K55" i="1"/>
  <c r="L66" i="1"/>
  <c r="K66" i="1"/>
  <c r="K192" i="1"/>
  <c r="L192" i="1"/>
  <c r="K111" i="1"/>
  <c r="L111" i="1"/>
  <c r="K176" i="1"/>
  <c r="L176" i="1"/>
  <c r="O81" i="4"/>
  <c r="N82" i="4"/>
  <c r="K82" i="4" s="1"/>
  <c r="N26" i="3"/>
  <c r="L26" i="3" s="1"/>
  <c r="O25" i="3"/>
  <c r="O55" i="3"/>
  <c r="N56" i="3"/>
  <c r="L56" i="3" s="1"/>
  <c r="L102" i="1"/>
  <c r="K102" i="1"/>
  <c r="O49" i="4"/>
  <c r="N50" i="4"/>
  <c r="K127" i="4"/>
  <c r="L127" i="4"/>
  <c r="L32" i="4"/>
  <c r="K32" i="4"/>
  <c r="L128" i="4"/>
  <c r="K128" i="4"/>
  <c r="L24" i="4"/>
  <c r="K24" i="4"/>
  <c r="L149" i="1"/>
  <c r="K149" i="1"/>
  <c r="L125" i="1"/>
  <c r="K125" i="1"/>
  <c r="L10" i="7"/>
  <c r="K10" i="7"/>
  <c r="L96" i="7"/>
  <c r="K96" i="7"/>
  <c r="L89" i="7"/>
  <c r="K89" i="7"/>
  <c r="K78" i="8"/>
  <c r="L78" i="8"/>
  <c r="L84" i="8"/>
  <c r="K84" i="8"/>
  <c r="L109" i="8"/>
  <c r="K109" i="8"/>
  <c r="L107" i="8"/>
  <c r="K107" i="8"/>
  <c r="L89" i="5"/>
  <c r="K89" i="5"/>
  <c r="L95" i="7"/>
  <c r="K95" i="7"/>
  <c r="K40" i="7"/>
  <c r="L40" i="7"/>
  <c r="L75" i="5"/>
  <c r="K75" i="5"/>
  <c r="N71" i="8"/>
  <c r="O70" i="8"/>
  <c r="L64" i="7"/>
  <c r="K64" i="7"/>
  <c r="L61" i="5"/>
  <c r="K61" i="5"/>
  <c r="N79" i="8"/>
  <c r="O78" i="8"/>
  <c r="L8" i="5"/>
  <c r="K8" i="5"/>
  <c r="L11" i="6"/>
  <c r="K11" i="6"/>
  <c r="L95" i="3"/>
  <c r="K95" i="3"/>
  <c r="N85" i="6"/>
  <c r="L85" i="6" s="1"/>
  <c r="O84" i="6"/>
  <c r="L59" i="3"/>
  <c r="K59" i="3"/>
  <c r="K60" i="6"/>
  <c r="L60" i="6"/>
  <c r="L90" i="6"/>
  <c r="K90" i="6"/>
  <c r="L128" i="3"/>
  <c r="K128" i="3"/>
  <c r="L7" i="1"/>
  <c r="K7" i="1"/>
  <c r="K163" i="1"/>
  <c r="L163" i="1"/>
  <c r="K131" i="1"/>
  <c r="L131" i="1"/>
  <c r="N98" i="3"/>
  <c r="K98" i="3" s="1"/>
  <c r="O97" i="3"/>
  <c r="L83" i="1"/>
  <c r="K83" i="1"/>
  <c r="L40" i="4"/>
  <c r="K40" i="4"/>
  <c r="L39" i="4"/>
  <c r="K39" i="4"/>
  <c r="L49" i="4"/>
  <c r="K49" i="4"/>
  <c r="L98" i="1"/>
  <c r="K98" i="1"/>
  <c r="O25" i="8"/>
  <c r="N26" i="8"/>
  <c r="K26" i="8" s="1"/>
  <c r="L108" i="8"/>
  <c r="K108" i="8"/>
  <c r="L23" i="8"/>
  <c r="K23" i="8"/>
  <c r="L128" i="7"/>
  <c r="K128" i="7"/>
  <c r="L81" i="7"/>
  <c r="K81" i="7"/>
  <c r="L23" i="5"/>
  <c r="K23" i="5"/>
  <c r="K8" i="7"/>
  <c r="L8" i="7"/>
  <c r="L114" i="5"/>
  <c r="K114" i="5"/>
  <c r="O12" i="6"/>
  <c r="N13" i="6"/>
  <c r="K13" i="6" s="1"/>
  <c r="L71" i="3"/>
  <c r="K71" i="3"/>
  <c r="L89" i="3"/>
  <c r="K89" i="3"/>
  <c r="K84" i="6"/>
  <c r="L84" i="6"/>
  <c r="L95" i="6"/>
  <c r="K95" i="6"/>
  <c r="L114" i="6"/>
  <c r="K114" i="6"/>
  <c r="L117" i="3"/>
  <c r="K117" i="3"/>
  <c r="O10" i="3"/>
  <c r="N11" i="3"/>
  <c r="L11" i="3" s="1"/>
  <c r="K168" i="1"/>
  <c r="L168" i="1"/>
  <c r="K175" i="1"/>
  <c r="L175" i="1"/>
  <c r="K136" i="1"/>
  <c r="L136" i="1"/>
  <c r="K143" i="1"/>
  <c r="L143" i="1"/>
  <c r="N10" i="4"/>
  <c r="K10" i="4" s="1"/>
  <c r="O9" i="4"/>
  <c r="N34" i="4"/>
  <c r="L34" i="4" s="1"/>
  <c r="O33" i="4"/>
  <c r="L165" i="1"/>
  <c r="K165" i="1"/>
  <c r="L141" i="1"/>
  <c r="K141" i="1"/>
  <c r="L73" i="4"/>
  <c r="K73" i="4"/>
  <c r="L60" i="1"/>
  <c r="K60" i="1"/>
  <c r="L48" i="1"/>
  <c r="K48" i="1"/>
  <c r="L63" i="5"/>
  <c r="K63" i="5"/>
  <c r="L124" i="5"/>
  <c r="K124" i="5"/>
  <c r="L124" i="8"/>
  <c r="K124" i="8"/>
  <c r="L25" i="8"/>
  <c r="K25" i="8"/>
  <c r="L105" i="7"/>
  <c r="K105" i="7"/>
  <c r="L33" i="7"/>
  <c r="K33" i="7"/>
  <c r="L120" i="7"/>
  <c r="K120" i="7"/>
  <c r="L25" i="7"/>
  <c r="K25" i="7"/>
  <c r="L16" i="5"/>
  <c r="K16" i="5"/>
  <c r="K25" i="5"/>
  <c r="L25" i="5"/>
  <c r="L98" i="5"/>
  <c r="K98" i="5"/>
  <c r="N26" i="5"/>
  <c r="O25" i="5"/>
  <c r="L55" i="3"/>
  <c r="K55" i="3"/>
  <c r="L60" i="3"/>
  <c r="K60" i="3"/>
  <c r="L73" i="3"/>
  <c r="K73" i="3"/>
  <c r="L118" i="3"/>
  <c r="K118" i="3"/>
  <c r="L9" i="6"/>
  <c r="K9" i="6"/>
  <c r="K100" i="6"/>
  <c r="L100" i="6"/>
  <c r="L130" i="6"/>
  <c r="K130" i="6"/>
  <c r="L28" i="6"/>
  <c r="K28" i="6"/>
  <c r="L46" i="6"/>
  <c r="K46" i="6"/>
  <c r="L101" i="3"/>
  <c r="K101" i="3"/>
  <c r="N118" i="4"/>
  <c r="L118" i="4" s="1"/>
  <c r="O117" i="4"/>
  <c r="K107" i="1"/>
  <c r="L107" i="1"/>
  <c r="K31" i="1"/>
  <c r="L31" i="1"/>
  <c r="K195" i="1"/>
  <c r="L195" i="1"/>
  <c r="L81" i="1"/>
  <c r="K81" i="1"/>
  <c r="L103" i="1"/>
  <c r="K103" i="1"/>
  <c r="L126" i="1"/>
  <c r="K126" i="1"/>
  <c r="L72" i="1"/>
  <c r="K72" i="1"/>
  <c r="L41" i="1"/>
  <c r="K41" i="1"/>
  <c r="N74" i="3"/>
  <c r="K74" i="3" s="1"/>
  <c r="O73" i="3"/>
  <c r="K55" i="4"/>
  <c r="L55" i="4"/>
  <c r="L56" i="4"/>
  <c r="K56" i="4"/>
  <c r="L52" i="1"/>
  <c r="K52" i="1"/>
  <c r="L55" i="5"/>
  <c r="K55" i="5"/>
  <c r="K126" i="8"/>
  <c r="L126" i="8"/>
  <c r="L31" i="8"/>
  <c r="K31" i="8"/>
  <c r="L40" i="8"/>
  <c r="K40" i="8"/>
  <c r="L37" i="5"/>
  <c r="K37" i="5"/>
  <c r="L49" i="7"/>
  <c r="K49" i="7"/>
  <c r="N63" i="8"/>
  <c r="O62" i="8"/>
  <c r="L9" i="5"/>
  <c r="K9" i="5"/>
  <c r="L64" i="5"/>
  <c r="K64" i="5"/>
  <c r="L90" i="5"/>
  <c r="K90" i="5"/>
  <c r="L47" i="3"/>
  <c r="K47" i="3"/>
  <c r="L31" i="3"/>
  <c r="K31" i="3"/>
  <c r="L65" i="3"/>
  <c r="K65" i="3"/>
  <c r="L110" i="3"/>
  <c r="K110" i="3"/>
  <c r="N10" i="6"/>
  <c r="O10" i="6" s="1"/>
  <c r="O9" i="6"/>
  <c r="K108" i="6"/>
  <c r="L108" i="6"/>
  <c r="L119" i="6"/>
  <c r="K119" i="6"/>
  <c r="L36" i="6"/>
  <c r="K36" i="6"/>
  <c r="L101" i="1"/>
  <c r="K101" i="1"/>
  <c r="L166" i="1"/>
  <c r="K166" i="1"/>
  <c r="L118" i="1"/>
  <c r="K118" i="1"/>
  <c r="K132" i="1"/>
  <c r="L132" i="1"/>
  <c r="K188" i="1"/>
  <c r="L188" i="1"/>
  <c r="L77" i="1"/>
  <c r="K77" i="1"/>
  <c r="L88" i="1"/>
  <c r="K88" i="1"/>
  <c r="L84" i="1"/>
  <c r="K84" i="1"/>
  <c r="L117" i="1"/>
  <c r="K117" i="1"/>
  <c r="L57" i="1"/>
  <c r="K57" i="1"/>
  <c r="L68" i="1"/>
  <c r="K68" i="1"/>
  <c r="K63" i="4"/>
  <c r="L63" i="4"/>
  <c r="L64" i="4"/>
  <c r="K64" i="4"/>
  <c r="L86" i="4"/>
  <c r="K86" i="4"/>
  <c r="L97" i="4"/>
  <c r="K97" i="4"/>
  <c r="L92" i="4"/>
  <c r="K92" i="4"/>
  <c r="L24" i="1"/>
  <c r="K24" i="1"/>
  <c r="L47" i="5"/>
  <c r="K47" i="5"/>
  <c r="L63" i="7"/>
  <c r="K63" i="7"/>
  <c r="N18" i="8"/>
  <c r="L18" i="8" s="1"/>
  <c r="O17" i="8"/>
  <c r="L17" i="8"/>
  <c r="K17" i="8"/>
  <c r="L33" i="8"/>
  <c r="K33" i="8"/>
  <c r="K8" i="8"/>
  <c r="L8" i="8"/>
  <c r="L16" i="8"/>
  <c r="K16" i="8"/>
  <c r="L24" i="5"/>
  <c r="K24" i="5"/>
  <c r="L111" i="7"/>
  <c r="K111" i="7"/>
  <c r="L103" i="7"/>
  <c r="K103" i="7"/>
  <c r="L82" i="5"/>
  <c r="K82" i="5"/>
  <c r="L102" i="3"/>
  <c r="K102" i="3"/>
  <c r="L131" i="3"/>
  <c r="K131" i="3"/>
  <c r="N115" i="6"/>
  <c r="L115" i="6" s="1"/>
  <c r="O114" i="6"/>
  <c r="L51" i="6"/>
  <c r="K51" i="6"/>
  <c r="L72" i="3"/>
  <c r="K72" i="3"/>
  <c r="N91" i="6"/>
  <c r="L91" i="6" s="1"/>
  <c r="O90" i="6"/>
  <c r="L85" i="3"/>
  <c r="K85" i="3"/>
  <c r="O105" i="4"/>
  <c r="N106" i="4"/>
  <c r="L106" i="4" s="1"/>
  <c r="L157" i="1"/>
  <c r="K157" i="1"/>
  <c r="L109" i="1"/>
  <c r="K109" i="1"/>
  <c r="K116" i="1"/>
  <c r="L116" i="1"/>
  <c r="K135" i="1"/>
  <c r="L135" i="1"/>
  <c r="K191" i="1"/>
  <c r="L191" i="1"/>
  <c r="O111" i="3"/>
  <c r="N112" i="3"/>
  <c r="L112" i="3" s="1"/>
  <c r="L62" i="1"/>
  <c r="K62" i="1"/>
  <c r="L73" i="1"/>
  <c r="K73" i="1"/>
  <c r="L69" i="1"/>
  <c r="K69" i="1"/>
  <c r="L99" i="1"/>
  <c r="K99" i="1"/>
  <c r="L53" i="1"/>
  <c r="K53" i="1"/>
  <c r="L49" i="1"/>
  <c r="K49" i="1"/>
  <c r="K71" i="4"/>
  <c r="L71" i="4"/>
  <c r="L85" i="4"/>
  <c r="K85" i="4"/>
  <c r="L72" i="4"/>
  <c r="K72" i="4"/>
  <c r="L105" i="4"/>
  <c r="K105" i="4"/>
  <c r="L100" i="5"/>
  <c r="K100" i="5"/>
  <c r="L79" i="7"/>
  <c r="K79" i="7"/>
  <c r="N31" i="5"/>
  <c r="O30" i="5"/>
  <c r="L48" i="5"/>
  <c r="K48" i="5"/>
  <c r="L97" i="7"/>
  <c r="K97" i="7"/>
  <c r="O8" i="8"/>
  <c r="N9" i="8"/>
  <c r="L74" i="5"/>
  <c r="K74" i="5"/>
  <c r="N108" i="7"/>
  <c r="L108" i="7" s="1"/>
  <c r="O107" i="7"/>
  <c r="L49" i="3"/>
  <c r="K49" i="3"/>
  <c r="L123" i="3"/>
  <c r="K123" i="3"/>
  <c r="K124" i="6"/>
  <c r="L124" i="6"/>
  <c r="L27" i="6"/>
  <c r="K27" i="6"/>
  <c r="L45" i="6"/>
  <c r="K45" i="6"/>
  <c r="L43" i="6"/>
  <c r="K43" i="6"/>
  <c r="L59" i="6"/>
  <c r="K59" i="6"/>
  <c r="L81" i="6"/>
  <c r="K81" i="6"/>
  <c r="L77" i="3"/>
  <c r="K77" i="3"/>
  <c r="L86" i="1"/>
  <c r="K86" i="1"/>
  <c r="O57" i="4"/>
  <c r="N58" i="4"/>
  <c r="L58" i="4" s="1"/>
  <c r="L104" i="1"/>
  <c r="K104" i="1"/>
  <c r="K119" i="1"/>
  <c r="L119" i="1"/>
  <c r="K144" i="1"/>
  <c r="L144" i="1"/>
  <c r="K40" i="1"/>
  <c r="L40" i="1"/>
  <c r="L58" i="1"/>
  <c r="K58" i="1"/>
  <c r="L65" i="1"/>
  <c r="K65" i="1"/>
  <c r="L95" i="1"/>
  <c r="K95" i="1"/>
  <c r="K79" i="4"/>
  <c r="L79" i="4"/>
  <c r="L93" i="4"/>
  <c r="K93" i="4"/>
  <c r="L80" i="4"/>
  <c r="K80" i="4"/>
  <c r="L91" i="4"/>
  <c r="K91" i="4"/>
  <c r="L15" i="1"/>
  <c r="K15" i="1"/>
  <c r="N25" i="1"/>
  <c r="K25" i="1" s="1"/>
  <c r="O24" i="1"/>
  <c r="N18" i="1"/>
  <c r="L18" i="1" s="1"/>
  <c r="O17" i="1"/>
  <c r="L24" i="8"/>
  <c r="K24" i="8"/>
  <c r="L121" i="7"/>
  <c r="K121" i="7"/>
  <c r="L131" i="5"/>
  <c r="K131" i="5"/>
  <c r="L48" i="7"/>
  <c r="K48" i="7"/>
  <c r="L10" i="3"/>
  <c r="K10" i="3"/>
  <c r="O17" i="5"/>
  <c r="N18" i="5"/>
  <c r="L18" i="5" s="1"/>
  <c r="L15" i="3"/>
  <c r="K15" i="3"/>
  <c r="K86" i="3"/>
  <c r="K132" i="6"/>
  <c r="L132" i="6"/>
  <c r="L53" i="6"/>
  <c r="K53" i="6"/>
  <c r="L67" i="6"/>
  <c r="K67" i="6"/>
  <c r="L89" i="6"/>
  <c r="K89" i="6"/>
  <c r="L69" i="3"/>
  <c r="L82" i="1"/>
  <c r="K82" i="1"/>
  <c r="L190" i="1"/>
  <c r="K190" i="1"/>
  <c r="L93" i="1"/>
  <c r="K93" i="1"/>
  <c r="L100" i="1"/>
  <c r="K100" i="1"/>
  <c r="K128" i="1"/>
  <c r="L128" i="1"/>
  <c r="K187" i="1"/>
  <c r="L187" i="1"/>
  <c r="K139" i="1"/>
  <c r="L139" i="1"/>
  <c r="K112" i="1"/>
  <c r="L112" i="1"/>
  <c r="O79" i="3"/>
  <c r="N80" i="3"/>
  <c r="L80" i="3" s="1"/>
  <c r="L54" i="1"/>
  <c r="K54" i="1"/>
  <c r="L46" i="1"/>
  <c r="K46" i="1"/>
  <c r="L80" i="1"/>
  <c r="K80" i="1"/>
  <c r="K87" i="4"/>
  <c r="L87" i="4"/>
  <c r="L99" i="4"/>
  <c r="K99" i="4"/>
  <c r="L110" i="4"/>
  <c r="K110" i="4"/>
  <c r="L121" i="4"/>
  <c r="K121" i="4"/>
  <c r="L116" i="4"/>
  <c r="K116" i="4"/>
  <c r="L129" i="7"/>
  <c r="K129" i="7"/>
  <c r="L10" i="5"/>
  <c r="K10" i="5"/>
  <c r="L66" i="7"/>
  <c r="K66" i="7"/>
  <c r="L15" i="8"/>
  <c r="K15" i="8"/>
  <c r="L47" i="8"/>
  <c r="K47" i="8"/>
  <c r="L50" i="8"/>
  <c r="K50" i="8"/>
  <c r="L61" i="8"/>
  <c r="K61" i="8"/>
  <c r="L48" i="8"/>
  <c r="K48" i="8"/>
  <c r="L59" i="8"/>
  <c r="K59" i="8"/>
  <c r="L7" i="7"/>
  <c r="K7" i="7"/>
  <c r="L62" i="5"/>
  <c r="K62" i="5"/>
  <c r="L88" i="7"/>
  <c r="K88" i="7"/>
  <c r="L123" i="5"/>
  <c r="K123" i="5"/>
  <c r="L80" i="7"/>
  <c r="K80" i="7"/>
  <c r="L25" i="3"/>
  <c r="K25" i="3"/>
  <c r="L90" i="3"/>
  <c r="K90" i="3"/>
  <c r="N30" i="6"/>
  <c r="L30" i="6" s="1"/>
  <c r="O29" i="6"/>
  <c r="L24" i="3"/>
  <c r="K24" i="3"/>
  <c r="L78" i="3"/>
  <c r="K78" i="3"/>
  <c r="L29" i="6"/>
  <c r="K29" i="6"/>
  <c r="L61" i="6"/>
  <c r="K61" i="6"/>
  <c r="L75" i="6"/>
  <c r="K75" i="6"/>
  <c r="L48" i="3"/>
  <c r="K48" i="3"/>
  <c r="L61" i="3"/>
  <c r="K61" i="3"/>
  <c r="L181" i="1"/>
  <c r="K181" i="1"/>
  <c r="L89" i="1"/>
  <c r="K89" i="1"/>
  <c r="L142" i="1"/>
  <c r="K142" i="1"/>
  <c r="K171" i="1"/>
  <c r="L171" i="1"/>
  <c r="K155" i="1"/>
  <c r="L155" i="1"/>
  <c r="L50" i="1"/>
  <c r="K50" i="1"/>
  <c r="L76" i="1"/>
  <c r="K76" i="1"/>
  <c r="L10" i="1"/>
  <c r="K10" i="1"/>
  <c r="O129" i="4"/>
  <c r="N130" i="4"/>
  <c r="L130" i="4" s="1"/>
  <c r="L98" i="4"/>
  <c r="K98" i="4"/>
  <c r="L109" i="4"/>
  <c r="K109" i="4"/>
  <c r="L129" i="4"/>
  <c r="K129" i="4"/>
  <c r="O92" i="3"/>
  <c r="N93" i="3"/>
  <c r="L93" i="3" s="1"/>
  <c r="L76" i="5"/>
  <c r="K76" i="5"/>
  <c r="L56" i="7"/>
  <c r="K56" i="7"/>
  <c r="K39" i="8"/>
  <c r="L39" i="8"/>
  <c r="L49" i="8"/>
  <c r="K49" i="8"/>
  <c r="L55" i="8"/>
  <c r="K55" i="8"/>
  <c r="L69" i="8"/>
  <c r="K69" i="8"/>
  <c r="L56" i="8"/>
  <c r="K56" i="8"/>
  <c r="L67" i="8"/>
  <c r="K67" i="8"/>
  <c r="L129" i="5"/>
  <c r="K129" i="5"/>
  <c r="L17" i="5"/>
  <c r="K17" i="5"/>
  <c r="L54" i="5"/>
  <c r="K54" i="5"/>
  <c r="L115" i="5"/>
  <c r="K115" i="5"/>
  <c r="L23" i="7"/>
  <c r="K23" i="7"/>
  <c r="L30" i="5"/>
  <c r="K30" i="5"/>
  <c r="N70" i="5"/>
  <c r="O69" i="5"/>
  <c r="O120" i="6"/>
  <c r="N121" i="6"/>
  <c r="L121" i="6" s="1"/>
  <c r="L69" i="6"/>
  <c r="K69" i="6"/>
  <c r="L83" i="6"/>
  <c r="K83" i="6"/>
  <c r="L94" i="6"/>
  <c r="K94" i="6"/>
  <c r="L53" i="3"/>
  <c r="K53" i="3"/>
  <c r="L74" i="1"/>
  <c r="K74" i="1"/>
  <c r="L133" i="1"/>
  <c r="K133" i="1"/>
  <c r="L85" i="1"/>
  <c r="K85" i="1"/>
  <c r="K196" i="1"/>
  <c r="L196" i="1"/>
  <c r="K148" i="1"/>
  <c r="L148" i="1"/>
  <c r="L39" i="1"/>
  <c r="K39" i="1"/>
  <c r="L61" i="1"/>
  <c r="K61" i="1"/>
  <c r="L182" i="1"/>
  <c r="K182" i="1"/>
  <c r="N88" i="4"/>
  <c r="O87" i="4"/>
  <c r="K103" i="4"/>
  <c r="L103" i="4"/>
  <c r="L117" i="4"/>
  <c r="K117" i="4"/>
  <c r="L104" i="4"/>
  <c r="K104" i="4"/>
  <c r="L115" i="4"/>
  <c r="K115" i="4"/>
  <c r="L31" i="4"/>
  <c r="K31" i="4"/>
  <c r="O103" i="3"/>
  <c r="N104" i="3"/>
  <c r="L104" i="3" s="1"/>
  <c r="L15" i="7"/>
  <c r="K15" i="7"/>
  <c r="L122" i="7"/>
  <c r="K122" i="7"/>
  <c r="L68" i="5"/>
  <c r="K68" i="5"/>
  <c r="L57" i="8"/>
  <c r="K57" i="8"/>
  <c r="L77" i="8"/>
  <c r="K77" i="8"/>
  <c r="L75" i="8"/>
  <c r="K75" i="8"/>
  <c r="L121" i="5"/>
  <c r="K121" i="5"/>
  <c r="L7" i="5"/>
  <c r="K7" i="5"/>
  <c r="L46" i="5"/>
  <c r="K46" i="5"/>
  <c r="L65" i="7"/>
  <c r="K65" i="7"/>
  <c r="L55" i="7"/>
  <c r="K55" i="7"/>
  <c r="L87" i="7"/>
  <c r="K87" i="7"/>
  <c r="L113" i="7"/>
  <c r="K113" i="7"/>
  <c r="L127" i="3"/>
  <c r="K127" i="3"/>
  <c r="N109" i="6"/>
  <c r="L109" i="6" s="1"/>
  <c r="O108" i="6"/>
  <c r="L132" i="3"/>
  <c r="K132" i="3"/>
  <c r="L7" i="3"/>
  <c r="K7" i="3"/>
  <c r="L91" i="3"/>
  <c r="K91" i="3"/>
  <c r="L35" i="6"/>
  <c r="K35" i="6"/>
  <c r="L20" i="6"/>
  <c r="K20" i="6"/>
  <c r="L77" i="6"/>
  <c r="K77" i="6"/>
  <c r="L113" i="6"/>
  <c r="K113" i="6"/>
  <c r="K32" i="3"/>
  <c r="L32" i="3"/>
  <c r="N42" i="1"/>
  <c r="K42" i="1" s="1"/>
  <c r="O41" i="1"/>
  <c r="L97" i="1"/>
  <c r="K97" i="1"/>
  <c r="L70" i="1"/>
  <c r="K70" i="1"/>
  <c r="K180" i="1"/>
  <c r="L180" i="1"/>
  <c r="K151" i="1"/>
  <c r="L151" i="1"/>
  <c r="K164" i="1"/>
  <c r="L164" i="1"/>
  <c r="N94" i="4"/>
  <c r="O93" i="4"/>
  <c r="L23" i="1"/>
  <c r="K23" i="1"/>
  <c r="L16" i="1"/>
  <c r="K16" i="1"/>
  <c r="O119" i="3"/>
  <c r="N120" i="3"/>
  <c r="L120" i="3" s="1"/>
  <c r="L173" i="1"/>
  <c r="K173" i="1"/>
  <c r="K111" i="4"/>
  <c r="L111" i="4"/>
  <c r="L123" i="4"/>
  <c r="K123" i="4"/>
  <c r="L17" i="4"/>
  <c r="K17" i="4"/>
  <c r="L33" i="4"/>
  <c r="K33" i="4"/>
  <c r="K37" i="6" l="1"/>
  <c r="O34" i="7"/>
  <c r="N42" i="3"/>
  <c r="L56" i="5"/>
  <c r="N57" i="5"/>
  <c r="K57" i="5" s="1"/>
  <c r="O67" i="7"/>
  <c r="N68" i="7"/>
  <c r="L68" i="7" s="1"/>
  <c r="K131" i="7"/>
  <c r="K56" i="5"/>
  <c r="L131" i="7"/>
  <c r="N132" i="7"/>
  <c r="L132" i="7" s="1"/>
  <c r="K34" i="7"/>
  <c r="L58" i="8"/>
  <c r="K58" i="8"/>
  <c r="L43" i="4"/>
  <c r="L59" i="7"/>
  <c r="K59" i="7"/>
  <c r="K61" i="7"/>
  <c r="L61" i="7"/>
  <c r="K62" i="7"/>
  <c r="K102" i="6"/>
  <c r="L62" i="7"/>
  <c r="K58" i="7"/>
  <c r="O37" i="6"/>
  <c r="L58" i="7"/>
  <c r="N38" i="6"/>
  <c r="L38" i="6" s="1"/>
  <c r="K126" i="3"/>
  <c r="L118" i="8"/>
  <c r="K118" i="8"/>
  <c r="K60" i="7"/>
  <c r="L60" i="7"/>
  <c r="N42" i="8"/>
  <c r="L42" i="8" s="1"/>
  <c r="O61" i="7"/>
  <c r="L41" i="8"/>
  <c r="O118" i="8"/>
  <c r="K41" i="8"/>
  <c r="L126" i="3"/>
  <c r="N102" i="5"/>
  <c r="N103" i="5" s="1"/>
  <c r="O58" i="7"/>
  <c r="L108" i="5"/>
  <c r="K108" i="5"/>
  <c r="L67" i="7"/>
  <c r="K107" i="5"/>
  <c r="K112" i="4"/>
  <c r="L107" i="5"/>
  <c r="O59" i="7"/>
  <c r="L134" i="3"/>
  <c r="O107" i="5"/>
  <c r="O60" i="7"/>
  <c r="O86" i="8"/>
  <c r="L86" i="8"/>
  <c r="N87" i="8"/>
  <c r="N88" i="8" s="1"/>
  <c r="K70" i="6"/>
  <c r="L98" i="3"/>
  <c r="O41" i="3"/>
  <c r="N42" i="7"/>
  <c r="N43" i="7" s="1"/>
  <c r="K41" i="7"/>
  <c r="O41" i="7"/>
  <c r="K47" i="6"/>
  <c r="L17" i="7"/>
  <c r="K125" i="5"/>
  <c r="L125" i="5"/>
  <c r="L40" i="5"/>
  <c r="L110" i="8"/>
  <c r="O124" i="7"/>
  <c r="L49" i="5"/>
  <c r="K110" i="8"/>
  <c r="L124" i="7"/>
  <c r="O123" i="7"/>
  <c r="N125" i="7"/>
  <c r="L125" i="7" s="1"/>
  <c r="L11" i="7"/>
  <c r="K123" i="7"/>
  <c r="L123" i="7"/>
  <c r="K101" i="5"/>
  <c r="L101" i="5"/>
  <c r="K132" i="5"/>
  <c r="K40" i="5"/>
  <c r="N111" i="8"/>
  <c r="L111" i="8" s="1"/>
  <c r="L26" i="8"/>
  <c r="K92" i="5"/>
  <c r="K91" i="6"/>
  <c r="K66" i="4"/>
  <c r="K18" i="4"/>
  <c r="L90" i="7"/>
  <c r="L18" i="4"/>
  <c r="O94" i="8"/>
  <c r="L33" i="1"/>
  <c r="O40" i="5"/>
  <c r="N95" i="8"/>
  <c r="O95" i="8" s="1"/>
  <c r="K114" i="7"/>
  <c r="K94" i="8"/>
  <c r="L75" i="7"/>
  <c r="K75" i="7"/>
  <c r="K97" i="6"/>
  <c r="K33" i="3"/>
  <c r="K26" i="3"/>
  <c r="N91" i="7"/>
  <c r="K91" i="7" s="1"/>
  <c r="O74" i="7"/>
  <c r="O125" i="5"/>
  <c r="O90" i="7"/>
  <c r="K124" i="4"/>
  <c r="K84" i="5"/>
  <c r="K116" i="5"/>
  <c r="K74" i="4"/>
  <c r="K77" i="5"/>
  <c r="K126" i="6"/>
  <c r="K74" i="7"/>
  <c r="O77" i="5"/>
  <c r="L77" i="5"/>
  <c r="L74" i="7"/>
  <c r="K54" i="6"/>
  <c r="K98" i="7"/>
  <c r="L62" i="6"/>
  <c r="K130" i="3"/>
  <c r="K62" i="3"/>
  <c r="L13" i="6"/>
  <c r="L130" i="3"/>
  <c r="K56" i="3"/>
  <c r="K58" i="4"/>
  <c r="L35" i="7"/>
  <c r="L42" i="1"/>
  <c r="K11" i="5"/>
  <c r="L127" i="8"/>
  <c r="O101" i="8"/>
  <c r="N102" i="8"/>
  <c r="L82" i="4"/>
  <c r="K106" i="4"/>
  <c r="K26" i="7"/>
  <c r="K34" i="8"/>
  <c r="N87" i="3"/>
  <c r="O86" i="3"/>
  <c r="N83" i="7"/>
  <c r="O82" i="7"/>
  <c r="N101" i="4"/>
  <c r="O100" i="4"/>
  <c r="K100" i="4"/>
  <c r="L74" i="3"/>
  <c r="K17" i="3"/>
  <c r="K118" i="4"/>
  <c r="K18" i="8"/>
  <c r="L100" i="4"/>
  <c r="K126" i="5"/>
  <c r="O108" i="5"/>
  <c r="N109" i="5"/>
  <c r="O51" i="8"/>
  <c r="N52" i="8"/>
  <c r="K90" i="1"/>
  <c r="O50" i="7"/>
  <c r="N51" i="7"/>
  <c r="K51" i="8"/>
  <c r="O70" i="6"/>
  <c r="N71" i="6"/>
  <c r="K11" i="1"/>
  <c r="K41" i="3"/>
  <c r="O126" i="6"/>
  <c r="N127" i="6"/>
  <c r="N91" i="1"/>
  <c r="O90" i="1"/>
  <c r="K82" i="7"/>
  <c r="O62" i="6"/>
  <c r="N63" i="6"/>
  <c r="N63" i="3"/>
  <c r="O62" i="3"/>
  <c r="O116" i="5"/>
  <c r="N117" i="5"/>
  <c r="N115" i="7"/>
  <c r="O114" i="7"/>
  <c r="L51" i="8"/>
  <c r="K78" i="6"/>
  <c r="K80" i="3"/>
  <c r="L82" i="7"/>
  <c r="K101" i="8"/>
  <c r="O54" i="6"/>
  <c r="N55" i="6"/>
  <c r="O84" i="5"/>
  <c r="N85" i="5"/>
  <c r="O134" i="3"/>
  <c r="N135" i="3"/>
  <c r="L78" i="6"/>
  <c r="O18" i="4"/>
  <c r="K65" i="5"/>
  <c r="K11" i="3"/>
  <c r="L101" i="8"/>
  <c r="O124" i="4"/>
  <c r="N125" i="4"/>
  <c r="N103" i="6"/>
  <c r="O102" i="6"/>
  <c r="K50" i="7"/>
  <c r="O132" i="5"/>
  <c r="N133" i="5"/>
  <c r="O92" i="5"/>
  <c r="N93" i="5"/>
  <c r="O98" i="7"/>
  <c r="N99" i="7"/>
  <c r="N64" i="8"/>
  <c r="O63" i="8"/>
  <c r="K63" i="8"/>
  <c r="O21" i="6"/>
  <c r="N22" i="6"/>
  <c r="K21" i="6"/>
  <c r="L21" i="6"/>
  <c r="N107" i="4"/>
  <c r="O106" i="4"/>
  <c r="L63" i="8"/>
  <c r="O94" i="4"/>
  <c r="N95" i="4"/>
  <c r="L94" i="4"/>
  <c r="K94" i="4"/>
  <c r="N71" i="5"/>
  <c r="O70" i="5"/>
  <c r="L70" i="5"/>
  <c r="K70" i="5"/>
  <c r="N26" i="1"/>
  <c r="O25" i="1"/>
  <c r="O19" i="4"/>
  <c r="N20" i="4"/>
  <c r="K30" i="6"/>
  <c r="O26" i="5"/>
  <c r="N27" i="5"/>
  <c r="N72" i="8"/>
  <c r="O71" i="8"/>
  <c r="N27" i="3"/>
  <c r="O26" i="3"/>
  <c r="K115" i="6"/>
  <c r="N83" i="4"/>
  <c r="O82" i="4"/>
  <c r="N75" i="4"/>
  <c r="O74" i="4"/>
  <c r="K85" i="6"/>
  <c r="K112" i="3"/>
  <c r="K120" i="3"/>
  <c r="O17" i="7"/>
  <c r="N18" i="7"/>
  <c r="K50" i="3"/>
  <c r="O31" i="5"/>
  <c r="N32" i="5"/>
  <c r="K93" i="3"/>
  <c r="K130" i="4"/>
  <c r="O35" i="7"/>
  <c r="N36" i="7"/>
  <c r="O34" i="8"/>
  <c r="N35" i="8"/>
  <c r="O42" i="3"/>
  <c r="N43" i="3"/>
  <c r="N113" i="3"/>
  <c r="O112" i="3"/>
  <c r="K18" i="1"/>
  <c r="K26" i="4"/>
  <c r="K41" i="5"/>
  <c r="O26" i="7"/>
  <c r="N27" i="7"/>
  <c r="N99" i="3"/>
  <c r="O98" i="3"/>
  <c r="N80" i="8"/>
  <c r="O79" i="8"/>
  <c r="N12" i="5"/>
  <c r="O11" i="5"/>
  <c r="N105" i="3"/>
  <c r="O104" i="3"/>
  <c r="N59" i="4"/>
  <c r="O58" i="4"/>
  <c r="O91" i="6"/>
  <c r="N92" i="6"/>
  <c r="N51" i="4"/>
  <c r="O50" i="4"/>
  <c r="K18" i="5"/>
  <c r="O33" i="3"/>
  <c r="N34" i="3"/>
  <c r="O65" i="5"/>
  <c r="N66" i="5"/>
  <c r="O26" i="4"/>
  <c r="N27" i="4"/>
  <c r="O33" i="1"/>
  <c r="N34" i="1"/>
  <c r="K108" i="7"/>
  <c r="N121" i="3"/>
  <c r="O120" i="3"/>
  <c r="L25" i="1"/>
  <c r="O115" i="6"/>
  <c r="N116" i="6"/>
  <c r="K31" i="5"/>
  <c r="N27" i="8"/>
  <c r="O26" i="8"/>
  <c r="K109" i="6"/>
  <c r="K121" i="6"/>
  <c r="K71" i="8"/>
  <c r="L10" i="4"/>
  <c r="K34" i="4"/>
  <c r="N10" i="8"/>
  <c r="O9" i="8"/>
  <c r="L9" i="8"/>
  <c r="K9" i="8"/>
  <c r="K78" i="5"/>
  <c r="N75" i="3"/>
  <c r="O74" i="3"/>
  <c r="N58" i="5"/>
  <c r="L31" i="5"/>
  <c r="N86" i="6"/>
  <c r="O85" i="6"/>
  <c r="N42" i="5"/>
  <c r="O41" i="5"/>
  <c r="L71" i="8"/>
  <c r="N133" i="7"/>
  <c r="O49" i="5"/>
  <c r="N50" i="5"/>
  <c r="N122" i="6"/>
  <c r="O121" i="6"/>
  <c r="N94" i="3"/>
  <c r="O93" i="3"/>
  <c r="N12" i="3"/>
  <c r="O11" i="3"/>
  <c r="N14" i="6"/>
  <c r="O13" i="6"/>
  <c r="N57" i="3"/>
  <c r="O56" i="3"/>
  <c r="N18" i="3"/>
  <c r="O17" i="3"/>
  <c r="N128" i="8"/>
  <c r="O127" i="8"/>
  <c r="N44" i="4"/>
  <c r="O43" i="4"/>
  <c r="N89" i="4"/>
  <c r="O88" i="4"/>
  <c r="O42" i="1"/>
  <c r="N43" i="1"/>
  <c r="O30" i="6"/>
  <c r="N31" i="6"/>
  <c r="K88" i="4"/>
  <c r="N19" i="5"/>
  <c r="O18" i="5"/>
  <c r="N19" i="1"/>
  <c r="O18" i="1"/>
  <c r="N69" i="7"/>
  <c r="O18" i="8"/>
  <c r="N19" i="8"/>
  <c r="N120" i="8"/>
  <c r="O119" i="8"/>
  <c r="O118" i="4"/>
  <c r="N119" i="4"/>
  <c r="N35" i="4"/>
  <c r="O34" i="4"/>
  <c r="N12" i="7"/>
  <c r="O11" i="7"/>
  <c r="K10" i="6"/>
  <c r="N67" i="4"/>
  <c r="O66" i="4"/>
  <c r="N131" i="4"/>
  <c r="O130" i="4"/>
  <c r="L88" i="4"/>
  <c r="N76" i="7"/>
  <c r="O75" i="7"/>
  <c r="K42" i="3"/>
  <c r="K19" i="4"/>
  <c r="K26" i="5"/>
  <c r="K79" i="8"/>
  <c r="K50" i="4"/>
  <c r="L10" i="6"/>
  <c r="N110" i="6"/>
  <c r="O109" i="6"/>
  <c r="N79" i="5"/>
  <c r="O78" i="5"/>
  <c r="N81" i="3"/>
  <c r="O80" i="3"/>
  <c r="N109" i="7"/>
  <c r="O108" i="7"/>
  <c r="O10" i="4"/>
  <c r="N11" i="4"/>
  <c r="L42" i="3"/>
  <c r="L19" i="4"/>
  <c r="L26" i="5"/>
  <c r="L79" i="8"/>
  <c r="L50" i="4"/>
  <c r="N113" i="4"/>
  <c r="O112" i="4"/>
  <c r="N51" i="3"/>
  <c r="O50" i="3"/>
  <c r="O11" i="1"/>
  <c r="N12" i="1"/>
  <c r="N48" i="6"/>
  <c r="O47" i="6"/>
  <c r="K104" i="3"/>
  <c r="K119" i="8"/>
  <c r="N98" i="6"/>
  <c r="O97" i="6"/>
  <c r="N70" i="3"/>
  <c r="O69" i="3"/>
  <c r="N127" i="5"/>
  <c r="O126" i="5"/>
  <c r="O57" i="5" l="1"/>
  <c r="L57" i="5"/>
  <c r="O132" i="7"/>
  <c r="K132" i="7"/>
  <c r="O68" i="7"/>
  <c r="K68" i="7"/>
  <c r="O38" i="6"/>
  <c r="N39" i="6"/>
  <c r="K39" i="6" s="1"/>
  <c r="K87" i="8"/>
  <c r="K102" i="5"/>
  <c r="K42" i="8"/>
  <c r="O42" i="8"/>
  <c r="K38" i="6"/>
  <c r="N43" i="8"/>
  <c r="L43" i="8" s="1"/>
  <c r="O102" i="5"/>
  <c r="L102" i="5"/>
  <c r="O42" i="7"/>
  <c r="L42" i="7"/>
  <c r="K42" i="7"/>
  <c r="N96" i="8"/>
  <c r="L96" i="8" s="1"/>
  <c r="O125" i="7"/>
  <c r="O87" i="8"/>
  <c r="L87" i="8"/>
  <c r="N126" i="7"/>
  <c r="O126" i="7" s="1"/>
  <c r="K125" i="7"/>
  <c r="N112" i="8"/>
  <c r="O112" i="8" s="1"/>
  <c r="O91" i="7"/>
  <c r="N92" i="7"/>
  <c r="N93" i="7" s="1"/>
  <c r="L91" i="7"/>
  <c r="O111" i="8"/>
  <c r="K111" i="8"/>
  <c r="L95" i="8"/>
  <c r="K95" i="8"/>
  <c r="O43" i="7"/>
  <c r="N44" i="7"/>
  <c r="L43" i="7"/>
  <c r="K43" i="7"/>
  <c r="N103" i="8"/>
  <c r="O102" i="8"/>
  <c r="L102" i="8"/>
  <c r="K102" i="8"/>
  <c r="L93" i="5"/>
  <c r="K93" i="5"/>
  <c r="N94" i="5"/>
  <c r="O93" i="5"/>
  <c r="O103" i="6"/>
  <c r="K103" i="6"/>
  <c r="L103" i="6"/>
  <c r="N104" i="6"/>
  <c r="N116" i="7"/>
  <c r="O115" i="7"/>
  <c r="L115" i="7"/>
  <c r="K115" i="7"/>
  <c r="O117" i="5"/>
  <c r="N118" i="5"/>
  <c r="L117" i="5"/>
  <c r="K117" i="5"/>
  <c r="N100" i="7"/>
  <c r="O99" i="7"/>
  <c r="K99" i="7"/>
  <c r="L99" i="7"/>
  <c r="N102" i="4"/>
  <c r="O101" i="4"/>
  <c r="L101" i="4"/>
  <c r="K101" i="4"/>
  <c r="N86" i="5"/>
  <c r="K85" i="5"/>
  <c r="O85" i="5"/>
  <c r="L85" i="5"/>
  <c r="N56" i="6"/>
  <c r="O55" i="6"/>
  <c r="L55" i="6"/>
  <c r="K55" i="6"/>
  <c r="O133" i="5"/>
  <c r="L133" i="5"/>
  <c r="K133" i="5"/>
  <c r="N72" i="6"/>
  <c r="O71" i="6"/>
  <c r="K71" i="6"/>
  <c r="L71" i="6"/>
  <c r="N88" i="3"/>
  <c r="L87" i="3"/>
  <c r="K87" i="3"/>
  <c r="O87" i="3"/>
  <c r="K125" i="4"/>
  <c r="N126" i="4"/>
  <c r="L125" i="4"/>
  <c r="O125" i="4"/>
  <c r="N84" i="7"/>
  <c r="O83" i="7"/>
  <c r="L83" i="7"/>
  <c r="K83" i="7"/>
  <c r="K52" i="8"/>
  <c r="L52" i="8"/>
  <c r="N53" i="8"/>
  <c r="O52" i="8"/>
  <c r="O63" i="3"/>
  <c r="K63" i="3"/>
  <c r="N64" i="3"/>
  <c r="L63" i="3"/>
  <c r="N92" i="1"/>
  <c r="O91" i="1"/>
  <c r="L91" i="1"/>
  <c r="K91" i="1"/>
  <c r="N52" i="7"/>
  <c r="O51" i="7"/>
  <c r="L51" i="7"/>
  <c r="K51" i="7"/>
  <c r="L109" i="5"/>
  <c r="K109" i="5"/>
  <c r="N110" i="5"/>
  <c r="O109" i="5"/>
  <c r="K135" i="3"/>
  <c r="N136" i="3"/>
  <c r="L135" i="3"/>
  <c r="O135" i="3"/>
  <c r="N64" i="6"/>
  <c r="O63" i="6"/>
  <c r="L63" i="6"/>
  <c r="K63" i="6"/>
  <c r="N128" i="6"/>
  <c r="L127" i="6"/>
  <c r="O127" i="6"/>
  <c r="K127" i="6"/>
  <c r="O42" i="5"/>
  <c r="N43" i="5"/>
  <c r="L42" i="5"/>
  <c r="K42" i="5"/>
  <c r="N122" i="3"/>
  <c r="O121" i="3"/>
  <c r="L121" i="3"/>
  <c r="K121" i="3"/>
  <c r="N28" i="4"/>
  <c r="O27" i="4"/>
  <c r="L27" i="4"/>
  <c r="K27" i="4"/>
  <c r="N33" i="5"/>
  <c r="O32" i="5"/>
  <c r="L32" i="5"/>
  <c r="K32" i="5"/>
  <c r="N82" i="3"/>
  <c r="O81" i="3"/>
  <c r="L81" i="3"/>
  <c r="K81" i="3"/>
  <c r="O83" i="4"/>
  <c r="N84" i="4"/>
  <c r="L83" i="4"/>
  <c r="K83" i="4"/>
  <c r="O107" i="4"/>
  <c r="N108" i="4"/>
  <c r="L107" i="4"/>
  <c r="K107" i="4"/>
  <c r="N59" i="5"/>
  <c r="O58" i="5"/>
  <c r="L58" i="5"/>
  <c r="K58" i="5"/>
  <c r="N20" i="5"/>
  <c r="O19" i="5"/>
  <c r="K19" i="5"/>
  <c r="L19" i="5"/>
  <c r="N21" i="4"/>
  <c r="O20" i="4"/>
  <c r="K20" i="4"/>
  <c r="L20" i="4"/>
  <c r="O120" i="8"/>
  <c r="N121" i="8"/>
  <c r="L120" i="8"/>
  <c r="K120" i="8"/>
  <c r="N58" i="3"/>
  <c r="O57" i="3"/>
  <c r="L57" i="3"/>
  <c r="K57" i="3"/>
  <c r="N76" i="3"/>
  <c r="O75" i="3"/>
  <c r="L75" i="3"/>
  <c r="K75" i="3"/>
  <c r="N114" i="3"/>
  <c r="O113" i="3"/>
  <c r="L113" i="3"/>
  <c r="K113" i="3"/>
  <c r="O131" i="4"/>
  <c r="N132" i="4"/>
  <c r="L131" i="4"/>
  <c r="K131" i="4"/>
  <c r="O72" i="8"/>
  <c r="N73" i="8"/>
  <c r="L72" i="8"/>
  <c r="K72" i="8"/>
  <c r="N96" i="4"/>
  <c r="O95" i="4"/>
  <c r="K95" i="4"/>
  <c r="L95" i="4"/>
  <c r="N32" i="6"/>
  <c r="O31" i="6"/>
  <c r="L31" i="6"/>
  <c r="K31" i="6"/>
  <c r="N45" i="4"/>
  <c r="O44" i="4"/>
  <c r="L44" i="4"/>
  <c r="K44" i="4"/>
  <c r="N36" i="8"/>
  <c r="O35" i="8"/>
  <c r="L35" i="8"/>
  <c r="K35" i="8"/>
  <c r="N27" i="1"/>
  <c r="O26" i="1"/>
  <c r="L26" i="1"/>
  <c r="K26" i="1"/>
  <c r="O14" i="6"/>
  <c r="N15" i="6"/>
  <c r="L14" i="6"/>
  <c r="K14" i="6"/>
  <c r="O10" i="8"/>
  <c r="N11" i="8"/>
  <c r="K10" i="8"/>
  <c r="L10" i="8"/>
  <c r="O66" i="5"/>
  <c r="K66" i="5"/>
  <c r="L66" i="5"/>
  <c r="O80" i="8"/>
  <c r="N81" i="8"/>
  <c r="L80" i="8"/>
  <c r="K80" i="8"/>
  <c r="N104" i="5"/>
  <c r="O103" i="5"/>
  <c r="L103" i="5"/>
  <c r="K103" i="5"/>
  <c r="O12" i="5"/>
  <c r="N13" i="5"/>
  <c r="L12" i="5"/>
  <c r="K12" i="5"/>
  <c r="O51" i="4"/>
  <c r="N52" i="4"/>
  <c r="L51" i="4"/>
  <c r="K51" i="4"/>
  <c r="N44" i="3"/>
  <c r="O43" i="3"/>
  <c r="K43" i="3"/>
  <c r="L43" i="3"/>
  <c r="O128" i="8"/>
  <c r="N129" i="8"/>
  <c r="L128" i="8"/>
  <c r="K128" i="8"/>
  <c r="N106" i="3"/>
  <c r="O105" i="3"/>
  <c r="L105" i="3"/>
  <c r="K105" i="3"/>
  <c r="O12" i="7"/>
  <c r="N13" i="7"/>
  <c r="K12" i="7"/>
  <c r="L12" i="7"/>
  <c r="O48" i="6"/>
  <c r="N49" i="6"/>
  <c r="L48" i="6"/>
  <c r="K48" i="6"/>
  <c r="N52" i="3"/>
  <c r="O51" i="3"/>
  <c r="L51" i="3"/>
  <c r="K51" i="3"/>
  <c r="N13" i="3"/>
  <c r="O12" i="3"/>
  <c r="K12" i="3"/>
  <c r="L12" i="3"/>
  <c r="N35" i="3"/>
  <c r="O34" i="3"/>
  <c r="K34" i="3"/>
  <c r="L34" i="3"/>
  <c r="N100" i="3"/>
  <c r="O99" i="3"/>
  <c r="K99" i="3"/>
  <c r="L99" i="3"/>
  <c r="O88" i="8"/>
  <c r="N89" i="8"/>
  <c r="L88" i="8"/>
  <c r="K88" i="8"/>
  <c r="O113" i="4"/>
  <c r="N114" i="4"/>
  <c r="L113" i="4"/>
  <c r="K113" i="4"/>
  <c r="O89" i="4"/>
  <c r="N90" i="4"/>
  <c r="L89" i="4"/>
  <c r="K89" i="4"/>
  <c r="O94" i="3"/>
  <c r="L94" i="3"/>
  <c r="K94" i="3"/>
  <c r="N19" i="3"/>
  <c r="O18" i="3"/>
  <c r="L18" i="3"/>
  <c r="K18" i="3"/>
  <c r="N93" i="6"/>
  <c r="O92" i="6"/>
  <c r="K92" i="6"/>
  <c r="L92" i="6"/>
  <c r="O59" i="4"/>
  <c r="N60" i="4"/>
  <c r="L59" i="4"/>
  <c r="K59" i="4"/>
  <c r="O64" i="8"/>
  <c r="N65" i="8"/>
  <c r="L64" i="8"/>
  <c r="K64" i="8"/>
  <c r="O19" i="1"/>
  <c r="N20" i="1"/>
  <c r="L19" i="1"/>
  <c r="K19" i="1"/>
  <c r="O70" i="3"/>
  <c r="L70" i="3"/>
  <c r="K70" i="3"/>
  <c r="N120" i="4"/>
  <c r="O119" i="4"/>
  <c r="K119" i="4"/>
  <c r="L119" i="4"/>
  <c r="N123" i="6"/>
  <c r="O122" i="6"/>
  <c r="L122" i="6"/>
  <c r="K122" i="6"/>
  <c r="N28" i="5"/>
  <c r="O27" i="5"/>
  <c r="L27" i="5"/>
  <c r="K27" i="5"/>
  <c r="N80" i="5"/>
  <c r="O79" i="5"/>
  <c r="L79" i="5"/>
  <c r="K79" i="5"/>
  <c r="N36" i="4"/>
  <c r="O35" i="4"/>
  <c r="L35" i="4"/>
  <c r="K35" i="4"/>
  <c r="N134" i="7"/>
  <c r="O133" i="7"/>
  <c r="L133" i="7"/>
  <c r="K133" i="7"/>
  <c r="N37" i="7"/>
  <c r="O36" i="7"/>
  <c r="K36" i="7"/>
  <c r="L36" i="7"/>
  <c r="O75" i="4"/>
  <c r="N76" i="4"/>
  <c r="L75" i="4"/>
  <c r="K75" i="4"/>
  <c r="O27" i="3"/>
  <c r="N28" i="3"/>
  <c r="L27" i="3"/>
  <c r="K27" i="3"/>
  <c r="N51" i="5"/>
  <c r="O50" i="5"/>
  <c r="K50" i="5"/>
  <c r="L50" i="5"/>
  <c r="N28" i="7"/>
  <c r="O27" i="7"/>
  <c r="L27" i="7"/>
  <c r="K27" i="7"/>
  <c r="O67" i="4"/>
  <c r="N68" i="4"/>
  <c r="K67" i="4"/>
  <c r="L67" i="4"/>
  <c r="N128" i="5"/>
  <c r="O127" i="5"/>
  <c r="L127" i="5"/>
  <c r="K127" i="5"/>
  <c r="N77" i="7"/>
  <c r="O76" i="7"/>
  <c r="L76" i="7"/>
  <c r="K76" i="7"/>
  <c r="N70" i="7"/>
  <c r="O69" i="7"/>
  <c r="L69" i="7"/>
  <c r="K69" i="7"/>
  <c r="N44" i="1"/>
  <c r="O43" i="1"/>
  <c r="L43" i="1"/>
  <c r="K43" i="1"/>
  <c r="N117" i="6"/>
  <c r="O116" i="6"/>
  <c r="K116" i="6"/>
  <c r="L116" i="6"/>
  <c r="N19" i="7"/>
  <c r="O18" i="7"/>
  <c r="K18" i="7"/>
  <c r="L18" i="7"/>
  <c r="N72" i="5"/>
  <c r="O71" i="5"/>
  <c r="L71" i="5"/>
  <c r="K71" i="5"/>
  <c r="N13" i="1"/>
  <c r="O12" i="1"/>
  <c r="L12" i="1"/>
  <c r="K12" i="1"/>
  <c r="O110" i="6"/>
  <c r="N111" i="6"/>
  <c r="L110" i="6"/>
  <c r="K110" i="6"/>
  <c r="N12" i="4"/>
  <c r="O11" i="4"/>
  <c r="L11" i="4"/>
  <c r="K11" i="4"/>
  <c r="N110" i="7"/>
  <c r="O109" i="7"/>
  <c r="L109" i="7"/>
  <c r="K109" i="7"/>
  <c r="N20" i="8"/>
  <c r="O19" i="8"/>
  <c r="L19" i="8"/>
  <c r="K19" i="8"/>
  <c r="N99" i="6"/>
  <c r="O98" i="6"/>
  <c r="L98" i="6"/>
  <c r="K98" i="6"/>
  <c r="O86" i="6"/>
  <c r="N87" i="6"/>
  <c r="L86" i="6"/>
  <c r="K86" i="6"/>
  <c r="O27" i="8"/>
  <c r="N28" i="8"/>
  <c r="K27" i="8"/>
  <c r="L27" i="8"/>
  <c r="O34" i="1"/>
  <c r="N35" i="1"/>
  <c r="K34" i="1"/>
  <c r="L34" i="1"/>
  <c r="N23" i="6"/>
  <c r="O22" i="6"/>
  <c r="K22" i="6"/>
  <c r="L22" i="6"/>
  <c r="O39" i="6" l="1"/>
  <c r="N40" i="6"/>
  <c r="K40" i="6" s="1"/>
  <c r="L39" i="6"/>
  <c r="O96" i="8"/>
  <c r="K43" i="8"/>
  <c r="N44" i="8"/>
  <c r="K44" i="8" s="1"/>
  <c r="O43" i="8"/>
  <c r="N97" i="8"/>
  <c r="N98" i="8" s="1"/>
  <c r="L126" i="7"/>
  <c r="K112" i="8"/>
  <c r="L112" i="8"/>
  <c r="N113" i="8"/>
  <c r="O113" i="8" s="1"/>
  <c r="K126" i="7"/>
  <c r="K96" i="8"/>
  <c r="K92" i="7"/>
  <c r="L92" i="7"/>
  <c r="O92" i="7"/>
  <c r="L52" i="7"/>
  <c r="N53" i="7"/>
  <c r="O52" i="7"/>
  <c r="K52" i="7"/>
  <c r="K44" i="7"/>
  <c r="L44" i="7"/>
  <c r="N45" i="7"/>
  <c r="O44" i="7"/>
  <c r="O88" i="3"/>
  <c r="L88" i="3"/>
  <c r="K88" i="3"/>
  <c r="L56" i="6"/>
  <c r="K56" i="6"/>
  <c r="N57" i="6"/>
  <c r="O56" i="6"/>
  <c r="L128" i="6"/>
  <c r="K128" i="6"/>
  <c r="O128" i="6"/>
  <c r="N129" i="6"/>
  <c r="L86" i="5"/>
  <c r="O86" i="5"/>
  <c r="N87" i="5"/>
  <c r="K86" i="5"/>
  <c r="L104" i="6"/>
  <c r="K104" i="6"/>
  <c r="O104" i="6"/>
  <c r="N105" i="6"/>
  <c r="O116" i="7"/>
  <c r="N117" i="7"/>
  <c r="K116" i="7"/>
  <c r="L116" i="7"/>
  <c r="L64" i="6"/>
  <c r="K64" i="6"/>
  <c r="O64" i="6"/>
  <c r="N65" i="6"/>
  <c r="N94" i="7"/>
  <c r="O93" i="7"/>
  <c r="L93" i="7"/>
  <c r="K93" i="7"/>
  <c r="O92" i="1"/>
  <c r="L92" i="1"/>
  <c r="K92" i="1"/>
  <c r="O126" i="4"/>
  <c r="K126" i="4"/>
  <c r="L126" i="4"/>
  <c r="O102" i="4"/>
  <c r="L102" i="4"/>
  <c r="K102" i="4"/>
  <c r="L72" i="6"/>
  <c r="K72" i="6"/>
  <c r="O72" i="6"/>
  <c r="N73" i="6"/>
  <c r="O64" i="3"/>
  <c r="L64" i="3"/>
  <c r="K64" i="3"/>
  <c r="K103" i="8"/>
  <c r="L103" i="8"/>
  <c r="N104" i="8"/>
  <c r="O103" i="8"/>
  <c r="L136" i="3"/>
  <c r="O136" i="3"/>
  <c r="K136" i="3"/>
  <c r="N137" i="3"/>
  <c r="L94" i="5"/>
  <c r="K94" i="5"/>
  <c r="O94" i="5"/>
  <c r="N95" i="5"/>
  <c r="N101" i="7"/>
  <c r="O100" i="7"/>
  <c r="L100" i="7"/>
  <c r="K100" i="7"/>
  <c r="L53" i="8"/>
  <c r="K53" i="8"/>
  <c r="O53" i="8"/>
  <c r="N54" i="8"/>
  <c r="N111" i="5"/>
  <c r="O110" i="5"/>
  <c r="L110" i="5"/>
  <c r="K110" i="5"/>
  <c r="L118" i="5"/>
  <c r="K118" i="5"/>
  <c r="O118" i="5"/>
  <c r="N119" i="5"/>
  <c r="O84" i="7"/>
  <c r="K84" i="7"/>
  <c r="L84" i="7"/>
  <c r="N85" i="7"/>
  <c r="N29" i="3"/>
  <c r="O28" i="3"/>
  <c r="L28" i="3"/>
  <c r="K28" i="3"/>
  <c r="N14" i="3"/>
  <c r="O13" i="3"/>
  <c r="L13" i="3"/>
  <c r="K13" i="3"/>
  <c r="O134" i="7"/>
  <c r="L134" i="7"/>
  <c r="K134" i="7"/>
  <c r="O114" i="4"/>
  <c r="K114" i="4"/>
  <c r="L114" i="4"/>
  <c r="O44" i="3"/>
  <c r="N45" i="3"/>
  <c r="L44" i="3"/>
  <c r="K44" i="3"/>
  <c r="O11" i="8"/>
  <c r="N12" i="8"/>
  <c r="L11" i="8"/>
  <c r="K11" i="8"/>
  <c r="O36" i="8"/>
  <c r="N37" i="8"/>
  <c r="L36" i="8"/>
  <c r="K36" i="8"/>
  <c r="O132" i="4"/>
  <c r="L132" i="4"/>
  <c r="K132" i="4"/>
  <c r="N122" i="8"/>
  <c r="O121" i="8"/>
  <c r="L121" i="8"/>
  <c r="K121" i="8"/>
  <c r="O12" i="4"/>
  <c r="N13" i="4"/>
  <c r="L12" i="4"/>
  <c r="K12" i="4"/>
  <c r="N41" i="6"/>
  <c r="O40" i="6"/>
  <c r="L40" i="6"/>
  <c r="N60" i="5"/>
  <c r="O59" i="5"/>
  <c r="L59" i="5"/>
  <c r="K59" i="5"/>
  <c r="O35" i="1"/>
  <c r="N36" i="1"/>
  <c r="K35" i="1"/>
  <c r="L35" i="1"/>
  <c r="N78" i="7"/>
  <c r="O77" i="7"/>
  <c r="K77" i="7"/>
  <c r="L77" i="7"/>
  <c r="O32" i="6"/>
  <c r="N33" i="6"/>
  <c r="L32" i="6"/>
  <c r="K32" i="6"/>
  <c r="O82" i="3"/>
  <c r="K82" i="3"/>
  <c r="L82" i="3"/>
  <c r="O28" i="4"/>
  <c r="N29" i="4"/>
  <c r="L28" i="4"/>
  <c r="K28" i="4"/>
  <c r="O117" i="6"/>
  <c r="L117" i="6"/>
  <c r="K117" i="6"/>
  <c r="N69" i="4"/>
  <c r="O68" i="4"/>
  <c r="L68" i="4"/>
  <c r="K68" i="4"/>
  <c r="O28" i="5"/>
  <c r="L28" i="5"/>
  <c r="K28" i="5"/>
  <c r="N90" i="8"/>
  <c r="O89" i="8"/>
  <c r="L89" i="8"/>
  <c r="K89" i="8"/>
  <c r="O96" i="4"/>
  <c r="L96" i="4"/>
  <c r="K96" i="4"/>
  <c r="O120" i="4"/>
  <c r="L120" i="4"/>
  <c r="K120" i="4"/>
  <c r="O100" i="3"/>
  <c r="L100" i="3"/>
  <c r="K100" i="3"/>
  <c r="N14" i="7"/>
  <c r="O13" i="7"/>
  <c r="K13" i="7"/>
  <c r="L13" i="7"/>
  <c r="N16" i="6"/>
  <c r="O15" i="6"/>
  <c r="K15" i="6"/>
  <c r="L15" i="6"/>
  <c r="O72" i="5"/>
  <c r="L72" i="5"/>
  <c r="K72" i="5"/>
  <c r="O104" i="5"/>
  <c r="L104" i="5"/>
  <c r="K104" i="5"/>
  <c r="O58" i="3"/>
  <c r="L58" i="3"/>
  <c r="K58" i="3"/>
  <c r="N37" i="4"/>
  <c r="O36" i="4"/>
  <c r="L36" i="4"/>
  <c r="K36" i="4"/>
  <c r="N29" i="8"/>
  <c r="O28" i="8"/>
  <c r="L28" i="8"/>
  <c r="K28" i="8"/>
  <c r="O99" i="6"/>
  <c r="L99" i="6"/>
  <c r="K99" i="6"/>
  <c r="O19" i="7"/>
  <c r="N20" i="7"/>
  <c r="L19" i="7"/>
  <c r="K19" i="7"/>
  <c r="O44" i="1"/>
  <c r="L44" i="1"/>
  <c r="K44" i="1"/>
  <c r="O93" i="6"/>
  <c r="K93" i="6"/>
  <c r="L93" i="6"/>
  <c r="N82" i="8"/>
  <c r="O81" i="8"/>
  <c r="L81" i="8"/>
  <c r="K81" i="8"/>
  <c r="N74" i="8"/>
  <c r="O73" i="8"/>
  <c r="K73" i="8"/>
  <c r="L73" i="8"/>
  <c r="O84" i="4"/>
  <c r="L84" i="4"/>
  <c r="K84" i="4"/>
  <c r="O122" i="3"/>
  <c r="L122" i="3"/>
  <c r="K122" i="3"/>
  <c r="N52" i="5"/>
  <c r="O51" i="5"/>
  <c r="L51" i="5"/>
  <c r="K51" i="5"/>
  <c r="N61" i="4"/>
  <c r="O60" i="4"/>
  <c r="L60" i="4"/>
  <c r="K60" i="4"/>
  <c r="O35" i="3"/>
  <c r="N36" i="3"/>
  <c r="L35" i="3"/>
  <c r="K35" i="3"/>
  <c r="N53" i="4"/>
  <c r="O52" i="4"/>
  <c r="L52" i="4"/>
  <c r="K52" i="4"/>
  <c r="N14" i="5"/>
  <c r="O13" i="5"/>
  <c r="L13" i="5"/>
  <c r="K13" i="5"/>
  <c r="N21" i="8"/>
  <c r="O20" i="8"/>
  <c r="L20" i="8"/>
  <c r="K20" i="8"/>
  <c r="O128" i="5"/>
  <c r="L128" i="5"/>
  <c r="K128" i="5"/>
  <c r="N21" i="1"/>
  <c r="O20" i="1"/>
  <c r="L20" i="1"/>
  <c r="K20" i="1"/>
  <c r="N107" i="3"/>
  <c r="O106" i="3"/>
  <c r="K106" i="3"/>
  <c r="L106" i="3"/>
  <c r="O76" i="3"/>
  <c r="L76" i="3"/>
  <c r="K76" i="3"/>
  <c r="O21" i="4"/>
  <c r="N22" i="4"/>
  <c r="L21" i="4"/>
  <c r="K21" i="4"/>
  <c r="O111" i="6"/>
  <c r="L111" i="6"/>
  <c r="K111" i="6"/>
  <c r="N29" i="7"/>
  <c r="O28" i="7"/>
  <c r="L28" i="7"/>
  <c r="K28" i="7"/>
  <c r="O70" i="7"/>
  <c r="K70" i="7"/>
  <c r="L70" i="7"/>
  <c r="N20" i="3"/>
  <c r="O19" i="3"/>
  <c r="K19" i="3"/>
  <c r="L19" i="3"/>
  <c r="O52" i="3"/>
  <c r="K52" i="3"/>
  <c r="L52" i="3"/>
  <c r="O33" i="5"/>
  <c r="N34" i="5"/>
  <c r="L33" i="5"/>
  <c r="K33" i="5"/>
  <c r="N14" i="1"/>
  <c r="O13" i="1"/>
  <c r="L13" i="1"/>
  <c r="K13" i="1"/>
  <c r="O23" i="6"/>
  <c r="N24" i="6"/>
  <c r="L23" i="6"/>
  <c r="K23" i="6"/>
  <c r="N77" i="4"/>
  <c r="O76" i="4"/>
  <c r="L76" i="4"/>
  <c r="K76" i="4"/>
  <c r="O37" i="7"/>
  <c r="N38" i="7"/>
  <c r="K37" i="7"/>
  <c r="L37" i="7"/>
  <c r="N130" i="8"/>
  <c r="O129" i="8"/>
  <c r="L129" i="8"/>
  <c r="K129" i="8"/>
  <c r="N28" i="1"/>
  <c r="O27" i="1"/>
  <c r="K27" i="1"/>
  <c r="L27" i="1"/>
  <c r="N115" i="3"/>
  <c r="O114" i="3"/>
  <c r="L114" i="3"/>
  <c r="K114" i="3"/>
  <c r="O108" i="4"/>
  <c r="L108" i="4"/>
  <c r="K108" i="4"/>
  <c r="O80" i="5"/>
  <c r="L80" i="5"/>
  <c r="K80" i="5"/>
  <c r="O90" i="4"/>
  <c r="L90" i="4"/>
  <c r="K90" i="4"/>
  <c r="O110" i="7"/>
  <c r="K110" i="7"/>
  <c r="L110" i="7"/>
  <c r="N66" i="8"/>
  <c r="O65" i="8"/>
  <c r="L65" i="8"/>
  <c r="K65" i="8"/>
  <c r="N50" i="6"/>
  <c r="O49" i="6"/>
  <c r="L49" i="6"/>
  <c r="K49" i="6"/>
  <c r="N21" i="5"/>
  <c r="O20" i="5"/>
  <c r="L20" i="5"/>
  <c r="K20" i="5"/>
  <c r="N44" i="5"/>
  <c r="O43" i="5"/>
  <c r="L43" i="5"/>
  <c r="K43" i="5"/>
  <c r="O123" i="6"/>
  <c r="L123" i="6"/>
  <c r="K123" i="6"/>
  <c r="O87" i="6"/>
  <c r="L87" i="6"/>
  <c r="K87" i="6"/>
  <c r="N46" i="4"/>
  <c r="O45" i="4"/>
  <c r="L45" i="4"/>
  <c r="K45" i="4"/>
  <c r="N45" i="8" l="1"/>
  <c r="O44" i="8"/>
  <c r="O97" i="8"/>
  <c r="N114" i="8"/>
  <c r="L114" i="8" s="1"/>
  <c r="K97" i="8"/>
  <c r="L97" i="8"/>
  <c r="K113" i="8"/>
  <c r="L113" i="8"/>
  <c r="L44" i="8"/>
  <c r="N66" i="6"/>
  <c r="K65" i="6"/>
  <c r="O65" i="6"/>
  <c r="L65" i="6"/>
  <c r="K45" i="7"/>
  <c r="N46" i="7"/>
  <c r="O45" i="7"/>
  <c r="L45" i="7"/>
  <c r="O57" i="6"/>
  <c r="N58" i="6"/>
  <c r="K57" i="6"/>
  <c r="L57" i="6"/>
  <c r="L85" i="7"/>
  <c r="K85" i="7"/>
  <c r="O85" i="7"/>
  <c r="N86" i="7"/>
  <c r="L117" i="7"/>
  <c r="O117" i="7"/>
  <c r="N118" i="7"/>
  <c r="K117" i="7"/>
  <c r="O87" i="5"/>
  <c r="N88" i="5"/>
  <c r="L87" i="5"/>
  <c r="K87" i="5"/>
  <c r="O94" i="7"/>
  <c r="L94" i="7"/>
  <c r="K94" i="7"/>
  <c r="N102" i="7"/>
  <c r="O101" i="7"/>
  <c r="K101" i="7"/>
  <c r="L101" i="7"/>
  <c r="N105" i="8"/>
  <c r="K104" i="8"/>
  <c r="O104" i="8"/>
  <c r="L104" i="8"/>
  <c r="O54" i="8"/>
  <c r="L54" i="8"/>
  <c r="K54" i="8"/>
  <c r="N138" i="3"/>
  <c r="O137" i="3"/>
  <c r="L137" i="3"/>
  <c r="K137" i="3"/>
  <c r="N74" i="6"/>
  <c r="O73" i="6"/>
  <c r="K73" i="6"/>
  <c r="L73" i="6"/>
  <c r="L129" i="6"/>
  <c r="O129" i="6"/>
  <c r="K129" i="6"/>
  <c r="N54" i="7"/>
  <c r="K53" i="7"/>
  <c r="L53" i="7"/>
  <c r="O53" i="7"/>
  <c r="K119" i="5"/>
  <c r="N120" i="5"/>
  <c r="O119" i="5"/>
  <c r="L119" i="5"/>
  <c r="L95" i="5"/>
  <c r="K95" i="5"/>
  <c r="O95" i="5"/>
  <c r="N96" i="5"/>
  <c r="L105" i="6"/>
  <c r="O105" i="6"/>
  <c r="K105" i="6"/>
  <c r="N112" i="5"/>
  <c r="O111" i="5"/>
  <c r="L111" i="5"/>
  <c r="K111" i="5"/>
  <c r="O38" i="7"/>
  <c r="K38" i="7"/>
  <c r="L38" i="7"/>
  <c r="O14" i="1"/>
  <c r="L14" i="1"/>
  <c r="K14" i="1"/>
  <c r="O114" i="8"/>
  <c r="N22" i="8"/>
  <c r="O21" i="8"/>
  <c r="L21" i="8"/>
  <c r="K21" i="8"/>
  <c r="N62" i="4"/>
  <c r="O61" i="4"/>
  <c r="L61" i="4"/>
  <c r="K61" i="4"/>
  <c r="N108" i="3"/>
  <c r="O107" i="3"/>
  <c r="L107" i="3"/>
  <c r="K107" i="3"/>
  <c r="O74" i="8"/>
  <c r="L74" i="8"/>
  <c r="K74" i="8"/>
  <c r="O12" i="8"/>
  <c r="N13" i="8"/>
  <c r="K12" i="8"/>
  <c r="L12" i="8"/>
  <c r="O22" i="4"/>
  <c r="L22" i="4"/>
  <c r="K22" i="4"/>
  <c r="O50" i="6"/>
  <c r="L50" i="6"/>
  <c r="K50" i="6"/>
  <c r="O45" i="8"/>
  <c r="N46" i="8"/>
  <c r="L45" i="8"/>
  <c r="K45" i="8"/>
  <c r="O14" i="7"/>
  <c r="L14" i="7"/>
  <c r="K14" i="7"/>
  <c r="O130" i="8"/>
  <c r="L130" i="8"/>
  <c r="K130" i="8"/>
  <c r="N70" i="4"/>
  <c r="O69" i="4"/>
  <c r="L69" i="4"/>
  <c r="K69" i="4"/>
  <c r="N14" i="4"/>
  <c r="O13" i="4"/>
  <c r="L13" i="4"/>
  <c r="K13" i="4"/>
  <c r="N116" i="3"/>
  <c r="O115" i="3"/>
  <c r="K115" i="3"/>
  <c r="L115" i="3"/>
  <c r="N78" i="4"/>
  <c r="O77" i="4"/>
  <c r="K77" i="4"/>
  <c r="L77" i="4"/>
  <c r="O21" i="1"/>
  <c r="N22" i="1"/>
  <c r="L21" i="1"/>
  <c r="K21" i="1"/>
  <c r="N46" i="3"/>
  <c r="O45" i="3"/>
  <c r="L45" i="3"/>
  <c r="K45" i="3"/>
  <c r="O14" i="3"/>
  <c r="L14" i="3"/>
  <c r="K14" i="3"/>
  <c r="N22" i="5"/>
  <c r="O21" i="5"/>
  <c r="L21" i="5"/>
  <c r="K21" i="5"/>
  <c r="O60" i="5"/>
  <c r="L60" i="5"/>
  <c r="K60" i="5"/>
  <c r="N37" i="3"/>
  <c r="O36" i="3"/>
  <c r="L36" i="3"/>
  <c r="K36" i="3"/>
  <c r="O98" i="8"/>
  <c r="L98" i="8"/>
  <c r="K98" i="8"/>
  <c r="N30" i="4"/>
  <c r="O29" i="4"/>
  <c r="K29" i="4"/>
  <c r="L29" i="4"/>
  <c r="O82" i="8"/>
  <c r="L82" i="8"/>
  <c r="K82" i="8"/>
  <c r="N30" i="8"/>
  <c r="O29" i="8"/>
  <c r="K29" i="8"/>
  <c r="L29" i="8"/>
  <c r="N34" i="6"/>
  <c r="O33" i="6"/>
  <c r="K33" i="6"/>
  <c r="L33" i="6"/>
  <c r="N38" i="8"/>
  <c r="O37" i="8"/>
  <c r="L37" i="8"/>
  <c r="K37" i="8"/>
  <c r="N35" i="5"/>
  <c r="O34" i="5"/>
  <c r="L34" i="5"/>
  <c r="K34" i="5"/>
  <c r="O20" i="3"/>
  <c r="N21" i="3"/>
  <c r="L20" i="3"/>
  <c r="K20" i="3"/>
  <c r="O41" i="6"/>
  <c r="N42" i="6"/>
  <c r="L41" i="6"/>
  <c r="K41" i="6"/>
  <c r="O66" i="8"/>
  <c r="L66" i="8"/>
  <c r="K66" i="8"/>
  <c r="O28" i="1"/>
  <c r="N29" i="1"/>
  <c r="L28" i="1"/>
  <c r="K28" i="1"/>
  <c r="N25" i="6"/>
  <c r="O24" i="6"/>
  <c r="L24" i="6"/>
  <c r="K24" i="6"/>
  <c r="O78" i="7"/>
  <c r="L78" i="7"/>
  <c r="K78" i="7"/>
  <c r="O52" i="5"/>
  <c r="L52" i="5"/>
  <c r="K52" i="5"/>
  <c r="N17" i="6"/>
  <c r="O16" i="6"/>
  <c r="L16" i="6"/>
  <c r="K16" i="6"/>
  <c r="N54" i="4"/>
  <c r="O53" i="4"/>
  <c r="K53" i="4"/>
  <c r="L53" i="4"/>
  <c r="N21" i="7"/>
  <c r="O20" i="7"/>
  <c r="L20" i="7"/>
  <c r="K20" i="7"/>
  <c r="O37" i="4"/>
  <c r="N38" i="4"/>
  <c r="L37" i="4"/>
  <c r="K37" i="4"/>
  <c r="O46" i="4"/>
  <c r="L46" i="4"/>
  <c r="K46" i="4"/>
  <c r="O44" i="5"/>
  <c r="L44" i="5"/>
  <c r="K44" i="5"/>
  <c r="O14" i="5"/>
  <c r="K14" i="5"/>
  <c r="L14" i="5"/>
  <c r="O90" i="8"/>
  <c r="L90" i="8"/>
  <c r="K90" i="8"/>
  <c r="N37" i="1"/>
  <c r="O36" i="1"/>
  <c r="K36" i="1"/>
  <c r="L36" i="1"/>
  <c r="N30" i="7"/>
  <c r="O29" i="7"/>
  <c r="K29" i="7"/>
  <c r="L29" i="7"/>
  <c r="O122" i="8"/>
  <c r="L122" i="8"/>
  <c r="K122" i="8"/>
  <c r="O29" i="3"/>
  <c r="N30" i="3"/>
  <c r="L29" i="3"/>
  <c r="K29" i="3"/>
  <c r="K114" i="8" l="1"/>
  <c r="O46" i="7"/>
  <c r="K46" i="7"/>
  <c r="L46" i="7"/>
  <c r="O86" i="7"/>
  <c r="L86" i="7"/>
  <c r="K86" i="7"/>
  <c r="L118" i="7"/>
  <c r="O118" i="7"/>
  <c r="K118" i="7"/>
  <c r="K54" i="7"/>
  <c r="O54" i="7"/>
  <c r="L54" i="7"/>
  <c r="O112" i="5"/>
  <c r="L112" i="5"/>
  <c r="K112" i="5"/>
  <c r="O74" i="6"/>
  <c r="K74" i="6"/>
  <c r="L74" i="6"/>
  <c r="O102" i="7"/>
  <c r="L102" i="7"/>
  <c r="K102" i="7"/>
  <c r="N106" i="8"/>
  <c r="O105" i="8"/>
  <c r="L105" i="8"/>
  <c r="K105" i="8"/>
  <c r="O58" i="6"/>
  <c r="L58" i="6"/>
  <c r="K58" i="6"/>
  <c r="K66" i="6"/>
  <c r="L66" i="6"/>
  <c r="O66" i="6"/>
  <c r="K96" i="5"/>
  <c r="L96" i="5"/>
  <c r="O96" i="5"/>
  <c r="O88" i="5"/>
  <c r="L88" i="5"/>
  <c r="K88" i="5"/>
  <c r="O120" i="5"/>
  <c r="L120" i="5"/>
  <c r="K120" i="5"/>
  <c r="L138" i="3"/>
  <c r="O138" i="3"/>
  <c r="K138" i="3"/>
  <c r="O17" i="6"/>
  <c r="N18" i="6"/>
  <c r="L17" i="6"/>
  <c r="K17" i="6"/>
  <c r="O34" i="6"/>
  <c r="L34" i="6"/>
  <c r="K34" i="6"/>
  <c r="O30" i="8"/>
  <c r="L30" i="8"/>
  <c r="K30" i="8"/>
  <c r="O46" i="3"/>
  <c r="L46" i="3"/>
  <c r="K46" i="3"/>
  <c r="O116" i="3"/>
  <c r="K116" i="3"/>
  <c r="L116" i="3"/>
  <c r="O35" i="5"/>
  <c r="N36" i="5"/>
  <c r="L35" i="5"/>
  <c r="K35" i="5"/>
  <c r="O108" i="3"/>
  <c r="L108" i="3"/>
  <c r="K108" i="3"/>
  <c r="N30" i="1"/>
  <c r="O29" i="1"/>
  <c r="L29" i="1"/>
  <c r="K29" i="1"/>
  <c r="O22" i="1"/>
  <c r="K22" i="1"/>
  <c r="L22" i="1"/>
  <c r="O14" i="4"/>
  <c r="L14" i="4"/>
  <c r="K14" i="4"/>
  <c r="N22" i="7"/>
  <c r="O21" i="7"/>
  <c r="L21" i="7"/>
  <c r="K21" i="7"/>
  <c r="N26" i="6"/>
  <c r="O25" i="6"/>
  <c r="K25" i="6"/>
  <c r="L25" i="6"/>
  <c r="O22" i="5"/>
  <c r="L22" i="5"/>
  <c r="K22" i="5"/>
  <c r="O13" i="8"/>
  <c r="N14" i="8"/>
  <c r="K13" i="8"/>
  <c r="L13" i="8"/>
  <c r="O62" i="4"/>
  <c r="L62" i="4"/>
  <c r="K62" i="4"/>
  <c r="O30" i="7"/>
  <c r="L30" i="7"/>
  <c r="K30" i="7"/>
  <c r="O70" i="4"/>
  <c r="L70" i="4"/>
  <c r="K70" i="4"/>
  <c r="O46" i="8"/>
  <c r="L46" i="8"/>
  <c r="K46" i="8"/>
  <c r="O54" i="4"/>
  <c r="K54" i="4"/>
  <c r="L54" i="4"/>
  <c r="N22" i="3"/>
  <c r="O21" i="3"/>
  <c r="L21" i="3"/>
  <c r="K21" i="3"/>
  <c r="O37" i="3"/>
  <c r="N38" i="3"/>
  <c r="L37" i="3"/>
  <c r="K37" i="3"/>
  <c r="N38" i="1"/>
  <c r="O37" i="1"/>
  <c r="L37" i="1"/>
  <c r="K37" i="1"/>
  <c r="O38" i="8"/>
  <c r="L38" i="8"/>
  <c r="K38" i="8"/>
  <c r="O78" i="4"/>
  <c r="L78" i="4"/>
  <c r="K78" i="4"/>
  <c r="O30" i="3"/>
  <c r="L30" i="3"/>
  <c r="K30" i="3"/>
  <c r="O42" i="6"/>
  <c r="L42" i="6"/>
  <c r="K42" i="6"/>
  <c r="O22" i="8"/>
  <c r="L22" i="8"/>
  <c r="K22" i="8"/>
  <c r="O38" i="4"/>
  <c r="L38" i="4"/>
  <c r="K38" i="4"/>
  <c r="O30" i="4"/>
  <c r="L30" i="4"/>
  <c r="K30" i="4"/>
  <c r="O106" i="8" l="1"/>
  <c r="L106" i="8"/>
  <c r="K106" i="8"/>
  <c r="O26" i="6"/>
  <c r="L26" i="6"/>
  <c r="K26" i="6"/>
  <c r="O22" i="7"/>
  <c r="L22" i="7"/>
  <c r="K22" i="7"/>
  <c r="O14" i="8"/>
  <c r="L14" i="8"/>
  <c r="K14" i="8"/>
  <c r="O38" i="3"/>
  <c r="K38" i="3"/>
  <c r="L38" i="3"/>
  <c r="O38" i="1"/>
  <c r="K38" i="1"/>
  <c r="L38" i="1"/>
  <c r="O30" i="1"/>
  <c r="L30" i="1"/>
  <c r="K30" i="1"/>
  <c r="O36" i="5"/>
  <c r="L36" i="5"/>
  <c r="K36" i="5"/>
  <c r="O18" i="6"/>
  <c r="K18" i="6"/>
  <c r="L18" i="6"/>
  <c r="O22" i="3"/>
  <c r="L22" i="3"/>
  <c r="K22" i="3"/>
</calcChain>
</file>

<file path=xl/sharedStrings.xml><?xml version="1.0" encoding="utf-8"?>
<sst xmlns="http://schemas.openxmlformats.org/spreadsheetml/2006/main" count="3390" uniqueCount="154">
  <si>
    <t>CBX NO.</t>
  </si>
  <si>
    <t>6+2+2</t>
  </si>
  <si>
    <t>6+6</t>
  </si>
  <si>
    <t>14+14</t>
  </si>
  <si>
    <t>3+3</t>
  </si>
  <si>
    <t>13+13</t>
  </si>
  <si>
    <t>2+2+2</t>
  </si>
  <si>
    <t>2+2+2+2</t>
  </si>
  <si>
    <t>10+10+10+10+10+10+10+10</t>
  </si>
  <si>
    <t>12+12</t>
  </si>
  <si>
    <t>10+10+10+10+10+10</t>
  </si>
  <si>
    <t>12+12+12</t>
  </si>
  <si>
    <t>12+12+12+12</t>
  </si>
  <si>
    <t>2+2</t>
  </si>
  <si>
    <t>10+10+10+10+10</t>
  </si>
  <si>
    <t>8+8+8+8+8+8</t>
  </si>
  <si>
    <t>10+10+10+10</t>
  </si>
  <si>
    <t>8+8+8+8+7+7</t>
  </si>
  <si>
    <t>12String</t>
  </si>
  <si>
    <t>10String</t>
  </si>
  <si>
    <t>2String</t>
  </si>
  <si>
    <t>Pos - 312inch</t>
  </si>
  <si>
    <t>Neg - 1138inch</t>
  </si>
  <si>
    <t>Neg - 312inch</t>
  </si>
  <si>
    <t>Pos - 2208inch/Neg - 1896inch</t>
  </si>
  <si>
    <t>Pos - 1896inch/Neg - 1584inch</t>
  </si>
  <si>
    <t>Pos - 1162inch/Neg - 2300inch</t>
  </si>
  <si>
    <t>Pos - 1896inch/Neg - 2208inch</t>
  </si>
  <si>
    <t>Pos - 4104inch/Neg - 3792inch</t>
  </si>
  <si>
    <t>Pos - 3792inch/Neg - 3480inch</t>
  </si>
  <si>
    <t>Pos - 2324inch/Neg - 3462inch</t>
  </si>
  <si>
    <t>Pos - 3792inch/Neg - 4104inch</t>
  </si>
  <si>
    <t>Pos - 5688inch/Neg - 5376inch</t>
  </si>
  <si>
    <t>Pos - 6000inch/Neg - 5688inch</t>
  </si>
  <si>
    <t>Pos - 3486inch/Neg - 4624inch</t>
  </si>
  <si>
    <t>Pos - 5688inch/Neg - 6000inch</t>
  </si>
  <si>
    <t>当E、F列没有出现红、蓝色，K2没有出现红色时，此表格内容无误。</t>
  </si>
  <si>
    <t>不同长度跳线的数量：</t>
  </si>
  <si>
    <r>
      <rPr>
        <b/>
        <sz val="14"/>
        <color theme="1"/>
        <rFont val="宋体"/>
        <family val="3"/>
        <charset val="134"/>
      </rPr>
      <t>线束跳线</t>
    </r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</si>
  <si>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</si>
  <si>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Arial"/>
        <family val="2"/>
      </rPr>
      <t>Harness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</si>
  <si>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宋体"/>
        <family val="3"/>
        <charset val="134"/>
      </rPr>
      <t>校对</t>
    </r>
  </si>
  <si>
    <t>CBX</t>
  </si>
  <si>
    <t>Typical</t>
  </si>
  <si>
    <t>顺序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</si>
  <si>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的上轴方式（从</t>
    </r>
    <r>
      <rPr>
        <sz val="14"/>
        <color theme="1"/>
        <rFont val="Arial"/>
        <family val="2"/>
      </rPr>
      <t>Cir01</t>
    </r>
    <r>
      <rPr>
        <sz val="14"/>
        <color theme="1"/>
        <rFont val="宋体"/>
        <family val="3"/>
        <charset val="134"/>
      </rPr>
      <t>开始上轴）</t>
    </r>
  </si>
  <si>
    <t>POS</t>
  </si>
  <si>
    <t>NEG</t>
  </si>
  <si>
    <t>BLOCK</t>
  </si>
  <si>
    <t>STR</t>
  </si>
  <si>
    <r>
      <rPr>
        <sz val="14"/>
        <color theme="1"/>
        <rFont val="宋体"/>
        <family val="3"/>
        <charset val="134"/>
      </rPr>
      <t>长度序号</t>
    </r>
  </si>
  <si>
    <t>POS - 312inch</t>
  </si>
  <si>
    <t>Harness</t>
  </si>
  <si>
    <t>01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</si>
  <si>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核对</t>
    </r>
  </si>
  <si>
    <t>cbx</t>
  </si>
  <si>
    <t>typical 类型组合</t>
  </si>
  <si>
    <t>合并单元格数</t>
  </si>
  <si>
    <t>#8CU</t>
  </si>
  <si>
    <t>#8CU &amp; #6AL</t>
  </si>
  <si>
    <t>#12CU &amp; #6AL</t>
  </si>
  <si>
    <t>Cir01-POS</t>
  </si>
  <si>
    <t>Cir02-Pos/Neg</t>
  </si>
  <si>
    <t>Cir03-Pos/Neg</t>
  </si>
  <si>
    <t>Cir04-Pos/Neg</t>
  </si>
  <si>
    <t>Cir05-POS</t>
  </si>
  <si>
    <t>Cir06-Pos/Neg</t>
  </si>
  <si>
    <t>Cir07-POS</t>
  </si>
  <si>
    <t>Cir08-Pos/Neg</t>
  </si>
  <si>
    <t>02</t>
  </si>
  <si>
    <t>Cir03-POS</t>
  </si>
  <si>
    <t>03</t>
  </si>
  <si>
    <t>04</t>
  </si>
  <si>
    <t>05</t>
  </si>
  <si>
    <t>06</t>
  </si>
  <si>
    <t>07</t>
  </si>
  <si>
    <t>08</t>
  </si>
  <si>
    <t>Cir04-POS</t>
  </si>
  <si>
    <t>Cir05-Pos/Neg</t>
  </si>
  <si>
    <t>09</t>
  </si>
  <si>
    <t>10</t>
  </si>
  <si>
    <t>11</t>
  </si>
  <si>
    <t>12</t>
  </si>
  <si>
    <t>13</t>
  </si>
  <si>
    <t>14</t>
  </si>
  <si>
    <t>15</t>
  </si>
  <si>
    <t>16</t>
  </si>
  <si>
    <t>Cir01-Neg</t>
  </si>
  <si>
    <t>CBX16-Cir01</t>
  </si>
  <si>
    <t>CBX16-Cir02</t>
  </si>
  <si>
    <t>CBX16-Cir03</t>
  </si>
  <si>
    <t>CBX16-Cir04</t>
  </si>
  <si>
    <t>Cir05-Neg</t>
  </si>
  <si>
    <t>CBX16-Cir05</t>
  </si>
  <si>
    <t>CBX16-Cir06</t>
  </si>
  <si>
    <t>Cir07-Pos/Neg</t>
  </si>
  <si>
    <t>CBX16-Cir07</t>
  </si>
  <si>
    <t>CBX16-Cir08</t>
  </si>
  <si>
    <t>Cir09-Neg</t>
  </si>
  <si>
    <t>CBX16-Cir09</t>
  </si>
  <si>
    <t>Cir10-Pos/Neg</t>
  </si>
  <si>
    <t>CBX16-Cir10</t>
  </si>
  <si>
    <t>Cir11-Pos/Neg</t>
  </si>
  <si>
    <t>CBX16-Cir11</t>
  </si>
  <si>
    <t>Cir12-Pos/Neg</t>
  </si>
  <si>
    <t>CBX16-Cir12</t>
  </si>
  <si>
    <t>17</t>
  </si>
  <si>
    <t>CBX17-Cir01</t>
  </si>
  <si>
    <t>CBX17-Cir02</t>
  </si>
  <si>
    <t>CBX17-Cir03</t>
  </si>
  <si>
    <t>CBX17-Cir04</t>
  </si>
  <si>
    <t>CBX17-Cir05</t>
  </si>
  <si>
    <t>CBX17-Cir06</t>
  </si>
  <si>
    <t>CBX17-Cir07</t>
  </si>
  <si>
    <t>CBX17-Cir08</t>
  </si>
  <si>
    <t>CBX17-Cir09</t>
  </si>
  <si>
    <t>CBX17-Cir10</t>
  </si>
  <si>
    <t>CBX17-Cir11</t>
  </si>
  <si>
    <t>CBX17-Cir12</t>
  </si>
  <si>
    <t>18</t>
  </si>
  <si>
    <t>CBX18-Cir01</t>
  </si>
  <si>
    <t>CBX18-Cir02</t>
  </si>
  <si>
    <t>CBX18-Cir03</t>
  </si>
  <si>
    <t>CBX18-Cir04</t>
  </si>
  <si>
    <t>CBX18-Cir05</t>
  </si>
  <si>
    <t>CBX18-Cir06</t>
  </si>
  <si>
    <t>CBX18-Cir07</t>
  </si>
  <si>
    <t>CBX18-Cir08</t>
  </si>
  <si>
    <t>CBX18-Cir09</t>
  </si>
  <si>
    <t>CBX18-Cir10</t>
  </si>
  <si>
    <t>CBX18-Cir11</t>
  </si>
  <si>
    <t>CBX18-Cir12</t>
  </si>
  <si>
    <t>19</t>
  </si>
  <si>
    <t>CBX19-Cir01</t>
  </si>
  <si>
    <t>CBX19-Cir02</t>
  </si>
  <si>
    <t>CBX19-Cir03</t>
  </si>
  <si>
    <t>CBX19-Cir04</t>
  </si>
  <si>
    <t>CBX19-Cir05</t>
  </si>
  <si>
    <t>CBX19-Cir06</t>
  </si>
  <si>
    <t>CBX19-Cir07</t>
  </si>
  <si>
    <t>CBX19-Cir08</t>
  </si>
  <si>
    <t>CBX19-Cir09</t>
  </si>
  <si>
    <t>CBX19-Cir10</t>
  </si>
  <si>
    <t>Cir04-Neg</t>
  </si>
  <si>
    <t>Cir03-Neg</t>
  </si>
  <si>
    <t>Cir07-Neg</t>
  </si>
  <si>
    <t>Cir02-Neg</t>
  </si>
  <si>
    <t>20</t>
  </si>
  <si>
    <t>Cir06-Neg</t>
  </si>
  <si>
    <t>Cir08-Neg</t>
  </si>
  <si>
    <t>12String</t>
    <phoneticPr fontId="12" type="noConversion"/>
  </si>
  <si>
    <t>Pos - 4104inch/Neg - 3792inch</t>
    <phoneticPr fontId="12" type="noConversion"/>
  </si>
  <si>
    <t>Pos - 6000inch/Neg - 5688inch</t>
    <phoneticPr fontId="12" type="noConversion"/>
  </si>
  <si>
    <t>Pos - 3792inch/Pos - 4104inch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</si>
</sst>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宋体"/>
      <charset val="134"/>
      <scheme val="minor"/>
    </font>
    <font>
      <sz val="16"/>
      <color rgb="FFFF0000"/>
      <name val="宋体"/>
      <family val="3"/>
      <charset val="134"/>
    </font>
    <font>
      <sz val="11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theme="1"/>
      <name val="宋体"/>
      <family val="3"/>
      <charset val="134"/>
      <scheme val="minor"/>
    </font>
    <font>
      <sz val="12"/>
      <name val="Arial"/>
      <family val="2"/>
    </font>
    <font>
      <b/>
      <sz val="12"/>
      <color theme="1"/>
      <name val="Arial"/>
      <family val="2"/>
    </font>
    <font>
      <sz val="14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6"/>
      <color rgb="FF000000"/>
      <name val="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5117038483843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11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3" borderId="9" xfId="0" applyFont="1" applyFill="1" applyBorder="1" applyAlignment="1">
      <alignment horizontal="center"/>
    </xf>
    <xf numFmtId="0" fontId="7" fillId="0" borderId="10" xfId="0" applyFont="1" applyBorder="1" applyAlignment="1"/>
    <xf numFmtId="0" fontId="2" fillId="4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8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7" fillId="12" borderId="10" xfId="0" applyFont="1" applyFill="1" applyBorder="1" applyAlignment="1"/>
    <xf numFmtId="0" fontId="7" fillId="12" borderId="10" xfId="0" applyFont="1" applyFill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7" fillId="12" borderId="1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/>
    </xf>
    <xf numFmtId="0" fontId="2" fillId="5" borderId="9" xfId="0" applyNumberFormat="1" applyFont="1" applyFill="1" applyBorder="1" applyAlignment="1">
      <alignment horizontal="center"/>
    </xf>
    <xf numFmtId="0" fontId="2" fillId="12" borderId="9" xfId="0" applyFont="1" applyFill="1" applyBorder="1" applyAlignment="1">
      <alignment horizontal="center"/>
    </xf>
    <xf numFmtId="0" fontId="6" fillId="13" borderId="10" xfId="0" applyFont="1" applyFill="1" applyBorder="1" applyAlignment="1"/>
    <xf numFmtId="0" fontId="6" fillId="13" borderId="9" xfId="0" applyFont="1" applyFill="1" applyBorder="1" applyAlignment="1"/>
    <xf numFmtId="0" fontId="9" fillId="14" borderId="9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 wrapText="1"/>
    </xf>
    <xf numFmtId="0" fontId="6" fillId="14" borderId="9" xfId="0" applyFont="1" applyFill="1" applyBorder="1" applyAlignment="1">
      <alignment horizontal="left"/>
    </xf>
    <xf numFmtId="0" fontId="9" fillId="14" borderId="9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0" fontId="10" fillId="0" borderId="10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4" fillId="14" borderId="9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/>
    </xf>
    <xf numFmtId="0" fontId="2" fillId="8" borderId="9" xfId="0" applyNumberFormat="1" applyFont="1" applyFill="1" applyBorder="1" applyAlignment="1" applyProtection="1">
      <alignment horizontal="center"/>
    </xf>
    <xf numFmtId="0" fontId="0" fillId="9" borderId="0" xfId="0" applyFill="1">
      <alignment vertical="center"/>
    </xf>
    <xf numFmtId="0" fontId="2" fillId="6" borderId="9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/>
    </xf>
    <xf numFmtId="0" fontId="2" fillId="0" borderId="9" xfId="0" applyNumberFormat="1" applyFont="1" applyFill="1" applyBorder="1" applyAlignment="1">
      <alignment horizontal="center"/>
    </xf>
    <xf numFmtId="0" fontId="6" fillId="16" borderId="9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0" fillId="10" borderId="0" xfId="0" applyFill="1" applyAlignment="1">
      <alignment vertical="center"/>
    </xf>
    <xf numFmtId="0" fontId="0" fillId="0" borderId="0" xfId="0" applyFill="1">
      <alignment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6" fillId="13" borderId="11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5" borderId="9" xfId="0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49" fontId="4" fillId="0" borderId="7" xfId="0" applyNumberFormat="1" applyFont="1" applyBorder="1" applyAlignment="1">
      <alignment horizontal="distributed" vertical="center"/>
    </xf>
    <xf numFmtId="49" fontId="4" fillId="0" borderId="8" xfId="0" applyNumberFormat="1" applyFont="1" applyBorder="1" applyAlignment="1">
      <alignment horizontal="distributed" vertical="center"/>
    </xf>
    <xf numFmtId="49" fontId="2" fillId="5" borderId="9" xfId="0" applyNumberFormat="1" applyFont="1" applyFill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 applyAlignment="1">
      <alignment horizontal="justify"/>
    </xf>
    <xf numFmtId="0" fontId="4" fillId="0" borderId="5" xfId="0" applyFont="1" applyBorder="1" applyAlignment="1">
      <alignment horizontal="justify"/>
    </xf>
    <xf numFmtId="0" fontId="4" fillId="0" borderId="3" xfId="0" applyFont="1" applyBorder="1" applyAlignment="1">
      <alignment horizontal="justify"/>
    </xf>
    <xf numFmtId="0" fontId="4" fillId="0" borderId="6" xfId="0" applyFont="1" applyBorder="1" applyAlignment="1">
      <alignment horizontal="justify"/>
    </xf>
    <xf numFmtId="0" fontId="4" fillId="0" borderId="1" xfId="0" applyFont="1" applyBorder="1" applyAlignment="1">
      <alignment horizontal="justify" vertical="center"/>
    </xf>
    <xf numFmtId="0" fontId="4" fillId="0" borderId="5" xfId="0" applyFont="1" applyBorder="1" applyAlignment="1">
      <alignment horizontal="justify" vertical="center"/>
    </xf>
    <xf numFmtId="0" fontId="4" fillId="0" borderId="3" xfId="0" applyFont="1" applyBorder="1" applyAlignment="1">
      <alignment horizontal="justify" vertical="center"/>
    </xf>
    <xf numFmtId="0" fontId="4" fillId="0" borderId="6" xfId="0" applyFont="1" applyBorder="1" applyAlignment="1">
      <alignment horizontal="justify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49" fontId="2" fillId="0" borderId="9" xfId="0" applyNumberFormat="1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</cellXfs>
  <cellStyles count="2">
    <cellStyle name="常规" xfId="0" builtinId="0"/>
    <cellStyle name="常规 2" xfId="1" xr:uid="{00000000-0005-0000-0000-000031000000}"/>
  </cellStyles>
  <dxfs count="42"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/>
</file>

<file path=xl/ctrlProps/ctrlProp2.xml><?xml version="1.0" encoding="utf-8"?>
<formControlPr xmlns="http://schemas.microsoft.com/office/spreadsheetml/2009/9/main" objectType="Button"/>
</file>

<file path=xl/ctrlProps/ctrlProp3.xml><?xml version="1.0" encoding="utf-8"?>
<formControlPr xmlns="http://schemas.microsoft.com/office/spreadsheetml/2009/9/main" objectType="Button"/>
</file>

<file path=xl/ctrlProps/ctrlProp4.xml><?xml version="1.0" encoding="utf-8"?>
<formControlPr xmlns="http://schemas.microsoft.com/office/spreadsheetml/2009/9/main" objectType="Button"/>
</file>

<file path=xl/ctrlProps/ctrlProp5.xml><?xml version="1.0" encoding="utf-8"?>
<formControlPr xmlns="http://schemas.microsoft.com/office/spreadsheetml/2009/9/main" objectType="Button"/>
</file>

<file path=xl/ctrlProps/ctrlProp6.xml><?xml version="1.0" encoding="utf-8"?>
<formControlPr xmlns="http://schemas.microsoft.com/office/spreadsheetml/2009/9/main" objectType="Button"/>
</file>

<file path=xl/ctrlProps/ctrlProp7.xml><?xml version="1.0" encoding="utf-8"?>
<formControlPr xmlns="http://schemas.microsoft.com/office/spreadsheetml/2009/9/main" objectType="Button"/>
</file>

<file path=xl/ctrlProps/ctrlProp8.xml><?xml version="1.0" encoding="utf-8"?>
<formControlPr xmlns="http://schemas.microsoft.com/office/spreadsheetml/2009/9/main" objectType="Button"/>
</file>

<file path=xl/ctrlProps/ctrlProp9.xml><?xml version="1.0" encoding="utf-8"?>
<formControlPr xmlns="http://schemas.microsoft.com/office/spreadsheetml/2009/9/main" objectType="Button"/>
</file>

<file path=xl/ctrlProps/ctrlProp10.xml><?xml version="1.0" encoding="utf-8"?>
<formControlPr xmlns="http://schemas.microsoft.com/office/spreadsheetml/2009/9/main" objectType="Button"/>
</file>

<file path=xl/ctrlProps/ctrlProp11.xml><?xml version="1.0" encoding="utf-8"?>
<formControlPr xmlns="http://schemas.microsoft.com/office/spreadsheetml/2009/9/main" objectType="Button"/>
</file>

<file path=xl/ctrlProps/ctrlProp12.xml><?xml version="1.0" encoding="utf-8"?>
<formControlPr xmlns="http://schemas.microsoft.com/office/spreadsheetml/2009/9/main" objectType="Button"/>
</file>

<file path=xl/ctrlProps/ctrlProp13.xml><?xml version="1.0" encoding="utf-8"?>
<formControlPr xmlns="http://schemas.microsoft.com/office/spreadsheetml/2009/9/main" objectType="Button"/>
</file>

<file path=xl/ctrlProps/ctrlProp14.xml><?xml version="1.0" encoding="utf-8"?>
<formControlPr xmlns="http://schemas.microsoft.com/office/spreadsheetml/2009/9/main" objectType="Button"/>
</file>

<file path=xl/ctrlProps/ctrlProp15.xml><?xml version="1.0" encoding="utf-8"?>
<formControlPr xmlns="http://schemas.microsoft.com/office/spreadsheetml/2009/9/main" objectType="Button"/>
</file>

<file path=xl/ctrlProps/ctrlProp16.xml><?xml version="1.0" encoding="utf-8"?>
<formControlPr xmlns="http://schemas.microsoft.com/office/spreadsheetml/2009/9/main" objectType="Button"/>
</file>

<file path=xl/ctrlProps/ctrlProp17.xml><?xml version="1.0" encoding="utf-8"?>
<formControlPr xmlns="http://schemas.microsoft.com/office/spreadsheetml/2009/9/main" objectType="Button"/>
</file>

<file path=xl/ctrlProps/ctrlProp18.xml><?xml version="1.0" encoding="utf-8"?>
<formControlPr xmlns="http://schemas.microsoft.com/office/spreadsheetml/2009/9/main" objectType="Button"/>
</file>

<file path=xl/ctrlProps/ctrlProp19.xml><?xml version="1.0" encoding="utf-8"?>
<formControlPr xmlns="http://schemas.microsoft.com/office/spreadsheetml/2009/9/main" objectType="Button"/>
</file>

<file path=xl/ctrlProps/ctrlProp20.xml><?xml version="1.0" encoding="utf-8"?>
<formControlPr xmlns="http://schemas.microsoft.com/office/spreadsheetml/2009/9/main" objectType="Button"/>
</file>

<file path=xl/ctrlProps/ctrlProp21.xml><?xml version="1.0" encoding="utf-8"?>
<formControlPr xmlns="http://schemas.microsoft.com/office/spreadsheetml/2009/9/main" objectType="Button"/>
</file>

<file path=xl/ctrlProps/ctrlProp22.xml><?xml version="1.0" encoding="utf-8"?>
<formControlPr xmlns="http://schemas.microsoft.com/office/spreadsheetml/2009/9/main" objectType="Button"/>
</file>

<file path=xl/ctrlProps/ctrlProp23.xml><?xml version="1.0" encoding="utf-8"?>
<formControlPr xmlns="http://schemas.microsoft.com/office/spreadsheetml/2009/9/main" objectType="Button"/>
</file>

<file path=xl/ctrlProps/ctrlProp24.xml><?xml version="1.0" encoding="utf-8"?>
<formControlPr xmlns="http://schemas.microsoft.com/office/spreadsheetml/2009/9/main" objectType="Button"/>
</file>

<file path=xl/ctrlProps/ctrlProp25.xml><?xml version="1.0" encoding="utf-8"?>
<formControlPr xmlns="http://schemas.microsoft.com/office/spreadsheetml/2009/9/main" objectType="Button"/>
</file>

<file path=xl/ctrlProps/ctrlProp26.xml><?xml version="1.0" encoding="utf-8"?>
<formControlPr xmlns="http://schemas.microsoft.com/office/spreadsheetml/2009/9/main" objectType="Button"/>
</file>

<file path=xl/ctrlProps/ctrlProp27.xml><?xml version="1.0" encoding="utf-8"?>
<formControlPr xmlns="http://schemas.microsoft.com/office/spreadsheetml/2009/9/main" objectType="Button"/>
</file>

<file path=xl/ctrlProps/ctrlProp28.xml><?xml version="1.0" encoding="utf-8"?>
<formControlPr xmlns="http://schemas.microsoft.com/office/spreadsheetml/2009/9/main" objectType="Button"/>
</file>

<file path=xl/ctrlProps/ctrlProp29.xml><?xml version="1.0" encoding="utf-8"?>
<formControlPr xmlns="http://schemas.microsoft.com/office/spreadsheetml/2009/9/main" objectType="Button"/>
</file>

<file path=xl/ctrlProps/ctrlProp30.xml><?xml version="1.0" encoding="utf-8"?>
<formControlPr xmlns="http://schemas.microsoft.com/office/spreadsheetml/2009/9/main" objectType="Button"/>
</file>

<file path=xl/ctrlProps/ctrlProp31.xml><?xml version="1.0" encoding="utf-8"?>
<formControlPr xmlns="http://schemas.microsoft.com/office/spreadsheetml/2009/9/main" objectType="Button"/>
</file>

<file path=xl/ctrlProps/ctrlProp32.xml><?xml version="1.0" encoding="utf-8"?>
<formControlPr xmlns="http://schemas.microsoft.com/office/spreadsheetml/2009/9/main" objectType="Button"/>
</file>

<file path=xl/ctrlProps/ctrlProp33.xml><?xml version="1.0" encoding="utf-8"?>
<formControlPr xmlns="http://schemas.microsoft.com/office/spreadsheetml/2009/9/main" objectType="Button"/>
</file>

<file path=xl/ctrlProps/ctrlProp34.xml><?xml version="1.0" encoding="utf-8"?>
<formControlPr xmlns="http://schemas.microsoft.com/office/spreadsheetml/2009/9/main" objectType="Button"/>
</file>

<file path=xl/ctrlProps/ctrlProp35.xml><?xml version="1.0" encoding="utf-8"?>
<formControlPr xmlns="http://schemas.microsoft.com/office/spreadsheetml/2009/9/main" objectType="Button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551" name="按钮 5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552" name="Button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553" name="Button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554" name="Button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555" name="Button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6543" name="按钮 5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1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6544" name="Button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1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6545" name="Button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1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6546" name="Button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1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6547" name="Button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1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5444" name="按钮 5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2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5445" name="Button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2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5446" name="Button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2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5447" name="Button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2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5448" name="Button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2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5778" name="按钮 5" hidden="1">
              <a:extLst>
                <a:ext uri="{63B3BB69-23CF-44E3-9099-C40C66FF867C}">
                  <a14:compatExt spid="_x0000_s105778"/>
                </a:ext>
                <a:ext uri="{FF2B5EF4-FFF2-40B4-BE49-F238E27FC236}">
                  <a16:creationId xmlns:a16="http://schemas.microsoft.com/office/drawing/2014/main" id="{00000000-0008-0000-0300-000032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5779" name="Button 307" hidden="1">
              <a:extLst>
                <a:ext uri="{63B3BB69-23CF-44E3-9099-C40C66FF867C}">
                  <a14:compatExt spid="_x0000_s105779"/>
                </a:ext>
                <a:ext uri="{FF2B5EF4-FFF2-40B4-BE49-F238E27FC236}">
                  <a16:creationId xmlns:a16="http://schemas.microsoft.com/office/drawing/2014/main" id="{00000000-0008-0000-0300-000033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5780" name="Button 308" hidden="1">
              <a:extLst>
                <a:ext uri="{63B3BB69-23CF-44E3-9099-C40C66FF867C}">
                  <a14:compatExt spid="_x0000_s105780"/>
                </a:ext>
                <a:ext uri="{FF2B5EF4-FFF2-40B4-BE49-F238E27FC236}">
                  <a16:creationId xmlns:a16="http://schemas.microsoft.com/office/drawing/2014/main" id="{00000000-0008-0000-0300-000034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5781" name="Button 309" hidden="1">
              <a:extLst>
                <a:ext uri="{63B3BB69-23CF-44E3-9099-C40C66FF867C}">
                  <a14:compatExt spid="_x0000_s105781"/>
                </a:ext>
                <a:ext uri="{FF2B5EF4-FFF2-40B4-BE49-F238E27FC236}">
                  <a16:creationId xmlns:a16="http://schemas.microsoft.com/office/drawing/2014/main" id="{00000000-0008-0000-0300-000035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5782" name="Button 310" hidden="1">
              <a:extLst>
                <a:ext uri="{63B3BB69-23CF-44E3-9099-C40C66FF867C}">
                  <a14:compatExt spid="_x0000_s105782"/>
                </a:ext>
                <a:ext uri="{FF2B5EF4-FFF2-40B4-BE49-F238E27FC236}">
                  <a16:creationId xmlns:a16="http://schemas.microsoft.com/office/drawing/2014/main" id="{00000000-0008-0000-0300-000036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4749" name="按钮 5" hidden="1">
              <a:extLst>
                <a:ext uri="{63B3BB69-23CF-44E3-9099-C40C66FF867C}">
                  <a14:compatExt spid="_x0000_s104749"/>
                </a:ext>
                <a:ext uri="{FF2B5EF4-FFF2-40B4-BE49-F238E27FC236}">
                  <a16:creationId xmlns:a16="http://schemas.microsoft.com/office/drawing/2014/main" id="{00000000-0008-0000-0400-00002D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4750" name="Button 302" hidden="1">
              <a:extLst>
                <a:ext uri="{63B3BB69-23CF-44E3-9099-C40C66FF867C}">
                  <a14:compatExt spid="_x0000_s104750"/>
                </a:ext>
                <a:ext uri="{FF2B5EF4-FFF2-40B4-BE49-F238E27FC236}">
                  <a16:creationId xmlns:a16="http://schemas.microsoft.com/office/drawing/2014/main" id="{00000000-0008-0000-0400-00002E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4751" name="Button 303" hidden="1">
              <a:extLst>
                <a:ext uri="{63B3BB69-23CF-44E3-9099-C40C66FF867C}">
                  <a14:compatExt spid="_x0000_s104751"/>
                </a:ext>
                <a:ext uri="{FF2B5EF4-FFF2-40B4-BE49-F238E27FC236}">
                  <a16:creationId xmlns:a16="http://schemas.microsoft.com/office/drawing/2014/main" id="{00000000-0008-0000-0400-00002F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4752" name="Button 304" hidden="1">
              <a:extLst>
                <a:ext uri="{63B3BB69-23CF-44E3-9099-C40C66FF867C}">
                  <a14:compatExt spid="_x0000_s104752"/>
                </a:ext>
                <a:ext uri="{FF2B5EF4-FFF2-40B4-BE49-F238E27FC236}">
                  <a16:creationId xmlns:a16="http://schemas.microsoft.com/office/drawing/2014/main" id="{00000000-0008-0000-0400-000030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4753" name="Button 305" hidden="1">
              <a:extLst>
                <a:ext uri="{63B3BB69-23CF-44E3-9099-C40C66FF867C}">
                  <a14:compatExt spid="_x0000_s104753"/>
                </a:ext>
                <a:ext uri="{FF2B5EF4-FFF2-40B4-BE49-F238E27FC236}">
                  <a16:creationId xmlns:a16="http://schemas.microsoft.com/office/drawing/2014/main" id="{00000000-0008-0000-0400-000031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3730" name="按钮 5" hidden="1">
              <a:extLst>
                <a:ext uri="{63B3BB69-23CF-44E3-9099-C40C66FF867C}">
                  <a14:compatExt spid="_x0000_s113730"/>
                </a:ext>
                <a:ext uri="{FF2B5EF4-FFF2-40B4-BE49-F238E27FC236}">
                  <a16:creationId xmlns:a16="http://schemas.microsoft.com/office/drawing/2014/main" id="{00000000-0008-0000-0500-00004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3731" name="Button 67" hidden="1">
              <a:extLst>
                <a:ext uri="{63B3BB69-23CF-44E3-9099-C40C66FF867C}">
                  <a14:compatExt spid="_x0000_s113731"/>
                </a:ext>
                <a:ext uri="{FF2B5EF4-FFF2-40B4-BE49-F238E27FC236}">
                  <a16:creationId xmlns:a16="http://schemas.microsoft.com/office/drawing/2014/main" id="{00000000-0008-0000-0500-00004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3732" name="Button 68" hidden="1">
              <a:extLst>
                <a:ext uri="{63B3BB69-23CF-44E3-9099-C40C66FF867C}">
                  <a14:compatExt spid="_x0000_s113732"/>
                </a:ext>
                <a:ext uri="{FF2B5EF4-FFF2-40B4-BE49-F238E27FC236}">
                  <a16:creationId xmlns:a16="http://schemas.microsoft.com/office/drawing/2014/main" id="{00000000-0008-0000-0500-00004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3733" name="Button 69" hidden="1">
              <a:extLst>
                <a:ext uri="{63B3BB69-23CF-44E3-9099-C40C66FF867C}">
                  <a14:compatExt spid="_x0000_s113733"/>
                </a:ext>
                <a:ext uri="{FF2B5EF4-FFF2-40B4-BE49-F238E27FC236}">
                  <a16:creationId xmlns:a16="http://schemas.microsoft.com/office/drawing/2014/main" id="{00000000-0008-0000-0500-00004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3734" name="Button 70" hidden="1">
              <a:extLst>
                <a:ext uri="{63B3BB69-23CF-44E3-9099-C40C66FF867C}">
                  <a14:compatExt spid="_x0000_s113734"/>
                </a:ext>
                <a:ext uri="{FF2B5EF4-FFF2-40B4-BE49-F238E27FC236}">
                  <a16:creationId xmlns:a16="http://schemas.microsoft.com/office/drawing/2014/main" id="{00000000-0008-0000-0500-00004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4749" name="按钮 5" hidden="1">
              <a:extLst>
                <a:ext uri="{63B3BB69-23CF-44E3-9099-C40C66FF867C}">
                  <a14:compatExt spid="_x0000_s114749"/>
                </a:ext>
                <a:ext uri="{FF2B5EF4-FFF2-40B4-BE49-F238E27FC236}">
                  <a16:creationId xmlns:a16="http://schemas.microsoft.com/office/drawing/2014/main" id="{00000000-0008-0000-0600-00003D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4750" name="Button 62" hidden="1">
              <a:extLst>
                <a:ext uri="{63B3BB69-23CF-44E3-9099-C40C66FF867C}">
                  <a14:compatExt spid="_x0000_s114750"/>
                </a:ext>
                <a:ext uri="{FF2B5EF4-FFF2-40B4-BE49-F238E27FC236}">
                  <a16:creationId xmlns:a16="http://schemas.microsoft.com/office/drawing/2014/main" id="{00000000-0008-0000-0600-00003E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4751" name="Button 63" hidden="1">
              <a:extLst>
                <a:ext uri="{63B3BB69-23CF-44E3-9099-C40C66FF867C}">
                  <a14:compatExt spid="_x0000_s114751"/>
                </a:ext>
                <a:ext uri="{FF2B5EF4-FFF2-40B4-BE49-F238E27FC236}">
                  <a16:creationId xmlns:a16="http://schemas.microsoft.com/office/drawing/2014/main" id="{00000000-0008-0000-0600-00003F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4752" name="Button 64" hidden="1">
              <a:extLst>
                <a:ext uri="{63B3BB69-23CF-44E3-9099-C40C66FF867C}">
                  <a14:compatExt spid="_x0000_s114752"/>
                </a:ext>
                <a:ext uri="{FF2B5EF4-FFF2-40B4-BE49-F238E27FC236}">
                  <a16:creationId xmlns:a16="http://schemas.microsoft.com/office/drawing/2014/main" id="{00000000-0008-0000-0600-000040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4753" name="Button 65" hidden="1">
              <a:extLst>
                <a:ext uri="{63B3BB69-23CF-44E3-9099-C40C66FF867C}">
                  <a14:compatExt spid="_x0000_s114753"/>
                </a:ext>
                <a:ext uri="{FF2B5EF4-FFF2-40B4-BE49-F238E27FC236}">
                  <a16:creationId xmlns:a16="http://schemas.microsoft.com/office/drawing/2014/main" id="{00000000-0008-0000-0600-000041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trlProp" Target="../ctrlProps/ctrlProp2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6.xml"/><Relationship Id="rId7" Type="http://schemas.openxmlformats.org/officeDocument/2006/relationships/ctrlProp" Target="../ctrlProps/ctrlProp30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9.xml"/><Relationship Id="rId5" Type="http://schemas.openxmlformats.org/officeDocument/2006/relationships/ctrlProp" Target="../ctrlProps/ctrlProp28.xml"/><Relationship Id="rId4" Type="http://schemas.openxmlformats.org/officeDocument/2006/relationships/ctrlProp" Target="../ctrlProps/ctrlProp2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1.xml"/><Relationship Id="rId7" Type="http://schemas.openxmlformats.org/officeDocument/2006/relationships/ctrlProp" Target="../ctrlProps/ctrlProp3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4.xml"/><Relationship Id="rId5" Type="http://schemas.openxmlformats.org/officeDocument/2006/relationships/ctrlProp" Target="../ctrlProps/ctrlProp33.xml"/><Relationship Id="rId4" Type="http://schemas.openxmlformats.org/officeDocument/2006/relationships/ctrlProp" Target="../ctrlProps/ctrlProp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P1000"/>
  <sheetViews>
    <sheetView tabSelected="1" zoomScale="80" zoomScaleNormal="80" workbookViewId="0">
      <pane xSplit="11" ySplit="6" topLeftCell="X7" activePane="bottomRight" state="frozen"/>
      <selection pane="topRight"/>
      <selection pane="bottomLeft"/>
      <selection pane="bottomRight" activeCell="AA15" sqref="AA15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2" customWidth="1"/>
    <col min="12" max="12" width="28" style="52" customWidth="1"/>
    <col min="13" max="15" width="15.6640625" hidden="1" customWidth="1"/>
    <col min="16" max="17" width="15.6640625" customWidth="1"/>
    <col min="18" max="31" width="32.6640625" customWidth="1"/>
    <col min="32" max="32" width="37.5" customWidth="1"/>
    <col min="33" max="57" width="32.6640625" customWidth="1"/>
    <col min="58" max="72" width="9" customWidth="1"/>
  </cols>
  <sheetData>
    <row r="1" spans="1:94" ht="13.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3"/>
      <c r="R1" s="29">
        <f>COUNTA(R7:R9953)</f>
        <v>40</v>
      </c>
      <c r="S1" s="29">
        <f t="shared" ref="S1:AE1" si="0">COUNTA(S7:S9953)</f>
        <v>40</v>
      </c>
      <c r="T1" s="29">
        <f t="shared" si="0"/>
        <v>17</v>
      </c>
      <c r="U1" s="29">
        <f t="shared" si="0"/>
        <v>1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24</v>
      </c>
      <c r="AD1" s="29">
        <f t="shared" si="0"/>
        <v>24</v>
      </c>
      <c r="AE1" s="29">
        <f t="shared" si="0"/>
        <v>22</v>
      </c>
      <c r="AF1" s="29">
        <f t="shared" ref="AF1:BE1" si="1">COUNTA(AF8:AF9953)</f>
        <v>22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29">
        <f t="shared" si="1"/>
        <v>0</v>
      </c>
      <c r="BF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</row>
    <row r="2" spans="1:94" ht="14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,BE1-BE2=0)</f>
        <v>1</v>
      </c>
      <c r="Q2" s="25"/>
      <c r="R2" s="29">
        <f>COUNTIF($I:$I,R$6)</f>
        <v>40</v>
      </c>
      <c r="S2" s="29">
        <f t="shared" ref="S2:BE2" si="2">COUNTIF($I:$I,S$6)</f>
        <v>40</v>
      </c>
      <c r="T2" s="29">
        <f t="shared" si="2"/>
        <v>17</v>
      </c>
      <c r="U2" s="29">
        <f t="shared" si="2"/>
        <v>1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24</v>
      </c>
      <c r="AD2" s="29">
        <f t="shared" si="2"/>
        <v>24</v>
      </c>
      <c r="AE2" s="29">
        <f t="shared" si="2"/>
        <v>22</v>
      </c>
      <c r="AF2" s="29">
        <f t="shared" si="2"/>
        <v>22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  <c r="BE2" s="29">
        <f t="shared" si="2"/>
        <v>0</v>
      </c>
    </row>
    <row r="3" spans="1:94" ht="21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INV1101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53"/>
      <c r="R3" s="30" t="s">
        <v>38</v>
      </c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</row>
    <row r="4" spans="1:94" ht="20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54"/>
      <c r="R4" s="48" t="s">
        <v>58</v>
      </c>
      <c r="S4" s="57" t="s">
        <v>59</v>
      </c>
      <c r="T4" s="58"/>
      <c r="U4" s="58"/>
      <c r="V4" s="58"/>
      <c r="W4" s="58"/>
      <c r="X4" s="59"/>
      <c r="Y4" s="49" t="s">
        <v>58</v>
      </c>
      <c r="Z4" s="60" t="s">
        <v>59</v>
      </c>
      <c r="AA4" s="60"/>
      <c r="AB4" s="60"/>
      <c r="AC4" s="61" t="s">
        <v>60</v>
      </c>
      <c r="AD4" s="61"/>
      <c r="AE4" s="61"/>
      <c r="AF4" s="61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</row>
    <row r="5" spans="1:94" ht="20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55"/>
      <c r="R5" s="32">
        <v>1</v>
      </c>
      <c r="S5" s="32">
        <v>2</v>
      </c>
      <c r="T5" s="32">
        <v>3</v>
      </c>
      <c r="U5" s="32">
        <v>4</v>
      </c>
      <c r="V5" s="32">
        <v>5</v>
      </c>
      <c r="W5" s="32">
        <v>6</v>
      </c>
      <c r="X5" s="32">
        <v>7</v>
      </c>
      <c r="Y5" s="32">
        <v>8</v>
      </c>
      <c r="Z5" s="32">
        <v>9</v>
      </c>
      <c r="AA5" s="32">
        <v>10</v>
      </c>
      <c r="AB5" s="32">
        <v>11</v>
      </c>
      <c r="AC5" s="32">
        <v>12</v>
      </c>
      <c r="AD5" s="32">
        <v>13</v>
      </c>
      <c r="AE5" s="32">
        <v>14</v>
      </c>
      <c r="AF5" s="35">
        <v>15</v>
      </c>
      <c r="AG5" s="35">
        <v>16</v>
      </c>
      <c r="AH5" s="35">
        <v>17</v>
      </c>
      <c r="AI5" s="35">
        <v>18</v>
      </c>
      <c r="AJ5" s="35">
        <v>19</v>
      </c>
      <c r="AK5" s="35">
        <v>20</v>
      </c>
      <c r="AL5" s="35">
        <v>21</v>
      </c>
      <c r="AM5" s="35">
        <v>22</v>
      </c>
      <c r="AN5" s="35">
        <v>23</v>
      </c>
      <c r="AO5" s="35">
        <v>24</v>
      </c>
      <c r="AP5" s="35">
        <v>25</v>
      </c>
      <c r="AQ5" s="35">
        <v>26</v>
      </c>
      <c r="AR5" s="35">
        <v>27</v>
      </c>
      <c r="AS5" s="35">
        <v>28</v>
      </c>
      <c r="AT5" s="35">
        <v>29</v>
      </c>
      <c r="AU5" s="35">
        <v>30</v>
      </c>
      <c r="AV5" s="35">
        <v>31</v>
      </c>
      <c r="AW5" s="35">
        <v>32</v>
      </c>
      <c r="AX5" s="35">
        <v>33</v>
      </c>
      <c r="AY5" s="35">
        <v>34</v>
      </c>
      <c r="AZ5" s="35">
        <v>35</v>
      </c>
      <c r="BA5" s="35">
        <v>36</v>
      </c>
      <c r="BB5" s="35">
        <v>37</v>
      </c>
      <c r="BC5" s="35">
        <v>38</v>
      </c>
      <c r="BD5" s="35">
        <v>39</v>
      </c>
      <c r="BE5" s="35">
        <v>40</v>
      </c>
      <c r="BF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</row>
    <row r="6" spans="1:94" s="1" customFormat="1" ht="35" customHeight="1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56" t="s">
        <v>150</v>
      </c>
      <c r="R6" s="41" t="s">
        <v>51</v>
      </c>
      <c r="S6" s="41" t="s">
        <v>24</v>
      </c>
      <c r="T6" s="41" t="s">
        <v>151</v>
      </c>
      <c r="U6" s="41" t="s">
        <v>152</v>
      </c>
      <c r="V6" s="41" t="s">
        <v>25</v>
      </c>
      <c r="W6" s="41" t="s">
        <v>29</v>
      </c>
      <c r="X6" s="41" t="s">
        <v>32</v>
      </c>
      <c r="Y6" s="41" t="s">
        <v>23</v>
      </c>
      <c r="Z6" s="41" t="s">
        <v>27</v>
      </c>
      <c r="AA6" s="41" t="s">
        <v>153</v>
      </c>
      <c r="AB6" s="41" t="s">
        <v>35</v>
      </c>
      <c r="AC6" s="41" t="s">
        <v>22</v>
      </c>
      <c r="AD6" s="41" t="s">
        <v>26</v>
      </c>
      <c r="AE6" s="41" t="s">
        <v>30</v>
      </c>
      <c r="AF6" s="33" t="s">
        <v>34</v>
      </c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17"/>
      <c r="BG6" s="16"/>
      <c r="BH6" s="42" t="s">
        <v>42</v>
      </c>
      <c r="BI6" s="62" t="s">
        <v>43</v>
      </c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4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37"/>
      <c r="CO6" s="37"/>
      <c r="CP6" s="37"/>
    </row>
    <row r="7" spans="1:94" ht="15" customHeight="1">
      <c r="A7" s="2" t="s">
        <v>43</v>
      </c>
      <c r="B7" s="3"/>
      <c r="C7" s="4" t="s">
        <v>52</v>
      </c>
      <c r="D7" s="5"/>
      <c r="E7" s="5">
        <f>COUNTA(R7:BE7)</f>
        <v>1</v>
      </c>
      <c r="F7" s="69" t="s">
        <v>53</v>
      </c>
      <c r="G7" s="72">
        <v>6</v>
      </c>
      <c r="H7" s="72"/>
      <c r="I7" s="20" t="s">
        <v>21</v>
      </c>
      <c r="J7" s="45" t="s">
        <v>18</v>
      </c>
      <c r="K7" s="27" t="str">
        <f ca="1">M7&amp;"-"&amp;N7&amp;"-POS"</f>
        <v>INV1101-CBX01-Cir01-POS</v>
      </c>
      <c r="L7" s="27" t="str">
        <f ca="1">M7&amp;"-"&amp;N7&amp;"-NEG"</f>
        <v>INV1101-CBX01-Cir01-NEG</v>
      </c>
      <c r="M7" s="27" t="str">
        <f ca="1">$F$3</f>
        <v>INV1101</v>
      </c>
      <c r="N7" s="27" t="str">
        <f ca="1">MID($F$5,1,3)&amp;LOOKUP("一",$F$7:$F7)&amp;"-Cir"&amp;TEXT(IF($F7&gt;"",1,($ZH7=OFFSET($ZH7,-1,))+IFERROR(MID(OFFSET($N7,-1,),FIND(MID($F$5,1,2),OFFSET($N7,-1,))+9,2),)),"00")</f>
        <v>CBX01-Cir01</v>
      </c>
      <c r="O7" s="27" t="str">
        <f ca="1">MID(N7,7,10)</f>
        <v>Cir01</v>
      </c>
      <c r="P7" s="27">
        <v>1</v>
      </c>
      <c r="Q7" s="27" t="s">
        <v>150</v>
      </c>
      <c r="R7" s="27" t="s">
        <v>61</v>
      </c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17"/>
      <c r="BG7" s="29">
        <f>B8-D17</f>
        <v>0</v>
      </c>
      <c r="BH7" s="38">
        <v>1</v>
      </c>
      <c r="BI7" s="5">
        <f t="array" ref="BI7">IFERROR(INDEX($G$7:$G$1007,SMALL(IF((LOOKUP(ROW($7:$1007),ROW($7:$1007)/($F$7:$F$1007&lt;&gt;""),$F$7:$F$1007)=RIGHT("0"&amp;$BH7,2))*($G$7:$G$1007&lt;&gt;""),ROW($1:$1001),999999),COLUMN(A1))),"0")</f>
        <v>6</v>
      </c>
      <c r="BJ7" s="5">
        <f t="array" ref="BJ7">IFERROR(INDEX($G$7:$G$1007,SMALL(IF((LOOKUP(ROW($7:$1007),ROW($7:$1007)/($F$7:$F$1007&lt;&gt;""),$F$7:$F$1007)=RIGHT("0"&amp;$BH7,2))*($G$7:$G$1007&lt;&gt;""),ROW($1:$1001),999999),COLUMN(B1))),"0")</f>
        <v>2</v>
      </c>
      <c r="BK7" s="5">
        <f t="array" ref="BK7">IFERROR(INDEX($G$7:$G$1007,SMALL(IF((LOOKUP(ROW($7:$1007),ROW($7:$1007)/($F$7:$F$1007&lt;&gt;""),$F$7:$F$1007)=RIGHT("0"&amp;$BH7,2))*($G$7:$G$1007&lt;&gt;""),ROW($1:$1001),999999),COLUMN(C1))),"0")</f>
        <v>2</v>
      </c>
      <c r="BL7" s="5" t="str">
        <f t="array" ref="BL7">IFERROR(INDEX($G$7:$G$1007,SMALL(IF((LOOKUP(ROW($7:$1007),ROW($7:$1007)/($F$7:$F$1007&lt;&gt;""),$F$7:$F$1007)=RIGHT("0"&amp;$BH7,2))*($G$7:$G$1007&lt;&gt;""),ROW($1:$1001),999999),COLUMN(D1))),"0")</f>
        <v>0</v>
      </c>
      <c r="BM7" s="5" t="str">
        <f t="array" ref="BM7">IFERROR(INDEX($G$7:$G$1007,SMALL(IF((LOOKUP(ROW($7:$1007),ROW($7:$1007)/($F$7:$F$1007&lt;&gt;""),$F$7:$F$1007)=RIGHT("0"&amp;$BH7,2))*($G$7:$G$1007&lt;&gt;""),ROW($1:$1001),999999),COLUMN(E1))),"0")</f>
        <v>0</v>
      </c>
      <c r="BN7" s="5" t="str">
        <f t="array" ref="BN7">IFERROR(INDEX($G$7:$G$1007,SMALL(IF((LOOKUP(ROW($7:$1007),ROW($7:$1007)/($F$7:$F$1007&lt;&gt;""),$F$7:$F$1007)=RIGHT("0"&amp;$BH7,2))*($G$7:$G$1007&lt;&gt;""),ROW($1:$1001),999999),COLUMN(F1))),"0")</f>
        <v>0</v>
      </c>
      <c r="BO7" s="5" t="str">
        <f t="array" ref="BO7">IFERROR(INDEX($G$7:$G$1007,SMALL(IF((LOOKUP(ROW($7:$1007),ROW($7:$1007)/($F$7:$F$1007&lt;&gt;""),$F$7:$F$1007)=RIGHT("0"&amp;$BH7,2))*($G$7:$G$1007&lt;&gt;""),ROW($1:$1001),999999),COLUMN(G1))),"0")</f>
        <v>0</v>
      </c>
      <c r="BP7" s="5" t="str">
        <f t="array" ref="BP7">IFERROR(INDEX($G$7:$G$1007,SMALL(IF((LOOKUP(ROW($7:$1007),ROW($7:$1007)/($F$7:$F$1007&lt;&gt;""),$F$7:$F$1007)=RIGHT("0"&amp;$BH7,2))*($G$7:$G$1007&lt;&gt;""),ROW($1:$1001),999999),COLUMN(H1))),"0")</f>
        <v>0</v>
      </c>
      <c r="BQ7" s="5" t="str">
        <f t="array" ref="BQ7">IFERROR(INDEX($G$7:$G$1007,SMALL(IF((LOOKUP(ROW($7:$1007),ROW($7:$1007)/($F$7:$F$1007&lt;&gt;""),$F$7:$F$1007)=RIGHT("0"&amp;$BH7,2))*($G$7:$G$1007&lt;&gt;""),ROW($1:$1001),999999),COLUMN(I1))),"0")</f>
        <v>0</v>
      </c>
      <c r="BR7" s="5" t="str">
        <f t="array" ref="BR7">IFERROR(INDEX($G$7:$G$1007,SMALL(IF((LOOKUP(ROW($7:$1007),ROW($7:$1007)/($F$7:$F$1007&lt;&gt;""),$F$7:$F$1007)=RIGHT("0"&amp;$BH7,2))*($G$7:$G$1007&lt;&gt;""),ROW($1:$1001),999999),COLUMN(J1))),"0")</f>
        <v>0</v>
      </c>
      <c r="BS7" s="5" t="str">
        <f t="array" ref="BS7">IFERROR(INDEX($G$7:$G$1007,SMALL(IF((LOOKUP(ROW($7:$1007),ROW($7:$1007)/($F$7:$F$1007&lt;&gt;""),$F$7:$F$1007)=RIGHT("0"&amp;$BH7,2))*($G$7:$G$1007&lt;&gt;""),ROW($1:$1001),999999),COLUMN(K1))),"0")</f>
        <v>0</v>
      </c>
      <c r="BT7" s="5" t="str">
        <f t="array" ref="BT7">IFERROR(INDEX($G$7:$G$1007,SMALL(IF((LOOKUP(ROW($7:$1007),ROW($7:$1007)/($F$7:$F$1007&lt;&gt;""),$F$7:$F$1007)=RIGHT("0"&amp;$BH7,2))*($G$7:$G$1007&lt;&gt;""),ROW($1:$1001),999999),COLUMN(L1))),"0")</f>
        <v>0</v>
      </c>
      <c r="BU7" s="5" t="str">
        <f t="array" ref="BU7">IFERROR(INDEX($G$7:$G$1007,SMALL(IF((LOOKUP(ROW($7:$1007),ROW($7:$1007)/($F$7:$F$1007&lt;&gt;""),$F$7:$F$1007)=RIGHT("0"&amp;$BH7,2))*($G$7:$G$1007&lt;&gt;""),ROW($1:$1001),999999),COLUMN(M1))),"0")</f>
        <v>0</v>
      </c>
      <c r="BV7" s="5" t="str">
        <f t="array" ref="BV7">IFERROR(INDEX($G$7:$G$1007,SMALL(IF((LOOKUP(ROW($7:$1007),ROW($7:$1007)/($F$7:$F$1007&lt;&gt;""),$F$7:$F$1007)=RIGHT("0"&amp;$BH7,2))*($G$7:$G$1007&lt;&gt;""),ROW($1:$1001),999999),COLUMN(N1))),"0")</f>
        <v>0</v>
      </c>
      <c r="BW7" s="5" t="str">
        <f t="array" ref="BW7">IFERROR(INDEX($G$7:$G$1007,SMALL(IF((LOOKUP(ROW($7:$1007),ROW($7:$1007)/($F$7:$F$1007&lt;&gt;""),$F$7:$F$1007)=RIGHT("0"&amp;$BH7,2))*($G$7:$G$1007&lt;&gt;""),ROW($1:$1001),999999),COLUMN(O1))),"0")</f>
        <v>0</v>
      </c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</row>
    <row r="8" spans="1:94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98</v>
      </c>
      <c r="E8" s="5">
        <f t="shared" ref="E8:E71" si="4">COUNTA(R8:BE8)</f>
        <v>1</v>
      </c>
      <c r="F8" s="69"/>
      <c r="G8" s="72"/>
      <c r="H8" s="72"/>
      <c r="I8" s="20" t="s">
        <v>24</v>
      </c>
      <c r="J8" s="45" t="s">
        <v>18</v>
      </c>
      <c r="K8" s="27" t="str">
        <f t="shared" ref="K8:K71" ca="1" si="5">M8&amp;"-"&amp;N8&amp;"-POS"</f>
        <v>INV1101-CBX01-Cir02-POS</v>
      </c>
      <c r="L8" s="27" t="str">
        <f t="shared" ref="L8:L71" ca="1" si="6">M8&amp;"-"&amp;N8&amp;"-NEG"</f>
        <v>INV1101-CBX01-Cir02-NEG</v>
      </c>
      <c r="M8" s="27" t="str">
        <f t="shared" ref="M8:M71" ca="1" si="7">$F$3</f>
        <v>INV1101</v>
      </c>
      <c r="N8" s="27" t="str">
        <f ca="1">MID($F$5,1,3)&amp;LOOKUP("一",$F$7:$F8)&amp;"-Cir"&amp;TEXT(IF($F8&gt;"",1,($ZH8=OFFSET($ZH8,-1,))+IFERROR(MID(OFFSET($N8,-1,),FIND(MID($F$5,1,2),OFFSET($N8,-1,))+9,2),)),"00")</f>
        <v>CBX01-Cir02</v>
      </c>
      <c r="O8" s="27" t="str">
        <f t="shared" ref="O8:O71" ca="1" si="8">MID(N8,7,10)</f>
        <v>Cir02</v>
      </c>
      <c r="P8" s="27">
        <v>2</v>
      </c>
      <c r="Q8" s="27"/>
      <c r="R8" s="27"/>
      <c r="S8" s="27" t="s">
        <v>62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17"/>
      <c r="BG8" s="29">
        <f t="shared" ref="BG8:BG25" si="9">B9-D18</f>
        <v>0</v>
      </c>
      <c r="BH8" s="38">
        <v>2</v>
      </c>
      <c r="BI8" s="5">
        <f t="array" ref="BI8">IFERROR(INDEX($G$7:$G$1007,SMALL(IF((LOOKUP(ROW($7:$1007),ROW($7:$1007)/($F$7:$F$1007&lt;&gt;""),$F$7:$F$1007)=RIGHT("0"&amp;$BH8,2))*($G$7:$G$1007&lt;&gt;""),ROW($1:$1001),999999),COLUMN(A2))),"0")</f>
        <v>2</v>
      </c>
      <c r="BJ8" s="5">
        <f t="array" ref="BJ8">IFERROR(INDEX($G$7:$G$1007,SMALL(IF((LOOKUP(ROW($7:$1007),ROW($7:$1007)/($F$7:$F$1007&lt;&gt;""),$F$7:$F$1007)=RIGHT("0"&amp;$BH8,2))*($G$7:$G$1007&lt;&gt;""),ROW($1:$1001),999999),COLUMN(B2))),"0")</f>
        <v>2</v>
      </c>
      <c r="BK8" s="5">
        <f t="array" ref="BK8">IFERROR(INDEX($G$7:$G$1007,SMALL(IF((LOOKUP(ROW($7:$1007),ROW($7:$1007)/($F$7:$F$1007&lt;&gt;""),$F$7:$F$1007)=RIGHT("0"&amp;$BH8,2))*($G$7:$G$1007&lt;&gt;""),ROW($1:$1001),999999),COLUMN(C2))),"0")</f>
        <v>2</v>
      </c>
      <c r="BL8" s="5">
        <f t="array" ref="BL8">IFERROR(INDEX($G$7:$G$1007,SMALL(IF((LOOKUP(ROW($7:$1007),ROW($7:$1007)/($F$7:$F$1007&lt;&gt;""),$F$7:$F$1007)=RIGHT("0"&amp;$BH8,2))*($G$7:$G$1007&lt;&gt;""),ROW($1:$1001),999999),COLUMN(D2))),"0")</f>
        <v>2</v>
      </c>
      <c r="BM8" s="5" t="str">
        <f t="array" ref="BM8">IFERROR(INDEX($G$7:$G$1007,SMALL(IF((LOOKUP(ROW($7:$1007),ROW($7:$1007)/($F$7:$F$1007&lt;&gt;""),$F$7:$F$1007)=RIGHT("0"&amp;$BH8,2))*($G$7:$G$1007&lt;&gt;""),ROW($1:$1001),999999),COLUMN(E2))),"0")</f>
        <v>0</v>
      </c>
      <c r="BN8" s="5" t="str">
        <f t="array" ref="BN8">IFERROR(INDEX($G$7:$G$1007,SMALL(IF((LOOKUP(ROW($7:$1007),ROW($7:$1007)/($F$7:$F$1007&lt;&gt;""),$F$7:$F$1007)=RIGHT("0"&amp;$BH8,2))*($G$7:$G$1007&lt;&gt;""),ROW($1:$1001),999999),COLUMN(F2))),"0")</f>
        <v>0</v>
      </c>
      <c r="BO8" s="5" t="str">
        <f t="array" ref="BO8">IFERROR(INDEX($G$7:$G$1007,SMALL(IF((LOOKUP(ROW($7:$1007),ROW($7:$1007)/($F$7:$F$1007&lt;&gt;""),$F$7:$F$1007)=RIGHT("0"&amp;$BH8,2))*($G$7:$G$1007&lt;&gt;""),ROW($1:$1001),999999),COLUMN(G2))),"0")</f>
        <v>0</v>
      </c>
      <c r="BP8" s="5" t="str">
        <f t="array" ref="BP8">IFERROR(INDEX($G$7:$G$1007,SMALL(IF((LOOKUP(ROW($7:$1007),ROW($7:$1007)/($F$7:$F$1007&lt;&gt;""),$F$7:$F$1007)=RIGHT("0"&amp;$BH8,2))*($G$7:$G$1007&lt;&gt;""),ROW($1:$1001),999999),COLUMN(H2))),"0")</f>
        <v>0</v>
      </c>
      <c r="BQ8" s="5" t="str">
        <f t="array" ref="BQ8">IFERROR(INDEX($G$7:$G$1007,SMALL(IF((LOOKUP(ROW($7:$1007),ROW($7:$1007)/($F$7:$F$1007&lt;&gt;""),$F$7:$F$1007)=RIGHT("0"&amp;$BH8,2))*($G$7:$G$1007&lt;&gt;""),ROW($1:$1001),999999),COLUMN(I2))),"0")</f>
        <v>0</v>
      </c>
      <c r="BR8" s="5" t="str">
        <f t="array" ref="BR8">IFERROR(INDEX($G$7:$G$1007,SMALL(IF((LOOKUP(ROW($7:$1007),ROW($7:$1007)/($F$7:$F$1007&lt;&gt;""),$F$7:$F$1007)=RIGHT("0"&amp;$BH8,2))*($G$7:$G$1007&lt;&gt;""),ROW($1:$1001),999999),COLUMN(J2))),"0")</f>
        <v>0</v>
      </c>
      <c r="BS8" s="5" t="str">
        <f t="array" ref="BS8">IFERROR(INDEX($G$7:$G$1007,SMALL(IF((LOOKUP(ROW($7:$1007),ROW($7:$1007)/($F$7:$F$1007&lt;&gt;""),$F$7:$F$1007)=RIGHT("0"&amp;$BH8,2))*($G$7:$G$1007&lt;&gt;""),ROW($1:$1001),999999),COLUMN(K2))),"0")</f>
        <v>0</v>
      </c>
      <c r="BT8" s="5" t="str">
        <f t="array" ref="BT8">IFERROR(INDEX($G$7:$G$1007,SMALL(IF((LOOKUP(ROW($7:$1007),ROW($7:$1007)/($F$7:$F$1007&lt;&gt;""),$F$7:$F$1007)=RIGHT("0"&amp;$BH8,2))*($G$7:$G$1007&lt;&gt;""),ROW($1:$1001),999999),COLUMN(L2))),"0")</f>
        <v>0</v>
      </c>
      <c r="BU8" s="5" t="str">
        <f t="array" ref="BU8">IFERROR(INDEX($G$7:$G$1007,SMALL(IF((LOOKUP(ROW($7:$1007),ROW($7:$1007)/($F$7:$F$1007&lt;&gt;""),$F$7:$F$1007)=RIGHT("0"&amp;$BH8,2))*($G$7:$G$1007&lt;&gt;""),ROW($1:$1001),999999),COLUMN(M2))),"0")</f>
        <v>0</v>
      </c>
      <c r="BV8" s="5" t="str">
        <f t="array" ref="BV8">IFERROR(INDEX($G$7:$G$1007,SMALL(IF((LOOKUP(ROW($7:$1007),ROW($7:$1007)/($F$7:$F$1007&lt;&gt;""),$F$7:$F$1007)=RIGHT("0"&amp;$BH8,2))*($G$7:$G$1007&lt;&gt;""),ROW($1:$1001),999999),COLUMN(N2))),"0")</f>
        <v>0</v>
      </c>
      <c r="BW8" s="5" t="str">
        <f t="array" ref="BW8">IFERROR(INDEX($G$7:$G$1007,SMALL(IF((LOOKUP(ROW($7:$1007),ROW($7:$1007)/($F$7:$F$1007&lt;&gt;""),$F$7:$F$1007)=RIGHT("0"&amp;$BH8,2))*($G$7:$G$1007&lt;&gt;""),ROW($1:$1001),999999),COLUMN(O2))),"0")</f>
        <v>0</v>
      </c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</row>
    <row r="9" spans="1:94" ht="15" customHeight="1">
      <c r="A9" s="5">
        <v>2</v>
      </c>
      <c r="B9" s="2">
        <f t="shared" si="3"/>
        <v>23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0" t="s">
        <v>28</v>
      </c>
      <c r="J9" s="45" t="s">
        <v>18</v>
      </c>
      <c r="K9" s="27" t="str">
        <f t="shared" ca="1" si="5"/>
        <v>INV1101-CBX01-Cir03-POS</v>
      </c>
      <c r="L9" s="27" t="str">
        <f t="shared" ca="1" si="6"/>
        <v>INV1101-CBX01-Cir03-NEG</v>
      </c>
      <c r="M9" s="27" t="str">
        <f t="shared" ca="1" si="7"/>
        <v>INV1101</v>
      </c>
      <c r="N9" s="27" t="str">
        <f ca="1">MID($F$5,1,3)&amp;LOOKUP("一",$F$7:$F9)&amp;"-Cir"&amp;TEXT(IF($F9&gt;"",1,($ZH9=OFFSET($ZH9,-1,))+IFERROR(MID(OFFSET($N9,-1,),FIND(MID($F$5,1,2),OFFSET($N9,-1,))+9,2),)),"00")</f>
        <v>CBX01-Cir03</v>
      </c>
      <c r="O9" s="27" t="str">
        <f t="shared" ca="1" si="8"/>
        <v>Cir03</v>
      </c>
      <c r="P9" s="27">
        <v>3</v>
      </c>
      <c r="Q9" s="27"/>
      <c r="R9" s="27"/>
      <c r="S9" s="27"/>
      <c r="T9" s="27" t="s">
        <v>63</v>
      </c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17"/>
      <c r="BG9" s="29">
        <f t="shared" si="9"/>
        <v>0</v>
      </c>
      <c r="BH9" s="38">
        <v>3</v>
      </c>
      <c r="BI9" s="5">
        <f t="array" ref="BI9">IFERROR(INDEX($G$7:$G$1007,SMALL(IF((LOOKUP(ROW($7:$1007),ROW($7:$1007)/($F$7:$F$1007&lt;&gt;""),$F$7:$F$1007)=RIGHT("0"&amp;$BH9,2))*($G$7:$G$1007&lt;&gt;""),ROW($1:$1001),999999),COLUMN(A3))),"0")</f>
        <v>2</v>
      </c>
      <c r="BJ9" s="5">
        <f t="array" ref="BJ9">IFERROR(INDEX($G$7:$G$1007,SMALL(IF((LOOKUP(ROW($7:$1007),ROW($7:$1007)/($F$7:$F$1007&lt;&gt;""),$F$7:$F$1007)=RIGHT("0"&amp;$BH9,2))*($G$7:$G$1007&lt;&gt;""),ROW($1:$1001),999999),COLUMN(B3))),"0")</f>
        <v>2</v>
      </c>
      <c r="BK9" s="5">
        <f t="array" ref="BK9">IFERROR(INDEX($G$7:$G$1007,SMALL(IF((LOOKUP(ROW($7:$1007),ROW($7:$1007)/($F$7:$F$1007&lt;&gt;""),$F$7:$F$1007)=RIGHT("0"&amp;$BH9,2))*($G$7:$G$1007&lt;&gt;""),ROW($1:$1001),999999),COLUMN(C3))),"0")</f>
        <v>2</v>
      </c>
      <c r="BL9" s="5">
        <f t="array" ref="BL9">IFERROR(INDEX($G$7:$G$1007,SMALL(IF((LOOKUP(ROW($7:$1007),ROW($7:$1007)/($F$7:$F$1007&lt;&gt;""),$F$7:$F$1007)=RIGHT("0"&amp;$BH9,2))*($G$7:$G$1007&lt;&gt;""),ROW($1:$1001),999999),COLUMN(D3))),"0")</f>
        <v>2</v>
      </c>
      <c r="BM9" s="5" t="str">
        <f t="array" ref="BM9">IFERROR(INDEX($G$7:$G$1007,SMALL(IF((LOOKUP(ROW($7:$1007),ROW($7:$1007)/($F$7:$F$1007&lt;&gt;""),$F$7:$F$1007)=RIGHT("0"&amp;$BH9,2))*($G$7:$G$1007&lt;&gt;""),ROW($1:$1001),999999),COLUMN(E3))),"0")</f>
        <v>0</v>
      </c>
      <c r="BN9" s="5" t="str">
        <f t="array" ref="BN9">IFERROR(INDEX($G$7:$G$1007,SMALL(IF((LOOKUP(ROW($7:$1007),ROW($7:$1007)/($F$7:$F$1007&lt;&gt;""),$F$7:$F$1007)=RIGHT("0"&amp;$BH9,2))*($G$7:$G$1007&lt;&gt;""),ROW($1:$1001),999999),COLUMN(F3))),"0")</f>
        <v>0</v>
      </c>
      <c r="BO9" s="5" t="str">
        <f t="array" ref="BO9">IFERROR(INDEX($G$7:$G$1007,SMALL(IF((LOOKUP(ROW($7:$1007),ROW($7:$1007)/($F$7:$F$1007&lt;&gt;""),$F$7:$F$1007)=RIGHT("0"&amp;$BH9,2))*($G$7:$G$1007&lt;&gt;""),ROW($1:$1001),999999),COLUMN(G3))),"0")</f>
        <v>0</v>
      </c>
      <c r="BP9" s="5" t="str">
        <f t="array" ref="BP9">IFERROR(INDEX($G$7:$G$1007,SMALL(IF((LOOKUP(ROW($7:$1007),ROW($7:$1007)/($F$7:$F$1007&lt;&gt;""),$F$7:$F$1007)=RIGHT("0"&amp;$BH9,2))*($G$7:$G$1007&lt;&gt;""),ROW($1:$1001),999999),COLUMN(H3))),"0")</f>
        <v>0</v>
      </c>
      <c r="BQ9" s="5" t="str">
        <f t="array" ref="BQ9">IFERROR(INDEX($G$7:$G$1007,SMALL(IF((LOOKUP(ROW($7:$1007),ROW($7:$1007)/($F$7:$F$1007&lt;&gt;""),$F$7:$F$1007)=RIGHT("0"&amp;$BH9,2))*($G$7:$G$1007&lt;&gt;""),ROW($1:$1001),999999),COLUMN(I3))),"0")</f>
        <v>0</v>
      </c>
      <c r="BR9" s="5" t="str">
        <f t="array" ref="BR9">IFERROR(INDEX($G$7:$G$1007,SMALL(IF((LOOKUP(ROW($7:$1007),ROW($7:$1007)/($F$7:$F$1007&lt;&gt;""),$F$7:$F$1007)=RIGHT("0"&amp;$BH9,2))*($G$7:$G$1007&lt;&gt;""),ROW($1:$1001),999999),COLUMN(J3))),"0")</f>
        <v>0</v>
      </c>
      <c r="BS9" s="5" t="str">
        <f t="array" ref="BS9">IFERROR(INDEX($G$7:$G$1007,SMALL(IF((LOOKUP(ROW($7:$1007),ROW($7:$1007)/($F$7:$F$1007&lt;&gt;""),$F$7:$F$1007)=RIGHT("0"&amp;$BH9,2))*($G$7:$G$1007&lt;&gt;""),ROW($1:$1001),999999),COLUMN(K3))),"0")</f>
        <v>0</v>
      </c>
      <c r="BT9" s="5" t="str">
        <f t="array" ref="BT9">IFERROR(INDEX($G$7:$G$1007,SMALL(IF((LOOKUP(ROW($7:$1007),ROW($7:$1007)/($F$7:$F$1007&lt;&gt;""),$F$7:$F$1007)=RIGHT("0"&amp;$BH9,2))*($G$7:$G$1007&lt;&gt;""),ROW($1:$1001),999999),COLUMN(L3))),"0")</f>
        <v>0</v>
      </c>
      <c r="BU9" s="5" t="str">
        <f t="array" ref="BU9">IFERROR(INDEX($G$7:$G$1007,SMALL(IF((LOOKUP(ROW($7:$1007),ROW($7:$1007)/($F$7:$F$1007&lt;&gt;""),$F$7:$F$1007)=RIGHT("0"&amp;$BH9,2))*($G$7:$G$1007&lt;&gt;""),ROW($1:$1001),999999),COLUMN(M3))),"0")</f>
        <v>0</v>
      </c>
      <c r="BV9" s="5" t="str">
        <f t="array" ref="BV9">IFERROR(INDEX($G$7:$G$1007,SMALL(IF((LOOKUP(ROW($7:$1007),ROW($7:$1007)/($F$7:$F$1007&lt;&gt;""),$F$7:$F$1007)=RIGHT("0"&amp;$BH9,2))*($G$7:$G$1007&lt;&gt;""),ROW($1:$1001),999999),COLUMN(N3))),"0")</f>
        <v>0</v>
      </c>
      <c r="BW9" s="5" t="str">
        <f t="array" ref="BW9">IFERROR(INDEX($G$7:$G$1007,SMALL(IF((LOOKUP(ROW($7:$1007),ROW($7:$1007)/($F$7:$F$1007&lt;&gt;""),$F$7:$F$1007)=RIGHT("0"&amp;$BH9,2))*($G$7:$G$1007&lt;&gt;""),ROW($1:$1001),999999),COLUMN(O3))),"0")</f>
        <v>0</v>
      </c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</row>
    <row r="10" spans="1:94" ht="15" customHeight="1">
      <c r="A10" s="5">
        <v>3</v>
      </c>
      <c r="B10" s="2">
        <f t="shared" si="3"/>
        <v>16</v>
      </c>
      <c r="C10" s="43"/>
      <c r="D10" s="4">
        <f>COUNTIF($I$7:$J$9947,$C10)</f>
        <v>0</v>
      </c>
      <c r="E10" s="5">
        <f t="shared" si="4"/>
        <v>1</v>
      </c>
      <c r="F10" s="69"/>
      <c r="G10" s="72"/>
      <c r="H10" s="72"/>
      <c r="I10" s="20" t="s">
        <v>33</v>
      </c>
      <c r="J10" s="45" t="s">
        <v>18</v>
      </c>
      <c r="K10" s="27" t="str">
        <f t="shared" ca="1" si="5"/>
        <v>INV1101-CBX01-Cir04-POS</v>
      </c>
      <c r="L10" s="27" t="str">
        <f t="shared" ca="1" si="6"/>
        <v>INV1101-CBX01-Cir04-NEG</v>
      </c>
      <c r="M10" s="27" t="str">
        <f t="shared" ca="1" si="7"/>
        <v>INV1101</v>
      </c>
      <c r="N10" s="27" t="str">
        <f ca="1">MID($F$5,1,3)&amp;LOOKUP("一",$F$7:$F10)&amp;"-Cir"&amp;TEXT(IF($F10&gt;"",1,($ZH10=OFFSET($ZH10,-1,))+IFERROR(MID(OFFSET($N10,-1,),FIND(MID($F$5,1,2),OFFSET($N10,-1,))+9,2),)),"00")</f>
        <v>CBX01-Cir04</v>
      </c>
      <c r="O10" s="27" t="str">
        <f t="shared" ca="1" si="8"/>
        <v>Cir04</v>
      </c>
      <c r="P10" s="27">
        <v>4</v>
      </c>
      <c r="Q10" s="27"/>
      <c r="R10" s="27"/>
      <c r="S10" s="27"/>
      <c r="T10" s="27"/>
      <c r="U10" s="27" t="s">
        <v>64</v>
      </c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17"/>
      <c r="BG10" s="29">
        <f t="shared" si="9"/>
        <v>0</v>
      </c>
      <c r="BH10" s="38">
        <v>4</v>
      </c>
      <c r="BI10" s="5">
        <f t="array" ref="BI10">IFERROR(INDEX($G$7:$G$1007,SMALL(IF((LOOKUP(ROW($7:$1007),ROW($7:$1007)/($F$7:$F$1007&lt;&gt;""),$F$7:$F$1007)=RIGHT("0"&amp;$BH10,2))*($G$7:$G$1007&lt;&gt;""),ROW($1:$1001),999999),COLUMN(A4))),"0")</f>
        <v>2</v>
      </c>
      <c r="BJ10" s="5">
        <f t="array" ref="BJ10">IFERROR(INDEX($G$7:$G$1007,SMALL(IF((LOOKUP(ROW($7:$1007),ROW($7:$1007)/($F$7:$F$1007&lt;&gt;""),$F$7:$F$1007)=RIGHT("0"&amp;$BH10,2))*($G$7:$G$1007&lt;&gt;""),ROW($1:$1001),999999),COLUMN(B4))),"0")</f>
        <v>2</v>
      </c>
      <c r="BK10" s="5">
        <f t="array" ref="BK10">IFERROR(INDEX($G$7:$G$1007,SMALL(IF((LOOKUP(ROW($7:$1007),ROW($7:$1007)/($F$7:$F$1007&lt;&gt;""),$F$7:$F$1007)=RIGHT("0"&amp;$BH10,2))*($G$7:$G$1007&lt;&gt;""),ROW($1:$1001),999999),COLUMN(C4))),"0")</f>
        <v>2</v>
      </c>
      <c r="BL10" s="5">
        <f t="array" ref="BL10">IFERROR(INDEX($G$7:$G$1007,SMALL(IF((LOOKUP(ROW($7:$1007),ROW($7:$1007)/($F$7:$F$1007&lt;&gt;""),$F$7:$F$1007)=RIGHT("0"&amp;$BH10,2))*($G$7:$G$1007&lt;&gt;""),ROW($1:$1001),999999),COLUMN(D4))),"0")</f>
        <v>2</v>
      </c>
      <c r="BM10" s="5" t="str">
        <f t="array" ref="BM10">IFERROR(INDEX($G$7:$G$1007,SMALL(IF((LOOKUP(ROW($7:$1007),ROW($7:$1007)/($F$7:$F$1007&lt;&gt;""),$F$7:$F$1007)=RIGHT("0"&amp;$BH10,2))*($G$7:$G$1007&lt;&gt;""),ROW($1:$1001),999999),COLUMN(E4))),"0")</f>
        <v>0</v>
      </c>
      <c r="BN10" s="5" t="str">
        <f t="array" ref="BN10">IFERROR(INDEX($G$7:$G$1007,SMALL(IF((LOOKUP(ROW($7:$1007),ROW($7:$1007)/($F$7:$F$1007&lt;&gt;""),$F$7:$F$1007)=RIGHT("0"&amp;$BH10,2))*($G$7:$G$1007&lt;&gt;""),ROW($1:$1001),999999),COLUMN(F4))),"0")</f>
        <v>0</v>
      </c>
      <c r="BO10" s="5" t="str">
        <f t="array" ref="BO10">IFERROR(INDEX($G$7:$G$1007,SMALL(IF((LOOKUP(ROW($7:$1007),ROW($7:$1007)/($F$7:$F$1007&lt;&gt;""),$F$7:$F$1007)=RIGHT("0"&amp;$BH10,2))*($G$7:$G$1007&lt;&gt;""),ROW($1:$1001),999999),COLUMN(G4))),"0")</f>
        <v>0</v>
      </c>
      <c r="BP10" s="5" t="str">
        <f t="array" ref="BP10">IFERROR(INDEX($G$7:$G$1007,SMALL(IF((LOOKUP(ROW($7:$1007),ROW($7:$1007)/($F$7:$F$1007&lt;&gt;""),$F$7:$F$1007)=RIGHT("0"&amp;$BH10,2))*($G$7:$G$1007&lt;&gt;""),ROW($1:$1001),999999),COLUMN(H4))),"0")</f>
        <v>0</v>
      </c>
      <c r="BQ10" s="5" t="str">
        <f t="array" ref="BQ10">IFERROR(INDEX($G$7:$G$1007,SMALL(IF((LOOKUP(ROW($7:$1007),ROW($7:$1007)/($F$7:$F$1007&lt;&gt;""),$F$7:$F$1007)=RIGHT("0"&amp;$BH10,2))*($G$7:$G$1007&lt;&gt;""),ROW($1:$1001),999999),COLUMN(I4))),"0")</f>
        <v>0</v>
      </c>
      <c r="BR10" s="5" t="str">
        <f t="array" ref="BR10">IFERROR(INDEX($G$7:$G$1007,SMALL(IF((LOOKUP(ROW($7:$1007),ROW($7:$1007)/($F$7:$F$1007&lt;&gt;""),$F$7:$F$1007)=RIGHT("0"&amp;$BH10,2))*($G$7:$G$1007&lt;&gt;""),ROW($1:$1001),999999),COLUMN(J4))),"0")</f>
        <v>0</v>
      </c>
      <c r="BS10" s="5" t="str">
        <f t="array" ref="BS10">IFERROR(INDEX($G$7:$G$1007,SMALL(IF((LOOKUP(ROW($7:$1007),ROW($7:$1007)/($F$7:$F$1007&lt;&gt;""),$F$7:$F$1007)=RIGHT("0"&amp;$BH10,2))*($G$7:$G$1007&lt;&gt;""),ROW($1:$1001),999999),COLUMN(K4))),"0")</f>
        <v>0</v>
      </c>
      <c r="BT10" s="5" t="str">
        <f t="array" ref="BT10">IFERROR(INDEX($G$7:$G$1007,SMALL(IF((LOOKUP(ROW($7:$1007),ROW($7:$1007)/($F$7:$F$1007&lt;&gt;""),$F$7:$F$1007)=RIGHT("0"&amp;$BH10,2))*($G$7:$G$1007&lt;&gt;""),ROW($1:$1001),999999),COLUMN(L4))),"0")</f>
        <v>0</v>
      </c>
      <c r="BU10" s="5" t="str">
        <f t="array" ref="BU10">IFERROR(INDEX($G$7:$G$1007,SMALL(IF((LOOKUP(ROW($7:$1007),ROW($7:$1007)/($F$7:$F$1007&lt;&gt;""),$F$7:$F$1007)=RIGHT("0"&amp;$BH10,2))*($G$7:$G$1007&lt;&gt;""),ROW($1:$1001),999999),COLUMN(M4))),"0")</f>
        <v>0</v>
      </c>
      <c r="BV10" s="5" t="str">
        <f t="array" ref="BV10">IFERROR(INDEX($G$7:$G$1007,SMALL(IF((LOOKUP(ROW($7:$1007),ROW($7:$1007)/($F$7:$F$1007&lt;&gt;""),$F$7:$F$1007)=RIGHT("0"&amp;$BH10,2))*($G$7:$G$1007&lt;&gt;""),ROW($1:$1001),999999),COLUMN(N4))),"0")</f>
        <v>0</v>
      </c>
      <c r="BW10" s="5" t="str">
        <f t="array" ref="BW10">IFERROR(INDEX($G$7:$G$1007,SMALL(IF((LOOKUP(ROW($7:$1007),ROW($7:$1007)/($F$7:$F$1007&lt;&gt;""),$F$7:$F$1007)=RIGHT("0"&amp;$BH10,2))*($G$7:$G$1007&lt;&gt;""),ROW($1:$1001),999999),COLUMN(O4))),"0")</f>
        <v>0</v>
      </c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</row>
    <row r="11" spans="1:94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2</v>
      </c>
      <c r="H11" s="72"/>
      <c r="I11" s="20" t="s">
        <v>21</v>
      </c>
      <c r="J11" s="45" t="s">
        <v>18</v>
      </c>
      <c r="K11" s="27" t="str">
        <f t="shared" ca="1" si="5"/>
        <v>INV1101-CBX01-Cir05-POS</v>
      </c>
      <c r="L11" s="27" t="str">
        <f t="shared" ca="1" si="6"/>
        <v>INV1101-CBX01-Cir05-NEG</v>
      </c>
      <c r="M11" s="27" t="str">
        <f t="shared" ca="1" si="7"/>
        <v>INV1101</v>
      </c>
      <c r="N11" s="27" t="str">
        <f ca="1">MID($F$5,1,3)&amp;LOOKUP("一",$F$7:$F11)&amp;"-Cir"&amp;TEXT(IF($F11&gt;"",1,($ZH11=OFFSET($ZH11,-1,))+IFERROR(MID(OFFSET($N11,-1,),FIND(MID($F$5,1,2),OFFSET($N11,-1,))+9,2),)),"00")</f>
        <v>CBX01-Cir05</v>
      </c>
      <c r="O11" s="27" t="str">
        <f t="shared" ca="1" si="8"/>
        <v>Cir05</v>
      </c>
      <c r="P11" s="27">
        <v>1</v>
      </c>
      <c r="Q11" s="27"/>
      <c r="R11" s="27" t="s">
        <v>65</v>
      </c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17"/>
      <c r="BG11" s="29">
        <f t="shared" si="9"/>
        <v>0</v>
      </c>
      <c r="BH11" s="38">
        <v>5</v>
      </c>
      <c r="BI11" s="5">
        <f t="array" ref="BI11">IFERROR(INDEX($G$7:$G$1007,SMALL(IF((LOOKUP(ROW($7:$1007),ROW($7:$1007)/($F$7:$F$1007&lt;&gt;""),$F$7:$F$1007)=RIGHT("0"&amp;$BH11,2))*($G$7:$G$1007&lt;&gt;""),ROW($1:$1001),999999),COLUMN(A5))),"0")</f>
        <v>2</v>
      </c>
      <c r="BJ11" s="5">
        <f t="array" ref="BJ11">IFERROR(INDEX($G$7:$G$1007,SMALL(IF((LOOKUP(ROW($7:$1007),ROW($7:$1007)/($F$7:$F$1007&lt;&gt;""),$F$7:$F$1007)=RIGHT("0"&amp;$BH11,2))*($G$7:$G$1007&lt;&gt;""),ROW($1:$1001),999999),COLUMN(B5))),"0")</f>
        <v>2</v>
      </c>
      <c r="BK11" s="5">
        <f t="array" ref="BK11">IFERROR(INDEX($G$7:$G$1007,SMALL(IF((LOOKUP(ROW($7:$1007),ROW($7:$1007)/($F$7:$F$1007&lt;&gt;""),$F$7:$F$1007)=RIGHT("0"&amp;$BH11,2))*($G$7:$G$1007&lt;&gt;""),ROW($1:$1001),999999),COLUMN(C5))),"0")</f>
        <v>2</v>
      </c>
      <c r="BL11" s="5" t="str">
        <f t="array" ref="BL11">IFERROR(INDEX($G$7:$G$1007,SMALL(IF((LOOKUP(ROW($7:$1007),ROW($7:$1007)/($F$7:$F$1007&lt;&gt;""),$F$7:$F$1007)=RIGHT("0"&amp;$BH11,2))*($G$7:$G$1007&lt;&gt;""),ROW($1:$1001),999999),COLUMN(D5))),"0")</f>
        <v>0</v>
      </c>
      <c r="BM11" s="5" t="str">
        <f t="array" ref="BM11">IFERROR(INDEX($G$7:$G$1007,SMALL(IF((LOOKUP(ROW($7:$1007),ROW($7:$1007)/($F$7:$F$1007&lt;&gt;""),$F$7:$F$1007)=RIGHT("0"&amp;$BH11,2))*($G$7:$G$1007&lt;&gt;""),ROW($1:$1001),999999),COLUMN(E5))),"0")</f>
        <v>0</v>
      </c>
      <c r="BN11" s="5" t="str">
        <f t="array" ref="BN11">IFERROR(INDEX($G$7:$G$1007,SMALL(IF((LOOKUP(ROW($7:$1007),ROW($7:$1007)/($F$7:$F$1007&lt;&gt;""),$F$7:$F$1007)=RIGHT("0"&amp;$BH11,2))*($G$7:$G$1007&lt;&gt;""),ROW($1:$1001),999999),COLUMN(F5))),"0")</f>
        <v>0</v>
      </c>
      <c r="BO11" s="5" t="str">
        <f t="array" ref="BO11">IFERROR(INDEX($G$7:$G$1007,SMALL(IF((LOOKUP(ROW($7:$1007),ROW($7:$1007)/($F$7:$F$1007&lt;&gt;""),$F$7:$F$1007)=RIGHT("0"&amp;$BH11,2))*($G$7:$G$1007&lt;&gt;""),ROW($1:$1001),999999),COLUMN(G5))),"0")</f>
        <v>0</v>
      </c>
      <c r="BP11" s="5" t="str">
        <f t="array" ref="BP11">IFERROR(INDEX($G$7:$G$1007,SMALL(IF((LOOKUP(ROW($7:$1007),ROW($7:$1007)/($F$7:$F$1007&lt;&gt;""),$F$7:$F$1007)=RIGHT("0"&amp;$BH11,2))*($G$7:$G$1007&lt;&gt;""),ROW($1:$1001),999999),COLUMN(H5))),"0")</f>
        <v>0</v>
      </c>
      <c r="BQ11" s="5" t="str">
        <f t="array" ref="BQ11">IFERROR(INDEX($G$7:$G$1007,SMALL(IF((LOOKUP(ROW($7:$1007),ROW($7:$1007)/($F$7:$F$1007&lt;&gt;""),$F$7:$F$1007)=RIGHT("0"&amp;$BH11,2))*($G$7:$G$1007&lt;&gt;""),ROW($1:$1001),999999),COLUMN(I5))),"0")</f>
        <v>0</v>
      </c>
      <c r="BR11" s="5" t="str">
        <f t="array" ref="BR11">IFERROR(INDEX($G$7:$G$1007,SMALL(IF((LOOKUP(ROW($7:$1007),ROW($7:$1007)/($F$7:$F$1007&lt;&gt;""),$F$7:$F$1007)=RIGHT("0"&amp;$BH11,2))*($G$7:$G$1007&lt;&gt;""),ROW($1:$1001),999999),COLUMN(J5))),"0")</f>
        <v>0</v>
      </c>
      <c r="BS11" s="5" t="str">
        <f t="array" ref="BS11">IFERROR(INDEX($G$7:$G$1007,SMALL(IF((LOOKUP(ROW($7:$1007),ROW($7:$1007)/($F$7:$F$1007&lt;&gt;""),$F$7:$F$1007)=RIGHT("0"&amp;$BH11,2))*($G$7:$G$1007&lt;&gt;""),ROW($1:$1001),999999),COLUMN(K5))),"0")</f>
        <v>0</v>
      </c>
      <c r="BT11" s="5" t="str">
        <f t="array" ref="BT11">IFERROR(INDEX($G$7:$G$1007,SMALL(IF((LOOKUP(ROW($7:$1007),ROW($7:$1007)/($F$7:$F$1007&lt;&gt;""),$F$7:$F$1007)=RIGHT("0"&amp;$BH11,2))*($G$7:$G$1007&lt;&gt;""),ROW($1:$1001),999999),COLUMN(L5))),"0")</f>
        <v>0</v>
      </c>
      <c r="BU11" s="5" t="str">
        <f t="array" ref="BU11">IFERROR(INDEX($G$7:$G$1007,SMALL(IF((LOOKUP(ROW($7:$1007),ROW($7:$1007)/($F$7:$F$1007&lt;&gt;""),$F$7:$F$1007)=RIGHT("0"&amp;$BH11,2))*($G$7:$G$1007&lt;&gt;""),ROW($1:$1001),999999),COLUMN(M5))),"0")</f>
        <v>0</v>
      </c>
      <c r="BV11" s="5" t="str">
        <f t="array" ref="BV11">IFERROR(INDEX($G$7:$G$1007,SMALL(IF((LOOKUP(ROW($7:$1007),ROW($7:$1007)/($F$7:$F$1007&lt;&gt;""),$F$7:$F$1007)=RIGHT("0"&amp;$BH11,2))*($G$7:$G$1007&lt;&gt;""),ROW($1:$1001),999999),COLUMN(N5))),"0")</f>
        <v>0</v>
      </c>
      <c r="BW11" s="5" t="str">
        <f t="array" ref="BW11">IFERROR(INDEX($G$7:$G$1007,SMALL(IF((LOOKUP(ROW($7:$1007),ROW($7:$1007)/($F$7:$F$1007&lt;&gt;""),$F$7:$F$1007)=RIGHT("0"&amp;$BH11,2))*($G$7:$G$1007&lt;&gt;""),ROW($1:$1001),999999),COLUMN(O5))),"0")</f>
        <v>0</v>
      </c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</row>
    <row r="12" spans="1:94" ht="15" customHeight="1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0" t="s">
        <v>24</v>
      </c>
      <c r="J12" s="45" t="s">
        <v>18</v>
      </c>
      <c r="K12" s="27" t="str">
        <f t="shared" ca="1" si="5"/>
        <v>INV1101-CBX01-Cir06-POS</v>
      </c>
      <c r="L12" s="27" t="str">
        <f t="shared" ca="1" si="6"/>
        <v>INV1101-CBX01-Cir06-NEG</v>
      </c>
      <c r="M12" s="27" t="str">
        <f t="shared" ca="1" si="7"/>
        <v>INV1101</v>
      </c>
      <c r="N12" s="27" t="str">
        <f ca="1">MID($F$5,1,3)&amp;LOOKUP("一",$F$7:$F12)&amp;"-Cir"&amp;TEXT(IF($F12&gt;"",1,($ZH12=OFFSET($ZH12,-1,))+IFERROR(MID(OFFSET($N12,-1,),FIND(MID($F$5,1,2),OFFSET($N12,-1,))+9,2),)),"00")</f>
        <v>CBX01-Cir06</v>
      </c>
      <c r="O12" s="27" t="str">
        <f t="shared" ca="1" si="8"/>
        <v>Cir06</v>
      </c>
      <c r="P12" s="27">
        <v>2</v>
      </c>
      <c r="Q12" s="27"/>
      <c r="R12" s="27"/>
      <c r="S12" s="27" t="s">
        <v>66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17"/>
      <c r="BG12" s="29">
        <f t="shared" si="9"/>
        <v>0</v>
      </c>
      <c r="BH12" s="38">
        <v>6</v>
      </c>
      <c r="BI12" s="5">
        <f t="array" ref="BI12">IFERROR(INDEX($G$7:$G$1007,SMALL(IF((LOOKUP(ROW($7:$1007),ROW($7:$1007)/($F$7:$F$1007&lt;&gt;""),$F$7:$F$1007)=RIGHT("0"&amp;$BH12,2))*($G$7:$G$1007&lt;&gt;""),ROW($1:$1001),999999),COLUMN(A6))),"0")</f>
        <v>2</v>
      </c>
      <c r="BJ12" s="5">
        <f t="array" ref="BJ12">IFERROR(INDEX($G$7:$G$1007,SMALL(IF((LOOKUP(ROW($7:$1007),ROW($7:$1007)/($F$7:$F$1007&lt;&gt;""),$F$7:$F$1007)=RIGHT("0"&amp;$BH12,2))*($G$7:$G$1007&lt;&gt;""),ROW($1:$1001),999999),COLUMN(B6))),"0")</f>
        <v>2</v>
      </c>
      <c r="BK12" s="5" t="str">
        <f t="array" ref="BK12">IFERROR(INDEX($G$7:$G$1007,SMALL(IF((LOOKUP(ROW($7:$1007),ROW($7:$1007)/($F$7:$F$1007&lt;&gt;""),$F$7:$F$1007)=RIGHT("0"&amp;$BH12,2))*($G$7:$G$1007&lt;&gt;""),ROW($1:$1001),999999),COLUMN(C6))),"0")</f>
        <v>0</v>
      </c>
      <c r="BL12" s="5" t="str">
        <f t="array" ref="BL12">IFERROR(INDEX($G$7:$G$1007,SMALL(IF((LOOKUP(ROW($7:$1007),ROW($7:$1007)/($F$7:$F$1007&lt;&gt;""),$F$7:$F$1007)=RIGHT("0"&amp;$BH12,2))*($G$7:$G$1007&lt;&gt;""),ROW($1:$1001),999999),COLUMN(D6))),"0")</f>
        <v>0</v>
      </c>
      <c r="BM12" s="5" t="str">
        <f t="array" ref="BM12">IFERROR(INDEX($G$7:$G$1007,SMALL(IF((LOOKUP(ROW($7:$1007),ROW($7:$1007)/($F$7:$F$1007&lt;&gt;""),$F$7:$F$1007)=RIGHT("0"&amp;$BH12,2))*($G$7:$G$1007&lt;&gt;""),ROW($1:$1001),999999),COLUMN(E6))),"0")</f>
        <v>0</v>
      </c>
      <c r="BN12" s="5" t="str">
        <f t="array" ref="BN12">IFERROR(INDEX($G$7:$G$1007,SMALL(IF((LOOKUP(ROW($7:$1007),ROW($7:$1007)/($F$7:$F$1007&lt;&gt;""),$F$7:$F$1007)=RIGHT("0"&amp;$BH12,2))*($G$7:$G$1007&lt;&gt;""),ROW($1:$1001),999999),COLUMN(F6))),"0")</f>
        <v>0</v>
      </c>
      <c r="BO12" s="5" t="str">
        <f t="array" ref="BO12">IFERROR(INDEX($G$7:$G$1007,SMALL(IF((LOOKUP(ROW($7:$1007),ROW($7:$1007)/($F$7:$F$1007&lt;&gt;""),$F$7:$F$1007)=RIGHT("0"&amp;$BH12,2))*($G$7:$G$1007&lt;&gt;""),ROW($1:$1001),999999),COLUMN(G6))),"0")</f>
        <v>0</v>
      </c>
      <c r="BP12" s="5" t="str">
        <f t="array" ref="BP12">IFERROR(INDEX($G$7:$G$1007,SMALL(IF((LOOKUP(ROW($7:$1007),ROW($7:$1007)/($F$7:$F$1007&lt;&gt;""),$F$7:$F$1007)=RIGHT("0"&amp;$BH12,2))*($G$7:$G$1007&lt;&gt;""),ROW($1:$1001),999999),COLUMN(H6))),"0")</f>
        <v>0</v>
      </c>
      <c r="BQ12" s="5" t="str">
        <f t="array" ref="BQ12">IFERROR(INDEX($G$7:$G$1007,SMALL(IF((LOOKUP(ROW($7:$1007),ROW($7:$1007)/($F$7:$F$1007&lt;&gt;""),$F$7:$F$1007)=RIGHT("0"&amp;$BH12,2))*($G$7:$G$1007&lt;&gt;""),ROW($1:$1001),999999),COLUMN(I6))),"0")</f>
        <v>0</v>
      </c>
      <c r="BR12" s="5" t="str">
        <f t="array" ref="BR12">IFERROR(INDEX($G$7:$G$1007,SMALL(IF((LOOKUP(ROW($7:$1007),ROW($7:$1007)/($F$7:$F$1007&lt;&gt;""),$F$7:$F$1007)=RIGHT("0"&amp;$BH12,2))*($G$7:$G$1007&lt;&gt;""),ROW($1:$1001),999999),COLUMN(J6))),"0")</f>
        <v>0</v>
      </c>
      <c r="BS12" s="5" t="str">
        <f t="array" ref="BS12">IFERROR(INDEX($G$7:$G$1007,SMALL(IF((LOOKUP(ROW($7:$1007),ROW($7:$1007)/($F$7:$F$1007&lt;&gt;""),$F$7:$F$1007)=RIGHT("0"&amp;$BH12,2))*($G$7:$G$1007&lt;&gt;""),ROW($1:$1001),999999),COLUMN(K6))),"0")</f>
        <v>0</v>
      </c>
      <c r="BT12" s="5" t="str">
        <f t="array" ref="BT12">IFERROR(INDEX($G$7:$G$1007,SMALL(IF((LOOKUP(ROW($7:$1007),ROW($7:$1007)/($F$7:$F$1007&lt;&gt;""),$F$7:$F$1007)=RIGHT("0"&amp;$BH12,2))*($G$7:$G$1007&lt;&gt;""),ROW($1:$1001),999999),COLUMN(L6))),"0")</f>
        <v>0</v>
      </c>
      <c r="BU12" s="5" t="str">
        <f t="array" ref="BU12">IFERROR(INDEX($G$7:$G$1007,SMALL(IF((LOOKUP(ROW($7:$1007),ROW($7:$1007)/($F$7:$F$1007&lt;&gt;""),$F$7:$F$1007)=RIGHT("0"&amp;$BH12,2))*($G$7:$G$1007&lt;&gt;""),ROW($1:$1001),999999),COLUMN(M6))),"0")</f>
        <v>0</v>
      </c>
      <c r="BV12" s="5" t="str">
        <f t="array" ref="BV12">IFERROR(INDEX($G$7:$G$1007,SMALL(IF((LOOKUP(ROW($7:$1007),ROW($7:$1007)/($F$7:$F$1007&lt;&gt;""),$F$7:$F$1007)=RIGHT("0"&amp;$BH12,2))*($G$7:$G$1007&lt;&gt;""),ROW($1:$1001),999999),COLUMN(N6))),"0")</f>
        <v>0</v>
      </c>
      <c r="BW12" s="5" t="str">
        <f t="array" ref="BW12">IFERROR(INDEX($G$7:$G$1007,SMALL(IF((LOOKUP(ROW($7:$1007),ROW($7:$1007)/($F$7:$F$1007&lt;&gt;""),$F$7:$F$1007)=RIGHT("0"&amp;$BH12,2))*($G$7:$G$1007&lt;&gt;""),ROW($1:$1001),999999),COLUMN(O6))),"0")</f>
        <v>0</v>
      </c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</row>
    <row r="13" spans="1:94" ht="15" customHeight="1">
      <c r="A13" s="5">
        <v>6</v>
      </c>
      <c r="B13" s="2">
        <f t="shared" si="3"/>
        <v>1</v>
      </c>
      <c r="E13" s="5">
        <f t="shared" si="4"/>
        <v>1</v>
      </c>
      <c r="F13" s="69"/>
      <c r="G13" s="72">
        <v>2</v>
      </c>
      <c r="H13" s="72"/>
      <c r="I13" s="20" t="s">
        <v>21</v>
      </c>
      <c r="J13" s="45" t="s">
        <v>18</v>
      </c>
      <c r="K13" s="27" t="str">
        <f t="shared" ca="1" si="5"/>
        <v>INV1101-CBX01-Cir07-POS</v>
      </c>
      <c r="L13" s="27" t="str">
        <f t="shared" ca="1" si="6"/>
        <v>INV1101-CBX01-Cir07-NEG</v>
      </c>
      <c r="M13" s="27" t="str">
        <f t="shared" ca="1" si="7"/>
        <v>INV1101</v>
      </c>
      <c r="N13" s="27" t="str">
        <f ca="1">MID($F$5,1,3)&amp;LOOKUP("一",$F$7:$F13)&amp;"-Cir"&amp;TEXT(IF($F13&gt;"",1,($ZH13=OFFSET($ZH13,-1,))+IFERROR(MID(OFFSET($N13,-1,),FIND(MID($F$5,1,2),OFFSET($N13,-1,))+9,2),)),"00")</f>
        <v>CBX01-Cir07</v>
      </c>
      <c r="O13" s="27" t="str">
        <f t="shared" ca="1" si="8"/>
        <v>Cir07</v>
      </c>
      <c r="P13" s="27">
        <v>1</v>
      </c>
      <c r="Q13" s="27"/>
      <c r="R13" s="27" t="s">
        <v>67</v>
      </c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17"/>
      <c r="BG13" s="29">
        <f t="shared" si="9"/>
        <v>0</v>
      </c>
      <c r="BH13" s="38">
        <v>7</v>
      </c>
      <c r="BI13" s="5">
        <f t="array" ref="BI13">IFERROR(INDEX($G$7:$G$1007,SMALL(IF((LOOKUP(ROW($7:$1007),ROW($7:$1007)/($F$7:$F$1007&lt;&gt;""),$F$7:$F$1007)=RIGHT("0"&amp;$BH13,2))*($G$7:$G$1007&lt;&gt;""),ROW($1:$1001),999999),COLUMN(A7))),"0")</f>
        <v>2</v>
      </c>
      <c r="BJ13" s="5">
        <f t="array" ref="BJ13">IFERROR(INDEX($G$7:$G$1007,SMALL(IF((LOOKUP(ROW($7:$1007),ROW($7:$1007)/($F$7:$F$1007&lt;&gt;""),$F$7:$F$1007)=RIGHT("0"&amp;$BH13,2))*($G$7:$G$1007&lt;&gt;""),ROW($1:$1001),999999),COLUMN(B7))),"0")</f>
        <v>2</v>
      </c>
      <c r="BK13" s="5">
        <f t="array" ref="BK13">IFERROR(INDEX($G$7:$G$1007,SMALL(IF((LOOKUP(ROW($7:$1007),ROW($7:$1007)/($F$7:$F$1007&lt;&gt;""),$F$7:$F$1007)=RIGHT("0"&amp;$BH13,2))*($G$7:$G$1007&lt;&gt;""),ROW($1:$1001),999999),COLUMN(C7))),"0")</f>
        <v>2</v>
      </c>
      <c r="BL13" s="5">
        <f t="array" ref="BL13">IFERROR(INDEX($G$7:$G$1007,SMALL(IF((LOOKUP(ROW($7:$1007),ROW($7:$1007)/($F$7:$F$1007&lt;&gt;""),$F$7:$F$1007)=RIGHT("0"&amp;$BH13,2))*($G$7:$G$1007&lt;&gt;""),ROW($1:$1001),999999),COLUMN(D7))),"0")</f>
        <v>2</v>
      </c>
      <c r="BM13" s="5" t="str">
        <f t="array" ref="BM13">IFERROR(INDEX($G$7:$G$1007,SMALL(IF((LOOKUP(ROW($7:$1007),ROW($7:$1007)/($F$7:$F$1007&lt;&gt;""),$F$7:$F$1007)=RIGHT("0"&amp;$BH13,2))*($G$7:$G$1007&lt;&gt;""),ROW($1:$1001),999999),COLUMN(E7))),"0")</f>
        <v>0</v>
      </c>
      <c r="BN13" s="5" t="str">
        <f t="array" ref="BN13">IFERROR(INDEX($G$7:$G$1007,SMALL(IF((LOOKUP(ROW($7:$1007),ROW($7:$1007)/($F$7:$F$1007&lt;&gt;""),$F$7:$F$1007)=RIGHT("0"&amp;$BH13,2))*($G$7:$G$1007&lt;&gt;""),ROW($1:$1001),999999),COLUMN(F7))),"0")</f>
        <v>0</v>
      </c>
      <c r="BO13" s="5" t="str">
        <f t="array" ref="BO13">IFERROR(INDEX($G$7:$G$1007,SMALL(IF((LOOKUP(ROW($7:$1007),ROW($7:$1007)/($F$7:$F$1007&lt;&gt;""),$F$7:$F$1007)=RIGHT("0"&amp;$BH13,2))*($G$7:$G$1007&lt;&gt;""),ROW($1:$1001),999999),COLUMN(G7))),"0")</f>
        <v>0</v>
      </c>
      <c r="BP13" s="5" t="str">
        <f t="array" ref="BP13">IFERROR(INDEX($G$7:$G$1007,SMALL(IF((LOOKUP(ROW($7:$1007),ROW($7:$1007)/($F$7:$F$1007&lt;&gt;""),$F$7:$F$1007)=RIGHT("0"&amp;$BH13,2))*($G$7:$G$1007&lt;&gt;""),ROW($1:$1001),999999),COLUMN(H7))),"0")</f>
        <v>0</v>
      </c>
      <c r="BQ13" s="5" t="str">
        <f t="array" ref="BQ13">IFERROR(INDEX($G$7:$G$1007,SMALL(IF((LOOKUP(ROW($7:$1007),ROW($7:$1007)/($F$7:$F$1007&lt;&gt;""),$F$7:$F$1007)=RIGHT("0"&amp;$BH13,2))*($G$7:$G$1007&lt;&gt;""),ROW($1:$1001),999999),COLUMN(I7))),"0")</f>
        <v>0</v>
      </c>
      <c r="BR13" s="5" t="str">
        <f t="array" ref="BR13">IFERROR(INDEX($G$7:$G$1007,SMALL(IF((LOOKUP(ROW($7:$1007),ROW($7:$1007)/($F$7:$F$1007&lt;&gt;""),$F$7:$F$1007)=RIGHT("0"&amp;$BH13,2))*($G$7:$G$1007&lt;&gt;""),ROW($1:$1001),999999),COLUMN(J7))),"0")</f>
        <v>0</v>
      </c>
      <c r="BS13" s="5" t="str">
        <f t="array" ref="BS13">IFERROR(INDEX($G$7:$G$1007,SMALL(IF((LOOKUP(ROW($7:$1007),ROW($7:$1007)/($F$7:$F$1007&lt;&gt;""),$F$7:$F$1007)=RIGHT("0"&amp;$BH13,2))*($G$7:$G$1007&lt;&gt;""),ROW($1:$1001),999999),COLUMN(K7))),"0")</f>
        <v>0</v>
      </c>
      <c r="BT13" s="5" t="str">
        <f t="array" ref="BT13">IFERROR(INDEX($G$7:$G$1007,SMALL(IF((LOOKUP(ROW($7:$1007),ROW($7:$1007)/($F$7:$F$1007&lt;&gt;""),$F$7:$F$1007)=RIGHT("0"&amp;$BH13,2))*($G$7:$G$1007&lt;&gt;""),ROW($1:$1001),999999),COLUMN(L7))),"0")</f>
        <v>0</v>
      </c>
      <c r="BU13" s="5" t="str">
        <f t="array" ref="BU13">IFERROR(INDEX($G$7:$G$1007,SMALL(IF((LOOKUP(ROW($7:$1007),ROW($7:$1007)/($F$7:$F$1007&lt;&gt;""),$F$7:$F$1007)=RIGHT("0"&amp;$BH13,2))*($G$7:$G$1007&lt;&gt;""),ROW($1:$1001),999999),COLUMN(M7))),"0")</f>
        <v>0</v>
      </c>
      <c r="BV13" s="5" t="str">
        <f t="array" ref="BV13">IFERROR(INDEX($G$7:$G$1007,SMALL(IF((LOOKUP(ROW($7:$1007),ROW($7:$1007)/($F$7:$F$1007&lt;&gt;""),$F$7:$F$1007)=RIGHT("0"&amp;$BH13,2))*($G$7:$G$1007&lt;&gt;""),ROW($1:$1001),999999),COLUMN(N7))),"0")</f>
        <v>0</v>
      </c>
      <c r="BW13" s="5" t="str">
        <f t="array" ref="BW13">IFERROR(INDEX($G$7:$G$1007,SMALL(IF((LOOKUP(ROW($7:$1007),ROW($7:$1007)/($F$7:$F$1007&lt;&gt;""),$F$7:$F$1007)=RIGHT("0"&amp;$BH13,2))*($G$7:$G$1007&lt;&gt;""),ROW($1:$1001),999999),COLUMN(O7))),"0")</f>
        <v>0</v>
      </c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</row>
    <row r="14" spans="1:94" ht="15" customHeight="1">
      <c r="A14" s="5">
        <v>7</v>
      </c>
      <c r="B14" s="2">
        <f t="shared" si="3"/>
        <v>1</v>
      </c>
      <c r="C14" s="9"/>
      <c r="D14" s="9"/>
      <c r="E14" s="5">
        <f t="shared" si="4"/>
        <v>1</v>
      </c>
      <c r="F14" s="69"/>
      <c r="G14" s="72"/>
      <c r="H14" s="72"/>
      <c r="I14" s="20" t="s">
        <v>24</v>
      </c>
      <c r="J14" s="45" t="s">
        <v>18</v>
      </c>
      <c r="K14" s="27" t="str">
        <f t="shared" ca="1" si="5"/>
        <v>INV1101-CBX01-Cir08-POS</v>
      </c>
      <c r="L14" s="27" t="str">
        <f t="shared" ca="1" si="6"/>
        <v>INV1101-CBX01-Cir08-NEG</v>
      </c>
      <c r="M14" s="27" t="str">
        <f t="shared" ca="1" si="7"/>
        <v>INV1101</v>
      </c>
      <c r="N14" s="27" t="str">
        <f ca="1">MID($F$5,1,3)&amp;LOOKUP("一",$F$7:$F14)&amp;"-Cir"&amp;TEXT(IF($F14&gt;"",1,($ZH14=OFFSET($ZH14,-1,))+IFERROR(MID(OFFSET($N14,-1,),FIND(MID($F$5,1,2),OFFSET($N14,-1,))+9,2),)),"00")</f>
        <v>CBX01-Cir08</v>
      </c>
      <c r="O14" s="27" t="str">
        <f t="shared" ca="1" si="8"/>
        <v>Cir08</v>
      </c>
      <c r="P14" s="27">
        <v>2</v>
      </c>
      <c r="Q14" s="27"/>
      <c r="R14" s="27"/>
      <c r="S14" s="27" t="s">
        <v>68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17"/>
      <c r="BG14" s="29">
        <f t="shared" si="9"/>
        <v>0</v>
      </c>
      <c r="BH14" s="38">
        <v>8</v>
      </c>
      <c r="BI14" s="5">
        <f t="array" ref="BI14">IFERROR(INDEX($G$7:$G$1007,SMALL(IF((LOOKUP(ROW($7:$1007),ROW($7:$1007)/($F$7:$F$1007&lt;&gt;""),$F$7:$F$1007)=RIGHT("0"&amp;$BH14,2))*($G$7:$G$1007&lt;&gt;""),ROW($1:$1001),999999),COLUMN(A8))),"0")</f>
        <v>3</v>
      </c>
      <c r="BJ14" s="5">
        <f t="array" ref="BJ14">IFERROR(INDEX($G$7:$G$1007,SMALL(IF((LOOKUP(ROW($7:$1007),ROW($7:$1007)/($F$7:$F$1007&lt;&gt;""),$F$7:$F$1007)=RIGHT("0"&amp;$BH14,2))*($G$7:$G$1007&lt;&gt;""),ROW($1:$1001),999999),COLUMN(B8))),"0")</f>
        <v>3</v>
      </c>
      <c r="BK14" s="5" t="str">
        <f t="array" ref="BK14">IFERROR(INDEX($G$7:$G$1007,SMALL(IF((LOOKUP(ROW($7:$1007),ROW($7:$1007)/($F$7:$F$1007&lt;&gt;""),$F$7:$F$1007)=RIGHT("0"&amp;$BH14,2))*($G$7:$G$1007&lt;&gt;""),ROW($1:$1001),999999),COLUMN(C8))),"0")</f>
        <v>0</v>
      </c>
      <c r="BL14" s="5" t="str">
        <f t="array" ref="BL14">IFERROR(INDEX($G$7:$G$1007,SMALL(IF((LOOKUP(ROW($7:$1007),ROW($7:$1007)/($F$7:$F$1007&lt;&gt;""),$F$7:$F$1007)=RIGHT("0"&amp;$BH14,2))*($G$7:$G$1007&lt;&gt;""),ROW($1:$1001),999999),COLUMN(D8))),"0")</f>
        <v>0</v>
      </c>
      <c r="BM14" s="5" t="str">
        <f t="array" ref="BM14">IFERROR(INDEX($G$7:$G$1007,SMALL(IF((LOOKUP(ROW($7:$1007),ROW($7:$1007)/($F$7:$F$1007&lt;&gt;""),$F$7:$F$1007)=RIGHT("0"&amp;$BH14,2))*($G$7:$G$1007&lt;&gt;""),ROW($1:$1001),999999),COLUMN(E8))),"0")</f>
        <v>0</v>
      </c>
      <c r="BN14" s="5" t="str">
        <f t="array" ref="BN14">IFERROR(INDEX($G$7:$G$1007,SMALL(IF((LOOKUP(ROW($7:$1007),ROW($7:$1007)/($F$7:$F$1007&lt;&gt;""),$F$7:$F$1007)=RIGHT("0"&amp;$BH14,2))*($G$7:$G$1007&lt;&gt;""),ROW($1:$1001),999999),COLUMN(F8))),"0")</f>
        <v>0</v>
      </c>
      <c r="BO14" s="5" t="str">
        <f t="array" ref="BO14">IFERROR(INDEX($G$7:$G$1007,SMALL(IF((LOOKUP(ROW($7:$1007),ROW($7:$1007)/($F$7:$F$1007&lt;&gt;""),$F$7:$F$1007)=RIGHT("0"&amp;$BH14,2))*($G$7:$G$1007&lt;&gt;""),ROW($1:$1001),999999),COLUMN(G8))),"0")</f>
        <v>0</v>
      </c>
      <c r="BP14" s="5" t="str">
        <f t="array" ref="BP14">IFERROR(INDEX($G$7:$G$1007,SMALL(IF((LOOKUP(ROW($7:$1007),ROW($7:$1007)/($F$7:$F$1007&lt;&gt;""),$F$7:$F$1007)=RIGHT("0"&amp;$BH14,2))*($G$7:$G$1007&lt;&gt;""),ROW($1:$1001),999999),COLUMN(H8))),"0")</f>
        <v>0</v>
      </c>
      <c r="BQ14" s="5" t="str">
        <f t="array" ref="BQ14">IFERROR(INDEX($G$7:$G$1007,SMALL(IF((LOOKUP(ROW($7:$1007),ROW($7:$1007)/($F$7:$F$1007&lt;&gt;""),$F$7:$F$1007)=RIGHT("0"&amp;$BH14,2))*($G$7:$G$1007&lt;&gt;""),ROW($1:$1001),999999),COLUMN(I8))),"0")</f>
        <v>0</v>
      </c>
      <c r="BR14" s="5" t="str">
        <f t="array" ref="BR14">IFERROR(INDEX($G$7:$G$1007,SMALL(IF((LOOKUP(ROW($7:$1007),ROW($7:$1007)/($F$7:$F$1007&lt;&gt;""),$F$7:$F$1007)=RIGHT("0"&amp;$BH14,2))*($G$7:$G$1007&lt;&gt;""),ROW($1:$1001),999999),COLUMN(J8))),"0")</f>
        <v>0</v>
      </c>
      <c r="BS14" s="5" t="str">
        <f t="array" ref="BS14">IFERROR(INDEX($G$7:$G$1007,SMALL(IF((LOOKUP(ROW($7:$1007),ROW($7:$1007)/($F$7:$F$1007&lt;&gt;""),$F$7:$F$1007)=RIGHT("0"&amp;$BH14,2))*($G$7:$G$1007&lt;&gt;""),ROW($1:$1001),999999),COLUMN(K8))),"0")</f>
        <v>0</v>
      </c>
      <c r="BT14" s="5" t="str">
        <f t="array" ref="BT14">IFERROR(INDEX($G$7:$G$1007,SMALL(IF((LOOKUP(ROW($7:$1007),ROW($7:$1007)/($F$7:$F$1007&lt;&gt;""),$F$7:$F$1007)=RIGHT("0"&amp;$BH14,2))*($G$7:$G$1007&lt;&gt;""),ROW($1:$1001),999999),COLUMN(L8))),"0")</f>
        <v>0</v>
      </c>
      <c r="BU14" s="5" t="str">
        <f t="array" ref="BU14">IFERROR(INDEX($G$7:$G$1007,SMALL(IF((LOOKUP(ROW($7:$1007),ROW($7:$1007)/($F$7:$F$1007&lt;&gt;""),$F$7:$F$1007)=RIGHT("0"&amp;$BH14,2))*($G$7:$G$1007&lt;&gt;""),ROW($1:$1001),999999),COLUMN(M8))),"0")</f>
        <v>0</v>
      </c>
      <c r="BV14" s="5" t="str">
        <f t="array" ref="BV14">IFERROR(INDEX($G$7:$G$1007,SMALL(IF((LOOKUP(ROW($7:$1007),ROW($7:$1007)/($F$7:$F$1007&lt;&gt;""),$F$7:$F$1007)=RIGHT("0"&amp;$BH14,2))*($G$7:$G$1007&lt;&gt;""),ROW($1:$1001),999999),COLUMN(N8))),"0")</f>
        <v>0</v>
      </c>
      <c r="BW14" s="5" t="str">
        <f t="array" ref="BW14">IFERROR(INDEX($G$7:$G$1007,SMALL(IF((LOOKUP(ROW($7:$1007),ROW($7:$1007)/($F$7:$F$1007&lt;&gt;""),$F$7:$F$1007)=RIGHT("0"&amp;$BH14,2))*($G$7:$G$1007&lt;&gt;""),ROW($1:$1001),999999),COLUMN(O8))),"0")</f>
        <v>0</v>
      </c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</row>
    <row r="15" spans="1:94" ht="15" customHeight="1">
      <c r="A15" s="5">
        <v>8</v>
      </c>
      <c r="B15" s="2">
        <f t="shared" si="3"/>
        <v>11</v>
      </c>
      <c r="C15" s="10" t="s">
        <v>54</v>
      </c>
      <c r="D15" s="11"/>
      <c r="E15" s="5">
        <f t="shared" si="4"/>
        <v>1</v>
      </c>
      <c r="F15" s="70" t="s">
        <v>69</v>
      </c>
      <c r="G15" s="71">
        <v>2</v>
      </c>
      <c r="H15" s="71"/>
      <c r="I15" s="20" t="s">
        <v>21</v>
      </c>
      <c r="J15" s="45" t="s">
        <v>18</v>
      </c>
      <c r="K15" s="5" t="str">
        <f t="shared" ca="1" si="5"/>
        <v>INV1101-CBX02-Cir01-POS</v>
      </c>
      <c r="L15" s="5" t="str">
        <f t="shared" ca="1" si="6"/>
        <v>INV1101-CBX02-Cir01-NEG</v>
      </c>
      <c r="M15" s="5" t="str">
        <f t="shared" ca="1" si="7"/>
        <v>INV1101</v>
      </c>
      <c r="N15" s="5" t="str">
        <f ca="1">MID($F$5,1,3)&amp;LOOKUP("一",$F$7:$F15)&amp;"-Cir"&amp;TEXT(IF($F15&gt;"",1,($ZH15=OFFSET($ZH15,-1,))+IFERROR(MID(OFFSET($N15,-1,),FIND(MID($F$5,1,2),OFFSET($N15,-1,))+9,2),)),"00")</f>
        <v>CBX02-Cir01</v>
      </c>
      <c r="O15" s="5" t="str">
        <f t="shared" ca="1" si="8"/>
        <v>Cir01</v>
      </c>
      <c r="P15" s="5">
        <v>1</v>
      </c>
      <c r="Q15" s="5"/>
      <c r="R15" s="5" t="s">
        <v>61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46"/>
      <c r="AI15" s="4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0"/>
      <c r="BD15" s="6"/>
      <c r="BE15" s="6"/>
      <c r="BF15" s="17"/>
      <c r="BG15" s="29">
        <f t="shared" si="9"/>
        <v>0</v>
      </c>
      <c r="BH15" s="38">
        <v>9</v>
      </c>
      <c r="BI15" s="5">
        <f t="array" ref="BI15">IFERROR(INDEX($G$7:$G$1007,SMALL(IF((LOOKUP(ROW($7:$1007),ROW($7:$1007)/($F$7:$F$1007&lt;&gt;""),$F$7:$F$1007)=RIGHT("0"&amp;$BH15,2))*($G$7:$G$1007&lt;&gt;""),ROW($1:$1001),999999),COLUMN(A9))),"0")</f>
        <v>3</v>
      </c>
      <c r="BJ15" s="5">
        <f t="array" ref="BJ15">IFERROR(INDEX($G$7:$G$1007,SMALL(IF((LOOKUP(ROW($7:$1007),ROW($7:$1007)/($F$7:$F$1007&lt;&gt;""),$F$7:$F$1007)=RIGHT("0"&amp;$BH15,2))*($G$7:$G$1007&lt;&gt;""),ROW($1:$1001),999999),COLUMN(B9))),"0")</f>
        <v>3</v>
      </c>
      <c r="BK15" s="5" t="str">
        <f t="array" ref="BK15">IFERROR(INDEX($G$7:$G$1007,SMALL(IF((LOOKUP(ROW($7:$1007),ROW($7:$1007)/($F$7:$F$1007&lt;&gt;""),$F$7:$F$1007)=RIGHT("0"&amp;$BH15,2))*($G$7:$G$1007&lt;&gt;""),ROW($1:$1001),999999),COLUMN(C9))),"0")</f>
        <v>0</v>
      </c>
      <c r="BL15" s="5" t="str">
        <f t="array" ref="BL15">IFERROR(INDEX($G$7:$G$1007,SMALL(IF((LOOKUP(ROW($7:$1007),ROW($7:$1007)/($F$7:$F$1007&lt;&gt;""),$F$7:$F$1007)=RIGHT("0"&amp;$BH15,2))*($G$7:$G$1007&lt;&gt;""),ROW($1:$1001),999999),COLUMN(D9))),"0")</f>
        <v>0</v>
      </c>
      <c r="BM15" s="5" t="str">
        <f t="array" ref="BM15">IFERROR(INDEX($G$7:$G$1007,SMALL(IF((LOOKUP(ROW($7:$1007),ROW($7:$1007)/($F$7:$F$1007&lt;&gt;""),$F$7:$F$1007)=RIGHT("0"&amp;$BH15,2))*($G$7:$G$1007&lt;&gt;""),ROW($1:$1001),999999),COLUMN(E9))),"0")</f>
        <v>0</v>
      </c>
      <c r="BN15" s="5" t="str">
        <f t="array" ref="BN15">IFERROR(INDEX($G$7:$G$1007,SMALL(IF((LOOKUP(ROW($7:$1007),ROW($7:$1007)/($F$7:$F$1007&lt;&gt;""),$F$7:$F$1007)=RIGHT("0"&amp;$BH15,2))*($G$7:$G$1007&lt;&gt;""),ROW($1:$1001),999999),COLUMN(F9))),"0")</f>
        <v>0</v>
      </c>
      <c r="BO15" s="5" t="str">
        <f t="array" ref="BO15">IFERROR(INDEX($G$7:$G$1007,SMALL(IF((LOOKUP(ROW($7:$1007),ROW($7:$1007)/($F$7:$F$1007&lt;&gt;""),$F$7:$F$1007)=RIGHT("0"&amp;$BH15,2))*($G$7:$G$1007&lt;&gt;""),ROW($1:$1001),999999),COLUMN(G9))),"0")</f>
        <v>0</v>
      </c>
      <c r="BP15" s="5" t="str">
        <f t="array" ref="BP15">IFERROR(INDEX($G$7:$G$1007,SMALL(IF((LOOKUP(ROW($7:$1007),ROW($7:$1007)/($F$7:$F$1007&lt;&gt;""),$F$7:$F$1007)=RIGHT("0"&amp;$BH15,2))*($G$7:$G$1007&lt;&gt;""),ROW($1:$1001),999999),COLUMN(H9))),"0")</f>
        <v>0</v>
      </c>
      <c r="BQ15" s="5" t="str">
        <f t="array" ref="BQ15">IFERROR(INDEX($G$7:$G$1007,SMALL(IF((LOOKUP(ROW($7:$1007),ROW($7:$1007)/($F$7:$F$1007&lt;&gt;""),$F$7:$F$1007)=RIGHT("0"&amp;$BH15,2))*($G$7:$G$1007&lt;&gt;""),ROW($1:$1001),999999),COLUMN(I9))),"0")</f>
        <v>0</v>
      </c>
      <c r="BR15" s="5" t="str">
        <f t="array" ref="BR15">IFERROR(INDEX($G$7:$G$1007,SMALL(IF((LOOKUP(ROW($7:$1007),ROW($7:$1007)/($F$7:$F$1007&lt;&gt;""),$F$7:$F$1007)=RIGHT("0"&amp;$BH15,2))*($G$7:$G$1007&lt;&gt;""),ROW($1:$1001),999999),COLUMN(J9))),"0")</f>
        <v>0</v>
      </c>
      <c r="BS15" s="5" t="str">
        <f t="array" ref="BS15">IFERROR(INDEX($G$7:$G$1007,SMALL(IF((LOOKUP(ROW($7:$1007),ROW($7:$1007)/($F$7:$F$1007&lt;&gt;""),$F$7:$F$1007)=RIGHT("0"&amp;$BH15,2))*($G$7:$G$1007&lt;&gt;""),ROW($1:$1001),999999),COLUMN(K9))),"0")</f>
        <v>0</v>
      </c>
      <c r="BT15" s="5" t="str">
        <f t="array" ref="BT15">IFERROR(INDEX($G$7:$G$1007,SMALL(IF((LOOKUP(ROW($7:$1007),ROW($7:$1007)/($F$7:$F$1007&lt;&gt;""),$F$7:$F$1007)=RIGHT("0"&amp;$BH15,2))*($G$7:$G$1007&lt;&gt;""),ROW($1:$1001),999999),COLUMN(L9))),"0")</f>
        <v>0</v>
      </c>
      <c r="BU15" s="5" t="str">
        <f t="array" ref="BU15">IFERROR(INDEX($G$7:$G$1007,SMALL(IF((LOOKUP(ROW($7:$1007),ROW($7:$1007)/($F$7:$F$1007&lt;&gt;""),$F$7:$F$1007)=RIGHT("0"&amp;$BH15,2))*($G$7:$G$1007&lt;&gt;""),ROW($1:$1001),999999),COLUMN(M9))),"0")</f>
        <v>0</v>
      </c>
      <c r="BV15" s="5" t="str">
        <f t="array" ref="BV15">IFERROR(INDEX($G$7:$G$1007,SMALL(IF((LOOKUP(ROW($7:$1007),ROW($7:$1007)/($F$7:$F$1007&lt;&gt;""),$F$7:$F$1007)=RIGHT("0"&amp;$BH15,2))*($G$7:$G$1007&lt;&gt;""),ROW($1:$1001),999999),COLUMN(N9))),"0")</f>
        <v>0</v>
      </c>
      <c r="BW15" s="5" t="str">
        <f t="array" ref="BW15">IFERROR(INDEX($G$7:$G$1007,SMALL(IF((LOOKUP(ROW($7:$1007),ROW($7:$1007)/($F$7:$F$1007&lt;&gt;""),$F$7:$F$1007)=RIGHT("0"&amp;$BH15,2))*($G$7:$G$1007&lt;&gt;""),ROW($1:$1001),999999),COLUMN(O9))),"0")</f>
        <v>0</v>
      </c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</row>
    <row r="16" spans="1:94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71"/>
      <c r="G16" s="71"/>
      <c r="H16" s="71"/>
      <c r="I16" s="20" t="s">
        <v>24</v>
      </c>
      <c r="J16" s="45" t="s">
        <v>18</v>
      </c>
      <c r="K16" s="5" t="str">
        <f t="shared" ca="1" si="5"/>
        <v>INV1101-CBX02-Cir02-POS</v>
      </c>
      <c r="L16" s="5" t="str">
        <f t="shared" ca="1" si="6"/>
        <v>INV1101-CBX02-Cir02-NEG</v>
      </c>
      <c r="M16" s="5" t="str">
        <f t="shared" ca="1" si="7"/>
        <v>INV1101</v>
      </c>
      <c r="N16" s="5" t="str">
        <f ca="1">MID($F$5,1,3)&amp;LOOKUP("一",$F$7:$F16)&amp;"-Cir"&amp;TEXT(IF($F16&gt;"",1,($ZH16=OFFSET($ZH16,-1,))+IFERROR(MID(OFFSET($N16,-1,),FIND(MID($F$5,1,2),OFFSET($N16,-1,))+9,2),)),"00")</f>
        <v>CBX02-Cir02</v>
      </c>
      <c r="O16" s="5" t="str">
        <f t="shared" ca="1" si="8"/>
        <v>Cir02</v>
      </c>
      <c r="P16" s="5">
        <v>2</v>
      </c>
      <c r="Q16" s="5"/>
      <c r="R16" s="5"/>
      <c r="S16" s="5" t="s">
        <v>62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46"/>
      <c r="AI16" s="4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0"/>
      <c r="BD16" s="6"/>
      <c r="BE16" s="6"/>
      <c r="BF16" s="17"/>
      <c r="BG16" s="29">
        <f t="shared" si="9"/>
        <v>0</v>
      </c>
      <c r="BH16" s="38">
        <v>10</v>
      </c>
      <c r="BI16" s="5">
        <f t="array" ref="BI16">IFERROR(INDEX($G$7:$G$1007,SMALL(IF((LOOKUP(ROW($7:$1007),ROW($7:$1007)/($F$7:$F$1007&lt;&gt;""),$F$7:$F$1007)=RIGHT("0"&amp;$BH16,2))*($G$7:$G$1007&lt;&gt;""),ROW($1:$1001),999999),COLUMN(A10))),"0")</f>
        <v>3</v>
      </c>
      <c r="BJ16" s="5">
        <f t="array" ref="BJ16">IFERROR(INDEX($G$7:$G$1007,SMALL(IF((LOOKUP(ROW($7:$1007),ROW($7:$1007)/($F$7:$F$1007&lt;&gt;""),$F$7:$F$1007)=RIGHT("0"&amp;$BH16,2))*($G$7:$G$1007&lt;&gt;""),ROW($1:$1001),999999),COLUMN(B10))),"0")</f>
        <v>3</v>
      </c>
      <c r="BK16" s="5" t="str">
        <f t="array" ref="BK16">IFERROR(INDEX($G$7:$G$1007,SMALL(IF((LOOKUP(ROW($7:$1007),ROW($7:$1007)/($F$7:$F$1007&lt;&gt;""),$F$7:$F$1007)=RIGHT("0"&amp;$BH16,2))*($G$7:$G$1007&lt;&gt;""),ROW($1:$1001),999999),COLUMN(C10))),"0")</f>
        <v>0</v>
      </c>
      <c r="BL16" s="5" t="str">
        <f t="array" ref="BL16">IFERROR(INDEX($G$7:$G$1007,SMALL(IF((LOOKUP(ROW($7:$1007),ROW($7:$1007)/($F$7:$F$1007&lt;&gt;""),$F$7:$F$1007)=RIGHT("0"&amp;$BH16,2))*($G$7:$G$1007&lt;&gt;""),ROW($1:$1001),999999),COLUMN(D10))),"0")</f>
        <v>0</v>
      </c>
      <c r="BM16" s="5" t="str">
        <f t="array" ref="BM16">IFERROR(INDEX($G$7:$G$1007,SMALL(IF((LOOKUP(ROW($7:$1007),ROW($7:$1007)/($F$7:$F$1007&lt;&gt;""),$F$7:$F$1007)=RIGHT("0"&amp;$BH16,2))*($G$7:$G$1007&lt;&gt;""),ROW($1:$1001),999999),COLUMN(E10))),"0")</f>
        <v>0</v>
      </c>
      <c r="BN16" s="5" t="str">
        <f t="array" ref="BN16">IFERROR(INDEX($G$7:$G$1007,SMALL(IF((LOOKUP(ROW($7:$1007),ROW($7:$1007)/($F$7:$F$1007&lt;&gt;""),$F$7:$F$1007)=RIGHT("0"&amp;$BH16,2))*($G$7:$G$1007&lt;&gt;""),ROW($1:$1001),999999),COLUMN(F10))),"0")</f>
        <v>0</v>
      </c>
      <c r="BO16" s="5" t="str">
        <f t="array" ref="BO16">IFERROR(INDEX($G$7:$G$1007,SMALL(IF((LOOKUP(ROW($7:$1007),ROW($7:$1007)/($F$7:$F$1007&lt;&gt;""),$F$7:$F$1007)=RIGHT("0"&amp;$BH16,2))*($G$7:$G$1007&lt;&gt;""),ROW($1:$1001),999999),COLUMN(G10))),"0")</f>
        <v>0</v>
      </c>
      <c r="BP16" s="5" t="str">
        <f t="array" ref="BP16">IFERROR(INDEX($G$7:$G$1007,SMALL(IF((LOOKUP(ROW($7:$1007),ROW($7:$1007)/($F$7:$F$1007&lt;&gt;""),$F$7:$F$1007)=RIGHT("0"&amp;$BH16,2))*($G$7:$G$1007&lt;&gt;""),ROW($1:$1001),999999),COLUMN(H10))),"0")</f>
        <v>0</v>
      </c>
      <c r="BQ16" s="5" t="str">
        <f t="array" ref="BQ16">IFERROR(INDEX($G$7:$G$1007,SMALL(IF((LOOKUP(ROW($7:$1007),ROW($7:$1007)/($F$7:$F$1007&lt;&gt;""),$F$7:$F$1007)=RIGHT("0"&amp;$BH16,2))*($G$7:$G$1007&lt;&gt;""),ROW($1:$1001),999999),COLUMN(I10))),"0")</f>
        <v>0</v>
      </c>
      <c r="BR16" s="5" t="str">
        <f t="array" ref="BR16">IFERROR(INDEX($G$7:$G$1007,SMALL(IF((LOOKUP(ROW($7:$1007),ROW($7:$1007)/($F$7:$F$1007&lt;&gt;""),$F$7:$F$1007)=RIGHT("0"&amp;$BH16,2))*($G$7:$G$1007&lt;&gt;""),ROW($1:$1001),999999),COLUMN(J10))),"0")</f>
        <v>0</v>
      </c>
      <c r="BS16" s="5" t="str">
        <f t="array" ref="BS16">IFERROR(INDEX($G$7:$G$1007,SMALL(IF((LOOKUP(ROW($7:$1007),ROW($7:$1007)/($F$7:$F$1007&lt;&gt;""),$F$7:$F$1007)=RIGHT("0"&amp;$BH16,2))*($G$7:$G$1007&lt;&gt;""),ROW($1:$1001),999999),COLUMN(K10))),"0")</f>
        <v>0</v>
      </c>
      <c r="BT16" s="5" t="str">
        <f t="array" ref="BT16">IFERROR(INDEX($G$7:$G$1007,SMALL(IF((LOOKUP(ROW($7:$1007),ROW($7:$1007)/($F$7:$F$1007&lt;&gt;""),$F$7:$F$1007)=RIGHT("0"&amp;$BH16,2))*($G$7:$G$1007&lt;&gt;""),ROW($1:$1001),999999),COLUMN(L10))),"0")</f>
        <v>0</v>
      </c>
      <c r="BU16" s="5" t="str">
        <f t="array" ref="BU16">IFERROR(INDEX($G$7:$G$1007,SMALL(IF((LOOKUP(ROW($7:$1007),ROW($7:$1007)/($F$7:$F$1007&lt;&gt;""),$F$7:$F$1007)=RIGHT("0"&amp;$BH16,2))*($G$7:$G$1007&lt;&gt;""),ROW($1:$1001),999999),COLUMN(M10))),"0")</f>
        <v>0</v>
      </c>
      <c r="BV16" s="5" t="str">
        <f t="array" ref="BV16">IFERROR(INDEX($G$7:$G$1007,SMALL(IF((LOOKUP(ROW($7:$1007),ROW($7:$1007)/($F$7:$F$1007&lt;&gt;""),$F$7:$F$1007)=RIGHT("0"&amp;$BH16,2))*($G$7:$G$1007&lt;&gt;""),ROW($1:$1001),999999),COLUMN(N10))),"0")</f>
        <v>0</v>
      </c>
      <c r="BW16" s="5" t="str">
        <f t="array" ref="BW16">IFERROR(INDEX($G$7:$G$1007,SMALL(IF((LOOKUP(ROW($7:$1007),ROW($7:$1007)/($F$7:$F$1007&lt;&gt;""),$F$7:$F$1007)=RIGHT("0"&amp;$BH16,2))*($G$7:$G$1007&lt;&gt;""),ROW($1:$1001),999999),COLUMN(O10))),"0")</f>
        <v>0</v>
      </c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</row>
    <row r="17" spans="1:94" ht="15" customHeight="1">
      <c r="A17" s="5">
        <v>10</v>
      </c>
      <c r="B17" s="2">
        <f t="shared" si="3"/>
        <v>0</v>
      </c>
      <c r="C17" s="14">
        <v>1</v>
      </c>
      <c r="D17" s="15">
        <f>COUNTIF($BI$7:$BW$36,C17)</f>
        <v>0</v>
      </c>
      <c r="E17" s="5">
        <f t="shared" si="4"/>
        <v>1</v>
      </c>
      <c r="F17" s="71"/>
      <c r="G17" s="71">
        <v>2</v>
      </c>
      <c r="H17" s="71"/>
      <c r="I17" s="20" t="s">
        <v>21</v>
      </c>
      <c r="J17" s="45" t="s">
        <v>18</v>
      </c>
      <c r="K17" s="5" t="str">
        <f t="shared" ca="1" si="5"/>
        <v>INV1101-CBX02-Cir03-POS</v>
      </c>
      <c r="L17" s="5" t="str">
        <f t="shared" ca="1" si="6"/>
        <v>INV1101-CBX02-Cir03-NEG</v>
      </c>
      <c r="M17" s="5" t="str">
        <f t="shared" ca="1" si="7"/>
        <v>INV1101</v>
      </c>
      <c r="N17" s="5" t="str">
        <f ca="1">MID($F$5,1,3)&amp;LOOKUP("一",$F$7:$F17)&amp;"-Cir"&amp;TEXT(IF($F17&gt;"",1,($ZH17=OFFSET($ZH17,-1,))+IFERROR(MID(OFFSET($N17,-1,),FIND(MID($F$5,1,2),OFFSET($N17,-1,))+9,2),)),"00")</f>
        <v>CBX02-Cir03</v>
      </c>
      <c r="O17" s="5" t="str">
        <f t="shared" ca="1" si="8"/>
        <v>Cir03</v>
      </c>
      <c r="P17" s="5">
        <v>1</v>
      </c>
      <c r="Q17" s="5"/>
      <c r="R17" s="5" t="s">
        <v>70</v>
      </c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46"/>
      <c r="AI17" s="4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0"/>
      <c r="BD17" s="6"/>
      <c r="BE17" s="6"/>
      <c r="BF17" s="17"/>
      <c r="BG17" s="29">
        <f t="shared" si="9"/>
        <v>0</v>
      </c>
      <c r="BH17" s="38">
        <v>11</v>
      </c>
      <c r="BI17" s="5">
        <f t="array" ref="BI17">IFERROR(INDEX($G$7:$G$1007,SMALL(IF((LOOKUP(ROW($7:$1007),ROW($7:$1007)/($F$7:$F$1007&lt;&gt;""),$F$7:$F$1007)=RIGHT("0"&amp;$BH17,2))*($G$7:$G$1007&lt;&gt;""),ROW($1:$1001),999999),COLUMN(A11))),"0")</f>
        <v>3</v>
      </c>
      <c r="BJ17" s="5">
        <f t="array" ref="BJ17">IFERROR(INDEX($G$7:$G$1007,SMALL(IF((LOOKUP(ROW($7:$1007),ROW($7:$1007)/($F$7:$F$1007&lt;&gt;""),$F$7:$F$1007)=RIGHT("0"&amp;$BH17,2))*($G$7:$G$1007&lt;&gt;""),ROW($1:$1001),999999),COLUMN(B11))),"0")</f>
        <v>3</v>
      </c>
      <c r="BK17" s="5" t="str">
        <f t="array" ref="BK17">IFERROR(INDEX($G$7:$G$1007,SMALL(IF((LOOKUP(ROW($7:$1007),ROW($7:$1007)/($F$7:$F$1007&lt;&gt;""),$F$7:$F$1007)=RIGHT("0"&amp;$BH17,2))*($G$7:$G$1007&lt;&gt;""),ROW($1:$1001),999999),COLUMN(C11))),"0")</f>
        <v>0</v>
      </c>
      <c r="BL17" s="5" t="str">
        <f t="array" ref="BL17">IFERROR(INDEX($G$7:$G$1007,SMALL(IF((LOOKUP(ROW($7:$1007),ROW($7:$1007)/($F$7:$F$1007&lt;&gt;""),$F$7:$F$1007)=RIGHT("0"&amp;$BH17,2))*($G$7:$G$1007&lt;&gt;""),ROW($1:$1001),999999),COLUMN(D11))),"0")</f>
        <v>0</v>
      </c>
      <c r="BM17" s="5" t="str">
        <f t="array" ref="BM17">IFERROR(INDEX($G$7:$G$1007,SMALL(IF((LOOKUP(ROW($7:$1007),ROW($7:$1007)/($F$7:$F$1007&lt;&gt;""),$F$7:$F$1007)=RIGHT("0"&amp;$BH17,2))*($G$7:$G$1007&lt;&gt;""),ROW($1:$1001),999999),COLUMN(E11))),"0")</f>
        <v>0</v>
      </c>
      <c r="BN17" s="5" t="str">
        <f t="array" ref="BN17">IFERROR(INDEX($G$7:$G$1007,SMALL(IF((LOOKUP(ROW($7:$1007),ROW($7:$1007)/($F$7:$F$1007&lt;&gt;""),$F$7:$F$1007)=RIGHT("0"&amp;$BH17,2))*($G$7:$G$1007&lt;&gt;""),ROW($1:$1001),999999),COLUMN(F11))),"0")</f>
        <v>0</v>
      </c>
      <c r="BO17" s="5" t="str">
        <f t="array" ref="BO17">IFERROR(INDEX($G$7:$G$1007,SMALL(IF((LOOKUP(ROW($7:$1007),ROW($7:$1007)/($F$7:$F$1007&lt;&gt;""),$F$7:$F$1007)=RIGHT("0"&amp;$BH17,2))*($G$7:$G$1007&lt;&gt;""),ROW($1:$1001),999999),COLUMN(G11))),"0")</f>
        <v>0</v>
      </c>
      <c r="BP17" s="5" t="str">
        <f t="array" ref="BP17">IFERROR(INDEX($G$7:$G$1007,SMALL(IF((LOOKUP(ROW($7:$1007),ROW($7:$1007)/($F$7:$F$1007&lt;&gt;""),$F$7:$F$1007)=RIGHT("0"&amp;$BH17,2))*($G$7:$G$1007&lt;&gt;""),ROW($1:$1001),999999),COLUMN(H11))),"0")</f>
        <v>0</v>
      </c>
      <c r="BQ17" s="5" t="str">
        <f t="array" ref="BQ17">IFERROR(INDEX($G$7:$G$1007,SMALL(IF((LOOKUP(ROW($7:$1007),ROW($7:$1007)/($F$7:$F$1007&lt;&gt;""),$F$7:$F$1007)=RIGHT("0"&amp;$BH17,2))*($G$7:$G$1007&lt;&gt;""),ROW($1:$1001),999999),COLUMN(I11))),"0")</f>
        <v>0</v>
      </c>
      <c r="BR17" s="5" t="str">
        <f t="array" ref="BR17">IFERROR(INDEX($G$7:$G$1007,SMALL(IF((LOOKUP(ROW($7:$1007),ROW($7:$1007)/($F$7:$F$1007&lt;&gt;""),$F$7:$F$1007)=RIGHT("0"&amp;$BH17,2))*($G$7:$G$1007&lt;&gt;""),ROW($1:$1001),999999),COLUMN(J11))),"0")</f>
        <v>0</v>
      </c>
      <c r="BS17" s="5" t="str">
        <f t="array" ref="BS17">IFERROR(INDEX($G$7:$G$1007,SMALL(IF((LOOKUP(ROW($7:$1007),ROW($7:$1007)/($F$7:$F$1007&lt;&gt;""),$F$7:$F$1007)=RIGHT("0"&amp;$BH17,2))*($G$7:$G$1007&lt;&gt;""),ROW($1:$1001),999999),COLUMN(K11))),"0")</f>
        <v>0</v>
      </c>
      <c r="BT17" s="5" t="str">
        <f t="array" ref="BT17">IFERROR(INDEX($G$7:$G$1007,SMALL(IF((LOOKUP(ROW($7:$1007),ROW($7:$1007)/($F$7:$F$1007&lt;&gt;""),$F$7:$F$1007)=RIGHT("0"&amp;$BH17,2))*($G$7:$G$1007&lt;&gt;""),ROW($1:$1001),999999),COLUMN(L11))),"0")</f>
        <v>0</v>
      </c>
      <c r="BU17" s="5" t="str">
        <f t="array" ref="BU17">IFERROR(INDEX($G$7:$G$1007,SMALL(IF((LOOKUP(ROW($7:$1007),ROW($7:$1007)/($F$7:$F$1007&lt;&gt;""),$F$7:$F$1007)=RIGHT("0"&amp;$BH17,2))*($G$7:$G$1007&lt;&gt;""),ROW($1:$1001),999999),COLUMN(M11))),"0")</f>
        <v>0</v>
      </c>
      <c r="BV17" s="5" t="str">
        <f t="array" ref="BV17">IFERROR(INDEX($G$7:$G$1007,SMALL(IF((LOOKUP(ROW($7:$1007),ROW($7:$1007)/($F$7:$F$1007&lt;&gt;""),$F$7:$F$1007)=RIGHT("0"&amp;$BH17,2))*($G$7:$G$1007&lt;&gt;""),ROW($1:$1001),999999),COLUMN(N11))),"0")</f>
        <v>0</v>
      </c>
      <c r="BW17" s="5" t="str">
        <f t="array" ref="BW17">IFERROR(INDEX($G$7:$G$1007,SMALL(IF((LOOKUP(ROW($7:$1007),ROW($7:$1007)/($F$7:$F$1007&lt;&gt;""),$F$7:$F$1007)=RIGHT("0"&amp;$BH17,2))*($G$7:$G$1007&lt;&gt;""),ROW($1:$1001),999999),COLUMN(O11))),"0")</f>
        <v>0</v>
      </c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</row>
    <row r="18" spans="1:94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COUNTIF($BI$7:$BW$36,C18)</f>
        <v>23</v>
      </c>
      <c r="E18" s="5">
        <f t="shared" si="4"/>
        <v>1</v>
      </c>
      <c r="F18" s="71"/>
      <c r="G18" s="71"/>
      <c r="H18" s="71"/>
      <c r="I18" s="20" t="s">
        <v>24</v>
      </c>
      <c r="J18" s="45" t="s">
        <v>18</v>
      </c>
      <c r="K18" s="5" t="str">
        <f t="shared" ca="1" si="5"/>
        <v>INV1101-CBX02-Cir04-POS</v>
      </c>
      <c r="L18" s="5" t="str">
        <f t="shared" ca="1" si="6"/>
        <v>INV1101-CBX02-Cir04-NEG</v>
      </c>
      <c r="M18" s="5" t="str">
        <f t="shared" ca="1" si="7"/>
        <v>INV1101</v>
      </c>
      <c r="N18" s="5" t="str">
        <f ca="1">MID($F$5,1,3)&amp;LOOKUP("一",$F$7:$F18)&amp;"-Cir"&amp;TEXT(IF($F18&gt;"",1,($ZH18=OFFSET($ZH18,-1,))+IFERROR(MID(OFFSET($N18,-1,),FIND(MID($F$5,1,2),OFFSET($N18,-1,))+9,2),)),"00")</f>
        <v>CBX02-Cir04</v>
      </c>
      <c r="O18" s="5" t="str">
        <f t="shared" ca="1" si="8"/>
        <v>Cir04</v>
      </c>
      <c r="P18" s="5">
        <v>2</v>
      </c>
      <c r="Q18" s="5"/>
      <c r="R18" s="5"/>
      <c r="S18" s="5" t="s">
        <v>64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46"/>
      <c r="AI18" s="4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0"/>
      <c r="BD18" s="6"/>
      <c r="BE18" s="6"/>
      <c r="BF18" s="17"/>
      <c r="BG18" s="29">
        <f t="shared" si="9"/>
        <v>0</v>
      </c>
      <c r="BH18" s="38">
        <v>12</v>
      </c>
      <c r="BI18" s="5">
        <f t="array" ref="BI18">IFERROR(INDEX($G$7:$G$1007,SMALL(IF((LOOKUP(ROW($7:$1007),ROW($7:$1007)/($F$7:$F$1007&lt;&gt;""),$F$7:$F$1007)=RIGHT("0"&amp;$BH18,2))*($G$7:$G$1007&lt;&gt;""),ROW($1:$1001),999999),COLUMN(A12))),"0")</f>
        <v>3</v>
      </c>
      <c r="BJ18" s="5">
        <f t="array" ref="BJ18">IFERROR(INDEX($G$7:$G$1007,SMALL(IF((LOOKUP(ROW($7:$1007),ROW($7:$1007)/($F$7:$F$1007&lt;&gt;""),$F$7:$F$1007)=RIGHT("0"&amp;$BH18,2))*($G$7:$G$1007&lt;&gt;""),ROW($1:$1001),999999),COLUMN(B12))),"0")</f>
        <v>3</v>
      </c>
      <c r="BK18" s="5" t="str">
        <f t="array" ref="BK18">IFERROR(INDEX($G$7:$G$1007,SMALL(IF((LOOKUP(ROW($7:$1007),ROW($7:$1007)/($F$7:$F$1007&lt;&gt;""),$F$7:$F$1007)=RIGHT("0"&amp;$BH18,2))*($G$7:$G$1007&lt;&gt;""),ROW($1:$1001),999999),COLUMN(C12))),"0")</f>
        <v>0</v>
      </c>
      <c r="BL18" s="5" t="str">
        <f t="array" ref="BL18">IFERROR(INDEX($G$7:$G$1007,SMALL(IF((LOOKUP(ROW($7:$1007),ROW($7:$1007)/($F$7:$F$1007&lt;&gt;""),$F$7:$F$1007)=RIGHT("0"&amp;$BH18,2))*($G$7:$G$1007&lt;&gt;""),ROW($1:$1001),999999),COLUMN(D12))),"0")</f>
        <v>0</v>
      </c>
      <c r="BM18" s="5" t="str">
        <f t="array" ref="BM18">IFERROR(INDEX($G$7:$G$1007,SMALL(IF((LOOKUP(ROW($7:$1007),ROW($7:$1007)/($F$7:$F$1007&lt;&gt;""),$F$7:$F$1007)=RIGHT("0"&amp;$BH18,2))*($G$7:$G$1007&lt;&gt;""),ROW($1:$1001),999999),COLUMN(E12))),"0")</f>
        <v>0</v>
      </c>
      <c r="BN18" s="5" t="str">
        <f t="array" ref="BN18">IFERROR(INDEX($G$7:$G$1007,SMALL(IF((LOOKUP(ROW($7:$1007),ROW($7:$1007)/($F$7:$F$1007&lt;&gt;""),$F$7:$F$1007)=RIGHT("0"&amp;$BH18,2))*($G$7:$G$1007&lt;&gt;""),ROW($1:$1001),999999),COLUMN(F12))),"0")</f>
        <v>0</v>
      </c>
      <c r="BO18" s="5" t="str">
        <f t="array" ref="BO18">IFERROR(INDEX($G$7:$G$1007,SMALL(IF((LOOKUP(ROW($7:$1007),ROW($7:$1007)/($F$7:$F$1007&lt;&gt;""),$F$7:$F$1007)=RIGHT("0"&amp;$BH18,2))*($G$7:$G$1007&lt;&gt;""),ROW($1:$1001),999999),COLUMN(G12))),"0")</f>
        <v>0</v>
      </c>
      <c r="BP18" s="5" t="str">
        <f t="array" ref="BP18">IFERROR(INDEX($G$7:$G$1007,SMALL(IF((LOOKUP(ROW($7:$1007),ROW($7:$1007)/($F$7:$F$1007&lt;&gt;""),$F$7:$F$1007)=RIGHT("0"&amp;$BH18,2))*($G$7:$G$1007&lt;&gt;""),ROW($1:$1001),999999),COLUMN(H12))),"0")</f>
        <v>0</v>
      </c>
      <c r="BQ18" s="5" t="str">
        <f t="array" ref="BQ18">IFERROR(INDEX($G$7:$G$1007,SMALL(IF((LOOKUP(ROW($7:$1007),ROW($7:$1007)/($F$7:$F$1007&lt;&gt;""),$F$7:$F$1007)=RIGHT("0"&amp;$BH18,2))*($G$7:$G$1007&lt;&gt;""),ROW($1:$1001),999999),COLUMN(I12))),"0")</f>
        <v>0</v>
      </c>
      <c r="BR18" s="5" t="str">
        <f t="array" ref="BR18">IFERROR(INDEX($G$7:$G$1007,SMALL(IF((LOOKUP(ROW($7:$1007),ROW($7:$1007)/($F$7:$F$1007&lt;&gt;""),$F$7:$F$1007)=RIGHT("0"&amp;$BH18,2))*($G$7:$G$1007&lt;&gt;""),ROW($1:$1001),999999),COLUMN(J12))),"0")</f>
        <v>0</v>
      </c>
      <c r="BS18" s="5" t="str">
        <f t="array" ref="BS18">IFERROR(INDEX($G$7:$G$1007,SMALL(IF((LOOKUP(ROW($7:$1007),ROW($7:$1007)/($F$7:$F$1007&lt;&gt;""),$F$7:$F$1007)=RIGHT("0"&amp;$BH18,2))*($G$7:$G$1007&lt;&gt;""),ROW($1:$1001),999999),COLUMN(K12))),"0")</f>
        <v>0</v>
      </c>
      <c r="BT18" s="5" t="str">
        <f t="array" ref="BT18">IFERROR(INDEX($G$7:$G$1007,SMALL(IF((LOOKUP(ROW($7:$1007),ROW($7:$1007)/($F$7:$F$1007&lt;&gt;""),$F$7:$F$1007)=RIGHT("0"&amp;$BH18,2))*($G$7:$G$1007&lt;&gt;""),ROW($1:$1001),999999),COLUMN(L12))),"0")</f>
        <v>0</v>
      </c>
      <c r="BU18" s="5" t="str">
        <f t="array" ref="BU18">IFERROR(INDEX($G$7:$G$1007,SMALL(IF((LOOKUP(ROW($7:$1007),ROW($7:$1007)/($F$7:$F$1007&lt;&gt;""),$F$7:$F$1007)=RIGHT("0"&amp;$BH18,2))*($G$7:$G$1007&lt;&gt;""),ROW($1:$1001),999999),COLUMN(M12))),"0")</f>
        <v>0</v>
      </c>
      <c r="BV18" s="5" t="str">
        <f t="array" ref="BV18">IFERROR(INDEX($G$7:$G$1007,SMALL(IF((LOOKUP(ROW($7:$1007),ROW($7:$1007)/($F$7:$F$1007&lt;&gt;""),$F$7:$F$1007)=RIGHT("0"&amp;$BH18,2))*($G$7:$G$1007&lt;&gt;""),ROW($1:$1001),999999),COLUMN(N12))),"0")</f>
        <v>0</v>
      </c>
      <c r="BW18" s="5" t="str">
        <f t="array" ref="BW18">IFERROR(INDEX($G$7:$G$1007,SMALL(IF((LOOKUP(ROW($7:$1007),ROW($7:$1007)/($F$7:$F$1007&lt;&gt;""),$F$7:$F$1007)=RIGHT("0"&amp;$BH18,2))*($G$7:$G$1007&lt;&gt;""),ROW($1:$1001),999999),COLUMN(O12))),"0")</f>
        <v>0</v>
      </c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</row>
    <row r="19" spans="1:94" ht="15" customHeight="1">
      <c r="A19" s="5">
        <v>12</v>
      </c>
      <c r="B19" s="2">
        <f t="shared" si="3"/>
        <v>0</v>
      </c>
      <c r="C19" s="14">
        <v>3</v>
      </c>
      <c r="D19" s="15">
        <f t="shared" si="10"/>
        <v>16</v>
      </c>
      <c r="E19" s="5">
        <f t="shared" si="4"/>
        <v>1</v>
      </c>
      <c r="F19" s="71"/>
      <c r="G19" s="71">
        <v>2</v>
      </c>
      <c r="H19" s="71"/>
      <c r="I19" s="20" t="s">
        <v>21</v>
      </c>
      <c r="J19" s="45" t="s">
        <v>18</v>
      </c>
      <c r="K19" s="5" t="str">
        <f t="shared" ca="1" si="5"/>
        <v>INV1101-CBX02-Cir05-POS</v>
      </c>
      <c r="L19" s="5" t="str">
        <f t="shared" ca="1" si="6"/>
        <v>INV1101-CBX02-Cir05-NEG</v>
      </c>
      <c r="M19" s="5" t="str">
        <f t="shared" ca="1" si="7"/>
        <v>INV1101</v>
      </c>
      <c r="N19" s="5" t="str">
        <f ca="1">MID($F$5,1,3)&amp;LOOKUP("一",$F$7:$F19)&amp;"-Cir"&amp;TEXT(IF($F19&gt;"",1,($ZH19=OFFSET($ZH19,-1,))+IFERROR(MID(OFFSET($N19,-1,),FIND(MID($F$5,1,2),OFFSET($N19,-1,))+9,2),)),"00")</f>
        <v>CBX02-Cir05</v>
      </c>
      <c r="O19" s="5" t="str">
        <f t="shared" ca="1" si="8"/>
        <v>Cir05</v>
      </c>
      <c r="P19" s="5">
        <v>1</v>
      </c>
      <c r="Q19" s="5"/>
      <c r="R19" s="5" t="s">
        <v>65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46"/>
      <c r="AI19" s="4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0"/>
      <c r="BD19" s="6"/>
      <c r="BE19" s="6"/>
      <c r="BF19" s="17"/>
      <c r="BG19" s="29">
        <f t="shared" si="9"/>
        <v>0</v>
      </c>
      <c r="BH19" s="38">
        <v>13</v>
      </c>
      <c r="BI19" s="5">
        <f t="array" ref="BI19">IFERROR(INDEX($G$7:$G$1007,SMALL(IF((LOOKUP(ROW($7:$1007),ROW($7:$1007)/($F$7:$F$1007&lt;&gt;""),$F$7:$F$1007)=RIGHT("0"&amp;$BH19,2))*($G$7:$G$1007&lt;&gt;""),ROW($1:$1001),999999),COLUMN(A13))),"0")</f>
        <v>3</v>
      </c>
      <c r="BJ19" s="5">
        <f t="array" ref="BJ19">IFERROR(INDEX($G$7:$G$1007,SMALL(IF((LOOKUP(ROW($7:$1007),ROW($7:$1007)/($F$7:$F$1007&lt;&gt;""),$F$7:$F$1007)=RIGHT("0"&amp;$BH19,2))*($G$7:$G$1007&lt;&gt;""),ROW($1:$1001),999999),COLUMN(B13))),"0")</f>
        <v>3</v>
      </c>
      <c r="BK19" s="5" t="str">
        <f t="array" ref="BK19">IFERROR(INDEX($G$7:$G$1007,SMALL(IF((LOOKUP(ROW($7:$1007),ROW($7:$1007)/($F$7:$F$1007&lt;&gt;""),$F$7:$F$1007)=RIGHT("0"&amp;$BH19,2))*($G$7:$G$1007&lt;&gt;""),ROW($1:$1001),999999),COLUMN(C13))),"0")</f>
        <v>0</v>
      </c>
      <c r="BL19" s="5" t="str">
        <f t="array" ref="BL19">IFERROR(INDEX($G$7:$G$1007,SMALL(IF((LOOKUP(ROW($7:$1007),ROW($7:$1007)/($F$7:$F$1007&lt;&gt;""),$F$7:$F$1007)=RIGHT("0"&amp;$BH19,2))*($G$7:$G$1007&lt;&gt;""),ROW($1:$1001),999999),COLUMN(D13))),"0")</f>
        <v>0</v>
      </c>
      <c r="BM19" s="5" t="str">
        <f t="array" ref="BM19">IFERROR(INDEX($G$7:$G$1007,SMALL(IF((LOOKUP(ROW($7:$1007),ROW($7:$1007)/($F$7:$F$1007&lt;&gt;""),$F$7:$F$1007)=RIGHT("0"&amp;$BH19,2))*($G$7:$G$1007&lt;&gt;""),ROW($1:$1001),999999),COLUMN(E13))),"0")</f>
        <v>0</v>
      </c>
      <c r="BN19" s="5" t="str">
        <f t="array" ref="BN19">IFERROR(INDEX($G$7:$G$1007,SMALL(IF((LOOKUP(ROW($7:$1007),ROW($7:$1007)/($F$7:$F$1007&lt;&gt;""),$F$7:$F$1007)=RIGHT("0"&amp;$BH19,2))*($G$7:$G$1007&lt;&gt;""),ROW($1:$1001),999999),COLUMN(F13))),"0")</f>
        <v>0</v>
      </c>
      <c r="BO19" s="5" t="str">
        <f t="array" ref="BO19">IFERROR(INDEX($G$7:$G$1007,SMALL(IF((LOOKUP(ROW($7:$1007),ROW($7:$1007)/($F$7:$F$1007&lt;&gt;""),$F$7:$F$1007)=RIGHT("0"&amp;$BH19,2))*($G$7:$G$1007&lt;&gt;""),ROW($1:$1001),999999),COLUMN(G13))),"0")</f>
        <v>0</v>
      </c>
      <c r="BP19" s="5" t="str">
        <f t="array" ref="BP19">IFERROR(INDEX($G$7:$G$1007,SMALL(IF((LOOKUP(ROW($7:$1007),ROW($7:$1007)/($F$7:$F$1007&lt;&gt;""),$F$7:$F$1007)=RIGHT("0"&amp;$BH19,2))*($G$7:$G$1007&lt;&gt;""),ROW($1:$1001),999999),COLUMN(H13))),"0")</f>
        <v>0</v>
      </c>
      <c r="BQ19" s="5" t="str">
        <f t="array" ref="BQ19">IFERROR(INDEX($G$7:$G$1007,SMALL(IF((LOOKUP(ROW($7:$1007),ROW($7:$1007)/($F$7:$F$1007&lt;&gt;""),$F$7:$F$1007)=RIGHT("0"&amp;$BH19,2))*($G$7:$G$1007&lt;&gt;""),ROW($1:$1001),999999),COLUMN(I13))),"0")</f>
        <v>0</v>
      </c>
      <c r="BR19" s="5" t="str">
        <f t="array" ref="BR19">IFERROR(INDEX($G$7:$G$1007,SMALL(IF((LOOKUP(ROW($7:$1007),ROW($7:$1007)/($F$7:$F$1007&lt;&gt;""),$F$7:$F$1007)=RIGHT("0"&amp;$BH19,2))*($G$7:$G$1007&lt;&gt;""),ROW($1:$1001),999999),COLUMN(J13))),"0")</f>
        <v>0</v>
      </c>
      <c r="BS19" s="5" t="str">
        <f t="array" ref="BS19">IFERROR(INDEX($G$7:$G$1007,SMALL(IF((LOOKUP(ROW($7:$1007),ROW($7:$1007)/($F$7:$F$1007&lt;&gt;""),$F$7:$F$1007)=RIGHT("0"&amp;$BH19,2))*($G$7:$G$1007&lt;&gt;""),ROW($1:$1001),999999),COLUMN(K13))),"0")</f>
        <v>0</v>
      </c>
      <c r="BT19" s="5" t="str">
        <f t="array" ref="BT19">IFERROR(INDEX($G$7:$G$1007,SMALL(IF((LOOKUP(ROW($7:$1007),ROW($7:$1007)/($F$7:$F$1007&lt;&gt;""),$F$7:$F$1007)=RIGHT("0"&amp;$BH19,2))*($G$7:$G$1007&lt;&gt;""),ROW($1:$1001),999999),COLUMN(L13))),"0")</f>
        <v>0</v>
      </c>
      <c r="BU19" s="5" t="str">
        <f t="array" ref="BU19">IFERROR(INDEX($G$7:$G$1007,SMALL(IF((LOOKUP(ROW($7:$1007),ROW($7:$1007)/($F$7:$F$1007&lt;&gt;""),$F$7:$F$1007)=RIGHT("0"&amp;$BH19,2))*($G$7:$G$1007&lt;&gt;""),ROW($1:$1001),999999),COLUMN(M13))),"0")</f>
        <v>0</v>
      </c>
      <c r="BV19" s="5" t="str">
        <f t="array" ref="BV19">IFERROR(INDEX($G$7:$G$1007,SMALL(IF((LOOKUP(ROW($7:$1007),ROW($7:$1007)/($F$7:$F$1007&lt;&gt;""),$F$7:$F$1007)=RIGHT("0"&amp;$BH19,2))*($G$7:$G$1007&lt;&gt;""),ROW($1:$1001),999999),COLUMN(N13))),"0")</f>
        <v>0</v>
      </c>
      <c r="BW19" s="5" t="str">
        <f t="array" ref="BW19">IFERROR(INDEX($G$7:$G$1007,SMALL(IF((LOOKUP(ROW($7:$1007),ROW($7:$1007)/($F$7:$F$1007&lt;&gt;""),$F$7:$F$1007)=RIGHT("0"&amp;$BH19,2))*($G$7:$G$1007&lt;&gt;""),ROW($1:$1001),999999),COLUMN(O13))),"0")</f>
        <v>0</v>
      </c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</row>
    <row r="20" spans="1:94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71"/>
      <c r="G20" s="71"/>
      <c r="H20" s="71"/>
      <c r="I20" s="20" t="s">
        <v>24</v>
      </c>
      <c r="J20" s="45" t="s">
        <v>18</v>
      </c>
      <c r="K20" s="5" t="str">
        <f t="shared" ca="1" si="5"/>
        <v>INV1101-CBX02-Cir06-POS</v>
      </c>
      <c r="L20" s="5" t="str">
        <f t="shared" ca="1" si="6"/>
        <v>INV1101-CBX02-Cir06-NEG</v>
      </c>
      <c r="M20" s="5" t="str">
        <f t="shared" ca="1" si="7"/>
        <v>INV1101</v>
      </c>
      <c r="N20" s="5" t="str">
        <f ca="1">MID($F$5,1,3)&amp;LOOKUP("一",$F$7:$F20)&amp;"-Cir"&amp;TEXT(IF($F20&gt;"",1,($ZH20=OFFSET($ZH20,-1,))+IFERROR(MID(OFFSET($N20,-1,),FIND(MID($F$5,1,2),OFFSET($N20,-1,))+9,2),)),"00")</f>
        <v>CBX02-Cir06</v>
      </c>
      <c r="O20" s="5" t="str">
        <f t="shared" ca="1" si="8"/>
        <v>Cir06</v>
      </c>
      <c r="P20" s="5">
        <v>2</v>
      </c>
      <c r="Q20" s="5"/>
      <c r="R20" s="5"/>
      <c r="S20" s="5" t="s">
        <v>66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46"/>
      <c r="AI20" s="4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0"/>
      <c r="BD20" s="6"/>
      <c r="BE20" s="6"/>
      <c r="BF20" s="17"/>
      <c r="BG20" s="29">
        <f t="shared" si="9"/>
        <v>0</v>
      </c>
      <c r="BH20" s="38">
        <v>14</v>
      </c>
      <c r="BI20" s="5">
        <f t="array" ref="BI20">IFERROR(INDEX($G$7:$G$1007,SMALL(IF((LOOKUP(ROW($7:$1007),ROW($7:$1007)/($F$7:$F$1007&lt;&gt;""),$F$7:$F$1007)=RIGHT("0"&amp;$BH20,2))*($G$7:$G$1007&lt;&gt;""),ROW($1:$1001),999999),COLUMN(A14))),"0")</f>
        <v>3</v>
      </c>
      <c r="BJ20" s="5">
        <f t="array" ref="BJ20">IFERROR(INDEX($G$7:$G$1007,SMALL(IF((LOOKUP(ROW($7:$1007),ROW($7:$1007)/($F$7:$F$1007&lt;&gt;""),$F$7:$F$1007)=RIGHT("0"&amp;$BH20,2))*($G$7:$G$1007&lt;&gt;""),ROW($1:$1001),999999),COLUMN(B14))),"0")</f>
        <v>3</v>
      </c>
      <c r="BK20" s="5" t="str">
        <f t="array" ref="BK20">IFERROR(INDEX($G$7:$G$1007,SMALL(IF((LOOKUP(ROW($7:$1007),ROW($7:$1007)/($F$7:$F$1007&lt;&gt;""),$F$7:$F$1007)=RIGHT("0"&amp;$BH20,2))*($G$7:$G$1007&lt;&gt;""),ROW($1:$1001),999999),COLUMN(C14))),"0")</f>
        <v>0</v>
      </c>
      <c r="BL20" s="5" t="str">
        <f t="array" ref="BL20">IFERROR(INDEX($G$7:$G$1007,SMALL(IF((LOOKUP(ROW($7:$1007),ROW($7:$1007)/($F$7:$F$1007&lt;&gt;""),$F$7:$F$1007)=RIGHT("0"&amp;$BH20,2))*($G$7:$G$1007&lt;&gt;""),ROW($1:$1001),999999),COLUMN(D14))),"0")</f>
        <v>0</v>
      </c>
      <c r="BM20" s="5" t="str">
        <f t="array" ref="BM20">IFERROR(INDEX($G$7:$G$1007,SMALL(IF((LOOKUP(ROW($7:$1007),ROW($7:$1007)/($F$7:$F$1007&lt;&gt;""),$F$7:$F$1007)=RIGHT("0"&amp;$BH20,2))*($G$7:$G$1007&lt;&gt;""),ROW($1:$1001),999999),COLUMN(E14))),"0")</f>
        <v>0</v>
      </c>
      <c r="BN20" s="5" t="str">
        <f t="array" ref="BN20">IFERROR(INDEX($G$7:$G$1007,SMALL(IF((LOOKUP(ROW($7:$1007),ROW($7:$1007)/($F$7:$F$1007&lt;&gt;""),$F$7:$F$1007)=RIGHT("0"&amp;$BH20,2))*($G$7:$G$1007&lt;&gt;""),ROW($1:$1001),999999),COLUMN(F14))),"0")</f>
        <v>0</v>
      </c>
      <c r="BO20" s="5" t="str">
        <f t="array" ref="BO20">IFERROR(INDEX($G$7:$G$1007,SMALL(IF((LOOKUP(ROW($7:$1007),ROW($7:$1007)/($F$7:$F$1007&lt;&gt;""),$F$7:$F$1007)=RIGHT("0"&amp;$BH20,2))*($G$7:$G$1007&lt;&gt;""),ROW($1:$1001),999999),COLUMN(G14))),"0")</f>
        <v>0</v>
      </c>
      <c r="BP20" s="5" t="str">
        <f t="array" ref="BP20">IFERROR(INDEX($G$7:$G$1007,SMALL(IF((LOOKUP(ROW($7:$1007),ROW($7:$1007)/($F$7:$F$1007&lt;&gt;""),$F$7:$F$1007)=RIGHT("0"&amp;$BH20,2))*($G$7:$G$1007&lt;&gt;""),ROW($1:$1001),999999),COLUMN(H14))),"0")</f>
        <v>0</v>
      </c>
      <c r="BQ20" s="5" t="str">
        <f t="array" ref="BQ20">IFERROR(INDEX($G$7:$G$1007,SMALL(IF((LOOKUP(ROW($7:$1007),ROW($7:$1007)/($F$7:$F$1007&lt;&gt;""),$F$7:$F$1007)=RIGHT("0"&amp;$BH20,2))*($G$7:$G$1007&lt;&gt;""),ROW($1:$1001),999999),COLUMN(I14))),"0")</f>
        <v>0</v>
      </c>
      <c r="BR20" s="5" t="str">
        <f t="array" ref="BR20">IFERROR(INDEX($G$7:$G$1007,SMALL(IF((LOOKUP(ROW($7:$1007),ROW($7:$1007)/($F$7:$F$1007&lt;&gt;""),$F$7:$F$1007)=RIGHT("0"&amp;$BH20,2))*($G$7:$G$1007&lt;&gt;""),ROW($1:$1001),999999),COLUMN(J14))),"0")</f>
        <v>0</v>
      </c>
      <c r="BS20" s="5" t="str">
        <f t="array" ref="BS20">IFERROR(INDEX($G$7:$G$1007,SMALL(IF((LOOKUP(ROW($7:$1007),ROW($7:$1007)/($F$7:$F$1007&lt;&gt;""),$F$7:$F$1007)=RIGHT("0"&amp;$BH20,2))*($G$7:$G$1007&lt;&gt;""),ROW($1:$1001),999999),COLUMN(K14))),"0")</f>
        <v>0</v>
      </c>
      <c r="BT20" s="5" t="str">
        <f t="array" ref="BT20">IFERROR(INDEX($G$7:$G$1007,SMALL(IF((LOOKUP(ROW($7:$1007),ROW($7:$1007)/($F$7:$F$1007&lt;&gt;""),$F$7:$F$1007)=RIGHT("0"&amp;$BH20,2))*($G$7:$G$1007&lt;&gt;""),ROW($1:$1001),999999),COLUMN(L14))),"0")</f>
        <v>0</v>
      </c>
      <c r="BU20" s="5" t="str">
        <f t="array" ref="BU20">IFERROR(INDEX($G$7:$G$1007,SMALL(IF((LOOKUP(ROW($7:$1007),ROW($7:$1007)/($F$7:$F$1007&lt;&gt;""),$F$7:$F$1007)=RIGHT("0"&amp;$BH20,2))*($G$7:$G$1007&lt;&gt;""),ROW($1:$1001),999999),COLUMN(M14))),"0")</f>
        <v>0</v>
      </c>
      <c r="BV20" s="5" t="str">
        <f t="array" ref="BV20">IFERROR(INDEX($G$7:$G$1007,SMALL(IF((LOOKUP(ROW($7:$1007),ROW($7:$1007)/($F$7:$F$1007&lt;&gt;""),$F$7:$F$1007)=RIGHT("0"&amp;$BH20,2))*($G$7:$G$1007&lt;&gt;""),ROW($1:$1001),999999),COLUMN(N14))),"0")</f>
        <v>0</v>
      </c>
      <c r="BW20" s="5" t="str">
        <f t="array" ref="BW20">IFERROR(INDEX($G$7:$G$1007,SMALL(IF((LOOKUP(ROW($7:$1007),ROW($7:$1007)/($F$7:$F$1007&lt;&gt;""),$F$7:$F$1007)=RIGHT("0"&amp;$BH20,2))*($G$7:$G$1007&lt;&gt;""),ROW($1:$1001),999999),COLUMN(O14))),"0")</f>
        <v>0</v>
      </c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</row>
    <row r="21" spans="1:94" ht="1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71"/>
      <c r="G21" s="71">
        <v>2</v>
      </c>
      <c r="H21" s="71"/>
      <c r="I21" s="20" t="s">
        <v>21</v>
      </c>
      <c r="J21" s="45" t="s">
        <v>18</v>
      </c>
      <c r="K21" s="5" t="str">
        <f t="shared" ca="1" si="5"/>
        <v>INV1101-CBX02-Cir07-POS</v>
      </c>
      <c r="L21" s="5" t="str">
        <f t="shared" ca="1" si="6"/>
        <v>INV1101-CBX02-Cir07-NEG</v>
      </c>
      <c r="M21" s="5" t="str">
        <f t="shared" ca="1" si="7"/>
        <v>INV1101</v>
      </c>
      <c r="N21" s="5" t="str">
        <f ca="1">MID($F$5,1,3)&amp;LOOKUP("一",$F$7:$F21)&amp;"-Cir"&amp;TEXT(IF($F21&gt;"",1,($ZH21=OFFSET($ZH21,-1,))+IFERROR(MID(OFFSET($N21,-1,),FIND(MID($F$5,1,2),OFFSET($N21,-1,))+9,2),)),"00")</f>
        <v>CBX02-Cir07</v>
      </c>
      <c r="O21" s="5" t="str">
        <f t="shared" ca="1" si="8"/>
        <v>Cir07</v>
      </c>
      <c r="P21" s="5">
        <v>1</v>
      </c>
      <c r="Q21" s="5"/>
      <c r="R21" s="5" t="s">
        <v>67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46"/>
      <c r="AI21" s="4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0"/>
      <c r="BD21" s="6"/>
      <c r="BE21" s="6"/>
      <c r="BF21" s="17"/>
      <c r="BG21" s="29">
        <f t="shared" si="9"/>
        <v>0</v>
      </c>
      <c r="BH21" s="38">
        <v>15</v>
      </c>
      <c r="BI21" s="5">
        <f t="array" ref="BI21">IFERROR(INDEX($G$7:$G$1007,SMALL(IF((LOOKUP(ROW($7:$1007),ROW($7:$1007)/($F$7:$F$1007&lt;&gt;""),$F$7:$F$1007)=RIGHT("0"&amp;$BH21,2))*($G$7:$G$1007&lt;&gt;""),ROW($1:$1001),999999),COLUMN(A15))),"0")</f>
        <v>3</v>
      </c>
      <c r="BJ21" s="5">
        <f t="array" ref="BJ21">IFERROR(INDEX($G$7:$G$1007,SMALL(IF((LOOKUP(ROW($7:$1007),ROW($7:$1007)/($F$7:$F$1007&lt;&gt;""),$F$7:$F$1007)=RIGHT("0"&amp;$BH21,2))*($G$7:$G$1007&lt;&gt;""),ROW($1:$1001),999999),COLUMN(B15))),"0")</f>
        <v>3</v>
      </c>
      <c r="BK21" s="5" t="str">
        <f t="array" ref="BK21">IFERROR(INDEX($G$7:$G$1007,SMALL(IF((LOOKUP(ROW($7:$1007),ROW($7:$1007)/($F$7:$F$1007&lt;&gt;""),$F$7:$F$1007)=RIGHT("0"&amp;$BH21,2))*($G$7:$G$1007&lt;&gt;""),ROW($1:$1001),999999),COLUMN(C15))),"0")</f>
        <v>0</v>
      </c>
      <c r="BL21" s="5" t="str">
        <f t="array" ref="BL21">IFERROR(INDEX($G$7:$G$1007,SMALL(IF((LOOKUP(ROW($7:$1007),ROW($7:$1007)/($F$7:$F$1007&lt;&gt;""),$F$7:$F$1007)=RIGHT("0"&amp;$BH21,2))*($G$7:$G$1007&lt;&gt;""),ROW($1:$1001),999999),COLUMN(D15))),"0")</f>
        <v>0</v>
      </c>
      <c r="BM21" s="5" t="str">
        <f t="array" ref="BM21">IFERROR(INDEX($G$7:$G$1007,SMALL(IF((LOOKUP(ROW($7:$1007),ROW($7:$1007)/($F$7:$F$1007&lt;&gt;""),$F$7:$F$1007)=RIGHT("0"&amp;$BH21,2))*($G$7:$G$1007&lt;&gt;""),ROW($1:$1001),999999),COLUMN(E15))),"0")</f>
        <v>0</v>
      </c>
      <c r="BN21" s="5" t="str">
        <f t="array" ref="BN21">IFERROR(INDEX($G$7:$G$1007,SMALL(IF((LOOKUP(ROW($7:$1007),ROW($7:$1007)/($F$7:$F$1007&lt;&gt;""),$F$7:$F$1007)=RIGHT("0"&amp;$BH21,2))*($G$7:$G$1007&lt;&gt;""),ROW($1:$1001),999999),COLUMN(F15))),"0")</f>
        <v>0</v>
      </c>
      <c r="BO21" s="5" t="str">
        <f t="array" ref="BO21">IFERROR(INDEX($G$7:$G$1007,SMALL(IF((LOOKUP(ROW($7:$1007),ROW($7:$1007)/($F$7:$F$1007&lt;&gt;""),$F$7:$F$1007)=RIGHT("0"&amp;$BH21,2))*($G$7:$G$1007&lt;&gt;""),ROW($1:$1001),999999),COLUMN(G15))),"0")</f>
        <v>0</v>
      </c>
      <c r="BP21" s="5" t="str">
        <f t="array" ref="BP21">IFERROR(INDEX($G$7:$G$1007,SMALL(IF((LOOKUP(ROW($7:$1007),ROW($7:$1007)/($F$7:$F$1007&lt;&gt;""),$F$7:$F$1007)=RIGHT("0"&amp;$BH21,2))*($G$7:$G$1007&lt;&gt;""),ROW($1:$1001),999999),COLUMN(H15))),"0")</f>
        <v>0</v>
      </c>
      <c r="BQ21" s="5" t="str">
        <f t="array" ref="BQ21">IFERROR(INDEX($G$7:$G$1007,SMALL(IF((LOOKUP(ROW($7:$1007),ROW($7:$1007)/($F$7:$F$1007&lt;&gt;""),$F$7:$F$1007)=RIGHT("0"&amp;$BH21,2))*($G$7:$G$1007&lt;&gt;""),ROW($1:$1001),999999),COLUMN(I15))),"0")</f>
        <v>0</v>
      </c>
      <c r="BR21" s="5" t="str">
        <f t="array" ref="BR21">IFERROR(INDEX($G$7:$G$1007,SMALL(IF((LOOKUP(ROW($7:$1007),ROW($7:$1007)/($F$7:$F$1007&lt;&gt;""),$F$7:$F$1007)=RIGHT("0"&amp;$BH21,2))*($G$7:$G$1007&lt;&gt;""),ROW($1:$1001),999999),COLUMN(J15))),"0")</f>
        <v>0</v>
      </c>
      <c r="BS21" s="5" t="str">
        <f t="array" ref="BS21">IFERROR(INDEX($G$7:$G$1007,SMALL(IF((LOOKUP(ROW($7:$1007),ROW($7:$1007)/($F$7:$F$1007&lt;&gt;""),$F$7:$F$1007)=RIGHT("0"&amp;$BH21,2))*($G$7:$G$1007&lt;&gt;""),ROW($1:$1001),999999),COLUMN(K15))),"0")</f>
        <v>0</v>
      </c>
      <c r="BT21" s="5" t="str">
        <f t="array" ref="BT21">IFERROR(INDEX($G$7:$G$1007,SMALL(IF((LOOKUP(ROW($7:$1007),ROW($7:$1007)/($F$7:$F$1007&lt;&gt;""),$F$7:$F$1007)=RIGHT("0"&amp;$BH21,2))*($G$7:$G$1007&lt;&gt;""),ROW($1:$1001),999999),COLUMN(L15))),"0")</f>
        <v>0</v>
      </c>
      <c r="BU21" s="5" t="str">
        <f t="array" ref="BU21">IFERROR(INDEX($G$7:$G$1007,SMALL(IF((LOOKUP(ROW($7:$1007),ROW($7:$1007)/($F$7:$F$1007&lt;&gt;""),$F$7:$F$1007)=RIGHT("0"&amp;$BH21,2))*($G$7:$G$1007&lt;&gt;""),ROW($1:$1001),999999),COLUMN(M15))),"0")</f>
        <v>0</v>
      </c>
      <c r="BV21" s="5" t="str">
        <f t="array" ref="BV21">IFERROR(INDEX($G$7:$G$1007,SMALL(IF((LOOKUP(ROW($7:$1007),ROW($7:$1007)/($F$7:$F$1007&lt;&gt;""),$F$7:$F$1007)=RIGHT("0"&amp;$BH21,2))*($G$7:$G$1007&lt;&gt;""),ROW($1:$1001),999999),COLUMN(N15))),"0")</f>
        <v>0</v>
      </c>
      <c r="BW21" s="5" t="str">
        <f t="array" ref="BW21">IFERROR(INDEX($G$7:$G$1007,SMALL(IF((LOOKUP(ROW($7:$1007),ROW($7:$1007)/($F$7:$F$1007&lt;&gt;""),$F$7:$F$1007)=RIGHT("0"&amp;$BH21,2))*($G$7:$G$1007&lt;&gt;""),ROW($1:$1001),999999),COLUMN(O15))),"0")</f>
        <v>0</v>
      </c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</row>
    <row r="22" spans="1:94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1</v>
      </c>
      <c r="E22" s="5">
        <f t="shared" si="4"/>
        <v>1</v>
      </c>
      <c r="F22" s="71"/>
      <c r="G22" s="71"/>
      <c r="H22" s="71"/>
      <c r="I22" s="20" t="s">
        <v>24</v>
      </c>
      <c r="J22" s="45" t="s">
        <v>18</v>
      </c>
      <c r="K22" s="5" t="str">
        <f t="shared" ca="1" si="5"/>
        <v>INV1101-CBX02-Cir08-POS</v>
      </c>
      <c r="L22" s="5" t="str">
        <f t="shared" ca="1" si="6"/>
        <v>INV1101-CBX02-Cir08-NEG</v>
      </c>
      <c r="M22" s="5" t="str">
        <f t="shared" ca="1" si="7"/>
        <v>INV1101</v>
      </c>
      <c r="N22" s="5" t="str">
        <f ca="1">MID($F$5,1,3)&amp;LOOKUP("一",$F$7:$F22)&amp;"-Cir"&amp;TEXT(IF($F22&gt;"",1,($ZH22=OFFSET($ZH22,-1,))+IFERROR(MID(OFFSET($N22,-1,),FIND(MID($F$5,1,2),OFFSET($N22,-1,))+9,2),)),"00")</f>
        <v>CBX02-Cir08</v>
      </c>
      <c r="O22" s="5" t="str">
        <f t="shared" ca="1" si="8"/>
        <v>Cir08</v>
      </c>
      <c r="P22" s="5">
        <v>2</v>
      </c>
      <c r="Q22" s="5"/>
      <c r="R22" s="5"/>
      <c r="S22" s="5" t="s">
        <v>68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46"/>
      <c r="AI22" s="4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0"/>
      <c r="BD22" s="6"/>
      <c r="BE22" s="6"/>
      <c r="BF22" s="17"/>
      <c r="BG22" s="29">
        <f t="shared" si="9"/>
        <v>0</v>
      </c>
      <c r="BH22" s="38">
        <v>16</v>
      </c>
      <c r="BI22" s="5">
        <f t="array" ref="BI22">IFERROR(INDEX($G$7:$G$1007,SMALL(IF((LOOKUP(ROW($7:$1007),ROW($7:$1007)/($F$7:$F$1007&lt;&gt;""),$F$7:$F$1007)=RIGHT("0"&amp;$BH22,2))*($G$7:$G$1007&lt;&gt;""),ROW($1:$1001),999999),COLUMN(A16))),"0")</f>
        <v>8</v>
      </c>
      <c r="BJ22" s="5">
        <f t="array" ref="BJ22">IFERROR(INDEX($G$7:$G$1007,SMALL(IF((LOOKUP(ROW($7:$1007),ROW($7:$1007)/($F$7:$F$1007&lt;&gt;""),$F$7:$F$1007)=RIGHT("0"&amp;$BH22,2))*($G$7:$G$1007&lt;&gt;""),ROW($1:$1001),999999),COLUMN(B16))),"0")</f>
        <v>8</v>
      </c>
      <c r="BK22" s="5">
        <f t="array" ref="BK22">IFERROR(INDEX($G$7:$G$1007,SMALL(IF((LOOKUP(ROW($7:$1007),ROW($7:$1007)/($F$7:$F$1007&lt;&gt;""),$F$7:$F$1007)=RIGHT("0"&amp;$BH22,2))*($G$7:$G$1007&lt;&gt;""),ROW($1:$1001),999999),COLUMN(C16))),"0")</f>
        <v>8</v>
      </c>
      <c r="BL22" s="5" t="str">
        <f t="array" ref="BL22">IFERROR(INDEX($G$7:$G$1007,SMALL(IF((LOOKUP(ROW($7:$1007),ROW($7:$1007)/($F$7:$F$1007&lt;&gt;""),$F$7:$F$1007)=RIGHT("0"&amp;$BH22,2))*($G$7:$G$1007&lt;&gt;""),ROW($1:$1001),999999),COLUMN(D16))),"0")</f>
        <v>0</v>
      </c>
      <c r="BM22" s="5" t="str">
        <f t="array" ref="BM22">IFERROR(INDEX($G$7:$G$1007,SMALL(IF((LOOKUP(ROW($7:$1007),ROW($7:$1007)/($F$7:$F$1007&lt;&gt;""),$F$7:$F$1007)=RIGHT("0"&amp;$BH22,2))*($G$7:$G$1007&lt;&gt;""),ROW($1:$1001),999999),COLUMN(E16))),"0")</f>
        <v>0</v>
      </c>
      <c r="BN22" s="5" t="str">
        <f t="array" ref="BN22">IFERROR(INDEX($G$7:$G$1007,SMALL(IF((LOOKUP(ROW($7:$1007),ROW($7:$1007)/($F$7:$F$1007&lt;&gt;""),$F$7:$F$1007)=RIGHT("0"&amp;$BH22,2))*($G$7:$G$1007&lt;&gt;""),ROW($1:$1001),999999),COLUMN(F16))),"0")</f>
        <v>0</v>
      </c>
      <c r="BO22" s="5" t="str">
        <f t="array" ref="BO22">IFERROR(INDEX($G$7:$G$1007,SMALL(IF((LOOKUP(ROW($7:$1007),ROW($7:$1007)/($F$7:$F$1007&lt;&gt;""),$F$7:$F$1007)=RIGHT("0"&amp;$BH22,2))*($G$7:$G$1007&lt;&gt;""),ROW($1:$1001),999999),COLUMN(G16))),"0")</f>
        <v>0</v>
      </c>
      <c r="BP22" s="5" t="str">
        <f t="array" ref="BP22">IFERROR(INDEX($G$7:$G$1007,SMALL(IF((LOOKUP(ROW($7:$1007),ROW($7:$1007)/($F$7:$F$1007&lt;&gt;""),$F$7:$F$1007)=RIGHT("0"&amp;$BH22,2))*($G$7:$G$1007&lt;&gt;""),ROW($1:$1001),999999),COLUMN(H16))),"0")</f>
        <v>0</v>
      </c>
      <c r="BQ22" s="5" t="str">
        <f t="array" ref="BQ22">IFERROR(INDEX($G$7:$G$1007,SMALL(IF((LOOKUP(ROW($7:$1007),ROW($7:$1007)/($F$7:$F$1007&lt;&gt;""),$F$7:$F$1007)=RIGHT("0"&amp;$BH22,2))*($G$7:$G$1007&lt;&gt;""),ROW($1:$1001),999999),COLUMN(I16))),"0")</f>
        <v>0</v>
      </c>
      <c r="BR22" s="5" t="str">
        <f t="array" ref="BR22">IFERROR(INDEX($G$7:$G$1007,SMALL(IF((LOOKUP(ROW($7:$1007),ROW($7:$1007)/($F$7:$F$1007&lt;&gt;""),$F$7:$F$1007)=RIGHT("0"&amp;$BH22,2))*($G$7:$G$1007&lt;&gt;""),ROW($1:$1001),999999),COLUMN(J16))),"0")</f>
        <v>0</v>
      </c>
      <c r="BS22" s="5" t="str">
        <f t="array" ref="BS22">IFERROR(INDEX($G$7:$G$1007,SMALL(IF((LOOKUP(ROW($7:$1007),ROW($7:$1007)/($F$7:$F$1007&lt;&gt;""),$F$7:$F$1007)=RIGHT("0"&amp;$BH22,2))*($G$7:$G$1007&lt;&gt;""),ROW($1:$1001),999999),COLUMN(K16))),"0")</f>
        <v>0</v>
      </c>
      <c r="BT22" s="5" t="str">
        <f t="array" ref="BT22">IFERROR(INDEX($G$7:$G$1007,SMALL(IF((LOOKUP(ROW($7:$1007),ROW($7:$1007)/($F$7:$F$1007&lt;&gt;""),$F$7:$F$1007)=RIGHT("0"&amp;$BH22,2))*($G$7:$G$1007&lt;&gt;""),ROW($1:$1001),999999),COLUMN(L16))),"0")</f>
        <v>0</v>
      </c>
      <c r="BU22" s="5" t="str">
        <f t="array" ref="BU22">IFERROR(INDEX($G$7:$G$1007,SMALL(IF((LOOKUP(ROW($7:$1007),ROW($7:$1007)/($F$7:$F$1007&lt;&gt;""),$F$7:$F$1007)=RIGHT("0"&amp;$BH22,2))*($G$7:$G$1007&lt;&gt;""),ROW($1:$1001),999999),COLUMN(M16))),"0")</f>
        <v>0</v>
      </c>
      <c r="BV22" s="5" t="str">
        <f t="array" ref="BV22">IFERROR(INDEX($G$7:$G$1007,SMALL(IF((LOOKUP(ROW($7:$1007),ROW($7:$1007)/($F$7:$F$1007&lt;&gt;""),$F$7:$F$1007)=RIGHT("0"&amp;$BH22,2))*($G$7:$G$1007&lt;&gt;""),ROW($1:$1001),999999),COLUMN(N16))),"0")</f>
        <v>0</v>
      </c>
      <c r="BW22" s="5" t="str">
        <f t="array" ref="BW22">IFERROR(INDEX($G$7:$G$1007,SMALL(IF((LOOKUP(ROW($7:$1007),ROW($7:$1007)/($F$7:$F$1007&lt;&gt;""),$F$7:$F$1007)=RIGHT("0"&amp;$BH22,2))*($G$7:$G$1007&lt;&gt;""),ROW($1:$1001),999999),COLUMN(O16))),"0")</f>
        <v>0</v>
      </c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</row>
    <row r="23" spans="1:94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1</v>
      </c>
      <c r="E23" s="5">
        <f t="shared" si="4"/>
        <v>1</v>
      </c>
      <c r="F23" s="69" t="s">
        <v>71</v>
      </c>
      <c r="G23" s="72">
        <v>2</v>
      </c>
      <c r="H23" s="72"/>
      <c r="I23" s="20" t="s">
        <v>21</v>
      </c>
      <c r="J23" s="45" t="s">
        <v>18</v>
      </c>
      <c r="K23" s="27" t="str">
        <f t="shared" ca="1" si="5"/>
        <v>INV1101-CBX03-Cir01-POS</v>
      </c>
      <c r="L23" s="27" t="str">
        <f t="shared" ca="1" si="6"/>
        <v>INV1101-CBX03-Cir01-NEG</v>
      </c>
      <c r="M23" s="27" t="str">
        <f t="shared" ca="1" si="7"/>
        <v>INV1101</v>
      </c>
      <c r="N23" s="27" t="str">
        <f ca="1">MID($F$5,1,3)&amp;LOOKUP("一",$F$7:$F23)&amp;"-Cir"&amp;TEXT(IF($F23&gt;"",1,($ZH23=OFFSET($ZH23,-1,))+IFERROR(MID(OFFSET($N23,-1,),FIND(MID($F$5,1,2),OFFSET($N23,-1,))+9,2),)),"00")</f>
        <v>CBX03-Cir01</v>
      </c>
      <c r="O23" s="27" t="str">
        <f t="shared" ca="1" si="8"/>
        <v>Cir01</v>
      </c>
      <c r="P23" s="27">
        <v>1</v>
      </c>
      <c r="Q23" s="27"/>
      <c r="R23" s="27" t="s">
        <v>61</v>
      </c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17"/>
      <c r="BG23" s="29">
        <f t="shared" si="9"/>
        <v>0</v>
      </c>
      <c r="BH23" s="38">
        <v>17</v>
      </c>
      <c r="BI23" s="5">
        <f t="array" ref="BI23">IFERROR(INDEX($G$7:$G$1007,SMALL(IF((LOOKUP(ROW($7:$1007),ROW($7:$1007)/($F$7:$F$1007&lt;&gt;""),$F$7:$F$1007)=RIGHT("0"&amp;$BH23,2))*($G$7:$G$1007&lt;&gt;""),ROW($1:$1001),999999),COLUMN(A17))),"0")</f>
        <v>8</v>
      </c>
      <c r="BJ23" s="5">
        <f t="array" ref="BJ23">IFERROR(INDEX($G$7:$G$1007,SMALL(IF((LOOKUP(ROW($7:$1007),ROW($7:$1007)/($F$7:$F$1007&lt;&gt;""),$F$7:$F$1007)=RIGHT("0"&amp;$BH23,2))*($G$7:$G$1007&lt;&gt;""),ROW($1:$1001),999999),COLUMN(B17))),"0")</f>
        <v>8</v>
      </c>
      <c r="BK23" s="5">
        <f t="array" ref="BK23">IFERROR(INDEX($G$7:$G$1007,SMALL(IF((LOOKUP(ROW($7:$1007),ROW($7:$1007)/($F$7:$F$1007&lt;&gt;""),$F$7:$F$1007)=RIGHT("0"&amp;$BH23,2))*($G$7:$G$1007&lt;&gt;""),ROW($1:$1001),999999),COLUMN(C17))),"0")</f>
        <v>8</v>
      </c>
      <c r="BL23" s="5" t="str">
        <f t="array" ref="BL23">IFERROR(INDEX($G$7:$G$1007,SMALL(IF((LOOKUP(ROW($7:$1007),ROW($7:$1007)/($F$7:$F$1007&lt;&gt;""),$F$7:$F$1007)=RIGHT("0"&amp;$BH23,2))*($G$7:$G$1007&lt;&gt;""),ROW($1:$1001),999999),COLUMN(D17))),"0")</f>
        <v>0</v>
      </c>
      <c r="BM23" s="5" t="str">
        <f t="array" ref="BM23">IFERROR(INDEX($G$7:$G$1007,SMALL(IF((LOOKUP(ROW($7:$1007),ROW($7:$1007)/($F$7:$F$1007&lt;&gt;""),$F$7:$F$1007)=RIGHT("0"&amp;$BH23,2))*($G$7:$G$1007&lt;&gt;""),ROW($1:$1001),999999),COLUMN(E17))),"0")</f>
        <v>0</v>
      </c>
      <c r="BN23" s="5" t="str">
        <f t="array" ref="BN23">IFERROR(INDEX($G$7:$G$1007,SMALL(IF((LOOKUP(ROW($7:$1007),ROW($7:$1007)/($F$7:$F$1007&lt;&gt;""),$F$7:$F$1007)=RIGHT("0"&amp;$BH23,2))*($G$7:$G$1007&lt;&gt;""),ROW($1:$1001),999999),COLUMN(F17))),"0")</f>
        <v>0</v>
      </c>
      <c r="BO23" s="5" t="str">
        <f t="array" ref="BO23">IFERROR(INDEX($G$7:$G$1007,SMALL(IF((LOOKUP(ROW($7:$1007),ROW($7:$1007)/($F$7:$F$1007&lt;&gt;""),$F$7:$F$1007)=RIGHT("0"&amp;$BH23,2))*($G$7:$G$1007&lt;&gt;""),ROW($1:$1001),999999),COLUMN(G17))),"0")</f>
        <v>0</v>
      </c>
      <c r="BP23" s="5" t="str">
        <f t="array" ref="BP23">IFERROR(INDEX($G$7:$G$1007,SMALL(IF((LOOKUP(ROW($7:$1007),ROW($7:$1007)/($F$7:$F$1007&lt;&gt;""),$F$7:$F$1007)=RIGHT("0"&amp;$BH23,2))*($G$7:$G$1007&lt;&gt;""),ROW($1:$1001),999999),COLUMN(H17))),"0")</f>
        <v>0</v>
      </c>
      <c r="BQ23" s="5" t="str">
        <f t="array" ref="BQ23">IFERROR(INDEX($G$7:$G$1007,SMALL(IF((LOOKUP(ROW($7:$1007),ROW($7:$1007)/($F$7:$F$1007&lt;&gt;""),$F$7:$F$1007)=RIGHT("0"&amp;$BH23,2))*($G$7:$G$1007&lt;&gt;""),ROW($1:$1001),999999),COLUMN(I17))),"0")</f>
        <v>0</v>
      </c>
      <c r="BR23" s="5" t="str">
        <f t="array" ref="BR23">IFERROR(INDEX($G$7:$G$1007,SMALL(IF((LOOKUP(ROW($7:$1007),ROW($7:$1007)/($F$7:$F$1007&lt;&gt;""),$F$7:$F$1007)=RIGHT("0"&amp;$BH23,2))*($G$7:$G$1007&lt;&gt;""),ROW($1:$1001),999999),COLUMN(J17))),"0")</f>
        <v>0</v>
      </c>
      <c r="BS23" s="5" t="str">
        <f t="array" ref="BS23">IFERROR(INDEX($G$7:$G$1007,SMALL(IF((LOOKUP(ROW($7:$1007),ROW($7:$1007)/($F$7:$F$1007&lt;&gt;""),$F$7:$F$1007)=RIGHT("0"&amp;$BH23,2))*($G$7:$G$1007&lt;&gt;""),ROW($1:$1001),999999),COLUMN(K17))),"0")</f>
        <v>0</v>
      </c>
      <c r="BT23" s="5" t="str">
        <f t="array" ref="BT23">IFERROR(INDEX($G$7:$G$1007,SMALL(IF((LOOKUP(ROW($7:$1007),ROW($7:$1007)/($F$7:$F$1007&lt;&gt;""),$F$7:$F$1007)=RIGHT("0"&amp;$BH23,2))*($G$7:$G$1007&lt;&gt;""),ROW($1:$1001),999999),COLUMN(L17))),"0")</f>
        <v>0</v>
      </c>
      <c r="BU23" s="5" t="str">
        <f t="array" ref="BU23">IFERROR(INDEX($G$7:$G$1007,SMALL(IF((LOOKUP(ROW($7:$1007),ROW($7:$1007)/($F$7:$F$1007&lt;&gt;""),$F$7:$F$1007)=RIGHT("0"&amp;$BH23,2))*($G$7:$G$1007&lt;&gt;""),ROW($1:$1001),999999),COLUMN(M17))),"0")</f>
        <v>0</v>
      </c>
      <c r="BV23" s="5" t="str">
        <f t="array" ref="BV23">IFERROR(INDEX($G$7:$G$1007,SMALL(IF((LOOKUP(ROW($7:$1007),ROW($7:$1007)/($F$7:$F$1007&lt;&gt;""),$F$7:$F$1007)=RIGHT("0"&amp;$BH23,2))*($G$7:$G$1007&lt;&gt;""),ROW($1:$1001),999999),COLUMN(N17))),"0")</f>
        <v>0</v>
      </c>
      <c r="BW23" s="5" t="str">
        <f t="array" ref="BW23">IFERROR(INDEX($G$7:$G$1007,SMALL(IF((LOOKUP(ROW($7:$1007),ROW($7:$1007)/($F$7:$F$1007&lt;&gt;""),$F$7:$F$1007)=RIGHT("0"&amp;$BH23,2))*($G$7:$G$1007&lt;&gt;""),ROW($1:$1001),999999),COLUMN(O17))),"0")</f>
        <v>0</v>
      </c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</row>
    <row r="24" spans="1:94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11</v>
      </c>
      <c r="E24" s="5">
        <f t="shared" si="4"/>
        <v>1</v>
      </c>
      <c r="F24" s="72"/>
      <c r="G24" s="72"/>
      <c r="H24" s="72"/>
      <c r="I24" s="20" t="s">
        <v>24</v>
      </c>
      <c r="J24" s="45" t="s">
        <v>18</v>
      </c>
      <c r="K24" s="27" t="str">
        <f t="shared" ca="1" si="5"/>
        <v>INV1101-CBX03-Cir02-POS</v>
      </c>
      <c r="L24" s="27" t="str">
        <f t="shared" ca="1" si="6"/>
        <v>INV1101-CBX03-Cir02-NEG</v>
      </c>
      <c r="M24" s="27" t="str">
        <f t="shared" ca="1" si="7"/>
        <v>INV1101</v>
      </c>
      <c r="N24" s="27" t="str">
        <f ca="1">MID($F$5,1,3)&amp;LOOKUP("一",$F$7:$F24)&amp;"-Cir"&amp;TEXT(IF($F24&gt;"",1,($ZH24=OFFSET($ZH24,-1,))+IFERROR(MID(OFFSET($N24,-1,),FIND(MID($F$5,1,2),OFFSET($N24,-1,))+9,2),)),"00")</f>
        <v>CBX03-Cir02</v>
      </c>
      <c r="O24" s="27" t="str">
        <f t="shared" ca="1" si="8"/>
        <v>Cir02</v>
      </c>
      <c r="P24" s="27">
        <v>2</v>
      </c>
      <c r="Q24" s="27"/>
      <c r="R24" s="27"/>
      <c r="S24" s="27" t="s">
        <v>62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17"/>
      <c r="BG24" s="29">
        <f t="shared" si="9"/>
        <v>0</v>
      </c>
      <c r="BH24" s="38">
        <v>18</v>
      </c>
      <c r="BI24" s="5">
        <f t="array" ref="BI24">IFERROR(INDEX($G$7:$G$1007,SMALL(IF((LOOKUP(ROW($7:$1007),ROW($7:$1007)/($F$7:$F$1007&lt;&gt;""),$F$7:$F$1007)=RIGHT("0"&amp;$BH24,2))*($G$7:$G$1007&lt;&gt;""),ROW($1:$1001),999999),COLUMN(A18))),"0")</f>
        <v>8</v>
      </c>
      <c r="BJ24" s="5">
        <f t="array" ref="BJ24">IFERROR(INDEX($G$7:$G$1007,SMALL(IF((LOOKUP(ROW($7:$1007),ROW($7:$1007)/($F$7:$F$1007&lt;&gt;""),$F$7:$F$1007)=RIGHT("0"&amp;$BH24,2))*($G$7:$G$1007&lt;&gt;""),ROW($1:$1001),999999),COLUMN(B18))),"0")</f>
        <v>8</v>
      </c>
      <c r="BK24" s="5">
        <f t="array" ref="BK24">IFERROR(INDEX($G$7:$G$1007,SMALL(IF((LOOKUP(ROW($7:$1007),ROW($7:$1007)/($F$7:$F$1007&lt;&gt;""),$F$7:$F$1007)=RIGHT("0"&amp;$BH24,2))*($G$7:$G$1007&lt;&gt;""),ROW($1:$1001),999999),COLUMN(C18))),"0")</f>
        <v>8</v>
      </c>
      <c r="BL24" s="5" t="str">
        <f t="array" ref="BL24">IFERROR(INDEX($G$7:$G$1007,SMALL(IF((LOOKUP(ROW($7:$1007),ROW($7:$1007)/($F$7:$F$1007&lt;&gt;""),$F$7:$F$1007)=RIGHT("0"&amp;$BH24,2))*($G$7:$G$1007&lt;&gt;""),ROW($1:$1001),999999),COLUMN(D18))),"0")</f>
        <v>0</v>
      </c>
      <c r="BM24" s="5" t="str">
        <f t="array" ref="BM24">IFERROR(INDEX($G$7:$G$1007,SMALL(IF((LOOKUP(ROW($7:$1007),ROW($7:$1007)/($F$7:$F$1007&lt;&gt;""),$F$7:$F$1007)=RIGHT("0"&amp;$BH24,2))*($G$7:$G$1007&lt;&gt;""),ROW($1:$1001),999999),COLUMN(E18))),"0")</f>
        <v>0</v>
      </c>
      <c r="BN24" s="5" t="str">
        <f t="array" ref="BN24">IFERROR(INDEX($G$7:$G$1007,SMALL(IF((LOOKUP(ROW($7:$1007),ROW($7:$1007)/($F$7:$F$1007&lt;&gt;""),$F$7:$F$1007)=RIGHT("0"&amp;$BH24,2))*($G$7:$G$1007&lt;&gt;""),ROW($1:$1001),999999),COLUMN(F18))),"0")</f>
        <v>0</v>
      </c>
      <c r="BO24" s="5" t="str">
        <f t="array" ref="BO24">IFERROR(INDEX($G$7:$G$1007,SMALL(IF((LOOKUP(ROW($7:$1007),ROW($7:$1007)/($F$7:$F$1007&lt;&gt;""),$F$7:$F$1007)=RIGHT("0"&amp;$BH24,2))*($G$7:$G$1007&lt;&gt;""),ROW($1:$1001),999999),COLUMN(G18))),"0")</f>
        <v>0</v>
      </c>
      <c r="BP24" s="5" t="str">
        <f t="array" ref="BP24">IFERROR(INDEX($G$7:$G$1007,SMALL(IF((LOOKUP(ROW($7:$1007),ROW($7:$1007)/($F$7:$F$1007&lt;&gt;""),$F$7:$F$1007)=RIGHT("0"&amp;$BH24,2))*($G$7:$G$1007&lt;&gt;""),ROW($1:$1001),999999),COLUMN(H18))),"0")</f>
        <v>0</v>
      </c>
      <c r="BQ24" s="5" t="str">
        <f t="array" ref="BQ24">IFERROR(INDEX($G$7:$G$1007,SMALL(IF((LOOKUP(ROW($7:$1007),ROW($7:$1007)/($F$7:$F$1007&lt;&gt;""),$F$7:$F$1007)=RIGHT("0"&amp;$BH24,2))*($G$7:$G$1007&lt;&gt;""),ROW($1:$1001),999999),COLUMN(I18))),"0")</f>
        <v>0</v>
      </c>
      <c r="BR24" s="5" t="str">
        <f t="array" ref="BR24">IFERROR(INDEX($G$7:$G$1007,SMALL(IF((LOOKUP(ROW($7:$1007),ROW($7:$1007)/($F$7:$F$1007&lt;&gt;""),$F$7:$F$1007)=RIGHT("0"&amp;$BH24,2))*($G$7:$G$1007&lt;&gt;""),ROW($1:$1001),999999),COLUMN(J18))),"0")</f>
        <v>0</v>
      </c>
      <c r="BS24" s="5" t="str">
        <f t="array" ref="BS24">IFERROR(INDEX($G$7:$G$1007,SMALL(IF((LOOKUP(ROW($7:$1007),ROW($7:$1007)/($F$7:$F$1007&lt;&gt;""),$F$7:$F$1007)=RIGHT("0"&amp;$BH24,2))*($G$7:$G$1007&lt;&gt;""),ROW($1:$1001),999999),COLUMN(K18))),"0")</f>
        <v>0</v>
      </c>
      <c r="BT24" s="5" t="str">
        <f t="array" ref="BT24">IFERROR(INDEX($G$7:$G$1007,SMALL(IF((LOOKUP(ROW($7:$1007),ROW($7:$1007)/($F$7:$F$1007&lt;&gt;""),$F$7:$F$1007)=RIGHT("0"&amp;$BH24,2))*($G$7:$G$1007&lt;&gt;""),ROW($1:$1001),999999),COLUMN(L18))),"0")</f>
        <v>0</v>
      </c>
      <c r="BU24" s="5" t="str">
        <f t="array" ref="BU24">IFERROR(INDEX($G$7:$G$1007,SMALL(IF((LOOKUP(ROW($7:$1007),ROW($7:$1007)/($F$7:$F$1007&lt;&gt;""),$F$7:$F$1007)=RIGHT("0"&amp;$BH24,2))*($G$7:$G$1007&lt;&gt;""),ROW($1:$1001),999999),COLUMN(M18))),"0")</f>
        <v>0</v>
      </c>
      <c r="BV24" s="5" t="str">
        <f t="array" ref="BV24">IFERROR(INDEX($G$7:$G$1007,SMALL(IF((LOOKUP(ROW($7:$1007),ROW($7:$1007)/($F$7:$F$1007&lt;&gt;""),$F$7:$F$1007)=RIGHT("0"&amp;$BH24,2))*($G$7:$G$1007&lt;&gt;""),ROW($1:$1001),999999),COLUMN(N18))),"0")</f>
        <v>0</v>
      </c>
      <c r="BW24" s="5" t="str">
        <f t="array" ref="BW24">IFERROR(INDEX($G$7:$G$1007,SMALL(IF((LOOKUP(ROW($7:$1007),ROW($7:$1007)/($F$7:$F$1007&lt;&gt;""),$F$7:$F$1007)=RIGHT("0"&amp;$BH24,2))*($G$7:$G$1007&lt;&gt;""),ROW($1:$1001),999999),COLUMN(O18))),"0")</f>
        <v>0</v>
      </c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</row>
    <row r="25" spans="1:94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>
        <v>2</v>
      </c>
      <c r="H25" s="72"/>
      <c r="I25" s="20" t="s">
        <v>21</v>
      </c>
      <c r="J25" s="45" t="s">
        <v>18</v>
      </c>
      <c r="K25" s="27" t="str">
        <f t="shared" ca="1" si="5"/>
        <v>INV1101-CBX03-Cir03-POS</v>
      </c>
      <c r="L25" s="27" t="str">
        <f t="shared" ca="1" si="6"/>
        <v>INV1101-CBX03-Cir03-NEG</v>
      </c>
      <c r="M25" s="27" t="str">
        <f t="shared" ca="1" si="7"/>
        <v>INV1101</v>
      </c>
      <c r="N25" s="27" t="str">
        <f ca="1">MID($F$5,1,3)&amp;LOOKUP("一",$F$7:$F25)&amp;"-Cir"&amp;TEXT(IF($F25&gt;"",1,($ZH25=OFFSET($ZH25,-1,))+IFERROR(MID(OFFSET($N25,-1,),FIND(MID($F$5,1,2),OFFSET($N25,-1,))+9,2),)),"00")</f>
        <v>CBX03-Cir03</v>
      </c>
      <c r="O25" s="27" t="str">
        <f t="shared" ca="1" si="8"/>
        <v>Cir03</v>
      </c>
      <c r="P25" s="27">
        <v>1</v>
      </c>
      <c r="Q25" s="27"/>
      <c r="R25" s="27" t="s">
        <v>70</v>
      </c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17"/>
      <c r="BG25" s="29">
        <f t="shared" si="9"/>
        <v>0</v>
      </c>
      <c r="BH25" s="38">
        <v>19</v>
      </c>
      <c r="BI25" s="5">
        <f t="array" ref="BI25">IFERROR(INDEX($G$7:$G$1007,SMALL(IF((LOOKUP(ROW($7:$1007),ROW($7:$1007)/($F$7:$F$1007&lt;&gt;""),$F$7:$F$1007)=RIGHT("0"&amp;$BH25,2))*($G$7:$G$1007&lt;&gt;""),ROW($1:$1001),999999),COLUMN(A19))),"0")</f>
        <v>8</v>
      </c>
      <c r="BJ25" s="5">
        <f t="array" ref="BJ25">IFERROR(INDEX($G$7:$G$1007,SMALL(IF((LOOKUP(ROW($7:$1007),ROW($7:$1007)/($F$7:$F$1007&lt;&gt;""),$F$7:$F$1007)=RIGHT("0"&amp;$BH25,2))*($G$7:$G$1007&lt;&gt;""),ROW($1:$1001),999999),COLUMN(B19))),"0")</f>
        <v>8</v>
      </c>
      <c r="BK25" s="5">
        <f t="array" ref="BK25">IFERROR(INDEX($G$7:$G$1007,SMALL(IF((LOOKUP(ROW($7:$1007),ROW($7:$1007)/($F$7:$F$1007&lt;&gt;""),$F$7:$F$1007)=RIGHT("0"&amp;$BH25,2))*($G$7:$G$1007&lt;&gt;""),ROW($1:$1001),999999),COLUMN(C19))),"0")</f>
        <v>7</v>
      </c>
      <c r="BL25" s="5" t="str">
        <f t="array" ref="BL25">IFERROR(INDEX($G$7:$G$1007,SMALL(IF((LOOKUP(ROW($7:$1007),ROW($7:$1007)/($F$7:$F$1007&lt;&gt;""),$F$7:$F$1007)=RIGHT("0"&amp;$BH25,2))*($G$7:$G$1007&lt;&gt;""),ROW($1:$1001),999999),COLUMN(D19))),"0")</f>
        <v>0</v>
      </c>
      <c r="BM25" s="5" t="str">
        <f t="array" ref="BM25">IFERROR(INDEX($G$7:$G$1007,SMALL(IF((LOOKUP(ROW($7:$1007),ROW($7:$1007)/($F$7:$F$1007&lt;&gt;""),$F$7:$F$1007)=RIGHT("0"&amp;$BH25,2))*($G$7:$G$1007&lt;&gt;""),ROW($1:$1001),999999),COLUMN(E19))),"0")</f>
        <v>0</v>
      </c>
      <c r="BN25" s="5" t="str">
        <f t="array" ref="BN25">IFERROR(INDEX($G$7:$G$1007,SMALL(IF((LOOKUP(ROW($7:$1007),ROW($7:$1007)/($F$7:$F$1007&lt;&gt;""),$F$7:$F$1007)=RIGHT("0"&amp;$BH25,2))*($G$7:$G$1007&lt;&gt;""),ROW($1:$1001),999999),COLUMN(F19))),"0")</f>
        <v>0</v>
      </c>
      <c r="BO25" s="5" t="str">
        <f t="array" ref="BO25">IFERROR(INDEX($G$7:$G$1007,SMALL(IF((LOOKUP(ROW($7:$1007),ROW($7:$1007)/($F$7:$F$1007&lt;&gt;""),$F$7:$F$1007)=RIGHT("0"&amp;$BH25,2))*($G$7:$G$1007&lt;&gt;""),ROW($1:$1001),999999),COLUMN(G19))),"0")</f>
        <v>0</v>
      </c>
      <c r="BP25" s="5" t="str">
        <f t="array" ref="BP25">IFERROR(INDEX($G$7:$G$1007,SMALL(IF((LOOKUP(ROW($7:$1007),ROW($7:$1007)/($F$7:$F$1007&lt;&gt;""),$F$7:$F$1007)=RIGHT("0"&amp;$BH25,2))*($G$7:$G$1007&lt;&gt;""),ROW($1:$1001),999999),COLUMN(H19))),"0")</f>
        <v>0</v>
      </c>
      <c r="BQ25" s="5" t="str">
        <f t="array" ref="BQ25">IFERROR(INDEX($G$7:$G$1007,SMALL(IF((LOOKUP(ROW($7:$1007),ROW($7:$1007)/($F$7:$F$1007&lt;&gt;""),$F$7:$F$1007)=RIGHT("0"&amp;$BH25,2))*($G$7:$G$1007&lt;&gt;""),ROW($1:$1001),999999),COLUMN(I19))),"0")</f>
        <v>0</v>
      </c>
      <c r="BR25" s="5" t="str">
        <f t="array" ref="BR25">IFERROR(INDEX($G$7:$G$1007,SMALL(IF((LOOKUP(ROW($7:$1007),ROW($7:$1007)/($F$7:$F$1007&lt;&gt;""),$F$7:$F$1007)=RIGHT("0"&amp;$BH25,2))*($G$7:$G$1007&lt;&gt;""),ROW($1:$1001),999999),COLUMN(J19))),"0")</f>
        <v>0</v>
      </c>
      <c r="BS25" s="5" t="str">
        <f t="array" ref="BS25">IFERROR(INDEX($G$7:$G$1007,SMALL(IF((LOOKUP(ROW($7:$1007),ROW($7:$1007)/($F$7:$F$1007&lt;&gt;""),$F$7:$F$1007)=RIGHT("0"&amp;$BH25,2))*($G$7:$G$1007&lt;&gt;""),ROW($1:$1001),999999),COLUMN(K19))),"0")</f>
        <v>0</v>
      </c>
      <c r="BT25" s="5" t="str">
        <f t="array" ref="BT25">IFERROR(INDEX($G$7:$G$1007,SMALL(IF((LOOKUP(ROW($7:$1007),ROW($7:$1007)/($F$7:$F$1007&lt;&gt;""),$F$7:$F$1007)=RIGHT("0"&amp;$BH25,2))*($G$7:$G$1007&lt;&gt;""),ROW($1:$1001),999999),COLUMN(L19))),"0")</f>
        <v>0</v>
      </c>
      <c r="BU25" s="5" t="str">
        <f t="array" ref="BU25">IFERROR(INDEX($G$7:$G$1007,SMALL(IF((LOOKUP(ROW($7:$1007),ROW($7:$1007)/($F$7:$F$1007&lt;&gt;""),$F$7:$F$1007)=RIGHT("0"&amp;$BH25,2))*($G$7:$G$1007&lt;&gt;""),ROW($1:$1001),999999),COLUMN(M19))),"0")</f>
        <v>0</v>
      </c>
      <c r="BV25" s="5" t="str">
        <f t="array" ref="BV25">IFERROR(INDEX($G$7:$G$1007,SMALL(IF((LOOKUP(ROW($7:$1007),ROW($7:$1007)/($F$7:$F$1007&lt;&gt;""),$F$7:$F$1007)=RIGHT("0"&amp;$BH25,2))*($G$7:$G$1007&lt;&gt;""),ROW($1:$1001),999999),COLUMN(N19))),"0")</f>
        <v>0</v>
      </c>
      <c r="BW25" s="5" t="str">
        <f t="array" ref="BW25">IFERROR(INDEX($G$7:$G$1007,SMALL(IF((LOOKUP(ROW($7:$1007),ROW($7:$1007)/($F$7:$F$1007&lt;&gt;""),$F$7:$F$1007)=RIGHT("0"&amp;$BH25,2))*($G$7:$G$1007&lt;&gt;""),ROW($1:$1001),999999),COLUMN(O19))),"0")</f>
        <v>0</v>
      </c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</row>
    <row r="26" spans="1:94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0" t="s">
        <v>24</v>
      </c>
      <c r="J26" s="45" t="s">
        <v>18</v>
      </c>
      <c r="K26" s="27" t="str">
        <f t="shared" ca="1" si="5"/>
        <v>INV1101-CBX03-Cir04-POS</v>
      </c>
      <c r="L26" s="27" t="str">
        <f t="shared" ca="1" si="6"/>
        <v>INV1101-CBX03-Cir04-NEG</v>
      </c>
      <c r="M26" s="27" t="str">
        <f t="shared" ca="1" si="7"/>
        <v>INV1101</v>
      </c>
      <c r="N26" s="27" t="str">
        <f ca="1">MID($F$5,1,3)&amp;LOOKUP("一",$F$7:$F26)&amp;"-Cir"&amp;TEXT(IF($F26&gt;"",1,($ZH26=OFFSET($ZH26,-1,))+IFERROR(MID(OFFSET($N26,-1,),FIND(MID($F$5,1,2),OFFSET($N26,-1,))+9,2),)),"00")</f>
        <v>CBX03-Cir04</v>
      </c>
      <c r="O26" s="27" t="str">
        <f t="shared" ca="1" si="8"/>
        <v>Cir04</v>
      </c>
      <c r="P26" s="27">
        <v>2</v>
      </c>
      <c r="Q26" s="27"/>
      <c r="R26" s="27"/>
      <c r="S26" s="27" t="s">
        <v>64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G26" s="29">
        <f t="shared" ref="BG26:BG30" si="11">B27-D36</f>
        <v>0</v>
      </c>
      <c r="BH26" s="38">
        <v>20</v>
      </c>
      <c r="BI26" s="5" t="str">
        <f t="array" ref="BI26">IFERROR(INDEX($G$7:$G$1007,SMALL(IF((LOOKUP(ROW($7:$1007),ROW($7:$1007)/($F$7:$F$1007&lt;&gt;""),$F$7:$F$1007)=RIGHT("0"&amp;$BH26,2))*($G$7:$G$1007&lt;&gt;""),ROW($1:$1001),999999),COLUMN(A20))),"0")</f>
        <v>0</v>
      </c>
      <c r="BJ26" s="5" t="str">
        <f t="array" ref="BJ26">IFERROR(INDEX($G$7:$G$1007,SMALL(IF((LOOKUP(ROW($7:$1007),ROW($7:$1007)/($F$7:$F$1007&lt;&gt;""),$F$7:$F$1007)=RIGHT("0"&amp;$BH26,2))*($G$7:$G$1007&lt;&gt;""),ROW($1:$1001),999999),COLUMN(B20))),"0")</f>
        <v>0</v>
      </c>
      <c r="BK26" s="5" t="str">
        <f t="array" ref="BK26">IFERROR(INDEX($G$7:$G$1007,SMALL(IF((LOOKUP(ROW($7:$1007),ROW($7:$1007)/($F$7:$F$1007&lt;&gt;""),$F$7:$F$1007)=RIGHT("0"&amp;$BH26,2))*($G$7:$G$1007&lt;&gt;""),ROW($1:$1001),999999),COLUMN(C20))),"0")</f>
        <v>0</v>
      </c>
      <c r="BL26" s="5" t="str">
        <f t="array" ref="BL26">IFERROR(INDEX($G$7:$G$1007,SMALL(IF((LOOKUP(ROW($7:$1007),ROW($7:$1007)/($F$7:$F$1007&lt;&gt;""),$F$7:$F$1007)=RIGHT("0"&amp;$BH26,2))*($G$7:$G$1007&lt;&gt;""),ROW($1:$1001),999999),COLUMN(D20))),"0")</f>
        <v>0</v>
      </c>
      <c r="BM26" s="5" t="str">
        <f t="array" ref="BM26">IFERROR(INDEX($G$7:$G$1007,SMALL(IF((LOOKUP(ROW($7:$1007),ROW($7:$1007)/($F$7:$F$1007&lt;&gt;""),$F$7:$F$1007)=RIGHT("0"&amp;$BH26,2))*($G$7:$G$1007&lt;&gt;""),ROW($1:$1001),999999),COLUMN(E20))),"0")</f>
        <v>0</v>
      </c>
      <c r="BN26" s="5" t="str">
        <f t="array" ref="BN26">IFERROR(INDEX($G$7:$G$1007,SMALL(IF((LOOKUP(ROW($7:$1007),ROW($7:$1007)/($F$7:$F$1007&lt;&gt;""),$F$7:$F$1007)=RIGHT("0"&amp;$BH26,2))*($G$7:$G$1007&lt;&gt;""),ROW($1:$1001),999999),COLUMN(F20))),"0")</f>
        <v>0</v>
      </c>
      <c r="BO26" s="5" t="str">
        <f t="array" ref="BO26">IFERROR(INDEX($G$7:$G$1007,SMALL(IF((LOOKUP(ROW($7:$1007),ROW($7:$1007)/($F$7:$F$1007&lt;&gt;""),$F$7:$F$1007)=RIGHT("0"&amp;$BH26,2))*($G$7:$G$1007&lt;&gt;""),ROW($1:$1001),999999),COLUMN(G20))),"0")</f>
        <v>0</v>
      </c>
      <c r="BP26" s="5" t="str">
        <f t="array" ref="BP26">IFERROR(INDEX($G$7:$G$1007,SMALL(IF((LOOKUP(ROW($7:$1007),ROW($7:$1007)/($F$7:$F$1007&lt;&gt;""),$F$7:$F$1007)=RIGHT("0"&amp;$BH26,2))*($G$7:$G$1007&lt;&gt;""),ROW($1:$1001),999999),COLUMN(H20))),"0")</f>
        <v>0</v>
      </c>
      <c r="BQ26" s="5" t="str">
        <f t="array" ref="BQ26">IFERROR(INDEX($G$7:$G$1007,SMALL(IF((LOOKUP(ROW($7:$1007),ROW($7:$1007)/($F$7:$F$1007&lt;&gt;""),$F$7:$F$1007)=RIGHT("0"&amp;$BH26,2))*($G$7:$G$1007&lt;&gt;""),ROW($1:$1001),999999),COLUMN(I20))),"0")</f>
        <v>0</v>
      </c>
      <c r="BR26" s="5" t="str">
        <f t="array" ref="BR26">IFERROR(INDEX($G$7:$G$1007,SMALL(IF((LOOKUP(ROW($7:$1007),ROW($7:$1007)/($F$7:$F$1007&lt;&gt;""),$F$7:$F$1007)=RIGHT("0"&amp;$BH26,2))*($G$7:$G$1007&lt;&gt;""),ROW($1:$1001),999999),COLUMN(J20))),"0")</f>
        <v>0</v>
      </c>
      <c r="BS26" s="5" t="str">
        <f t="array" ref="BS26">IFERROR(INDEX($G$7:$G$1007,SMALL(IF((LOOKUP(ROW($7:$1007),ROW($7:$1007)/($F$7:$F$1007&lt;&gt;""),$F$7:$F$1007)=RIGHT("0"&amp;$BH26,2))*($G$7:$G$1007&lt;&gt;""),ROW($1:$1001),999999),COLUMN(K20))),"0")</f>
        <v>0</v>
      </c>
      <c r="BT26" s="5" t="str">
        <f t="array" ref="BT26">IFERROR(INDEX($G$7:$G$1007,SMALL(IF((LOOKUP(ROW($7:$1007),ROW($7:$1007)/($F$7:$F$1007&lt;&gt;""),$F$7:$F$1007)=RIGHT("0"&amp;$BH26,2))*($G$7:$G$1007&lt;&gt;""),ROW($1:$1001),999999),COLUMN(L20))),"0")</f>
        <v>0</v>
      </c>
      <c r="BU26" s="5" t="str">
        <f t="array" ref="BU26">IFERROR(INDEX($G$7:$G$1007,SMALL(IF((LOOKUP(ROW($7:$1007),ROW($7:$1007)/($F$7:$F$1007&lt;&gt;""),$F$7:$F$1007)=RIGHT("0"&amp;$BH26,2))*($G$7:$G$1007&lt;&gt;""),ROW($1:$1001),999999),COLUMN(M20))),"0")</f>
        <v>0</v>
      </c>
      <c r="BV26" s="5" t="str">
        <f t="array" ref="BV26">IFERROR(INDEX($G$7:$G$1007,SMALL(IF((LOOKUP(ROW($7:$1007),ROW($7:$1007)/($F$7:$F$1007&lt;&gt;""),$F$7:$F$1007)=RIGHT("0"&amp;$BH26,2))*($G$7:$G$1007&lt;&gt;""),ROW($1:$1001),999999),COLUMN(N20))),"0")</f>
        <v>0</v>
      </c>
      <c r="BW26" s="5" t="str">
        <f t="array" ref="BW26">IFERROR(INDEX($G$7:$G$1007,SMALL(IF((LOOKUP(ROW($7:$1007),ROW($7:$1007)/($F$7:$F$1007&lt;&gt;""),$F$7:$F$1007)=RIGHT("0"&amp;$BH26,2))*($G$7:$G$1007&lt;&gt;""),ROW($1:$1001),999999),COLUMN(O20))),"0")</f>
        <v>0</v>
      </c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</row>
    <row r="27" spans="1:94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2</v>
      </c>
      <c r="H27" s="72"/>
      <c r="I27" s="20" t="s">
        <v>21</v>
      </c>
      <c r="J27" s="45" t="s">
        <v>18</v>
      </c>
      <c r="K27" s="27" t="str">
        <f t="shared" ca="1" si="5"/>
        <v>INV1101-CBX03-Cir05-POS</v>
      </c>
      <c r="L27" s="27" t="str">
        <f t="shared" ca="1" si="6"/>
        <v>INV1101-CBX03-Cir05-NEG</v>
      </c>
      <c r="M27" s="27" t="str">
        <f t="shared" ca="1" si="7"/>
        <v>INV1101</v>
      </c>
      <c r="N27" s="27" t="str">
        <f ca="1">MID($F$5,1,3)&amp;LOOKUP("一",$F$7:$F27)&amp;"-Cir"&amp;TEXT(IF($F27&gt;"",1,($ZH27=OFFSET($ZH27,-1,))+IFERROR(MID(OFFSET($N27,-1,),FIND(MID($F$5,1,2),OFFSET($N27,-1,))+9,2),)),"00")</f>
        <v>CBX03-Cir05</v>
      </c>
      <c r="O27" s="27" t="str">
        <f t="shared" ca="1" si="8"/>
        <v>Cir05</v>
      </c>
      <c r="P27" s="27">
        <v>1</v>
      </c>
      <c r="Q27" s="27"/>
      <c r="R27" s="27" t="s">
        <v>65</v>
      </c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G27" s="29">
        <f t="shared" si="11"/>
        <v>0</v>
      </c>
      <c r="BH27" s="38">
        <v>21</v>
      </c>
      <c r="BI27" s="5" t="str">
        <f t="array" ref="BI27">IFERROR(INDEX($G$7:$G$1007,SMALL(IF((LOOKUP(ROW($7:$1007),ROW($7:$1007)/($F$7:$F$1007&lt;&gt;""),$F$7:$F$1007)=RIGHT("0"&amp;$BH27,2))*($G$7:$G$1007&lt;&gt;""),ROW($1:$1001),999999),COLUMN(A21))),"0")</f>
        <v>0</v>
      </c>
      <c r="BJ27" s="5" t="str">
        <f t="array" ref="BJ27">IFERROR(INDEX($G$7:$G$1007,SMALL(IF((LOOKUP(ROW($7:$1007),ROW($7:$1007)/($F$7:$F$1007&lt;&gt;""),$F$7:$F$1007)=RIGHT("0"&amp;$BH27,2))*($G$7:$G$1007&lt;&gt;""),ROW($1:$1001),999999),COLUMN(B21))),"0")</f>
        <v>0</v>
      </c>
      <c r="BK27" s="5" t="str">
        <f t="array" ref="BK27">IFERROR(INDEX($G$7:$G$1007,SMALL(IF((LOOKUP(ROW($7:$1007),ROW($7:$1007)/($F$7:$F$1007&lt;&gt;""),$F$7:$F$1007)=RIGHT("0"&amp;$BH27,2))*($G$7:$G$1007&lt;&gt;""),ROW($1:$1001),999999),COLUMN(C21))),"0")</f>
        <v>0</v>
      </c>
      <c r="BL27" s="5" t="str">
        <f t="array" ref="BL27">IFERROR(INDEX($G$7:$G$1007,SMALL(IF((LOOKUP(ROW($7:$1007),ROW($7:$1007)/($F$7:$F$1007&lt;&gt;""),$F$7:$F$1007)=RIGHT("0"&amp;$BH27,2))*($G$7:$G$1007&lt;&gt;""),ROW($1:$1001),999999),COLUMN(D21))),"0")</f>
        <v>0</v>
      </c>
      <c r="BM27" s="5" t="str">
        <f t="array" ref="BM27">IFERROR(INDEX($G$7:$G$1007,SMALL(IF((LOOKUP(ROW($7:$1007),ROW($7:$1007)/($F$7:$F$1007&lt;&gt;""),$F$7:$F$1007)=RIGHT("0"&amp;$BH27,2))*($G$7:$G$1007&lt;&gt;""),ROW($1:$1001),999999),COLUMN(E21))),"0")</f>
        <v>0</v>
      </c>
      <c r="BN27" s="5" t="str">
        <f t="array" ref="BN27">IFERROR(INDEX($G$7:$G$1007,SMALL(IF((LOOKUP(ROW($7:$1007),ROW($7:$1007)/($F$7:$F$1007&lt;&gt;""),$F$7:$F$1007)=RIGHT("0"&amp;$BH27,2))*($G$7:$G$1007&lt;&gt;""),ROW($1:$1001),999999),COLUMN(F21))),"0")</f>
        <v>0</v>
      </c>
      <c r="BO27" s="5" t="str">
        <f t="array" ref="BO27">IFERROR(INDEX($G$7:$G$1007,SMALL(IF((LOOKUP(ROW($7:$1007),ROW($7:$1007)/($F$7:$F$1007&lt;&gt;""),$F$7:$F$1007)=RIGHT("0"&amp;$BH27,2))*($G$7:$G$1007&lt;&gt;""),ROW($1:$1001),999999),COLUMN(G21))),"0")</f>
        <v>0</v>
      </c>
      <c r="BP27" s="5" t="str">
        <f t="array" ref="BP27">IFERROR(INDEX($G$7:$G$1007,SMALL(IF((LOOKUP(ROW($7:$1007),ROW($7:$1007)/($F$7:$F$1007&lt;&gt;""),$F$7:$F$1007)=RIGHT("0"&amp;$BH27,2))*($G$7:$G$1007&lt;&gt;""),ROW($1:$1001),999999),COLUMN(H21))),"0")</f>
        <v>0</v>
      </c>
      <c r="BQ27" s="5" t="str">
        <f t="array" ref="BQ27">IFERROR(INDEX($G$7:$G$1007,SMALL(IF((LOOKUP(ROW($7:$1007),ROW($7:$1007)/($F$7:$F$1007&lt;&gt;""),$F$7:$F$1007)=RIGHT("0"&amp;$BH27,2))*($G$7:$G$1007&lt;&gt;""),ROW($1:$1001),999999),COLUMN(I21))),"0")</f>
        <v>0</v>
      </c>
      <c r="BR27" s="5" t="str">
        <f t="array" ref="BR27">IFERROR(INDEX($G$7:$G$1007,SMALL(IF((LOOKUP(ROW($7:$1007),ROW($7:$1007)/($F$7:$F$1007&lt;&gt;""),$F$7:$F$1007)=RIGHT("0"&amp;$BH27,2))*($G$7:$G$1007&lt;&gt;""),ROW($1:$1001),999999),COLUMN(J21))),"0")</f>
        <v>0</v>
      </c>
      <c r="BS27" s="5" t="str">
        <f t="array" ref="BS27">IFERROR(INDEX($G$7:$G$1007,SMALL(IF((LOOKUP(ROW($7:$1007),ROW($7:$1007)/($F$7:$F$1007&lt;&gt;""),$F$7:$F$1007)=RIGHT("0"&amp;$BH27,2))*($G$7:$G$1007&lt;&gt;""),ROW($1:$1001),999999),COLUMN(K21))),"0")</f>
        <v>0</v>
      </c>
      <c r="BT27" s="5" t="str">
        <f t="array" ref="BT27">IFERROR(INDEX($G$7:$G$1007,SMALL(IF((LOOKUP(ROW($7:$1007),ROW($7:$1007)/($F$7:$F$1007&lt;&gt;""),$F$7:$F$1007)=RIGHT("0"&amp;$BH27,2))*($G$7:$G$1007&lt;&gt;""),ROW($1:$1001),999999),COLUMN(L21))),"0")</f>
        <v>0</v>
      </c>
      <c r="BU27" s="5" t="str">
        <f t="array" ref="BU27">IFERROR(INDEX($G$7:$G$1007,SMALL(IF((LOOKUP(ROW($7:$1007),ROW($7:$1007)/($F$7:$F$1007&lt;&gt;""),$F$7:$F$1007)=RIGHT("0"&amp;$BH27,2))*($G$7:$G$1007&lt;&gt;""),ROW($1:$1001),999999),COLUMN(M21))),"0")</f>
        <v>0</v>
      </c>
      <c r="BV27" s="5" t="str">
        <f t="array" ref="BV27">IFERROR(INDEX($G$7:$G$1007,SMALL(IF((LOOKUP(ROW($7:$1007),ROW($7:$1007)/($F$7:$F$1007&lt;&gt;""),$F$7:$F$1007)=RIGHT("0"&amp;$BH27,2))*($G$7:$G$1007&lt;&gt;""),ROW($1:$1001),999999),COLUMN(N21))),"0")</f>
        <v>0</v>
      </c>
      <c r="BW27" s="5" t="str">
        <f t="array" ref="BW27">IFERROR(INDEX($G$7:$G$1007,SMALL(IF((LOOKUP(ROW($7:$1007),ROW($7:$1007)/($F$7:$F$1007&lt;&gt;""),$F$7:$F$1007)=RIGHT("0"&amp;$BH27,2))*($G$7:$G$1007&lt;&gt;""),ROW($1:$1001),999999),COLUMN(O21))),"0")</f>
        <v>0</v>
      </c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</row>
    <row r="28" spans="1:94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72"/>
      <c r="G28" s="72"/>
      <c r="H28" s="72"/>
      <c r="I28" s="20" t="s">
        <v>24</v>
      </c>
      <c r="J28" s="45" t="s">
        <v>18</v>
      </c>
      <c r="K28" s="27" t="str">
        <f t="shared" ca="1" si="5"/>
        <v>INV1101-CBX03-Cir06-POS</v>
      </c>
      <c r="L28" s="27" t="str">
        <f t="shared" ca="1" si="6"/>
        <v>INV1101-CBX03-Cir06-NEG</v>
      </c>
      <c r="M28" s="27" t="str">
        <f t="shared" ca="1" si="7"/>
        <v>INV1101</v>
      </c>
      <c r="N28" s="27" t="str">
        <f ca="1">MID($F$5,1,3)&amp;LOOKUP("一",$F$7:$F28)&amp;"-Cir"&amp;TEXT(IF($F28&gt;"",1,($ZH28=OFFSET($ZH28,-1,))+IFERROR(MID(OFFSET($N28,-1,),FIND(MID($F$5,1,2),OFFSET($N28,-1,))+9,2),)),"00")</f>
        <v>CBX03-Cir06</v>
      </c>
      <c r="O28" s="27" t="str">
        <f t="shared" ca="1" si="8"/>
        <v>Cir06</v>
      </c>
      <c r="P28" s="27">
        <v>2</v>
      </c>
      <c r="Q28" s="27"/>
      <c r="R28" s="27"/>
      <c r="S28" s="27" t="s">
        <v>66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G28" s="29">
        <f t="shared" si="11"/>
        <v>0</v>
      </c>
      <c r="BH28" s="38">
        <v>22</v>
      </c>
      <c r="BI28" s="5" t="str">
        <f t="array" ref="BI28">IFERROR(INDEX($G$7:$G$1007,SMALL(IF((LOOKUP(ROW($7:$1007),ROW($7:$1007)/($F$7:$F$1007&lt;&gt;""),$F$7:$F$1007)=RIGHT("0"&amp;$BH28,2))*($G$7:$G$1007&lt;&gt;""),ROW($1:$1001),999999),COLUMN(A22))),"0")</f>
        <v>0</v>
      </c>
      <c r="BJ28" s="5" t="str">
        <f t="array" ref="BJ28">IFERROR(INDEX($G$7:$G$1007,SMALL(IF((LOOKUP(ROW($7:$1007),ROW($7:$1007)/($F$7:$F$1007&lt;&gt;""),$F$7:$F$1007)=RIGHT("0"&amp;$BH28,2))*($G$7:$G$1007&lt;&gt;""),ROW($1:$1001),999999),COLUMN(B22))),"0")</f>
        <v>0</v>
      </c>
      <c r="BK28" s="5" t="str">
        <f t="array" ref="BK28">IFERROR(INDEX($G$7:$G$1007,SMALL(IF((LOOKUP(ROW($7:$1007),ROW($7:$1007)/($F$7:$F$1007&lt;&gt;""),$F$7:$F$1007)=RIGHT("0"&amp;$BH28,2))*($G$7:$G$1007&lt;&gt;""),ROW($1:$1001),999999),COLUMN(C22))),"0")</f>
        <v>0</v>
      </c>
      <c r="BL28" s="5" t="str">
        <f t="array" ref="BL28">IFERROR(INDEX($G$7:$G$1007,SMALL(IF((LOOKUP(ROW($7:$1007),ROW($7:$1007)/($F$7:$F$1007&lt;&gt;""),$F$7:$F$1007)=RIGHT("0"&amp;$BH28,2))*($G$7:$G$1007&lt;&gt;""),ROW($1:$1001),999999),COLUMN(D22))),"0")</f>
        <v>0</v>
      </c>
      <c r="BM28" s="5" t="str">
        <f t="array" ref="BM28">IFERROR(INDEX($G$7:$G$1007,SMALL(IF((LOOKUP(ROW($7:$1007),ROW($7:$1007)/($F$7:$F$1007&lt;&gt;""),$F$7:$F$1007)=RIGHT("0"&amp;$BH28,2))*($G$7:$G$1007&lt;&gt;""),ROW($1:$1001),999999),COLUMN(E22))),"0")</f>
        <v>0</v>
      </c>
      <c r="BN28" s="5" t="str">
        <f t="array" ref="BN28">IFERROR(INDEX($G$7:$G$1007,SMALL(IF((LOOKUP(ROW($7:$1007),ROW($7:$1007)/($F$7:$F$1007&lt;&gt;""),$F$7:$F$1007)=RIGHT("0"&amp;$BH28,2))*($G$7:$G$1007&lt;&gt;""),ROW($1:$1001),999999),COLUMN(F22))),"0")</f>
        <v>0</v>
      </c>
      <c r="BO28" s="5" t="str">
        <f t="array" ref="BO28">IFERROR(INDEX($G$7:$G$1007,SMALL(IF((LOOKUP(ROW($7:$1007),ROW($7:$1007)/($F$7:$F$1007&lt;&gt;""),$F$7:$F$1007)=RIGHT("0"&amp;$BH28,2))*($G$7:$G$1007&lt;&gt;""),ROW($1:$1001),999999),COLUMN(G22))),"0")</f>
        <v>0</v>
      </c>
      <c r="BP28" s="5" t="str">
        <f t="array" ref="BP28">IFERROR(INDEX($G$7:$G$1007,SMALL(IF((LOOKUP(ROW($7:$1007),ROW($7:$1007)/($F$7:$F$1007&lt;&gt;""),$F$7:$F$1007)=RIGHT("0"&amp;$BH28,2))*($G$7:$G$1007&lt;&gt;""),ROW($1:$1001),999999),COLUMN(H22))),"0")</f>
        <v>0</v>
      </c>
      <c r="BQ28" s="5" t="str">
        <f t="array" ref="BQ28">IFERROR(INDEX($G$7:$G$1007,SMALL(IF((LOOKUP(ROW($7:$1007),ROW($7:$1007)/($F$7:$F$1007&lt;&gt;""),$F$7:$F$1007)=RIGHT("0"&amp;$BH28,2))*($G$7:$G$1007&lt;&gt;""),ROW($1:$1001),999999),COLUMN(I22))),"0")</f>
        <v>0</v>
      </c>
      <c r="BR28" s="5" t="str">
        <f t="array" ref="BR28">IFERROR(INDEX($G$7:$G$1007,SMALL(IF((LOOKUP(ROW($7:$1007),ROW($7:$1007)/($F$7:$F$1007&lt;&gt;""),$F$7:$F$1007)=RIGHT("0"&amp;$BH28,2))*($G$7:$G$1007&lt;&gt;""),ROW($1:$1001),999999),COLUMN(J22))),"0")</f>
        <v>0</v>
      </c>
      <c r="BS28" s="5" t="str">
        <f t="array" ref="BS28">IFERROR(INDEX($G$7:$G$1007,SMALL(IF((LOOKUP(ROW($7:$1007),ROW($7:$1007)/($F$7:$F$1007&lt;&gt;""),$F$7:$F$1007)=RIGHT("0"&amp;$BH28,2))*($G$7:$G$1007&lt;&gt;""),ROW($1:$1001),999999),COLUMN(K22))),"0")</f>
        <v>0</v>
      </c>
      <c r="BT28" s="5" t="str">
        <f t="array" ref="BT28">IFERROR(INDEX($G$7:$G$1007,SMALL(IF((LOOKUP(ROW($7:$1007),ROW($7:$1007)/($F$7:$F$1007&lt;&gt;""),$F$7:$F$1007)=RIGHT("0"&amp;$BH28,2))*($G$7:$G$1007&lt;&gt;""),ROW($1:$1001),999999),COLUMN(L22))),"0")</f>
        <v>0</v>
      </c>
      <c r="BU28" s="5" t="str">
        <f t="array" ref="BU28">IFERROR(INDEX($G$7:$G$1007,SMALL(IF((LOOKUP(ROW($7:$1007),ROW($7:$1007)/($F$7:$F$1007&lt;&gt;""),$F$7:$F$1007)=RIGHT("0"&amp;$BH28,2))*($G$7:$G$1007&lt;&gt;""),ROW($1:$1001),999999),COLUMN(M22))),"0")</f>
        <v>0</v>
      </c>
      <c r="BV28" s="5" t="str">
        <f t="array" ref="BV28">IFERROR(INDEX($G$7:$G$1007,SMALL(IF((LOOKUP(ROW($7:$1007),ROW($7:$1007)/($F$7:$F$1007&lt;&gt;""),$F$7:$F$1007)=RIGHT("0"&amp;$BH28,2))*($G$7:$G$1007&lt;&gt;""),ROW($1:$1001),999999),COLUMN(N22))),"0")</f>
        <v>0</v>
      </c>
      <c r="BW28" s="5" t="str">
        <f t="array" ref="BW28">IFERROR(INDEX($G$7:$G$1007,SMALL(IF((LOOKUP(ROW($7:$1007),ROW($7:$1007)/($F$7:$F$1007&lt;&gt;""),$F$7:$F$1007)=RIGHT("0"&amp;$BH28,2))*($G$7:$G$1007&lt;&gt;""),ROW($1:$1001),999999),COLUMN(O22))),"0")</f>
        <v>0</v>
      </c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</row>
    <row r="29" spans="1:94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72"/>
      <c r="G29" s="72">
        <v>2</v>
      </c>
      <c r="H29" s="72"/>
      <c r="I29" s="20" t="s">
        <v>21</v>
      </c>
      <c r="J29" s="45" t="s">
        <v>18</v>
      </c>
      <c r="K29" s="27" t="str">
        <f t="shared" ca="1" si="5"/>
        <v>INV1101-CBX03-Cir07-POS</v>
      </c>
      <c r="L29" s="27" t="str">
        <f t="shared" ca="1" si="6"/>
        <v>INV1101-CBX03-Cir07-NEG</v>
      </c>
      <c r="M29" s="27" t="str">
        <f t="shared" ca="1" si="7"/>
        <v>INV1101</v>
      </c>
      <c r="N29" s="27" t="str">
        <f ca="1">MID($F$5,1,3)&amp;LOOKUP("一",$F$7:$F29)&amp;"-Cir"&amp;TEXT(IF($F29&gt;"",1,($ZH29=OFFSET($ZH29,-1,))+IFERROR(MID(OFFSET($N29,-1,),FIND(MID($F$5,1,2),OFFSET($N29,-1,))+9,2),)),"00")</f>
        <v>CBX03-Cir07</v>
      </c>
      <c r="O29" s="27" t="str">
        <f t="shared" ca="1" si="8"/>
        <v>Cir07</v>
      </c>
      <c r="P29" s="27">
        <v>1</v>
      </c>
      <c r="Q29" s="27"/>
      <c r="R29" s="27" t="s">
        <v>67</v>
      </c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G29" s="29">
        <f t="shared" si="11"/>
        <v>0</v>
      </c>
      <c r="BH29" s="38">
        <v>23</v>
      </c>
      <c r="BI29" s="5" t="str">
        <f t="array" ref="BI29">IFERROR(INDEX($G$7:$G$1007,SMALL(IF((LOOKUP(ROW($7:$1007),ROW($7:$1007)/($F$7:$F$1007&lt;&gt;""),$F$7:$F$1007)=RIGHT("0"&amp;$BH29,2))*($G$7:$G$1007&lt;&gt;""),ROW($1:$1001),999999),COLUMN(A23))),"0")</f>
        <v>0</v>
      </c>
      <c r="BJ29" s="5" t="str">
        <f t="array" ref="BJ29">IFERROR(INDEX($G$7:$G$1007,SMALL(IF((LOOKUP(ROW($7:$1007),ROW($7:$1007)/($F$7:$F$1007&lt;&gt;""),$F$7:$F$1007)=RIGHT("0"&amp;$BH29,2))*($G$7:$G$1007&lt;&gt;""),ROW($1:$1001),999999),COLUMN(B23))),"0")</f>
        <v>0</v>
      </c>
      <c r="BK29" s="5" t="str">
        <f t="array" ref="BK29">IFERROR(INDEX($G$7:$G$1007,SMALL(IF((LOOKUP(ROW($7:$1007),ROW($7:$1007)/($F$7:$F$1007&lt;&gt;""),$F$7:$F$1007)=RIGHT("0"&amp;$BH29,2))*($G$7:$G$1007&lt;&gt;""),ROW($1:$1001),999999),COLUMN(C23))),"0")</f>
        <v>0</v>
      </c>
      <c r="BL29" s="5" t="str">
        <f t="array" ref="BL29">IFERROR(INDEX($G$7:$G$1007,SMALL(IF((LOOKUP(ROW($7:$1007),ROW($7:$1007)/($F$7:$F$1007&lt;&gt;""),$F$7:$F$1007)=RIGHT("0"&amp;$BH29,2))*($G$7:$G$1007&lt;&gt;""),ROW($1:$1001),999999),COLUMN(D23))),"0")</f>
        <v>0</v>
      </c>
      <c r="BM29" s="5" t="str">
        <f t="array" ref="BM29">IFERROR(INDEX($G$7:$G$1007,SMALL(IF((LOOKUP(ROW($7:$1007),ROW($7:$1007)/($F$7:$F$1007&lt;&gt;""),$F$7:$F$1007)=RIGHT("0"&amp;$BH29,2))*($G$7:$G$1007&lt;&gt;""),ROW($1:$1001),999999),COLUMN(E23))),"0")</f>
        <v>0</v>
      </c>
      <c r="BN29" s="5" t="str">
        <f t="array" ref="BN29">IFERROR(INDEX($G$7:$G$1007,SMALL(IF((LOOKUP(ROW($7:$1007),ROW($7:$1007)/($F$7:$F$1007&lt;&gt;""),$F$7:$F$1007)=RIGHT("0"&amp;$BH29,2))*($G$7:$G$1007&lt;&gt;""),ROW($1:$1001),999999),COLUMN(F23))),"0")</f>
        <v>0</v>
      </c>
      <c r="BO29" s="5" t="str">
        <f t="array" ref="BO29">IFERROR(INDEX($G$7:$G$1007,SMALL(IF((LOOKUP(ROW($7:$1007),ROW($7:$1007)/($F$7:$F$1007&lt;&gt;""),$F$7:$F$1007)=RIGHT("0"&amp;$BH29,2))*($G$7:$G$1007&lt;&gt;""),ROW($1:$1001),999999),COLUMN(G23))),"0")</f>
        <v>0</v>
      </c>
      <c r="BP29" s="5" t="str">
        <f t="array" ref="BP29">IFERROR(INDEX($G$7:$G$1007,SMALL(IF((LOOKUP(ROW($7:$1007),ROW($7:$1007)/($F$7:$F$1007&lt;&gt;""),$F$7:$F$1007)=RIGHT("0"&amp;$BH29,2))*($G$7:$G$1007&lt;&gt;""),ROW($1:$1001),999999),COLUMN(H23))),"0")</f>
        <v>0</v>
      </c>
      <c r="BQ29" s="5" t="str">
        <f t="array" ref="BQ29">IFERROR(INDEX($G$7:$G$1007,SMALL(IF((LOOKUP(ROW($7:$1007),ROW($7:$1007)/($F$7:$F$1007&lt;&gt;""),$F$7:$F$1007)=RIGHT("0"&amp;$BH29,2))*($G$7:$G$1007&lt;&gt;""),ROW($1:$1001),999999),COLUMN(I23))),"0")</f>
        <v>0</v>
      </c>
      <c r="BR29" s="5" t="str">
        <f t="array" ref="BR29">IFERROR(INDEX($G$7:$G$1007,SMALL(IF((LOOKUP(ROW($7:$1007),ROW($7:$1007)/($F$7:$F$1007&lt;&gt;""),$F$7:$F$1007)=RIGHT("0"&amp;$BH29,2))*($G$7:$G$1007&lt;&gt;""),ROW($1:$1001),999999),COLUMN(J23))),"0")</f>
        <v>0</v>
      </c>
      <c r="BS29" s="5" t="str">
        <f t="array" ref="BS29">IFERROR(INDEX($G$7:$G$1007,SMALL(IF((LOOKUP(ROW($7:$1007),ROW($7:$1007)/($F$7:$F$1007&lt;&gt;""),$F$7:$F$1007)=RIGHT("0"&amp;$BH29,2))*($G$7:$G$1007&lt;&gt;""),ROW($1:$1001),999999),COLUMN(K23))),"0")</f>
        <v>0</v>
      </c>
      <c r="BT29" s="5" t="str">
        <f t="array" ref="BT29">IFERROR(INDEX($G$7:$G$1007,SMALL(IF((LOOKUP(ROW($7:$1007),ROW($7:$1007)/($F$7:$F$1007&lt;&gt;""),$F$7:$F$1007)=RIGHT("0"&amp;$BH29,2))*($G$7:$G$1007&lt;&gt;""),ROW($1:$1001),999999),COLUMN(L23))),"0")</f>
        <v>0</v>
      </c>
      <c r="BU29" s="5" t="str">
        <f t="array" ref="BU29">IFERROR(INDEX($G$7:$G$1007,SMALL(IF((LOOKUP(ROW($7:$1007),ROW($7:$1007)/($F$7:$F$1007&lt;&gt;""),$F$7:$F$1007)=RIGHT("0"&amp;$BH29,2))*($G$7:$G$1007&lt;&gt;""),ROW($1:$1001),999999),COLUMN(M23))),"0")</f>
        <v>0</v>
      </c>
      <c r="BV29" s="5" t="str">
        <f t="array" ref="BV29">IFERROR(INDEX($G$7:$G$1007,SMALL(IF((LOOKUP(ROW($7:$1007),ROW($7:$1007)/($F$7:$F$1007&lt;&gt;""),$F$7:$F$1007)=RIGHT("0"&amp;$BH29,2))*($G$7:$G$1007&lt;&gt;""),ROW($1:$1001),999999),COLUMN(N23))),"0")</f>
        <v>0</v>
      </c>
      <c r="BW29" s="5" t="str">
        <f t="array" ref="BW29">IFERROR(INDEX($G$7:$G$1007,SMALL(IF((LOOKUP(ROW($7:$1007),ROW($7:$1007)/($F$7:$F$1007&lt;&gt;""),$F$7:$F$1007)=RIGHT("0"&amp;$BH29,2))*($G$7:$G$1007&lt;&gt;""),ROW($1:$1001),999999),COLUMN(O23))),"0")</f>
        <v>0</v>
      </c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</row>
    <row r="30" spans="1:94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72"/>
      <c r="G30" s="72"/>
      <c r="H30" s="72"/>
      <c r="I30" s="20" t="s">
        <v>24</v>
      </c>
      <c r="J30" s="45" t="s">
        <v>18</v>
      </c>
      <c r="K30" s="27" t="str">
        <f t="shared" ca="1" si="5"/>
        <v>INV1101-CBX03-Cir08-POS</v>
      </c>
      <c r="L30" s="27" t="str">
        <f t="shared" ca="1" si="6"/>
        <v>INV1101-CBX03-Cir08-NEG</v>
      </c>
      <c r="M30" s="27" t="str">
        <f t="shared" ca="1" si="7"/>
        <v>INV1101</v>
      </c>
      <c r="N30" s="27" t="str">
        <f ca="1">MID($F$5,1,3)&amp;LOOKUP("一",$F$7:$F30)&amp;"-Cir"&amp;TEXT(IF($F30&gt;"",1,($ZH30=OFFSET($ZH30,-1,))+IFERROR(MID(OFFSET($N30,-1,),FIND(MID($F$5,1,2),OFFSET($N30,-1,))+9,2),)),"00")</f>
        <v>CBX03-Cir08</v>
      </c>
      <c r="O30" s="27" t="str">
        <f t="shared" ca="1" si="8"/>
        <v>Cir08</v>
      </c>
      <c r="P30" s="27">
        <v>2</v>
      </c>
      <c r="Q30" s="27"/>
      <c r="R30" s="27"/>
      <c r="S30" s="27" t="s">
        <v>68</v>
      </c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G30" s="29">
        <f t="shared" si="11"/>
        <v>0</v>
      </c>
      <c r="BH30" s="38">
        <v>24</v>
      </c>
      <c r="BI30" s="5" t="str">
        <f t="array" ref="BI30">IFERROR(INDEX($G$7:$G$1007,SMALL(IF((LOOKUP(ROW($7:$1007),ROW($7:$1007)/($F$7:$F$1007&lt;&gt;""),$F$7:$F$1007)=RIGHT("0"&amp;$BH30,2))*($G$7:$G$1007&lt;&gt;""),ROW($1:$1001),999999),COLUMN(A24))),"0")</f>
        <v>0</v>
      </c>
      <c r="BJ30" s="5" t="str">
        <f t="array" ref="BJ30">IFERROR(INDEX($G$7:$G$1007,SMALL(IF((LOOKUP(ROW($7:$1007),ROW($7:$1007)/($F$7:$F$1007&lt;&gt;""),$F$7:$F$1007)=RIGHT("0"&amp;$BH30,2))*($G$7:$G$1007&lt;&gt;""),ROW($1:$1001),999999),COLUMN(B24))),"0")</f>
        <v>0</v>
      </c>
      <c r="BK30" s="5" t="str">
        <f t="array" ref="BK30">IFERROR(INDEX($G$7:$G$1007,SMALL(IF((LOOKUP(ROW($7:$1007),ROW($7:$1007)/($F$7:$F$1007&lt;&gt;""),$F$7:$F$1007)=RIGHT("0"&amp;$BH30,2))*($G$7:$G$1007&lt;&gt;""),ROW($1:$1001),999999),COLUMN(C24))),"0")</f>
        <v>0</v>
      </c>
      <c r="BL30" s="5" t="str">
        <f t="array" ref="BL30">IFERROR(INDEX($G$7:$G$1007,SMALL(IF((LOOKUP(ROW($7:$1007),ROW($7:$1007)/($F$7:$F$1007&lt;&gt;""),$F$7:$F$1007)=RIGHT("0"&amp;$BH30,2))*($G$7:$G$1007&lt;&gt;""),ROW($1:$1001),999999),COLUMN(D24))),"0")</f>
        <v>0</v>
      </c>
      <c r="BM30" s="5" t="str">
        <f t="array" ref="BM30">IFERROR(INDEX($G$7:$G$1007,SMALL(IF((LOOKUP(ROW($7:$1007),ROW($7:$1007)/($F$7:$F$1007&lt;&gt;""),$F$7:$F$1007)=RIGHT("0"&amp;$BH30,2))*($G$7:$G$1007&lt;&gt;""),ROW($1:$1001),999999),COLUMN(E24))),"0")</f>
        <v>0</v>
      </c>
      <c r="BN30" s="5" t="str">
        <f t="array" ref="BN30">IFERROR(INDEX($G$7:$G$1007,SMALL(IF((LOOKUP(ROW($7:$1007),ROW($7:$1007)/($F$7:$F$1007&lt;&gt;""),$F$7:$F$1007)=RIGHT("0"&amp;$BH30,2))*($G$7:$G$1007&lt;&gt;""),ROW($1:$1001),999999),COLUMN(F24))),"0")</f>
        <v>0</v>
      </c>
      <c r="BO30" s="5" t="str">
        <f t="array" ref="BO30">IFERROR(INDEX($G$7:$G$1007,SMALL(IF((LOOKUP(ROW($7:$1007),ROW($7:$1007)/($F$7:$F$1007&lt;&gt;""),$F$7:$F$1007)=RIGHT("0"&amp;$BH30,2))*($G$7:$G$1007&lt;&gt;""),ROW($1:$1001),999999),COLUMN(G24))),"0")</f>
        <v>0</v>
      </c>
      <c r="BP30" s="5" t="str">
        <f t="array" ref="BP30">IFERROR(INDEX($G$7:$G$1007,SMALL(IF((LOOKUP(ROW($7:$1007),ROW($7:$1007)/($F$7:$F$1007&lt;&gt;""),$F$7:$F$1007)=RIGHT("0"&amp;$BH30,2))*($G$7:$G$1007&lt;&gt;""),ROW($1:$1001),999999),COLUMN(H24))),"0")</f>
        <v>0</v>
      </c>
      <c r="BQ30" s="5" t="str">
        <f t="array" ref="BQ30">IFERROR(INDEX($G$7:$G$1007,SMALL(IF((LOOKUP(ROW($7:$1007),ROW($7:$1007)/($F$7:$F$1007&lt;&gt;""),$F$7:$F$1007)=RIGHT("0"&amp;$BH30,2))*($G$7:$G$1007&lt;&gt;""),ROW($1:$1001),999999),COLUMN(I24))),"0")</f>
        <v>0</v>
      </c>
      <c r="BR30" s="5" t="str">
        <f t="array" ref="BR30">IFERROR(INDEX($G$7:$G$1007,SMALL(IF((LOOKUP(ROW($7:$1007),ROW($7:$1007)/($F$7:$F$1007&lt;&gt;""),$F$7:$F$1007)=RIGHT("0"&amp;$BH30,2))*($G$7:$G$1007&lt;&gt;""),ROW($1:$1001),999999),COLUMN(J24))),"0")</f>
        <v>0</v>
      </c>
      <c r="BS30" s="5" t="str">
        <f t="array" ref="BS30">IFERROR(INDEX($G$7:$G$1007,SMALL(IF((LOOKUP(ROW($7:$1007),ROW($7:$1007)/($F$7:$F$1007&lt;&gt;""),$F$7:$F$1007)=RIGHT("0"&amp;$BH30,2))*($G$7:$G$1007&lt;&gt;""),ROW($1:$1001),999999),COLUMN(K24))),"0")</f>
        <v>0</v>
      </c>
      <c r="BT30" s="5" t="str">
        <f t="array" ref="BT30">IFERROR(INDEX($G$7:$G$1007,SMALL(IF((LOOKUP(ROW($7:$1007),ROW($7:$1007)/($F$7:$F$1007&lt;&gt;""),$F$7:$F$1007)=RIGHT("0"&amp;$BH30,2))*($G$7:$G$1007&lt;&gt;""),ROW($1:$1001),999999),COLUMN(L24))),"0")</f>
        <v>0</v>
      </c>
      <c r="BU30" s="5" t="str">
        <f t="array" ref="BU30">IFERROR(INDEX($G$7:$G$1007,SMALL(IF((LOOKUP(ROW($7:$1007),ROW($7:$1007)/($F$7:$F$1007&lt;&gt;""),$F$7:$F$1007)=RIGHT("0"&amp;$BH30,2))*($G$7:$G$1007&lt;&gt;""),ROW($1:$1001),999999),COLUMN(M24))),"0")</f>
        <v>0</v>
      </c>
      <c r="BV30" s="5" t="str">
        <f t="array" ref="BV30">IFERROR(INDEX($G$7:$G$1007,SMALL(IF((LOOKUP(ROW($7:$1007),ROW($7:$1007)/($F$7:$F$1007&lt;&gt;""),$F$7:$F$1007)=RIGHT("0"&amp;$BH30,2))*($G$7:$G$1007&lt;&gt;""),ROW($1:$1001),999999),COLUMN(N24))),"0")</f>
        <v>0</v>
      </c>
      <c r="BW30" s="5" t="str">
        <f t="array" ref="BW30">IFERROR(INDEX($G$7:$G$1007,SMALL(IF((LOOKUP(ROW($7:$1007),ROW($7:$1007)/($F$7:$F$1007&lt;&gt;""),$F$7:$F$1007)=RIGHT("0"&amp;$BH30,2))*($G$7:$G$1007&lt;&gt;""),ROW($1:$1001),999999),COLUMN(O24))),"0")</f>
        <v>0</v>
      </c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</row>
    <row r="31" spans="1:94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70" t="s">
        <v>72</v>
      </c>
      <c r="G31" s="71">
        <v>2</v>
      </c>
      <c r="H31" s="71"/>
      <c r="I31" s="20" t="s">
        <v>21</v>
      </c>
      <c r="J31" s="45" t="s">
        <v>18</v>
      </c>
      <c r="K31" s="5" t="str">
        <f t="shared" ca="1" si="5"/>
        <v>INV1101-CBX04-Cir01-POS</v>
      </c>
      <c r="L31" s="5" t="str">
        <f t="shared" ca="1" si="6"/>
        <v>INV1101-CBX04-Cir01-NEG</v>
      </c>
      <c r="M31" s="5" t="str">
        <f t="shared" ca="1" si="7"/>
        <v>INV1101</v>
      </c>
      <c r="N31" s="5" t="str">
        <f ca="1">MID($F$5,1,3)&amp;LOOKUP("一",$F$7:$F31)&amp;"-Cir"&amp;TEXT(IF($F31&gt;"",1,($ZH31=OFFSET($ZH31,-1,))+IFERROR(MID(OFFSET($N31,-1,),FIND(MID($F$5,1,2),OFFSET($N31,-1,))+9,2),)),"00")</f>
        <v>CBX04-Cir01</v>
      </c>
      <c r="O31" s="5" t="str">
        <f t="shared" ca="1" si="8"/>
        <v>Cir01</v>
      </c>
      <c r="P31" s="5">
        <v>1</v>
      </c>
      <c r="Q31" s="5"/>
      <c r="R31" s="5" t="s">
        <v>61</v>
      </c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46"/>
      <c r="AI31" s="4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0"/>
      <c r="BD31" s="20"/>
      <c r="BE31" s="20"/>
      <c r="BG31" s="16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</row>
    <row r="32" spans="1:94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71"/>
      <c r="G32" s="71"/>
      <c r="H32" s="71"/>
      <c r="I32" s="20" t="s">
        <v>24</v>
      </c>
      <c r="J32" s="45" t="s">
        <v>18</v>
      </c>
      <c r="K32" s="5" t="str">
        <f t="shared" ca="1" si="5"/>
        <v>INV1101-CBX04-Cir02-POS</v>
      </c>
      <c r="L32" s="5" t="str">
        <f t="shared" ca="1" si="6"/>
        <v>INV1101-CBX04-Cir02-NEG</v>
      </c>
      <c r="M32" s="5" t="str">
        <f t="shared" ca="1" si="7"/>
        <v>INV1101</v>
      </c>
      <c r="N32" s="5" t="str">
        <f ca="1">MID($F$5,1,3)&amp;LOOKUP("一",$F$7:$F32)&amp;"-Cir"&amp;TEXT(IF($F32&gt;"",1,($ZH32=OFFSET($ZH32,-1,))+IFERROR(MID(OFFSET($N32,-1,),FIND(MID($F$5,1,2),OFFSET($N32,-1,))+9,2),)),"00")</f>
        <v>CBX04-Cir02</v>
      </c>
      <c r="O32" s="5" t="str">
        <f t="shared" ca="1" si="8"/>
        <v>Cir02</v>
      </c>
      <c r="P32" s="5">
        <v>2</v>
      </c>
      <c r="Q32" s="5"/>
      <c r="R32" s="5"/>
      <c r="S32" s="5" t="s">
        <v>62</v>
      </c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46"/>
      <c r="AI32" s="4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0"/>
      <c r="BD32" s="20"/>
      <c r="BE32" s="20"/>
      <c r="BG32" s="16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</row>
    <row r="33" spans="1:94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71"/>
      <c r="G33" s="71">
        <v>2</v>
      </c>
      <c r="H33" s="71"/>
      <c r="I33" s="20" t="s">
        <v>21</v>
      </c>
      <c r="J33" s="45" t="s">
        <v>18</v>
      </c>
      <c r="K33" s="5" t="str">
        <f t="shared" ca="1" si="5"/>
        <v>INV1101-CBX04-Cir03-POS</v>
      </c>
      <c r="L33" s="5" t="str">
        <f t="shared" ca="1" si="6"/>
        <v>INV1101-CBX04-Cir03-NEG</v>
      </c>
      <c r="M33" s="5" t="str">
        <f t="shared" ca="1" si="7"/>
        <v>INV1101</v>
      </c>
      <c r="N33" s="5" t="str">
        <f ca="1">MID($F$5,1,3)&amp;LOOKUP("一",$F$7:$F33)&amp;"-Cir"&amp;TEXT(IF($F33&gt;"",1,($ZH33=OFFSET($ZH33,-1,))+IFERROR(MID(OFFSET($N33,-1,),FIND(MID($F$5,1,2),OFFSET($N33,-1,))+9,2),)),"00")</f>
        <v>CBX04-Cir03</v>
      </c>
      <c r="O33" s="5" t="str">
        <f t="shared" ca="1" si="8"/>
        <v>Cir03</v>
      </c>
      <c r="P33" s="5">
        <v>1</v>
      </c>
      <c r="Q33" s="5"/>
      <c r="R33" s="5" t="s">
        <v>70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46"/>
      <c r="AI33" s="4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0"/>
      <c r="BD33" s="20"/>
      <c r="BE33" s="20"/>
      <c r="BG33" s="16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</row>
    <row r="34" spans="1:94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71"/>
      <c r="G34" s="71"/>
      <c r="H34" s="71"/>
      <c r="I34" s="20" t="s">
        <v>24</v>
      </c>
      <c r="J34" s="45" t="s">
        <v>18</v>
      </c>
      <c r="K34" s="5" t="str">
        <f t="shared" ca="1" si="5"/>
        <v>INV1101-CBX04-Cir04-POS</v>
      </c>
      <c r="L34" s="5" t="str">
        <f t="shared" ca="1" si="6"/>
        <v>INV1101-CBX04-Cir04-NEG</v>
      </c>
      <c r="M34" s="5" t="str">
        <f t="shared" ca="1" si="7"/>
        <v>INV1101</v>
      </c>
      <c r="N34" s="5" t="str">
        <f ca="1">MID($F$5,1,3)&amp;LOOKUP("一",$F$7:$F34)&amp;"-Cir"&amp;TEXT(IF($F34&gt;"",1,($ZH34=OFFSET($ZH34,-1,))+IFERROR(MID(OFFSET($N34,-1,),FIND(MID($F$5,1,2),OFFSET($N34,-1,))+9,2),)),"00")</f>
        <v>CBX04-Cir04</v>
      </c>
      <c r="O34" s="5" t="str">
        <f t="shared" ca="1" si="8"/>
        <v>Cir04</v>
      </c>
      <c r="P34" s="5">
        <v>2</v>
      </c>
      <c r="Q34" s="5"/>
      <c r="R34" s="5"/>
      <c r="S34" s="5" t="s">
        <v>64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46"/>
      <c r="AI34" s="4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0"/>
      <c r="BD34" s="20"/>
      <c r="BE34" s="20"/>
      <c r="BG34" s="16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</row>
    <row r="35" spans="1:94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71"/>
      <c r="G35" s="71">
        <v>2</v>
      </c>
      <c r="H35" s="71"/>
      <c r="I35" s="20" t="s">
        <v>21</v>
      </c>
      <c r="J35" s="45" t="s">
        <v>18</v>
      </c>
      <c r="K35" s="5" t="str">
        <f t="shared" ca="1" si="5"/>
        <v>INV1101-CBX04-Cir05-POS</v>
      </c>
      <c r="L35" s="5" t="str">
        <f t="shared" ca="1" si="6"/>
        <v>INV1101-CBX04-Cir05-NEG</v>
      </c>
      <c r="M35" s="5" t="str">
        <f t="shared" ca="1" si="7"/>
        <v>INV1101</v>
      </c>
      <c r="N35" s="5" t="str">
        <f ca="1">MID($F$5,1,3)&amp;LOOKUP("一",$F$7:$F35)&amp;"-Cir"&amp;TEXT(IF($F35&gt;"",1,($ZH35=OFFSET($ZH35,-1,))+IFERROR(MID(OFFSET($N35,-1,),FIND(MID($F$5,1,2),OFFSET($N35,-1,))+9,2),)),"00")</f>
        <v>CBX04-Cir05</v>
      </c>
      <c r="O35" s="5" t="str">
        <f t="shared" ca="1" si="8"/>
        <v>Cir05</v>
      </c>
      <c r="P35" s="5">
        <v>1</v>
      </c>
      <c r="Q35" s="5"/>
      <c r="R35" s="5" t="s">
        <v>65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46"/>
      <c r="AI35" s="4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0"/>
      <c r="BD35" s="20"/>
      <c r="BE35" s="20"/>
      <c r="BG35" s="16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</row>
    <row r="36" spans="1:94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71"/>
      <c r="G36" s="71"/>
      <c r="H36" s="71"/>
      <c r="I36" s="20" t="s">
        <v>24</v>
      </c>
      <c r="J36" s="45" t="s">
        <v>18</v>
      </c>
      <c r="K36" s="5" t="str">
        <f t="shared" ca="1" si="5"/>
        <v>INV1101-CBX04-Cir06-POS</v>
      </c>
      <c r="L36" s="5" t="str">
        <f t="shared" ca="1" si="6"/>
        <v>INV1101-CBX04-Cir06-NEG</v>
      </c>
      <c r="M36" s="5" t="str">
        <f t="shared" ca="1" si="7"/>
        <v>INV1101</v>
      </c>
      <c r="N36" s="5" t="str">
        <f ca="1">MID($F$5,1,3)&amp;LOOKUP("一",$F$7:$F36)&amp;"-Cir"&amp;TEXT(IF($F36&gt;"",1,($ZH36=OFFSET($ZH36,-1,))+IFERROR(MID(OFFSET($N36,-1,),FIND(MID($F$5,1,2),OFFSET($N36,-1,))+9,2),)),"00")</f>
        <v>CBX04-Cir06</v>
      </c>
      <c r="O36" s="5" t="str">
        <f t="shared" ca="1" si="8"/>
        <v>Cir06</v>
      </c>
      <c r="P36" s="5">
        <v>2</v>
      </c>
      <c r="Q36" s="5"/>
      <c r="R36" s="5"/>
      <c r="S36" s="5" t="s">
        <v>66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46"/>
      <c r="AI36" s="4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0"/>
      <c r="BD36" s="20"/>
      <c r="BE36" s="20"/>
      <c r="BG36" s="16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</row>
    <row r="37" spans="1:94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71"/>
      <c r="G37" s="71">
        <v>2</v>
      </c>
      <c r="H37" s="71"/>
      <c r="I37" s="20" t="s">
        <v>21</v>
      </c>
      <c r="J37" s="45" t="s">
        <v>18</v>
      </c>
      <c r="K37" s="5" t="str">
        <f t="shared" ca="1" si="5"/>
        <v>INV1101-CBX04-Cir07-POS</v>
      </c>
      <c r="L37" s="5" t="str">
        <f t="shared" ca="1" si="6"/>
        <v>INV1101-CBX04-Cir07-NEG</v>
      </c>
      <c r="M37" s="5" t="str">
        <f t="shared" ca="1" si="7"/>
        <v>INV1101</v>
      </c>
      <c r="N37" s="5" t="str">
        <f ca="1">MID($F$5,1,3)&amp;LOOKUP("一",$F$7:$F37)&amp;"-Cir"&amp;TEXT(IF($F37&gt;"",1,($ZH37=OFFSET($ZH37,-1,))+IFERROR(MID(OFFSET($N37,-1,),FIND(MID($F$5,1,2),OFFSET($N37,-1,))+9,2),)),"00")</f>
        <v>CBX04-Cir07</v>
      </c>
      <c r="O37" s="5" t="str">
        <f t="shared" ca="1" si="8"/>
        <v>Cir07</v>
      </c>
      <c r="P37" s="5">
        <v>1</v>
      </c>
      <c r="Q37" s="5"/>
      <c r="R37" s="5" t="s">
        <v>67</v>
      </c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46"/>
      <c r="AI37" s="4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0"/>
      <c r="BD37" s="20"/>
      <c r="BE37" s="20"/>
      <c r="BG37" s="16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</row>
    <row r="38" spans="1:94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71"/>
      <c r="G38" s="71"/>
      <c r="H38" s="71"/>
      <c r="I38" s="20" t="s">
        <v>24</v>
      </c>
      <c r="J38" s="45" t="s">
        <v>18</v>
      </c>
      <c r="K38" s="5" t="str">
        <f t="shared" ca="1" si="5"/>
        <v>INV1101-CBX04-Cir08-POS</v>
      </c>
      <c r="L38" s="5" t="str">
        <f t="shared" ca="1" si="6"/>
        <v>INV1101-CBX04-Cir08-NEG</v>
      </c>
      <c r="M38" s="5" t="str">
        <f t="shared" ca="1" si="7"/>
        <v>INV1101</v>
      </c>
      <c r="N38" s="5" t="str">
        <f ca="1">MID($F$5,1,3)&amp;LOOKUP("一",$F$7:$F38)&amp;"-Cir"&amp;TEXT(IF($F38&gt;"",1,($ZH38=OFFSET($ZH38,-1,))+IFERROR(MID(OFFSET($N38,-1,),FIND(MID($F$5,1,2),OFFSET($N38,-1,))+9,2),)),"00")</f>
        <v>CBX04-Cir08</v>
      </c>
      <c r="O38" s="5" t="str">
        <f t="shared" ca="1" si="8"/>
        <v>Cir08</v>
      </c>
      <c r="P38" s="5">
        <v>2</v>
      </c>
      <c r="Q38" s="5"/>
      <c r="R38" s="5"/>
      <c r="S38" s="5" t="s">
        <v>68</v>
      </c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46"/>
      <c r="AI38" s="4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0"/>
      <c r="BD38" s="20"/>
      <c r="BE38" s="20"/>
      <c r="BG38" s="16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</row>
    <row r="39" spans="1:94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2</v>
      </c>
      <c r="H39" s="72"/>
      <c r="I39" s="20" t="s">
        <v>21</v>
      </c>
      <c r="J39" s="45" t="s">
        <v>18</v>
      </c>
      <c r="K39" s="27" t="str">
        <f t="shared" ca="1" si="5"/>
        <v>INV1101-CBX05-Cir01-POS</v>
      </c>
      <c r="L39" s="27" t="str">
        <f t="shared" ca="1" si="6"/>
        <v>INV1101-CBX05-Cir01-NEG</v>
      </c>
      <c r="M39" s="27" t="str">
        <f t="shared" ca="1" si="7"/>
        <v>INV1101</v>
      </c>
      <c r="N39" s="27" t="str">
        <f ca="1">MID($F$5,1,3)&amp;LOOKUP("一",$F$7:$F39)&amp;"-Cir"&amp;TEXT(IF($F39&gt;"",1,($ZH39=OFFSET($ZH39,-1,))+IFERROR(MID(OFFSET($N39,-1,),FIND(MID($F$5,1,2),OFFSET($N39,-1,))+9,2),)),"00")</f>
        <v>CBX05-Cir01</v>
      </c>
      <c r="O39" s="27" t="str">
        <f t="shared" ca="1" si="8"/>
        <v>Cir01</v>
      </c>
      <c r="P39" s="27">
        <v>1</v>
      </c>
      <c r="Q39" s="27"/>
      <c r="R39" s="27" t="s">
        <v>61</v>
      </c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G39" s="16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</row>
    <row r="40" spans="1:94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0" t="s">
        <v>24</v>
      </c>
      <c r="J40" s="45" t="s">
        <v>18</v>
      </c>
      <c r="K40" s="27" t="str">
        <f t="shared" ca="1" si="5"/>
        <v>INV1101-CBX05-Cir02-POS</v>
      </c>
      <c r="L40" s="27" t="str">
        <f t="shared" ca="1" si="6"/>
        <v>INV1101-CBX05-Cir02-NEG</v>
      </c>
      <c r="M40" s="27" t="str">
        <f t="shared" ca="1" si="7"/>
        <v>INV1101</v>
      </c>
      <c r="N40" s="27" t="str">
        <f ca="1">MID($F$5,1,3)&amp;LOOKUP("一",$F$7:$F40)&amp;"-Cir"&amp;TEXT(IF($F40&gt;"",1,($ZH40=OFFSET($ZH40,-1,))+IFERROR(MID(OFFSET($N40,-1,),FIND(MID($F$5,1,2),OFFSET($N40,-1,))+9,2),)),"00")</f>
        <v>CBX05-Cir02</v>
      </c>
      <c r="O40" s="27" t="str">
        <f t="shared" ca="1" si="8"/>
        <v>Cir02</v>
      </c>
      <c r="P40" s="27">
        <v>2</v>
      </c>
      <c r="Q40" s="27"/>
      <c r="R40" s="27"/>
      <c r="S40" s="27" t="s">
        <v>62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G40" s="16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</row>
    <row r="41" spans="1:94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>
        <v>2</v>
      </c>
      <c r="H41" s="72"/>
      <c r="I41" s="20" t="s">
        <v>21</v>
      </c>
      <c r="J41" s="45" t="s">
        <v>18</v>
      </c>
      <c r="K41" s="27" t="str">
        <f t="shared" ca="1" si="5"/>
        <v>INV1101-CBX05-Cir03-POS</v>
      </c>
      <c r="L41" s="27" t="str">
        <f t="shared" ca="1" si="6"/>
        <v>INV1101-CBX05-Cir03-NEG</v>
      </c>
      <c r="M41" s="27" t="str">
        <f t="shared" ca="1" si="7"/>
        <v>INV1101</v>
      </c>
      <c r="N41" s="27" t="str">
        <f ca="1">MID($F$5,1,3)&amp;LOOKUP("一",$F$7:$F41)&amp;"-Cir"&amp;TEXT(IF($F41&gt;"",1,($ZH41=OFFSET($ZH41,-1,))+IFERROR(MID(OFFSET($N41,-1,),FIND(MID($F$5,1,2),OFFSET($N41,-1,))+9,2),)),"00")</f>
        <v>CBX05-Cir03</v>
      </c>
      <c r="O41" s="27" t="str">
        <f t="shared" ca="1" si="8"/>
        <v>Cir03</v>
      </c>
      <c r="P41" s="27">
        <v>1</v>
      </c>
      <c r="Q41" s="27"/>
      <c r="R41" s="27" t="s">
        <v>70</v>
      </c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G41" s="16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</row>
    <row r="42" spans="1:94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0" t="s">
        <v>24</v>
      </c>
      <c r="J42" s="45" t="s">
        <v>18</v>
      </c>
      <c r="K42" s="27" t="str">
        <f t="shared" ca="1" si="5"/>
        <v>INV1101-CBX05-Cir04-POS</v>
      </c>
      <c r="L42" s="27" t="str">
        <f t="shared" ca="1" si="6"/>
        <v>INV1101-CBX05-Cir04-NEG</v>
      </c>
      <c r="M42" s="27" t="str">
        <f t="shared" ca="1" si="7"/>
        <v>INV1101</v>
      </c>
      <c r="N42" s="27" t="str">
        <f ca="1">MID($F$5,1,3)&amp;LOOKUP("一",$F$7:$F42)&amp;"-Cir"&amp;TEXT(IF($F42&gt;"",1,($ZH42=OFFSET($ZH42,-1,))+IFERROR(MID(OFFSET($N42,-1,),FIND(MID($F$5,1,2),OFFSET($N42,-1,))+9,2),)),"00")</f>
        <v>CBX05-Cir04</v>
      </c>
      <c r="O42" s="27" t="str">
        <f t="shared" ca="1" si="8"/>
        <v>Cir04</v>
      </c>
      <c r="P42" s="27">
        <v>2</v>
      </c>
      <c r="Q42" s="27"/>
      <c r="R42" s="27"/>
      <c r="S42" s="27" t="s">
        <v>64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G42" s="16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</row>
    <row r="43" spans="1:94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2</v>
      </c>
      <c r="H43" s="72"/>
      <c r="I43" s="20" t="s">
        <v>21</v>
      </c>
      <c r="J43" s="45" t="s">
        <v>18</v>
      </c>
      <c r="K43" s="27" t="str">
        <f t="shared" ca="1" si="5"/>
        <v>INV1101-CBX05-Cir05-POS</v>
      </c>
      <c r="L43" s="27" t="str">
        <f t="shared" ca="1" si="6"/>
        <v>INV1101-CBX05-Cir05-NEG</v>
      </c>
      <c r="M43" s="27" t="str">
        <f t="shared" ca="1" si="7"/>
        <v>INV1101</v>
      </c>
      <c r="N43" s="27" t="str">
        <f ca="1">MID($F$5,1,3)&amp;LOOKUP("一",$F$7:$F43)&amp;"-Cir"&amp;TEXT(IF($F43&gt;"",1,($ZH43=OFFSET($ZH43,-1,))+IFERROR(MID(OFFSET($N43,-1,),FIND(MID($F$5,1,2),OFFSET($N43,-1,))+9,2),)),"00")</f>
        <v>CBX05-Cir05</v>
      </c>
      <c r="O43" s="27" t="str">
        <f t="shared" ca="1" si="8"/>
        <v>Cir05</v>
      </c>
      <c r="P43" s="27">
        <v>1</v>
      </c>
      <c r="Q43" s="27"/>
      <c r="R43" s="27" t="s">
        <v>65</v>
      </c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G43" s="16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</row>
    <row r="44" spans="1:94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0" t="s">
        <v>24</v>
      </c>
      <c r="J44" s="45" t="s">
        <v>18</v>
      </c>
      <c r="K44" s="27" t="str">
        <f t="shared" ca="1" si="5"/>
        <v>INV1101-CBX05-Cir06-POS</v>
      </c>
      <c r="L44" s="27" t="str">
        <f t="shared" ca="1" si="6"/>
        <v>INV1101-CBX05-Cir06-NEG</v>
      </c>
      <c r="M44" s="27" t="str">
        <f t="shared" ca="1" si="7"/>
        <v>INV1101</v>
      </c>
      <c r="N44" s="27" t="str">
        <f ca="1">MID($F$5,1,3)&amp;LOOKUP("一",$F$7:$F44)&amp;"-Cir"&amp;TEXT(IF($F44&gt;"",1,($ZH44=OFFSET($ZH44,-1,))+IFERROR(MID(OFFSET($N44,-1,),FIND(MID($F$5,1,2),OFFSET($N44,-1,))+9,2),)),"00")</f>
        <v>CBX05-Cir06</v>
      </c>
      <c r="O44" s="27" t="str">
        <f t="shared" ca="1" si="8"/>
        <v>Cir06</v>
      </c>
      <c r="P44" s="27">
        <v>2</v>
      </c>
      <c r="Q44" s="27"/>
      <c r="R44" s="27"/>
      <c r="S44" s="27" t="s">
        <v>66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G44" s="16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</row>
    <row r="45" spans="1:94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0" t="s">
        <v>74</v>
      </c>
      <c r="G45" s="71">
        <v>2</v>
      </c>
      <c r="H45" s="71"/>
      <c r="I45" s="20" t="s">
        <v>21</v>
      </c>
      <c r="J45" s="45" t="s">
        <v>18</v>
      </c>
      <c r="K45" s="5" t="str">
        <f t="shared" ca="1" si="5"/>
        <v>INV1101-CBX06-Cir01-POS</v>
      </c>
      <c r="L45" s="5" t="str">
        <f t="shared" ca="1" si="6"/>
        <v>INV1101-CBX06-Cir01-NEG</v>
      </c>
      <c r="M45" s="5" t="str">
        <f t="shared" ca="1" si="7"/>
        <v>INV1101</v>
      </c>
      <c r="N45" s="5" t="str">
        <f ca="1">MID($F$5,1,3)&amp;LOOKUP("一",$F$7:$F45)&amp;"-Cir"&amp;TEXT(IF($F45&gt;"",1,($ZH45=OFFSET($ZH45,-1,))+IFERROR(MID(OFFSET($N45,-1,),FIND(MID($F$5,1,2),OFFSET($N45,-1,))+9,2),)),"00")</f>
        <v>CBX06-Cir01</v>
      </c>
      <c r="O45" s="5" t="str">
        <f t="shared" ca="1" si="8"/>
        <v>Cir01</v>
      </c>
      <c r="P45" s="5">
        <v>1</v>
      </c>
      <c r="Q45" s="5"/>
      <c r="R45" s="5" t="s">
        <v>61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46"/>
      <c r="AI45" s="4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0"/>
      <c r="BD45" s="20"/>
      <c r="BE45" s="20"/>
      <c r="BG45" s="16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</row>
    <row r="46" spans="1:94">
      <c r="A46" s="16"/>
      <c r="B46" s="17"/>
      <c r="C46" s="16"/>
      <c r="D46" s="16"/>
      <c r="E46" s="5">
        <f t="shared" si="4"/>
        <v>1</v>
      </c>
      <c r="F46" s="71"/>
      <c r="G46" s="71"/>
      <c r="H46" s="71"/>
      <c r="I46" s="20" t="s">
        <v>24</v>
      </c>
      <c r="J46" s="45" t="s">
        <v>18</v>
      </c>
      <c r="K46" s="5" t="str">
        <f t="shared" ca="1" si="5"/>
        <v>INV1101-CBX06-Cir02-POS</v>
      </c>
      <c r="L46" s="5" t="str">
        <f t="shared" ca="1" si="6"/>
        <v>INV1101-CBX06-Cir02-NEG</v>
      </c>
      <c r="M46" s="5" t="str">
        <f t="shared" ca="1" si="7"/>
        <v>INV1101</v>
      </c>
      <c r="N46" s="5" t="str">
        <f ca="1">MID($F$5,1,3)&amp;LOOKUP("一",$F$7:$F46)&amp;"-Cir"&amp;TEXT(IF($F46&gt;"",1,($ZH46=OFFSET($ZH46,-1,))+IFERROR(MID(OFFSET($N46,-1,),FIND(MID($F$5,1,2),OFFSET($N46,-1,))+9,2),)),"00")</f>
        <v>CBX06-Cir02</v>
      </c>
      <c r="O46" s="5" t="str">
        <f t="shared" ca="1" si="8"/>
        <v>Cir02</v>
      </c>
      <c r="P46" s="5">
        <v>2</v>
      </c>
      <c r="Q46" s="5"/>
      <c r="R46" s="5"/>
      <c r="S46" s="5" t="s">
        <v>62</v>
      </c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46"/>
      <c r="AI46" s="4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0"/>
      <c r="BD46" s="20"/>
      <c r="BE46" s="20"/>
      <c r="BG46" s="16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</row>
    <row r="47" spans="1:94">
      <c r="A47" s="16"/>
      <c r="B47" s="17"/>
      <c r="C47" s="16"/>
      <c r="D47" s="16"/>
      <c r="E47" s="5">
        <f t="shared" si="4"/>
        <v>1</v>
      </c>
      <c r="F47" s="71"/>
      <c r="G47" s="71">
        <v>2</v>
      </c>
      <c r="H47" s="71"/>
      <c r="I47" s="20" t="s">
        <v>21</v>
      </c>
      <c r="J47" s="45" t="s">
        <v>18</v>
      </c>
      <c r="K47" s="5" t="str">
        <f t="shared" ca="1" si="5"/>
        <v>INV1101-CBX06-Cir03-POS</v>
      </c>
      <c r="L47" s="5" t="str">
        <f t="shared" ca="1" si="6"/>
        <v>INV1101-CBX06-Cir03-NEG</v>
      </c>
      <c r="M47" s="5" t="str">
        <f t="shared" ca="1" si="7"/>
        <v>INV1101</v>
      </c>
      <c r="N47" s="5" t="str">
        <f ca="1">MID($F$5,1,3)&amp;LOOKUP("一",$F$7:$F47)&amp;"-Cir"&amp;TEXT(IF($F47&gt;"",1,($ZH47=OFFSET($ZH47,-1,))+IFERROR(MID(OFFSET($N47,-1,),FIND(MID($F$5,1,2),OFFSET($N47,-1,))+9,2),)),"00")</f>
        <v>CBX06-Cir03</v>
      </c>
      <c r="O47" s="5" t="str">
        <f t="shared" ca="1" si="8"/>
        <v>Cir03</v>
      </c>
      <c r="P47" s="5">
        <v>1</v>
      </c>
      <c r="Q47" s="5"/>
      <c r="R47" s="5" t="s">
        <v>70</v>
      </c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46"/>
      <c r="AI47" s="4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0"/>
      <c r="BD47" s="20"/>
      <c r="BE47" s="20"/>
      <c r="BG47" s="16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</row>
    <row r="48" spans="1:94">
      <c r="A48" s="16"/>
      <c r="B48" s="17"/>
      <c r="C48" s="16"/>
      <c r="D48" s="16"/>
      <c r="E48" s="5">
        <f t="shared" si="4"/>
        <v>1</v>
      </c>
      <c r="F48" s="71"/>
      <c r="G48" s="71"/>
      <c r="H48" s="71"/>
      <c r="I48" s="20" t="s">
        <v>24</v>
      </c>
      <c r="J48" s="45" t="s">
        <v>18</v>
      </c>
      <c r="K48" s="5" t="str">
        <f t="shared" ca="1" si="5"/>
        <v>INV1101-CBX06-Cir04-POS</v>
      </c>
      <c r="L48" s="5" t="str">
        <f t="shared" ca="1" si="6"/>
        <v>INV1101-CBX06-Cir04-NEG</v>
      </c>
      <c r="M48" s="5" t="str">
        <f t="shared" ca="1" si="7"/>
        <v>INV1101</v>
      </c>
      <c r="N48" s="5" t="str">
        <f ca="1">MID($F$5,1,3)&amp;LOOKUP("一",$F$7:$F48)&amp;"-Cir"&amp;TEXT(IF($F48&gt;"",1,($ZH48=OFFSET($ZH48,-1,))+IFERROR(MID(OFFSET($N48,-1,),FIND(MID($F$5,1,2),OFFSET($N48,-1,))+9,2),)),"00")</f>
        <v>CBX06-Cir04</v>
      </c>
      <c r="O48" s="5" t="str">
        <f t="shared" ca="1" si="8"/>
        <v>Cir04</v>
      </c>
      <c r="P48" s="5">
        <v>2</v>
      </c>
      <c r="Q48" s="5"/>
      <c r="R48" s="5"/>
      <c r="S48" s="5" t="s">
        <v>64</v>
      </c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46"/>
      <c r="AI48" s="4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0"/>
      <c r="BD48" s="20"/>
      <c r="BE48" s="20"/>
      <c r="BG48" s="16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</row>
    <row r="49" spans="1:94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69" t="s">
        <v>75</v>
      </c>
      <c r="G49" s="72">
        <v>2</v>
      </c>
      <c r="H49" s="72"/>
      <c r="I49" s="20" t="s">
        <v>21</v>
      </c>
      <c r="J49" s="45" t="s">
        <v>18</v>
      </c>
      <c r="K49" s="27" t="str">
        <f t="shared" ca="1" si="5"/>
        <v>INV1101-CBX07-Cir01-POS</v>
      </c>
      <c r="L49" s="27" t="str">
        <f t="shared" ca="1" si="6"/>
        <v>INV1101-CBX07-Cir01-NEG</v>
      </c>
      <c r="M49" s="27" t="str">
        <f t="shared" ca="1" si="7"/>
        <v>INV1101</v>
      </c>
      <c r="N49" s="27" t="str">
        <f ca="1">MID($F$5,1,3)&amp;LOOKUP("一",$F$7:$F49)&amp;"-Cir"&amp;TEXT(IF($F49&gt;"",1,($ZH49=OFFSET($ZH49,-1,))+IFERROR(MID(OFFSET($N49,-1,),FIND(MID($F$5,1,2),OFFSET($N49,-1,))+9,2),)),"00")</f>
        <v>CBX07-Cir01</v>
      </c>
      <c r="O49" s="27" t="str">
        <f t="shared" ca="1" si="8"/>
        <v>Cir01</v>
      </c>
      <c r="P49" s="27">
        <v>1</v>
      </c>
      <c r="Q49" s="27"/>
      <c r="R49" s="27" t="s">
        <v>61</v>
      </c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G49" s="16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</row>
    <row r="50" spans="1:94">
      <c r="A50" s="19">
        <v>1</v>
      </c>
      <c r="B50" s="18" t="s">
        <v>1</v>
      </c>
      <c r="C50" s="19">
        <v>8</v>
      </c>
      <c r="D50" s="16"/>
      <c r="E50" s="5">
        <f t="shared" si="4"/>
        <v>1</v>
      </c>
      <c r="F50" s="72"/>
      <c r="G50" s="72"/>
      <c r="H50" s="72"/>
      <c r="I50" s="20" t="s">
        <v>24</v>
      </c>
      <c r="J50" s="45" t="s">
        <v>18</v>
      </c>
      <c r="K50" s="27" t="str">
        <f t="shared" ca="1" si="5"/>
        <v>INV1101-CBX07-Cir02-POS</v>
      </c>
      <c r="L50" s="27" t="str">
        <f t="shared" ca="1" si="6"/>
        <v>INV1101-CBX07-Cir02-NEG</v>
      </c>
      <c r="M50" s="27" t="str">
        <f t="shared" ca="1" si="7"/>
        <v>INV1101</v>
      </c>
      <c r="N50" s="27" t="str">
        <f ca="1">MID($F$5,1,3)&amp;LOOKUP("一",$F$7:$F50)&amp;"-Cir"&amp;TEXT(IF($F50&gt;"",1,($ZH50=OFFSET($ZH50,-1,))+IFERROR(MID(OFFSET($N50,-1,),FIND(MID($F$5,1,2),OFFSET($N50,-1,))+9,2),)),"00")</f>
        <v>CBX07-Cir02</v>
      </c>
      <c r="O50" s="27" t="str">
        <f t="shared" ca="1" si="8"/>
        <v>Cir02</v>
      </c>
      <c r="P50" s="27">
        <v>2</v>
      </c>
      <c r="Q50" s="27"/>
      <c r="R50" s="27"/>
      <c r="S50" s="27" t="s">
        <v>62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G50" s="16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</row>
    <row r="51" spans="1:94">
      <c r="A51" s="19">
        <v>2</v>
      </c>
      <c r="B51" s="18" t="s">
        <v>7</v>
      </c>
      <c r="C51" s="19">
        <v>8</v>
      </c>
      <c r="D51" s="16"/>
      <c r="E51" s="5">
        <f t="shared" si="4"/>
        <v>1</v>
      </c>
      <c r="F51" s="72"/>
      <c r="G51" s="72">
        <v>2</v>
      </c>
      <c r="H51" s="72"/>
      <c r="I51" s="20" t="s">
        <v>21</v>
      </c>
      <c r="J51" s="45" t="s">
        <v>18</v>
      </c>
      <c r="K51" s="27" t="str">
        <f t="shared" ca="1" si="5"/>
        <v>INV1101-CBX07-Cir03-POS</v>
      </c>
      <c r="L51" s="27" t="str">
        <f t="shared" ca="1" si="6"/>
        <v>INV1101-CBX07-Cir03-NEG</v>
      </c>
      <c r="M51" s="27" t="str">
        <f t="shared" ca="1" si="7"/>
        <v>INV1101</v>
      </c>
      <c r="N51" s="27" t="str">
        <f ca="1">MID($F$5,1,3)&amp;LOOKUP("一",$F$7:$F51)&amp;"-Cir"&amp;TEXT(IF($F51&gt;"",1,($ZH51=OFFSET($ZH51,-1,))+IFERROR(MID(OFFSET($N51,-1,),FIND(MID($F$5,1,2),OFFSET($N51,-1,))+9,2),)),"00")</f>
        <v>CBX07-Cir03</v>
      </c>
      <c r="O51" s="27" t="str">
        <f t="shared" ca="1" si="8"/>
        <v>Cir03</v>
      </c>
      <c r="P51" s="27">
        <v>1</v>
      </c>
      <c r="Q51" s="27"/>
      <c r="R51" s="27" t="s">
        <v>70</v>
      </c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G51" s="16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</row>
    <row r="52" spans="1:94">
      <c r="A52" s="19">
        <v>3</v>
      </c>
      <c r="B52" s="18" t="s">
        <v>7</v>
      </c>
      <c r="C52" s="19">
        <v>8</v>
      </c>
      <c r="D52" s="16"/>
      <c r="E52" s="5">
        <f t="shared" si="4"/>
        <v>1</v>
      </c>
      <c r="F52" s="72"/>
      <c r="G52" s="72"/>
      <c r="H52" s="72"/>
      <c r="I52" s="20" t="s">
        <v>24</v>
      </c>
      <c r="J52" s="45" t="s">
        <v>18</v>
      </c>
      <c r="K52" s="27" t="str">
        <f t="shared" ca="1" si="5"/>
        <v>INV1101-CBX07-Cir04-POS</v>
      </c>
      <c r="L52" s="27" t="str">
        <f t="shared" ca="1" si="6"/>
        <v>INV1101-CBX07-Cir04-NEG</v>
      </c>
      <c r="M52" s="27" t="str">
        <f t="shared" ca="1" si="7"/>
        <v>INV1101</v>
      </c>
      <c r="N52" s="27" t="str">
        <f ca="1">MID($F$5,1,3)&amp;LOOKUP("一",$F$7:$F52)&amp;"-Cir"&amp;TEXT(IF($F52&gt;"",1,($ZH52=OFFSET($ZH52,-1,))+IFERROR(MID(OFFSET($N52,-1,),FIND(MID($F$5,1,2),OFFSET($N52,-1,))+9,2),)),"00")</f>
        <v>CBX07-Cir04</v>
      </c>
      <c r="O52" s="27" t="str">
        <f t="shared" ca="1" si="8"/>
        <v>Cir04</v>
      </c>
      <c r="P52" s="27">
        <v>2</v>
      </c>
      <c r="Q52" s="27"/>
      <c r="R52" s="27"/>
      <c r="S52" s="27" t="s">
        <v>64</v>
      </c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G52" s="16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</row>
    <row r="53" spans="1:94">
      <c r="A53" s="19">
        <v>4</v>
      </c>
      <c r="B53" s="18" t="s">
        <v>7</v>
      </c>
      <c r="C53" s="19">
        <v>8</v>
      </c>
      <c r="D53" s="16"/>
      <c r="E53" s="5">
        <f t="shared" si="4"/>
        <v>1</v>
      </c>
      <c r="F53" s="72"/>
      <c r="G53" s="72">
        <v>2</v>
      </c>
      <c r="H53" s="72"/>
      <c r="I53" s="20" t="s">
        <v>21</v>
      </c>
      <c r="J53" s="45" t="s">
        <v>18</v>
      </c>
      <c r="K53" s="27" t="str">
        <f t="shared" ca="1" si="5"/>
        <v>INV1101-CBX07-Cir05-POS</v>
      </c>
      <c r="L53" s="27" t="str">
        <f t="shared" ca="1" si="6"/>
        <v>INV1101-CBX07-Cir05-NEG</v>
      </c>
      <c r="M53" s="27" t="str">
        <f t="shared" ca="1" si="7"/>
        <v>INV1101</v>
      </c>
      <c r="N53" s="27" t="str">
        <f ca="1">MID($F$5,1,3)&amp;LOOKUP("一",$F$7:$F53)&amp;"-Cir"&amp;TEXT(IF($F53&gt;"",1,($ZH53=OFFSET($ZH53,-1,))+IFERROR(MID(OFFSET($N53,-1,),FIND(MID($F$5,1,2),OFFSET($N53,-1,))+9,2),)),"00")</f>
        <v>CBX07-Cir05</v>
      </c>
      <c r="O53" s="27" t="str">
        <f t="shared" ca="1" si="8"/>
        <v>Cir05</v>
      </c>
      <c r="P53" s="27">
        <v>1</v>
      </c>
      <c r="Q53" s="27"/>
      <c r="R53" s="27" t="s">
        <v>65</v>
      </c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G53" s="16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</row>
    <row r="54" spans="1:94">
      <c r="A54" s="19">
        <v>5</v>
      </c>
      <c r="B54" s="18" t="s">
        <v>6</v>
      </c>
      <c r="C54" s="19">
        <v>6</v>
      </c>
      <c r="D54" s="16"/>
      <c r="E54" s="5">
        <f t="shared" si="4"/>
        <v>1</v>
      </c>
      <c r="F54" s="72"/>
      <c r="G54" s="72"/>
      <c r="H54" s="72"/>
      <c r="I54" s="20" t="s">
        <v>24</v>
      </c>
      <c r="J54" s="45" t="s">
        <v>18</v>
      </c>
      <c r="K54" s="27" t="str">
        <f t="shared" ca="1" si="5"/>
        <v>INV1101-CBX07-Cir06-POS</v>
      </c>
      <c r="L54" s="27" t="str">
        <f t="shared" ca="1" si="6"/>
        <v>INV1101-CBX07-Cir06-NEG</v>
      </c>
      <c r="M54" s="27" t="str">
        <f t="shared" ca="1" si="7"/>
        <v>INV1101</v>
      </c>
      <c r="N54" s="27" t="str">
        <f ca="1">MID($F$5,1,3)&amp;LOOKUP("一",$F$7:$F54)&amp;"-Cir"&amp;TEXT(IF($F54&gt;"",1,($ZH54=OFFSET($ZH54,-1,))+IFERROR(MID(OFFSET($N54,-1,),FIND(MID($F$5,1,2),OFFSET($N54,-1,))+9,2),)),"00")</f>
        <v>CBX07-Cir06</v>
      </c>
      <c r="O54" s="27" t="str">
        <f t="shared" ca="1" si="8"/>
        <v>Cir06</v>
      </c>
      <c r="P54" s="27">
        <v>2</v>
      </c>
      <c r="Q54" s="27"/>
      <c r="R54" s="27"/>
      <c r="S54" s="27" t="s">
        <v>66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G54" s="16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</row>
    <row r="55" spans="1:94">
      <c r="A55" s="19">
        <v>6</v>
      </c>
      <c r="B55" s="18" t="s">
        <v>13</v>
      </c>
      <c r="C55" s="19">
        <v>4</v>
      </c>
      <c r="D55" s="16"/>
      <c r="E55" s="5">
        <f t="shared" si="4"/>
        <v>1</v>
      </c>
      <c r="F55" s="72"/>
      <c r="G55" s="72">
        <v>2</v>
      </c>
      <c r="H55" s="72"/>
      <c r="I55" s="20" t="s">
        <v>21</v>
      </c>
      <c r="J55" s="45" t="s">
        <v>18</v>
      </c>
      <c r="K55" s="27" t="str">
        <f t="shared" ca="1" si="5"/>
        <v>INV1101-CBX07-Cir07-POS</v>
      </c>
      <c r="L55" s="27" t="str">
        <f t="shared" ca="1" si="6"/>
        <v>INV1101-CBX07-Cir07-NEG</v>
      </c>
      <c r="M55" s="27" t="str">
        <f t="shared" ca="1" si="7"/>
        <v>INV1101</v>
      </c>
      <c r="N55" s="27" t="str">
        <f ca="1">MID($F$5,1,3)&amp;LOOKUP("一",$F$7:$F55)&amp;"-Cir"&amp;TEXT(IF($F55&gt;"",1,($ZH55=OFFSET($ZH55,-1,))+IFERROR(MID(OFFSET($N55,-1,),FIND(MID($F$5,1,2),OFFSET($N55,-1,))+9,2),)),"00")</f>
        <v>CBX07-Cir07</v>
      </c>
      <c r="O55" s="27" t="str">
        <f t="shared" ca="1" si="8"/>
        <v>Cir07</v>
      </c>
      <c r="P55" s="27">
        <v>1</v>
      </c>
      <c r="Q55" s="27"/>
      <c r="R55" s="27" t="s">
        <v>67</v>
      </c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G55" s="16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</row>
    <row r="56" spans="1:94">
      <c r="A56" s="19">
        <v>7</v>
      </c>
      <c r="B56" s="18" t="s">
        <v>7</v>
      </c>
      <c r="C56" s="19">
        <v>8</v>
      </c>
      <c r="D56" s="16"/>
      <c r="E56" s="5">
        <f t="shared" si="4"/>
        <v>1</v>
      </c>
      <c r="F56" s="72"/>
      <c r="G56" s="72"/>
      <c r="H56" s="72"/>
      <c r="I56" s="20" t="s">
        <v>24</v>
      </c>
      <c r="J56" s="45" t="s">
        <v>18</v>
      </c>
      <c r="K56" s="27" t="str">
        <f t="shared" ca="1" si="5"/>
        <v>INV1101-CBX07-Cir08-POS</v>
      </c>
      <c r="L56" s="27" t="str">
        <f t="shared" ca="1" si="6"/>
        <v>INV1101-CBX07-Cir08-NEG</v>
      </c>
      <c r="M56" s="27" t="str">
        <f t="shared" ca="1" si="7"/>
        <v>INV1101</v>
      </c>
      <c r="N56" s="27" t="str">
        <f ca="1">MID($F$5,1,3)&amp;LOOKUP("一",$F$7:$F56)&amp;"-Cir"&amp;TEXT(IF($F56&gt;"",1,($ZH56=OFFSET($ZH56,-1,))+IFERROR(MID(OFFSET($N56,-1,),FIND(MID($F$5,1,2),OFFSET($N56,-1,))+9,2),)),"00")</f>
        <v>CBX07-Cir08</v>
      </c>
      <c r="O56" s="27" t="str">
        <f t="shared" ca="1" si="8"/>
        <v>Cir08</v>
      </c>
      <c r="P56" s="27">
        <v>2</v>
      </c>
      <c r="Q56" s="27"/>
      <c r="R56" s="27"/>
      <c r="S56" s="27" t="s">
        <v>68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G56" s="16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</row>
    <row r="57" spans="1:94">
      <c r="A57" s="19">
        <v>8</v>
      </c>
      <c r="B57" s="18" t="s">
        <v>4</v>
      </c>
      <c r="C57" s="19">
        <v>6</v>
      </c>
      <c r="D57" s="16"/>
      <c r="E57" s="5">
        <f t="shared" si="4"/>
        <v>1</v>
      </c>
      <c r="F57" s="70" t="s">
        <v>76</v>
      </c>
      <c r="G57" s="71">
        <v>3</v>
      </c>
      <c r="H57" s="71"/>
      <c r="I57" s="20" t="s">
        <v>21</v>
      </c>
      <c r="J57" s="45" t="s">
        <v>18</v>
      </c>
      <c r="K57" s="5" t="str">
        <f t="shared" ca="1" si="5"/>
        <v>INV1101-CBX08-Cir01-POS</v>
      </c>
      <c r="L57" s="5" t="str">
        <f t="shared" ca="1" si="6"/>
        <v>INV1101-CBX08-Cir01-NEG</v>
      </c>
      <c r="M57" s="5" t="str">
        <f t="shared" ca="1" si="7"/>
        <v>INV1101</v>
      </c>
      <c r="N57" s="5" t="str">
        <f ca="1">MID($F$5,1,3)&amp;LOOKUP("一",$F$7:$F57)&amp;"-Cir"&amp;TEXT(IF($F57&gt;"",1,($ZH57=OFFSET($ZH57,-1,))+IFERROR(MID(OFFSET($N57,-1,),FIND(MID($F$5,1,2),OFFSET($N57,-1,))+9,2),)),"00")</f>
        <v>CBX08-Cir01</v>
      </c>
      <c r="O57" s="5" t="str">
        <f t="shared" ca="1" si="8"/>
        <v>Cir01</v>
      </c>
      <c r="P57" s="5">
        <v>1</v>
      </c>
      <c r="Q57" s="5"/>
      <c r="R57" s="5" t="s">
        <v>61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46"/>
      <c r="AI57" s="4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0"/>
      <c r="BD57" s="20"/>
      <c r="BE57" s="20"/>
      <c r="BG57" s="16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</row>
    <row r="58" spans="1:94">
      <c r="A58" s="19">
        <v>9</v>
      </c>
      <c r="B58" s="18" t="s">
        <v>4</v>
      </c>
      <c r="C58" s="19">
        <v>6</v>
      </c>
      <c r="D58" s="16"/>
      <c r="E58" s="5">
        <f t="shared" si="4"/>
        <v>1</v>
      </c>
      <c r="F58" s="71"/>
      <c r="G58" s="71"/>
      <c r="H58" s="71"/>
      <c r="I58" s="20" t="s">
        <v>24</v>
      </c>
      <c r="J58" s="45" t="s">
        <v>18</v>
      </c>
      <c r="K58" s="5" t="str">
        <f t="shared" ca="1" si="5"/>
        <v>INV1101-CBX08-Cir02-POS</v>
      </c>
      <c r="L58" s="5" t="str">
        <f t="shared" ca="1" si="6"/>
        <v>INV1101-CBX08-Cir02-NEG</v>
      </c>
      <c r="M58" s="5" t="str">
        <f t="shared" ca="1" si="7"/>
        <v>INV1101</v>
      </c>
      <c r="N58" s="5" t="str">
        <f ca="1">MID($F$5,1,3)&amp;LOOKUP("一",$F$7:$F58)&amp;"-Cir"&amp;TEXT(IF($F58&gt;"",1,($ZH58=OFFSET($ZH58,-1,))+IFERROR(MID(OFFSET($N58,-1,),FIND(MID($F$5,1,2),OFFSET($N58,-1,))+9,2),)),"00")</f>
        <v>CBX08-Cir02</v>
      </c>
      <c r="O58" s="5" t="str">
        <f t="shared" ca="1" si="8"/>
        <v>Cir02</v>
      </c>
      <c r="P58" s="5">
        <v>2</v>
      </c>
      <c r="Q58" s="5"/>
      <c r="R58" s="5"/>
      <c r="S58" s="5" t="s">
        <v>62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46"/>
      <c r="AI58" s="4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0"/>
      <c r="BD58" s="20"/>
      <c r="BE58" s="20"/>
      <c r="BG58" s="16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</row>
    <row r="59" spans="1:94">
      <c r="A59" s="19">
        <v>10</v>
      </c>
      <c r="B59" s="20" t="s">
        <v>4</v>
      </c>
      <c r="C59" s="20">
        <v>6</v>
      </c>
      <c r="D59" s="16"/>
      <c r="E59" s="5">
        <f t="shared" si="4"/>
        <v>1</v>
      </c>
      <c r="F59" s="71"/>
      <c r="G59" s="71"/>
      <c r="H59" s="71"/>
      <c r="I59" s="20" t="s">
        <v>28</v>
      </c>
      <c r="J59" s="45" t="s">
        <v>18</v>
      </c>
      <c r="K59" s="5" t="str">
        <f t="shared" ca="1" si="5"/>
        <v>INV1101-CBX08-Cir03-POS</v>
      </c>
      <c r="L59" s="5" t="str">
        <f t="shared" ca="1" si="6"/>
        <v>INV1101-CBX08-Cir03-NEG</v>
      </c>
      <c r="M59" s="5" t="str">
        <f t="shared" ca="1" si="7"/>
        <v>INV1101</v>
      </c>
      <c r="N59" s="5" t="str">
        <f ca="1">MID($F$5,1,3)&amp;LOOKUP("一",$F$7:$F59)&amp;"-Cir"&amp;TEXT(IF($F59&gt;"",1,($ZH59=OFFSET($ZH59,-1,))+IFERROR(MID(OFFSET($N59,-1,),FIND(MID($F$5,1,2),OFFSET($N59,-1,))+9,2),)),"00")</f>
        <v>CBX08-Cir03</v>
      </c>
      <c r="O59" s="5" t="str">
        <f t="shared" ca="1" si="8"/>
        <v>Cir03</v>
      </c>
      <c r="P59" s="5">
        <v>3</v>
      </c>
      <c r="Q59" s="5"/>
      <c r="R59" s="5"/>
      <c r="S59" s="5"/>
      <c r="T59" s="5" t="s">
        <v>63</v>
      </c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46"/>
      <c r="AI59" s="4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0"/>
      <c r="BD59" s="20"/>
      <c r="BE59" s="20"/>
      <c r="BG59" s="16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</row>
    <row r="60" spans="1:94">
      <c r="A60" s="19">
        <v>11</v>
      </c>
      <c r="B60" s="20" t="s">
        <v>4</v>
      </c>
      <c r="C60" s="20">
        <v>6</v>
      </c>
      <c r="D60" s="16"/>
      <c r="E60" s="5">
        <f t="shared" si="4"/>
        <v>1</v>
      </c>
      <c r="F60" s="71"/>
      <c r="G60" s="71">
        <v>3</v>
      </c>
      <c r="H60" s="71"/>
      <c r="I60" s="20" t="s">
        <v>21</v>
      </c>
      <c r="J60" s="45" t="s">
        <v>18</v>
      </c>
      <c r="K60" s="5" t="str">
        <f t="shared" ca="1" si="5"/>
        <v>INV1101-CBX08-Cir04-POS</v>
      </c>
      <c r="L60" s="5" t="str">
        <f t="shared" ca="1" si="6"/>
        <v>INV1101-CBX08-Cir04-NEG</v>
      </c>
      <c r="M60" s="5" t="str">
        <f t="shared" ca="1" si="7"/>
        <v>INV1101</v>
      </c>
      <c r="N60" s="5" t="str">
        <f ca="1">MID($F$5,1,3)&amp;LOOKUP("一",$F$7:$F60)&amp;"-Cir"&amp;TEXT(IF($F60&gt;"",1,($ZH60=OFFSET($ZH60,-1,))+IFERROR(MID(OFFSET($N60,-1,),FIND(MID($F$5,1,2),OFFSET($N60,-1,))+9,2),)),"00")</f>
        <v>CBX08-Cir04</v>
      </c>
      <c r="O60" s="5" t="str">
        <f t="shared" ca="1" si="8"/>
        <v>Cir04</v>
      </c>
      <c r="P60" s="5">
        <v>1</v>
      </c>
      <c r="Q60" s="5"/>
      <c r="R60" s="5" t="s">
        <v>77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46"/>
      <c r="AI60" s="4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0"/>
      <c r="BD60" s="20"/>
      <c r="BE60" s="20"/>
      <c r="BG60" s="16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</row>
    <row r="61" spans="1:94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71"/>
      <c r="G61" s="71"/>
      <c r="H61" s="71"/>
      <c r="I61" s="20" t="s">
        <v>24</v>
      </c>
      <c r="J61" s="45" t="s">
        <v>18</v>
      </c>
      <c r="K61" s="5" t="str">
        <f t="shared" ca="1" si="5"/>
        <v>INV1101-CBX08-Cir05-POS</v>
      </c>
      <c r="L61" s="5" t="str">
        <f t="shared" ca="1" si="6"/>
        <v>INV1101-CBX08-Cir05-NEG</v>
      </c>
      <c r="M61" s="5" t="str">
        <f t="shared" ca="1" si="7"/>
        <v>INV1101</v>
      </c>
      <c r="N61" s="5" t="str">
        <f ca="1">MID($F$5,1,3)&amp;LOOKUP("一",$F$7:$F61)&amp;"-Cir"&amp;TEXT(IF($F61&gt;"",1,($ZH61=OFFSET($ZH61,-1,))+IFERROR(MID(OFFSET($N61,-1,),FIND(MID($F$5,1,2),OFFSET($N61,-1,))+9,2),)),"00")</f>
        <v>CBX08-Cir05</v>
      </c>
      <c r="O61" s="5" t="str">
        <f t="shared" ca="1" si="8"/>
        <v>Cir05</v>
      </c>
      <c r="P61" s="5">
        <v>2</v>
      </c>
      <c r="Q61" s="5"/>
      <c r="R61" s="5"/>
      <c r="S61" s="5" t="s">
        <v>78</v>
      </c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46"/>
      <c r="AI61" s="4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0"/>
      <c r="BD61" s="20"/>
      <c r="BE61" s="20"/>
      <c r="BG61" s="16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</row>
    <row r="62" spans="1:94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71"/>
      <c r="G62" s="71"/>
      <c r="H62" s="71"/>
      <c r="I62" s="20" t="s">
        <v>28</v>
      </c>
      <c r="J62" s="45" t="s">
        <v>18</v>
      </c>
      <c r="K62" s="5" t="str">
        <f t="shared" ca="1" si="5"/>
        <v>INV1101-CBX08-Cir06-POS</v>
      </c>
      <c r="L62" s="5" t="str">
        <f t="shared" ca="1" si="6"/>
        <v>INV1101-CBX08-Cir06-NEG</v>
      </c>
      <c r="M62" s="5" t="str">
        <f t="shared" ca="1" si="7"/>
        <v>INV1101</v>
      </c>
      <c r="N62" s="5" t="str">
        <f ca="1">MID($F$5,1,3)&amp;LOOKUP("一",$F$7:$F62)&amp;"-Cir"&amp;TEXT(IF($F62&gt;"",1,($ZH62=OFFSET($ZH62,-1,))+IFERROR(MID(OFFSET($N62,-1,),FIND(MID($F$5,1,2),OFFSET($N62,-1,))+9,2),)),"00")</f>
        <v>CBX08-Cir06</v>
      </c>
      <c r="O62" s="5" t="str">
        <f t="shared" ca="1" si="8"/>
        <v>Cir06</v>
      </c>
      <c r="P62" s="5">
        <v>3</v>
      </c>
      <c r="Q62" s="5"/>
      <c r="R62" s="5"/>
      <c r="S62" s="5"/>
      <c r="T62" s="5" t="s">
        <v>66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46"/>
      <c r="AI62" s="4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0"/>
      <c r="BD62" s="20"/>
      <c r="BE62" s="20"/>
      <c r="BG62" s="16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</row>
    <row r="63" spans="1:94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69" t="s">
        <v>79</v>
      </c>
      <c r="G63" s="72">
        <v>3</v>
      </c>
      <c r="H63" s="72"/>
      <c r="I63" s="20" t="s">
        <v>21</v>
      </c>
      <c r="J63" s="45" t="s">
        <v>18</v>
      </c>
      <c r="K63" s="27" t="str">
        <f t="shared" ca="1" si="5"/>
        <v>INV1101-CBX09-Cir01-POS</v>
      </c>
      <c r="L63" s="27" t="str">
        <f t="shared" ca="1" si="6"/>
        <v>INV1101-CBX09-Cir01-NEG</v>
      </c>
      <c r="M63" s="27" t="str">
        <f t="shared" ca="1" si="7"/>
        <v>INV1101</v>
      </c>
      <c r="N63" s="27" t="str">
        <f ca="1">MID($F$5,1,3)&amp;LOOKUP("一",$F$7:$F63)&amp;"-Cir"&amp;TEXT(IF($F63&gt;"",1,($ZH63=OFFSET($ZH63,-1,))+IFERROR(MID(OFFSET($N63,-1,),FIND(MID($F$5,1,2),OFFSET($N63,-1,))+9,2),)),"00")</f>
        <v>CBX09-Cir01</v>
      </c>
      <c r="O63" s="27" t="str">
        <f t="shared" ca="1" si="8"/>
        <v>Cir01</v>
      </c>
      <c r="P63" s="27">
        <v>1</v>
      </c>
      <c r="Q63" s="27"/>
      <c r="R63" s="27" t="s">
        <v>61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G63" s="16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</row>
    <row r="64" spans="1:94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72"/>
      <c r="G64" s="72"/>
      <c r="H64" s="72"/>
      <c r="I64" s="20" t="s">
        <v>24</v>
      </c>
      <c r="J64" s="45" t="s">
        <v>18</v>
      </c>
      <c r="K64" s="27" t="str">
        <f t="shared" ca="1" si="5"/>
        <v>INV1101-CBX09-Cir02-POS</v>
      </c>
      <c r="L64" s="27" t="str">
        <f t="shared" ca="1" si="6"/>
        <v>INV1101-CBX09-Cir02-NEG</v>
      </c>
      <c r="M64" s="27" t="str">
        <f t="shared" ca="1" si="7"/>
        <v>INV1101</v>
      </c>
      <c r="N64" s="27" t="str">
        <f ca="1">MID($F$5,1,3)&amp;LOOKUP("一",$F$7:$F64)&amp;"-Cir"&amp;TEXT(IF($F64&gt;"",1,($ZH64=OFFSET($ZH64,-1,))+IFERROR(MID(OFFSET($N64,-1,),FIND(MID($F$5,1,2),OFFSET($N64,-1,))+9,2),)),"00")</f>
        <v>CBX09-Cir02</v>
      </c>
      <c r="O64" s="27" t="str">
        <f t="shared" ca="1" si="8"/>
        <v>Cir02</v>
      </c>
      <c r="P64" s="27">
        <v>2</v>
      </c>
      <c r="Q64" s="27"/>
      <c r="R64" s="27"/>
      <c r="S64" s="27" t="s">
        <v>62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G64" s="16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</row>
    <row r="65" spans="1:94">
      <c r="A65" s="19">
        <v>16</v>
      </c>
      <c r="B65" s="18" t="s">
        <v>15</v>
      </c>
      <c r="C65" s="20">
        <v>24</v>
      </c>
      <c r="D65" s="16"/>
      <c r="E65" s="5">
        <f t="shared" si="4"/>
        <v>1</v>
      </c>
      <c r="F65" s="72"/>
      <c r="G65" s="72"/>
      <c r="H65" s="72"/>
      <c r="I65" s="20" t="s">
        <v>28</v>
      </c>
      <c r="J65" s="45" t="s">
        <v>18</v>
      </c>
      <c r="K65" s="27" t="str">
        <f t="shared" ca="1" si="5"/>
        <v>INV1101-CBX09-Cir03-POS</v>
      </c>
      <c r="L65" s="27" t="str">
        <f t="shared" ca="1" si="6"/>
        <v>INV1101-CBX09-Cir03-NEG</v>
      </c>
      <c r="M65" s="27" t="str">
        <f t="shared" ca="1" si="7"/>
        <v>INV1101</v>
      </c>
      <c r="N65" s="27" t="str">
        <f ca="1">MID($F$5,1,3)&amp;LOOKUP("一",$F$7:$F65)&amp;"-Cir"&amp;TEXT(IF($F65&gt;"",1,($ZH65=OFFSET($ZH65,-1,))+IFERROR(MID(OFFSET($N65,-1,),FIND(MID($F$5,1,2),OFFSET($N65,-1,))+9,2),)),"00")</f>
        <v>CBX09-Cir03</v>
      </c>
      <c r="O65" s="27" t="str">
        <f t="shared" ca="1" si="8"/>
        <v>Cir03</v>
      </c>
      <c r="P65" s="27">
        <v>3</v>
      </c>
      <c r="Q65" s="27"/>
      <c r="R65" s="27"/>
      <c r="S65" s="27"/>
      <c r="T65" s="27" t="s">
        <v>63</v>
      </c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G65" s="16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</row>
    <row r="66" spans="1:94">
      <c r="A66" s="19">
        <v>17</v>
      </c>
      <c r="B66" s="18" t="s">
        <v>15</v>
      </c>
      <c r="C66" s="20">
        <v>24</v>
      </c>
      <c r="D66" s="16"/>
      <c r="E66" s="5">
        <f t="shared" si="4"/>
        <v>1</v>
      </c>
      <c r="F66" s="72"/>
      <c r="G66" s="72">
        <v>3</v>
      </c>
      <c r="H66" s="72"/>
      <c r="I66" s="20" t="s">
        <v>21</v>
      </c>
      <c r="J66" s="45" t="s">
        <v>18</v>
      </c>
      <c r="K66" s="27" t="str">
        <f t="shared" ca="1" si="5"/>
        <v>INV1101-CBX09-Cir04-POS</v>
      </c>
      <c r="L66" s="27" t="str">
        <f t="shared" ca="1" si="6"/>
        <v>INV1101-CBX09-Cir04-NEG</v>
      </c>
      <c r="M66" s="27" t="str">
        <f t="shared" ca="1" si="7"/>
        <v>INV1101</v>
      </c>
      <c r="N66" s="27" t="str">
        <f ca="1">MID($F$5,1,3)&amp;LOOKUP("一",$F$7:$F66)&amp;"-Cir"&amp;TEXT(IF($F66&gt;"",1,($ZH66=OFFSET($ZH66,-1,))+IFERROR(MID(OFFSET($N66,-1,),FIND(MID($F$5,1,2),OFFSET($N66,-1,))+9,2),)),"00")</f>
        <v>CBX09-Cir04</v>
      </c>
      <c r="O66" s="27" t="str">
        <f t="shared" ca="1" si="8"/>
        <v>Cir04</v>
      </c>
      <c r="P66" s="27">
        <v>1</v>
      </c>
      <c r="Q66" s="27"/>
      <c r="R66" s="27" t="s">
        <v>77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G66" s="16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</row>
    <row r="67" spans="1:94">
      <c r="A67" s="19">
        <v>18</v>
      </c>
      <c r="B67" s="18" t="s">
        <v>15</v>
      </c>
      <c r="C67" s="20">
        <v>24</v>
      </c>
      <c r="D67" s="16"/>
      <c r="E67" s="5">
        <f t="shared" si="4"/>
        <v>1</v>
      </c>
      <c r="F67" s="72"/>
      <c r="G67" s="72"/>
      <c r="H67" s="72"/>
      <c r="I67" s="20" t="s">
        <v>24</v>
      </c>
      <c r="J67" s="45" t="s">
        <v>18</v>
      </c>
      <c r="K67" s="27" t="str">
        <f t="shared" ca="1" si="5"/>
        <v>INV1101-CBX09-Cir05-POS</v>
      </c>
      <c r="L67" s="27" t="str">
        <f t="shared" ca="1" si="6"/>
        <v>INV1101-CBX09-Cir05-NEG</v>
      </c>
      <c r="M67" s="27" t="str">
        <f t="shared" ca="1" si="7"/>
        <v>INV1101</v>
      </c>
      <c r="N67" s="27" t="str">
        <f ca="1">MID($F$5,1,3)&amp;LOOKUP("一",$F$7:$F67)&amp;"-Cir"&amp;TEXT(IF($F67&gt;"",1,($ZH67=OFFSET($ZH67,-1,))+IFERROR(MID(OFFSET($N67,-1,),FIND(MID($F$5,1,2),OFFSET($N67,-1,))+9,2),)),"00")</f>
        <v>CBX09-Cir05</v>
      </c>
      <c r="O67" s="27" t="str">
        <f t="shared" ca="1" si="8"/>
        <v>Cir05</v>
      </c>
      <c r="P67" s="27">
        <v>2</v>
      </c>
      <c r="Q67" s="27"/>
      <c r="R67" s="27"/>
      <c r="S67" s="27" t="s">
        <v>78</v>
      </c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G67" s="16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</row>
    <row r="68" spans="1:94">
      <c r="A68" s="19">
        <v>19</v>
      </c>
      <c r="B68" s="18" t="s">
        <v>17</v>
      </c>
      <c r="C68" s="20">
        <v>20</v>
      </c>
      <c r="D68" s="16"/>
      <c r="E68" s="5">
        <f t="shared" si="4"/>
        <v>1</v>
      </c>
      <c r="F68" s="72"/>
      <c r="G68" s="72"/>
      <c r="H68" s="72"/>
      <c r="I68" s="20" t="s">
        <v>28</v>
      </c>
      <c r="J68" s="45" t="s">
        <v>18</v>
      </c>
      <c r="K68" s="27" t="str">
        <f t="shared" ca="1" si="5"/>
        <v>INV1101-CBX09-Cir06-POS</v>
      </c>
      <c r="L68" s="27" t="str">
        <f t="shared" ca="1" si="6"/>
        <v>INV1101-CBX09-Cir06-NEG</v>
      </c>
      <c r="M68" s="27" t="str">
        <f t="shared" ca="1" si="7"/>
        <v>INV1101</v>
      </c>
      <c r="N68" s="27" t="str">
        <f ca="1">MID($F$5,1,3)&amp;LOOKUP("一",$F$7:$F68)&amp;"-Cir"&amp;TEXT(IF($F68&gt;"",1,($ZH68=OFFSET($ZH68,-1,))+IFERROR(MID(OFFSET($N68,-1,),FIND(MID($F$5,1,2),OFFSET($N68,-1,))+9,2),)),"00")</f>
        <v>CBX09-Cir06</v>
      </c>
      <c r="O68" s="27" t="str">
        <f t="shared" ca="1" si="8"/>
        <v>Cir06</v>
      </c>
      <c r="P68" s="27">
        <v>3</v>
      </c>
      <c r="Q68" s="27"/>
      <c r="R68" s="27"/>
      <c r="S68" s="27"/>
      <c r="T68" s="27" t="s">
        <v>66</v>
      </c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G68" s="16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</row>
    <row r="69" spans="1:94">
      <c r="A69" s="19">
        <v>20</v>
      </c>
      <c r="B69" s="18"/>
      <c r="C69" s="20"/>
      <c r="D69" s="16"/>
      <c r="E69" s="5">
        <f t="shared" si="4"/>
        <v>1</v>
      </c>
      <c r="F69" s="70" t="s">
        <v>80</v>
      </c>
      <c r="G69" s="71">
        <v>3</v>
      </c>
      <c r="H69" s="71"/>
      <c r="I69" s="20" t="s">
        <v>21</v>
      </c>
      <c r="J69" s="45" t="s">
        <v>18</v>
      </c>
      <c r="K69" s="5" t="str">
        <f t="shared" ca="1" si="5"/>
        <v>INV1101-CBX10-Cir01-POS</v>
      </c>
      <c r="L69" s="5" t="str">
        <f t="shared" ca="1" si="6"/>
        <v>INV1101-CBX10-Cir01-NEG</v>
      </c>
      <c r="M69" s="5" t="str">
        <f t="shared" ca="1" si="7"/>
        <v>INV1101</v>
      </c>
      <c r="N69" s="5" t="str">
        <f ca="1">MID($F$5,1,3)&amp;LOOKUP("一",$F$7:$F69)&amp;"-Cir"&amp;TEXT(IF($F69&gt;"",1,($ZH69=OFFSET($ZH69,-1,))+IFERROR(MID(OFFSET($N69,-1,),FIND(MID($F$5,1,2),OFFSET($N69,-1,))+9,2),)),"00")</f>
        <v>CBX10-Cir01</v>
      </c>
      <c r="O69" s="5" t="str">
        <f t="shared" ca="1" si="8"/>
        <v>Cir01</v>
      </c>
      <c r="P69" s="5">
        <v>1</v>
      </c>
      <c r="Q69" s="5"/>
      <c r="R69" s="5" t="s">
        <v>61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46"/>
      <c r="AI69" s="4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0"/>
      <c r="BD69" s="20"/>
      <c r="BE69" s="20"/>
      <c r="BG69" s="16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</row>
    <row r="70" spans="1:94">
      <c r="A70" s="19">
        <v>21</v>
      </c>
      <c r="B70" s="18"/>
      <c r="C70" s="20"/>
      <c r="D70" s="16"/>
      <c r="E70" s="5">
        <f t="shared" si="4"/>
        <v>1</v>
      </c>
      <c r="F70" s="71"/>
      <c r="G70" s="71"/>
      <c r="H70" s="71"/>
      <c r="I70" s="20" t="s">
        <v>24</v>
      </c>
      <c r="J70" s="45" t="s">
        <v>18</v>
      </c>
      <c r="K70" s="5" t="str">
        <f t="shared" ca="1" si="5"/>
        <v>INV1101-CBX10-Cir02-POS</v>
      </c>
      <c r="L70" s="5" t="str">
        <f t="shared" ca="1" si="6"/>
        <v>INV1101-CBX10-Cir02-NEG</v>
      </c>
      <c r="M70" s="5" t="str">
        <f t="shared" ca="1" si="7"/>
        <v>INV1101</v>
      </c>
      <c r="N70" s="5" t="str">
        <f ca="1">MID($F$5,1,3)&amp;LOOKUP("一",$F$7:$F70)&amp;"-Cir"&amp;TEXT(IF($F70&gt;"",1,($ZH70=OFFSET($ZH70,-1,))+IFERROR(MID(OFFSET($N70,-1,),FIND(MID($F$5,1,2),OFFSET($N70,-1,))+9,2),)),"00")</f>
        <v>CBX10-Cir02</v>
      </c>
      <c r="O70" s="5" t="str">
        <f t="shared" ca="1" si="8"/>
        <v>Cir02</v>
      </c>
      <c r="P70" s="5">
        <v>2</v>
      </c>
      <c r="Q70" s="5"/>
      <c r="R70" s="5"/>
      <c r="S70" s="5" t="s">
        <v>62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46"/>
      <c r="AI70" s="4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0"/>
      <c r="BD70" s="20"/>
      <c r="BE70" s="20"/>
      <c r="BG70" s="16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</row>
    <row r="71" spans="1:94">
      <c r="A71" s="19">
        <v>22</v>
      </c>
      <c r="B71" s="20"/>
      <c r="C71" s="20"/>
      <c r="D71" s="16"/>
      <c r="E71" s="5">
        <f t="shared" si="4"/>
        <v>1</v>
      </c>
      <c r="F71" s="71"/>
      <c r="G71" s="71"/>
      <c r="H71" s="71"/>
      <c r="I71" s="20" t="s">
        <v>28</v>
      </c>
      <c r="J71" s="45" t="s">
        <v>18</v>
      </c>
      <c r="K71" s="5" t="str">
        <f t="shared" ca="1" si="5"/>
        <v>INV1101-CBX10-Cir03-POS</v>
      </c>
      <c r="L71" s="5" t="str">
        <f t="shared" ca="1" si="6"/>
        <v>INV1101-CBX10-Cir03-NEG</v>
      </c>
      <c r="M71" s="5" t="str">
        <f t="shared" ca="1" si="7"/>
        <v>INV1101</v>
      </c>
      <c r="N71" s="5" t="str">
        <f ca="1">MID($F$5,1,3)&amp;LOOKUP("一",$F$7:$F71)&amp;"-Cir"&amp;TEXT(IF($F71&gt;"",1,($ZH71=OFFSET($ZH71,-1,))+IFERROR(MID(OFFSET($N71,-1,),FIND(MID($F$5,1,2),OFFSET($N71,-1,))+9,2),)),"00")</f>
        <v>CBX10-Cir03</v>
      </c>
      <c r="O71" s="5" t="str">
        <f t="shared" ca="1" si="8"/>
        <v>Cir03</v>
      </c>
      <c r="P71" s="5">
        <v>3</v>
      </c>
      <c r="Q71" s="5"/>
      <c r="R71" s="5"/>
      <c r="S71" s="5"/>
      <c r="T71" s="5" t="s">
        <v>63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46"/>
      <c r="AI71" s="4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0"/>
      <c r="BD71" s="20"/>
      <c r="BE71" s="20"/>
      <c r="BG71" s="16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</row>
    <row r="72" spans="1:94">
      <c r="A72" s="19">
        <v>23</v>
      </c>
      <c r="B72" s="20"/>
      <c r="C72" s="20"/>
      <c r="D72" s="16"/>
      <c r="E72" s="5">
        <f t="shared" ref="E72:E135" si="12">COUNTA(R72:BE72)</f>
        <v>1</v>
      </c>
      <c r="F72" s="71"/>
      <c r="G72" s="71">
        <v>3</v>
      </c>
      <c r="H72" s="71"/>
      <c r="I72" s="20" t="s">
        <v>21</v>
      </c>
      <c r="J72" s="45" t="s">
        <v>18</v>
      </c>
      <c r="K72" s="5" t="str">
        <f t="shared" ref="K72:K135" ca="1" si="13">M72&amp;"-"&amp;N72&amp;"-POS"</f>
        <v>INV1101-CBX10-Cir04-POS</v>
      </c>
      <c r="L72" s="5" t="str">
        <f t="shared" ref="L72:L135" ca="1" si="14">M72&amp;"-"&amp;N72&amp;"-NEG"</f>
        <v>INV1101-CBX10-Cir04-NEG</v>
      </c>
      <c r="M72" s="5" t="str">
        <f t="shared" ref="M72:M135" ca="1" si="15">$F$3</f>
        <v>INV1101</v>
      </c>
      <c r="N72" s="5" t="str">
        <f ca="1">MID($F$5,1,3)&amp;LOOKUP("一",$F$7:$F72)&amp;"-Cir"&amp;TEXT(IF($F72&gt;"",1,($ZH72=OFFSET($ZH72,-1,))+IFERROR(MID(OFFSET($N72,-1,),FIND(MID($F$5,1,2),OFFSET($N72,-1,))+9,2),)),"00")</f>
        <v>CBX10-Cir04</v>
      </c>
      <c r="O72" s="5" t="str">
        <f t="shared" ref="O72:O135" ca="1" si="16">MID(N72,7,10)</f>
        <v>Cir04</v>
      </c>
      <c r="P72" s="5">
        <v>1</v>
      </c>
      <c r="Q72" s="5"/>
      <c r="R72" s="5" t="s">
        <v>77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46"/>
      <c r="AI72" s="4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0"/>
      <c r="BD72" s="20"/>
      <c r="BE72" s="20"/>
      <c r="BG72" s="16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</row>
    <row r="73" spans="1:94">
      <c r="A73" s="19">
        <v>24</v>
      </c>
      <c r="B73" s="20"/>
      <c r="C73" s="20"/>
      <c r="D73" s="16"/>
      <c r="E73" s="5">
        <f t="shared" si="12"/>
        <v>1</v>
      </c>
      <c r="F73" s="71"/>
      <c r="G73" s="71"/>
      <c r="H73" s="71"/>
      <c r="I73" s="20" t="s">
        <v>24</v>
      </c>
      <c r="J73" s="45" t="s">
        <v>18</v>
      </c>
      <c r="K73" s="5" t="str">
        <f t="shared" ca="1" si="13"/>
        <v>INV1101-CBX10-Cir05-POS</v>
      </c>
      <c r="L73" s="5" t="str">
        <f t="shared" ca="1" si="14"/>
        <v>INV1101-CBX10-Cir05-NEG</v>
      </c>
      <c r="M73" s="5" t="str">
        <f t="shared" ca="1" si="15"/>
        <v>INV1101</v>
      </c>
      <c r="N73" s="5" t="str">
        <f ca="1">MID($F$5,1,3)&amp;LOOKUP("一",$F$7:$F73)&amp;"-Cir"&amp;TEXT(IF($F73&gt;"",1,($ZH73=OFFSET($ZH73,-1,))+IFERROR(MID(OFFSET($N73,-1,),FIND(MID($F$5,1,2),OFFSET($N73,-1,))+9,2),)),"00")</f>
        <v>CBX10-Cir05</v>
      </c>
      <c r="O73" s="5" t="str">
        <f t="shared" ca="1" si="16"/>
        <v>Cir05</v>
      </c>
      <c r="P73" s="5">
        <v>2</v>
      </c>
      <c r="Q73" s="5"/>
      <c r="R73" s="5"/>
      <c r="S73" s="5" t="s">
        <v>78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46"/>
      <c r="AI73" s="4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0"/>
      <c r="BD73" s="20"/>
      <c r="BE73" s="20"/>
      <c r="BG73" s="16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</row>
    <row r="74" spans="1:94">
      <c r="A74" s="19">
        <v>25</v>
      </c>
      <c r="B74" s="20"/>
      <c r="C74" s="20"/>
      <c r="D74" s="16"/>
      <c r="E74" s="5">
        <f t="shared" si="12"/>
        <v>1</v>
      </c>
      <c r="F74" s="71"/>
      <c r="G74" s="71"/>
      <c r="H74" s="71"/>
      <c r="I74" s="20" t="s">
        <v>28</v>
      </c>
      <c r="J74" s="45" t="s">
        <v>18</v>
      </c>
      <c r="K74" s="5" t="str">
        <f t="shared" ca="1" si="13"/>
        <v>INV1101-CBX10-Cir06-POS</v>
      </c>
      <c r="L74" s="5" t="str">
        <f t="shared" ca="1" si="14"/>
        <v>INV1101-CBX10-Cir06-NEG</v>
      </c>
      <c r="M74" s="5" t="str">
        <f t="shared" ca="1" si="15"/>
        <v>INV1101</v>
      </c>
      <c r="N74" s="5" t="str">
        <f ca="1">MID($F$5,1,3)&amp;LOOKUP("一",$F$7:$F74)&amp;"-Cir"&amp;TEXT(IF($F74&gt;"",1,($ZH74=OFFSET($ZH74,-1,))+IFERROR(MID(OFFSET($N74,-1,),FIND(MID($F$5,1,2),OFFSET($N74,-1,))+9,2),)),"00")</f>
        <v>CBX10-Cir06</v>
      </c>
      <c r="O74" s="5" t="str">
        <f t="shared" ca="1" si="16"/>
        <v>Cir06</v>
      </c>
      <c r="P74" s="5">
        <v>3</v>
      </c>
      <c r="Q74" s="5"/>
      <c r="R74" s="5"/>
      <c r="S74" s="5"/>
      <c r="T74" s="5" t="s">
        <v>66</v>
      </c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46"/>
      <c r="AI74" s="4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0"/>
      <c r="BD74" s="20"/>
      <c r="BE74" s="20"/>
      <c r="BG74" s="16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</row>
    <row r="75" spans="1:94">
      <c r="A75" s="19">
        <v>26</v>
      </c>
      <c r="B75" s="20"/>
      <c r="C75" s="20"/>
      <c r="D75" s="16"/>
      <c r="E75" s="5">
        <f t="shared" si="12"/>
        <v>1</v>
      </c>
      <c r="F75" s="69" t="s">
        <v>81</v>
      </c>
      <c r="G75" s="72">
        <v>3</v>
      </c>
      <c r="H75" s="72"/>
      <c r="I75" s="20" t="s">
        <v>21</v>
      </c>
      <c r="J75" s="45" t="s">
        <v>18</v>
      </c>
      <c r="K75" s="27" t="str">
        <f t="shared" ca="1" si="13"/>
        <v>INV1101-CBX11-Cir01-POS</v>
      </c>
      <c r="L75" s="27" t="str">
        <f t="shared" ca="1" si="14"/>
        <v>INV1101-CBX11-Cir01-NEG</v>
      </c>
      <c r="M75" s="27" t="str">
        <f t="shared" ca="1" si="15"/>
        <v>INV1101</v>
      </c>
      <c r="N75" s="27" t="str">
        <f ca="1">MID($F$5,1,3)&amp;LOOKUP("一",$F$7:$F75)&amp;"-Cir"&amp;TEXT(IF($F75&gt;"",1,($ZH75=OFFSET($ZH75,-1,))+IFERROR(MID(OFFSET($N75,-1,),FIND(MID($F$5,1,2),OFFSET($N75,-1,))+9,2),)),"00")</f>
        <v>CBX11-Cir01</v>
      </c>
      <c r="O75" s="27" t="str">
        <f t="shared" ca="1" si="16"/>
        <v>Cir01</v>
      </c>
      <c r="P75" s="27">
        <v>1</v>
      </c>
      <c r="Q75" s="27"/>
      <c r="R75" s="27" t="s">
        <v>61</v>
      </c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G75" s="16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</row>
    <row r="76" spans="1:94">
      <c r="A76" s="19">
        <v>27</v>
      </c>
      <c r="B76" s="20"/>
      <c r="C76" s="20"/>
      <c r="D76" s="16"/>
      <c r="E76" s="5">
        <f t="shared" si="12"/>
        <v>1</v>
      </c>
      <c r="F76" s="72"/>
      <c r="G76" s="72"/>
      <c r="H76" s="72"/>
      <c r="I76" s="20" t="s">
        <v>24</v>
      </c>
      <c r="J76" s="45" t="s">
        <v>18</v>
      </c>
      <c r="K76" s="27" t="str">
        <f t="shared" ca="1" si="13"/>
        <v>INV1101-CBX11-Cir02-POS</v>
      </c>
      <c r="L76" s="27" t="str">
        <f t="shared" ca="1" si="14"/>
        <v>INV1101-CBX11-Cir02-NEG</v>
      </c>
      <c r="M76" s="27" t="str">
        <f t="shared" ca="1" si="15"/>
        <v>INV1101</v>
      </c>
      <c r="N76" s="27" t="str">
        <f ca="1">MID($F$5,1,3)&amp;LOOKUP("一",$F$7:$F76)&amp;"-Cir"&amp;TEXT(IF($F76&gt;"",1,($ZH76=OFFSET($ZH76,-1,))+IFERROR(MID(OFFSET($N76,-1,),FIND(MID($F$5,1,2),OFFSET($N76,-1,))+9,2),)),"00")</f>
        <v>CBX11-Cir02</v>
      </c>
      <c r="O76" s="27" t="str">
        <f t="shared" ca="1" si="16"/>
        <v>Cir02</v>
      </c>
      <c r="P76" s="27">
        <v>2</v>
      </c>
      <c r="Q76" s="27"/>
      <c r="R76" s="27"/>
      <c r="S76" s="27" t="s">
        <v>62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G76" s="16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</row>
    <row r="77" spans="1:94">
      <c r="A77" s="19">
        <v>28</v>
      </c>
      <c r="B77" s="20"/>
      <c r="C77" s="20"/>
      <c r="D77" s="16"/>
      <c r="E77" s="5">
        <f t="shared" si="12"/>
        <v>1</v>
      </c>
      <c r="F77" s="72"/>
      <c r="G77" s="72"/>
      <c r="H77" s="72"/>
      <c r="I77" s="20" t="s">
        <v>28</v>
      </c>
      <c r="J77" s="45" t="s">
        <v>18</v>
      </c>
      <c r="K77" s="27" t="str">
        <f t="shared" ca="1" si="13"/>
        <v>INV1101-CBX11-Cir03-POS</v>
      </c>
      <c r="L77" s="27" t="str">
        <f t="shared" ca="1" si="14"/>
        <v>INV1101-CBX11-Cir03-NEG</v>
      </c>
      <c r="M77" s="27" t="str">
        <f t="shared" ca="1" si="15"/>
        <v>INV1101</v>
      </c>
      <c r="N77" s="27" t="str">
        <f ca="1">MID($F$5,1,3)&amp;LOOKUP("一",$F$7:$F77)&amp;"-Cir"&amp;TEXT(IF($F77&gt;"",1,($ZH77=OFFSET($ZH77,-1,))+IFERROR(MID(OFFSET($N77,-1,),FIND(MID($F$5,1,2),OFFSET($N77,-1,))+9,2),)),"00")</f>
        <v>CBX11-Cir03</v>
      </c>
      <c r="O77" s="27" t="str">
        <f t="shared" ca="1" si="16"/>
        <v>Cir03</v>
      </c>
      <c r="P77" s="27">
        <v>3</v>
      </c>
      <c r="Q77" s="27"/>
      <c r="R77" s="27"/>
      <c r="S77" s="27"/>
      <c r="T77" s="27" t="s">
        <v>63</v>
      </c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G77" s="16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</row>
    <row r="78" spans="1:94">
      <c r="A78" s="19">
        <v>29</v>
      </c>
      <c r="B78" s="20"/>
      <c r="C78" s="20"/>
      <c r="D78" s="16"/>
      <c r="E78" s="5">
        <f t="shared" si="12"/>
        <v>1</v>
      </c>
      <c r="F78" s="72"/>
      <c r="G78" s="72">
        <v>3</v>
      </c>
      <c r="H78" s="72"/>
      <c r="I78" s="20" t="s">
        <v>21</v>
      </c>
      <c r="J78" s="45" t="s">
        <v>18</v>
      </c>
      <c r="K78" s="27" t="str">
        <f t="shared" ca="1" si="13"/>
        <v>INV1101-CBX11-Cir04-POS</v>
      </c>
      <c r="L78" s="27" t="str">
        <f t="shared" ca="1" si="14"/>
        <v>INV1101-CBX11-Cir04-NEG</v>
      </c>
      <c r="M78" s="27" t="str">
        <f t="shared" ca="1" si="15"/>
        <v>INV1101</v>
      </c>
      <c r="N78" s="27" t="str">
        <f ca="1">MID($F$5,1,3)&amp;LOOKUP("一",$F$7:$F78)&amp;"-Cir"&amp;TEXT(IF($F78&gt;"",1,($ZH78=OFFSET($ZH78,-1,))+IFERROR(MID(OFFSET($N78,-1,),FIND(MID($F$5,1,2),OFFSET($N78,-1,))+9,2),)),"00")</f>
        <v>CBX11-Cir04</v>
      </c>
      <c r="O78" s="27" t="str">
        <f t="shared" ca="1" si="16"/>
        <v>Cir04</v>
      </c>
      <c r="P78" s="27">
        <v>1</v>
      </c>
      <c r="Q78" s="27"/>
      <c r="R78" s="27" t="s">
        <v>77</v>
      </c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G78" s="16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</row>
    <row r="79" spans="1:94">
      <c r="A79" s="19">
        <v>30</v>
      </c>
      <c r="B79" s="20"/>
      <c r="C79" s="20"/>
      <c r="D79" s="16"/>
      <c r="E79" s="5">
        <f t="shared" si="12"/>
        <v>1</v>
      </c>
      <c r="F79" s="72"/>
      <c r="G79" s="72"/>
      <c r="H79" s="72"/>
      <c r="I79" s="20" t="s">
        <v>24</v>
      </c>
      <c r="J79" s="45" t="s">
        <v>18</v>
      </c>
      <c r="K79" s="27" t="str">
        <f t="shared" ca="1" si="13"/>
        <v>INV1101-CBX11-Cir05-POS</v>
      </c>
      <c r="L79" s="27" t="str">
        <f t="shared" ca="1" si="14"/>
        <v>INV1101-CBX11-Cir05-NEG</v>
      </c>
      <c r="M79" s="27" t="str">
        <f t="shared" ca="1" si="15"/>
        <v>INV1101</v>
      </c>
      <c r="N79" s="27" t="str">
        <f ca="1">MID($F$5,1,3)&amp;LOOKUP("一",$F$7:$F79)&amp;"-Cir"&amp;TEXT(IF($F79&gt;"",1,($ZH79=OFFSET($ZH79,-1,))+IFERROR(MID(OFFSET($N79,-1,),FIND(MID($F$5,1,2),OFFSET($N79,-1,))+9,2),)),"00")</f>
        <v>CBX11-Cir05</v>
      </c>
      <c r="O79" s="27" t="str">
        <f t="shared" ca="1" si="16"/>
        <v>Cir05</v>
      </c>
      <c r="P79" s="27">
        <v>2</v>
      </c>
      <c r="Q79" s="27"/>
      <c r="R79" s="27"/>
      <c r="S79" s="27" t="s">
        <v>78</v>
      </c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G79" s="16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</row>
    <row r="80" spans="1:94">
      <c r="A80" s="19">
        <v>31</v>
      </c>
      <c r="B80" s="20"/>
      <c r="C80" s="20"/>
      <c r="D80" s="16"/>
      <c r="E80" s="5">
        <f t="shared" si="12"/>
        <v>1</v>
      </c>
      <c r="F80" s="72"/>
      <c r="G80" s="72"/>
      <c r="H80" s="72"/>
      <c r="I80" s="20" t="s">
        <v>28</v>
      </c>
      <c r="J80" s="45" t="s">
        <v>18</v>
      </c>
      <c r="K80" s="27" t="str">
        <f t="shared" ca="1" si="13"/>
        <v>INV1101-CBX11-Cir06-POS</v>
      </c>
      <c r="L80" s="27" t="str">
        <f t="shared" ca="1" si="14"/>
        <v>INV1101-CBX11-Cir06-NEG</v>
      </c>
      <c r="M80" s="27" t="str">
        <f t="shared" ca="1" si="15"/>
        <v>INV1101</v>
      </c>
      <c r="N80" s="27" t="str">
        <f ca="1">MID($F$5,1,3)&amp;LOOKUP("一",$F$7:$F80)&amp;"-Cir"&amp;TEXT(IF($F80&gt;"",1,($ZH80=OFFSET($ZH80,-1,))+IFERROR(MID(OFFSET($N80,-1,),FIND(MID($F$5,1,2),OFFSET($N80,-1,))+9,2),)),"00")</f>
        <v>CBX11-Cir06</v>
      </c>
      <c r="O80" s="27" t="str">
        <f t="shared" ca="1" si="16"/>
        <v>Cir06</v>
      </c>
      <c r="P80" s="27">
        <v>3</v>
      </c>
      <c r="Q80" s="27"/>
      <c r="R80" s="27"/>
      <c r="S80" s="27"/>
      <c r="T80" s="27" t="s">
        <v>66</v>
      </c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G80" s="16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</row>
    <row r="81" spans="1:94">
      <c r="A81" s="19">
        <v>32</v>
      </c>
      <c r="B81" s="20"/>
      <c r="C81" s="20"/>
      <c r="D81" s="16"/>
      <c r="E81" s="5">
        <f t="shared" si="12"/>
        <v>1</v>
      </c>
      <c r="F81" s="70" t="s">
        <v>82</v>
      </c>
      <c r="G81" s="71">
        <v>3</v>
      </c>
      <c r="H81" s="71"/>
      <c r="I81" s="20" t="s">
        <v>21</v>
      </c>
      <c r="J81" s="45" t="s">
        <v>18</v>
      </c>
      <c r="K81" s="5" t="str">
        <f t="shared" ca="1" si="13"/>
        <v>INV1101-CBX12-Cir01-POS</v>
      </c>
      <c r="L81" s="5" t="str">
        <f t="shared" ca="1" si="14"/>
        <v>INV1101-CBX12-Cir01-NEG</v>
      </c>
      <c r="M81" s="5" t="str">
        <f t="shared" ca="1" si="15"/>
        <v>INV1101</v>
      </c>
      <c r="N81" s="5" t="str">
        <f ca="1">MID($F$5,1,3)&amp;LOOKUP("一",$F$7:$F81)&amp;"-Cir"&amp;TEXT(IF($F81&gt;"",1,($ZH81=OFFSET($ZH81,-1,))+IFERROR(MID(OFFSET($N81,-1,),FIND(MID($F$5,1,2),OFFSET($N81,-1,))+9,2),)),"00")</f>
        <v>CBX12-Cir01</v>
      </c>
      <c r="O81" s="5" t="str">
        <f t="shared" ca="1" si="16"/>
        <v>Cir01</v>
      </c>
      <c r="P81" s="5">
        <v>1</v>
      </c>
      <c r="Q81" s="5"/>
      <c r="R81" s="5" t="s">
        <v>61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46"/>
      <c r="AI81" s="4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0"/>
      <c r="BD81" s="20"/>
      <c r="BE81" s="20"/>
      <c r="BG81" s="16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</row>
    <row r="82" spans="1:94">
      <c r="A82" s="19">
        <v>33</v>
      </c>
      <c r="B82" s="20"/>
      <c r="C82" s="20"/>
      <c r="D82" s="16"/>
      <c r="E82" s="5">
        <f t="shared" si="12"/>
        <v>1</v>
      </c>
      <c r="F82" s="71"/>
      <c r="G82" s="71"/>
      <c r="H82" s="71"/>
      <c r="I82" s="20" t="s">
        <v>24</v>
      </c>
      <c r="J82" s="45" t="s">
        <v>18</v>
      </c>
      <c r="K82" s="5" t="str">
        <f t="shared" ca="1" si="13"/>
        <v>INV1101-CBX12-Cir02-POS</v>
      </c>
      <c r="L82" s="5" t="str">
        <f t="shared" ca="1" si="14"/>
        <v>INV1101-CBX12-Cir02-NEG</v>
      </c>
      <c r="M82" s="5" t="str">
        <f t="shared" ca="1" si="15"/>
        <v>INV1101</v>
      </c>
      <c r="N82" s="5" t="str">
        <f ca="1">MID($F$5,1,3)&amp;LOOKUP("一",$F$7:$F82)&amp;"-Cir"&amp;TEXT(IF($F82&gt;"",1,($ZH82=OFFSET($ZH82,-1,))+IFERROR(MID(OFFSET($N82,-1,),FIND(MID($F$5,1,2),OFFSET($N82,-1,))+9,2),)),"00")</f>
        <v>CBX12-Cir02</v>
      </c>
      <c r="O82" s="5" t="str">
        <f t="shared" ca="1" si="16"/>
        <v>Cir02</v>
      </c>
      <c r="P82" s="5">
        <v>2</v>
      </c>
      <c r="Q82" s="5"/>
      <c r="R82" s="5"/>
      <c r="S82" s="5" t="s">
        <v>62</v>
      </c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46"/>
      <c r="AI82" s="4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0"/>
      <c r="BD82" s="20"/>
      <c r="BE82" s="20"/>
      <c r="BG82" s="16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</row>
    <row r="83" spans="1:94">
      <c r="A83" s="19">
        <v>34</v>
      </c>
      <c r="B83" s="20"/>
      <c r="C83" s="20"/>
      <c r="D83" s="16"/>
      <c r="E83" s="5">
        <f t="shared" si="12"/>
        <v>1</v>
      </c>
      <c r="F83" s="71"/>
      <c r="G83" s="71"/>
      <c r="H83" s="71"/>
      <c r="I83" s="20" t="s">
        <v>28</v>
      </c>
      <c r="J83" s="45" t="s">
        <v>18</v>
      </c>
      <c r="K83" s="5" t="str">
        <f t="shared" ca="1" si="13"/>
        <v>INV1101-CBX12-Cir03-POS</v>
      </c>
      <c r="L83" s="5" t="str">
        <f t="shared" ca="1" si="14"/>
        <v>INV1101-CBX12-Cir03-NEG</v>
      </c>
      <c r="M83" s="5" t="str">
        <f t="shared" ca="1" si="15"/>
        <v>INV1101</v>
      </c>
      <c r="N83" s="5" t="str">
        <f ca="1">MID($F$5,1,3)&amp;LOOKUP("一",$F$7:$F83)&amp;"-Cir"&amp;TEXT(IF($F83&gt;"",1,($ZH83=OFFSET($ZH83,-1,))+IFERROR(MID(OFFSET($N83,-1,),FIND(MID($F$5,1,2),OFFSET($N83,-1,))+9,2),)),"00")</f>
        <v>CBX12-Cir03</v>
      </c>
      <c r="O83" s="5" t="str">
        <f t="shared" ca="1" si="16"/>
        <v>Cir03</v>
      </c>
      <c r="P83" s="5">
        <v>3</v>
      </c>
      <c r="Q83" s="5"/>
      <c r="R83" s="5"/>
      <c r="S83" s="5"/>
      <c r="T83" s="5" t="s">
        <v>63</v>
      </c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46"/>
      <c r="AI83" s="4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0"/>
      <c r="BD83" s="20"/>
      <c r="BE83" s="20"/>
      <c r="BG83" s="16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</row>
    <row r="84" spans="1:94">
      <c r="A84" s="19">
        <v>35</v>
      </c>
      <c r="B84" s="20"/>
      <c r="C84" s="20"/>
      <c r="D84" s="16"/>
      <c r="E84" s="5">
        <f t="shared" si="12"/>
        <v>1</v>
      </c>
      <c r="F84" s="71"/>
      <c r="G84" s="71">
        <v>3</v>
      </c>
      <c r="H84" s="71"/>
      <c r="I84" s="20" t="s">
        <v>21</v>
      </c>
      <c r="J84" s="45" t="s">
        <v>18</v>
      </c>
      <c r="K84" s="5" t="str">
        <f t="shared" ca="1" si="13"/>
        <v>INV1101-CBX12-Cir04-POS</v>
      </c>
      <c r="L84" s="5" t="str">
        <f t="shared" ca="1" si="14"/>
        <v>INV1101-CBX12-Cir04-NEG</v>
      </c>
      <c r="M84" s="5" t="str">
        <f t="shared" ca="1" si="15"/>
        <v>INV1101</v>
      </c>
      <c r="N84" s="5" t="str">
        <f ca="1">MID($F$5,1,3)&amp;LOOKUP("一",$F$7:$F84)&amp;"-Cir"&amp;TEXT(IF($F84&gt;"",1,($ZH84=OFFSET($ZH84,-1,))+IFERROR(MID(OFFSET($N84,-1,),FIND(MID($F$5,1,2),OFFSET($N84,-1,))+9,2),)),"00")</f>
        <v>CBX12-Cir04</v>
      </c>
      <c r="O84" s="5" t="str">
        <f t="shared" ca="1" si="16"/>
        <v>Cir04</v>
      </c>
      <c r="P84" s="5">
        <v>1</v>
      </c>
      <c r="Q84" s="5"/>
      <c r="R84" s="5" t="s">
        <v>77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46"/>
      <c r="AI84" s="4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0"/>
      <c r="BD84" s="20"/>
      <c r="BE84" s="20"/>
      <c r="BG84" s="16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</row>
    <row r="85" spans="1:94">
      <c r="A85" s="19">
        <v>36</v>
      </c>
      <c r="B85" s="20"/>
      <c r="C85" s="20"/>
      <c r="D85" s="16"/>
      <c r="E85" s="5">
        <f t="shared" si="12"/>
        <v>1</v>
      </c>
      <c r="F85" s="71"/>
      <c r="G85" s="71"/>
      <c r="H85" s="71"/>
      <c r="I85" s="20" t="s">
        <v>24</v>
      </c>
      <c r="J85" s="45" t="s">
        <v>18</v>
      </c>
      <c r="K85" s="5" t="str">
        <f t="shared" ca="1" si="13"/>
        <v>INV1101-CBX12-Cir05-POS</v>
      </c>
      <c r="L85" s="5" t="str">
        <f t="shared" ca="1" si="14"/>
        <v>INV1101-CBX12-Cir05-NEG</v>
      </c>
      <c r="M85" s="5" t="str">
        <f t="shared" ca="1" si="15"/>
        <v>INV1101</v>
      </c>
      <c r="N85" s="5" t="str">
        <f ca="1">MID($F$5,1,3)&amp;LOOKUP("一",$F$7:$F85)&amp;"-Cir"&amp;TEXT(IF($F85&gt;"",1,($ZH85=OFFSET($ZH85,-1,))+IFERROR(MID(OFFSET($N85,-1,),FIND(MID($F$5,1,2),OFFSET($N85,-1,))+9,2),)),"00")</f>
        <v>CBX12-Cir05</v>
      </c>
      <c r="O85" s="5" t="str">
        <f t="shared" ca="1" si="16"/>
        <v>Cir05</v>
      </c>
      <c r="P85" s="5">
        <v>2</v>
      </c>
      <c r="Q85" s="5"/>
      <c r="R85" s="5"/>
      <c r="S85" s="5" t="s">
        <v>78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46"/>
      <c r="AI85" s="4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0"/>
      <c r="BD85" s="20"/>
      <c r="BE85" s="20"/>
      <c r="BG85" s="16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</row>
    <row r="86" spans="1:94">
      <c r="A86" s="19">
        <v>37</v>
      </c>
      <c r="B86" s="20"/>
      <c r="C86" s="20"/>
      <c r="D86" s="16"/>
      <c r="E86" s="5">
        <f t="shared" si="12"/>
        <v>1</v>
      </c>
      <c r="F86" s="71"/>
      <c r="G86" s="71"/>
      <c r="H86" s="71"/>
      <c r="I86" s="20" t="s">
        <v>28</v>
      </c>
      <c r="J86" s="45" t="s">
        <v>18</v>
      </c>
      <c r="K86" s="5" t="str">
        <f t="shared" ca="1" si="13"/>
        <v>INV1101-CBX12-Cir06-POS</v>
      </c>
      <c r="L86" s="5" t="str">
        <f t="shared" ca="1" si="14"/>
        <v>INV1101-CBX12-Cir06-NEG</v>
      </c>
      <c r="M86" s="5" t="str">
        <f t="shared" ca="1" si="15"/>
        <v>INV1101</v>
      </c>
      <c r="N86" s="5" t="str">
        <f ca="1">MID($F$5,1,3)&amp;LOOKUP("一",$F$7:$F86)&amp;"-Cir"&amp;TEXT(IF($F86&gt;"",1,($ZH86=OFFSET($ZH86,-1,))+IFERROR(MID(OFFSET($N86,-1,),FIND(MID($F$5,1,2),OFFSET($N86,-1,))+9,2),)),"00")</f>
        <v>CBX12-Cir06</v>
      </c>
      <c r="O86" s="5" t="str">
        <f t="shared" ca="1" si="16"/>
        <v>Cir06</v>
      </c>
      <c r="P86" s="5">
        <v>3</v>
      </c>
      <c r="Q86" s="5"/>
      <c r="R86" s="5"/>
      <c r="S86" s="5"/>
      <c r="T86" s="5" t="s">
        <v>66</v>
      </c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46"/>
      <c r="AI86" s="4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0"/>
      <c r="BD86" s="20"/>
      <c r="BE86" s="20"/>
      <c r="BG86" s="16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</row>
    <row r="87" spans="1:94">
      <c r="A87" s="19">
        <v>38</v>
      </c>
      <c r="B87" s="20"/>
      <c r="C87" s="20"/>
      <c r="D87" s="16"/>
      <c r="E87" s="5">
        <f t="shared" si="12"/>
        <v>1</v>
      </c>
      <c r="F87" s="69" t="s">
        <v>83</v>
      </c>
      <c r="G87" s="72">
        <v>3</v>
      </c>
      <c r="H87" s="72"/>
      <c r="I87" s="20" t="s">
        <v>21</v>
      </c>
      <c r="J87" s="45" t="s">
        <v>18</v>
      </c>
      <c r="K87" s="27" t="str">
        <f t="shared" ca="1" si="13"/>
        <v>INV1101-CBX13-Cir01-POS</v>
      </c>
      <c r="L87" s="27" t="str">
        <f t="shared" ca="1" si="14"/>
        <v>INV1101-CBX13-Cir01-NEG</v>
      </c>
      <c r="M87" s="27" t="str">
        <f t="shared" ca="1" si="15"/>
        <v>INV1101</v>
      </c>
      <c r="N87" s="27" t="str">
        <f ca="1">MID($F$5,1,3)&amp;LOOKUP("一",$F$7:$F87)&amp;"-Cir"&amp;TEXT(IF($F87&gt;"",1,($ZH87=OFFSET($ZH87,-1,))+IFERROR(MID(OFFSET($N87,-1,),FIND(MID($F$5,1,2),OFFSET($N87,-1,))+9,2),)),"00")</f>
        <v>CBX13-Cir01</v>
      </c>
      <c r="O87" s="27" t="str">
        <f t="shared" ca="1" si="16"/>
        <v>Cir01</v>
      </c>
      <c r="P87" s="27">
        <v>1</v>
      </c>
      <c r="Q87" s="27"/>
      <c r="R87" s="27" t="s">
        <v>61</v>
      </c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G87" s="16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</row>
    <row r="88" spans="1:94">
      <c r="A88" s="19">
        <v>39</v>
      </c>
      <c r="B88" s="20"/>
      <c r="C88" s="20"/>
      <c r="D88" s="16"/>
      <c r="E88" s="5">
        <f t="shared" si="12"/>
        <v>1</v>
      </c>
      <c r="F88" s="72"/>
      <c r="G88" s="72"/>
      <c r="H88" s="72"/>
      <c r="I88" s="20" t="s">
        <v>24</v>
      </c>
      <c r="J88" s="45" t="s">
        <v>18</v>
      </c>
      <c r="K88" s="27" t="str">
        <f t="shared" ca="1" si="13"/>
        <v>INV1101-CBX13-Cir02-POS</v>
      </c>
      <c r="L88" s="27" t="str">
        <f t="shared" ca="1" si="14"/>
        <v>INV1101-CBX13-Cir02-NEG</v>
      </c>
      <c r="M88" s="27" t="str">
        <f t="shared" ca="1" si="15"/>
        <v>INV1101</v>
      </c>
      <c r="N88" s="27" t="str">
        <f ca="1">MID($F$5,1,3)&amp;LOOKUP("一",$F$7:$F88)&amp;"-Cir"&amp;TEXT(IF($F88&gt;"",1,($ZH88=OFFSET($ZH88,-1,))+IFERROR(MID(OFFSET($N88,-1,),FIND(MID($F$5,1,2),OFFSET($N88,-1,))+9,2),)),"00")</f>
        <v>CBX13-Cir02</v>
      </c>
      <c r="O88" s="27" t="str">
        <f t="shared" ca="1" si="16"/>
        <v>Cir02</v>
      </c>
      <c r="P88" s="27">
        <v>2</v>
      </c>
      <c r="Q88" s="27"/>
      <c r="R88" s="27"/>
      <c r="S88" s="27" t="s">
        <v>62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G88" s="16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</row>
    <row r="89" spans="1:94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0" t="s">
        <v>28</v>
      </c>
      <c r="J89" s="45" t="s">
        <v>18</v>
      </c>
      <c r="K89" s="27" t="str">
        <f t="shared" ca="1" si="13"/>
        <v>INV1101-CBX13-Cir03-POS</v>
      </c>
      <c r="L89" s="27" t="str">
        <f t="shared" ca="1" si="14"/>
        <v>INV1101-CBX13-Cir03-NEG</v>
      </c>
      <c r="M89" s="27" t="str">
        <f t="shared" ca="1" si="15"/>
        <v>INV1101</v>
      </c>
      <c r="N89" s="27" t="str">
        <f ca="1">MID($F$5,1,3)&amp;LOOKUP("一",$F$7:$F89)&amp;"-Cir"&amp;TEXT(IF($F89&gt;"",1,($ZH89=OFFSET($ZH89,-1,))+IFERROR(MID(OFFSET($N89,-1,),FIND(MID($F$5,1,2),OFFSET($N89,-1,))+9,2),)),"00")</f>
        <v>CBX13-Cir03</v>
      </c>
      <c r="O89" s="27" t="str">
        <f t="shared" ca="1" si="16"/>
        <v>Cir03</v>
      </c>
      <c r="P89" s="27">
        <v>3</v>
      </c>
      <c r="Q89" s="27"/>
      <c r="R89" s="27"/>
      <c r="S89" s="27"/>
      <c r="T89" s="27" t="s">
        <v>63</v>
      </c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G89" s="16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</row>
    <row r="90" spans="1:94">
      <c r="A90" s="16"/>
      <c r="B90" s="17"/>
      <c r="C90" s="16"/>
      <c r="D90" s="16"/>
      <c r="E90" s="5">
        <f t="shared" si="12"/>
        <v>1</v>
      </c>
      <c r="F90" s="72"/>
      <c r="G90" s="72">
        <v>3</v>
      </c>
      <c r="H90" s="72"/>
      <c r="I90" s="20" t="s">
        <v>21</v>
      </c>
      <c r="J90" s="45" t="s">
        <v>18</v>
      </c>
      <c r="K90" s="27" t="str">
        <f t="shared" ca="1" si="13"/>
        <v>INV1101-CBX13-Cir04-POS</v>
      </c>
      <c r="L90" s="27" t="str">
        <f t="shared" ca="1" si="14"/>
        <v>INV1101-CBX13-Cir04-NEG</v>
      </c>
      <c r="M90" s="27" t="str">
        <f t="shared" ca="1" si="15"/>
        <v>INV1101</v>
      </c>
      <c r="N90" s="27" t="str">
        <f ca="1">MID($F$5,1,3)&amp;LOOKUP("一",$F$7:$F90)&amp;"-Cir"&amp;TEXT(IF($F90&gt;"",1,($ZH90=OFFSET($ZH90,-1,))+IFERROR(MID(OFFSET($N90,-1,),FIND(MID($F$5,1,2),OFFSET($N90,-1,))+9,2),)),"00")</f>
        <v>CBX13-Cir04</v>
      </c>
      <c r="O90" s="27" t="str">
        <f t="shared" ca="1" si="16"/>
        <v>Cir04</v>
      </c>
      <c r="P90" s="27">
        <v>1</v>
      </c>
      <c r="Q90" s="27"/>
      <c r="R90" s="27" t="s">
        <v>77</v>
      </c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G90" s="16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</row>
    <row r="91" spans="1:94">
      <c r="A91" s="39"/>
      <c r="B91" s="39"/>
      <c r="C91" s="39"/>
      <c r="D91" s="39"/>
      <c r="E91" s="5">
        <f t="shared" si="12"/>
        <v>1</v>
      </c>
      <c r="F91" s="72"/>
      <c r="G91" s="72"/>
      <c r="H91" s="72"/>
      <c r="I91" s="20" t="s">
        <v>24</v>
      </c>
      <c r="J91" s="45" t="s">
        <v>18</v>
      </c>
      <c r="K91" s="27" t="str">
        <f t="shared" ca="1" si="13"/>
        <v>INV1101-CBX13-Cir05-POS</v>
      </c>
      <c r="L91" s="27" t="str">
        <f t="shared" ca="1" si="14"/>
        <v>INV1101-CBX13-Cir05-NEG</v>
      </c>
      <c r="M91" s="27" t="str">
        <f t="shared" ca="1" si="15"/>
        <v>INV1101</v>
      </c>
      <c r="N91" s="27" t="str">
        <f ca="1">MID($F$5,1,3)&amp;LOOKUP("一",$F$7:$F91)&amp;"-Cir"&amp;TEXT(IF($F91&gt;"",1,($ZH91=OFFSET($ZH91,-1,))+IFERROR(MID(OFFSET($N91,-1,),FIND(MID($F$5,1,2),OFFSET($N91,-1,))+9,2),)),"00")</f>
        <v>CBX13-Cir05</v>
      </c>
      <c r="O91" s="27" t="str">
        <f t="shared" ca="1" si="16"/>
        <v>Cir05</v>
      </c>
      <c r="P91" s="27">
        <v>2</v>
      </c>
      <c r="Q91" s="27"/>
      <c r="R91" s="27"/>
      <c r="S91" s="27" t="s">
        <v>78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</row>
    <row r="92" spans="1:94">
      <c r="A92" s="39"/>
      <c r="B92" s="39"/>
      <c r="C92" s="39"/>
      <c r="D92" s="39"/>
      <c r="E92" s="5">
        <f t="shared" si="12"/>
        <v>1</v>
      </c>
      <c r="F92" s="72"/>
      <c r="G92" s="72"/>
      <c r="H92" s="72"/>
      <c r="I92" s="20" t="s">
        <v>28</v>
      </c>
      <c r="J92" s="45" t="s">
        <v>18</v>
      </c>
      <c r="K92" s="27" t="str">
        <f t="shared" ca="1" si="13"/>
        <v>INV1101-CBX13-Cir06-POS</v>
      </c>
      <c r="L92" s="27" t="str">
        <f t="shared" ca="1" si="14"/>
        <v>INV1101-CBX13-Cir06-NEG</v>
      </c>
      <c r="M92" s="27" t="str">
        <f t="shared" ca="1" si="15"/>
        <v>INV1101</v>
      </c>
      <c r="N92" s="27" t="str">
        <f ca="1">MID($F$5,1,3)&amp;LOOKUP("一",$F$7:$F92)&amp;"-Cir"&amp;TEXT(IF($F92&gt;"",1,($ZH92=OFFSET($ZH92,-1,))+IFERROR(MID(OFFSET($N92,-1,),FIND(MID($F$5,1,2),OFFSET($N92,-1,))+9,2),)),"00")</f>
        <v>CBX13-Cir06</v>
      </c>
      <c r="O92" s="27" t="str">
        <f t="shared" ca="1" si="16"/>
        <v>Cir06</v>
      </c>
      <c r="P92" s="27">
        <v>3</v>
      </c>
      <c r="Q92" s="27"/>
      <c r="R92" s="27"/>
      <c r="S92" s="27"/>
      <c r="T92" s="27" t="s">
        <v>66</v>
      </c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</row>
    <row r="93" spans="1:94">
      <c r="A93" s="39"/>
      <c r="B93" s="39"/>
      <c r="C93" s="39"/>
      <c r="D93" s="39"/>
      <c r="E93" s="5">
        <f t="shared" si="12"/>
        <v>1</v>
      </c>
      <c r="F93" s="70" t="s">
        <v>84</v>
      </c>
      <c r="G93" s="71">
        <v>3</v>
      </c>
      <c r="H93" s="71"/>
      <c r="I93" s="20" t="s">
        <v>21</v>
      </c>
      <c r="J93" s="45" t="s">
        <v>18</v>
      </c>
      <c r="K93" s="5" t="str">
        <f t="shared" ca="1" si="13"/>
        <v>INV1101-CBX14-Cir01-POS</v>
      </c>
      <c r="L93" s="5" t="str">
        <f t="shared" ca="1" si="14"/>
        <v>INV1101-CBX14-Cir01-NEG</v>
      </c>
      <c r="M93" s="5" t="str">
        <f t="shared" ca="1" si="15"/>
        <v>INV1101</v>
      </c>
      <c r="N93" s="5" t="str">
        <f ca="1">MID($F$5,1,3)&amp;LOOKUP("一",$F$7:$F93)&amp;"-Cir"&amp;TEXT(IF($F93&gt;"",1,($ZH93=OFFSET($ZH93,-1,))+IFERROR(MID(OFFSET($N93,-1,),FIND(MID($F$5,1,2),OFFSET($N93,-1,))+9,2),)),"00")</f>
        <v>CBX14-Cir01</v>
      </c>
      <c r="O93" s="5" t="str">
        <f t="shared" ca="1" si="16"/>
        <v>Cir01</v>
      </c>
      <c r="P93" s="5">
        <v>1</v>
      </c>
      <c r="Q93" s="5"/>
      <c r="R93" s="5" t="s">
        <v>61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46"/>
      <c r="AI93" s="4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0"/>
      <c r="BD93" s="20"/>
      <c r="BE93" s="20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</row>
    <row r="94" spans="1:94">
      <c r="A94" s="39"/>
      <c r="B94" s="39"/>
      <c r="C94" s="39"/>
      <c r="D94" s="39"/>
      <c r="E94" s="5">
        <f t="shared" si="12"/>
        <v>1</v>
      </c>
      <c r="F94" s="71"/>
      <c r="G94" s="71"/>
      <c r="H94" s="71"/>
      <c r="I94" s="20" t="s">
        <v>24</v>
      </c>
      <c r="J94" s="45" t="s">
        <v>18</v>
      </c>
      <c r="K94" s="5" t="str">
        <f t="shared" ca="1" si="13"/>
        <v>INV1101-CBX14-Cir02-POS</v>
      </c>
      <c r="L94" s="5" t="str">
        <f t="shared" ca="1" si="14"/>
        <v>INV1101-CBX14-Cir02-NEG</v>
      </c>
      <c r="M94" s="5" t="str">
        <f t="shared" ca="1" si="15"/>
        <v>INV1101</v>
      </c>
      <c r="N94" s="5" t="str">
        <f ca="1">MID($F$5,1,3)&amp;LOOKUP("一",$F$7:$F94)&amp;"-Cir"&amp;TEXT(IF($F94&gt;"",1,($ZH94=OFFSET($ZH94,-1,))+IFERROR(MID(OFFSET($N94,-1,),FIND(MID($F$5,1,2),OFFSET($N94,-1,))+9,2),)),"00")</f>
        <v>CBX14-Cir02</v>
      </c>
      <c r="O94" s="5" t="str">
        <f t="shared" ca="1" si="16"/>
        <v>Cir02</v>
      </c>
      <c r="P94" s="5">
        <v>2</v>
      </c>
      <c r="Q94" s="5"/>
      <c r="R94" s="5"/>
      <c r="S94" s="5" t="s">
        <v>62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46"/>
      <c r="AI94" s="4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0"/>
      <c r="BD94" s="20"/>
      <c r="BE94" s="20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</row>
    <row r="95" spans="1:94">
      <c r="A95" s="39"/>
      <c r="B95" s="39"/>
      <c r="C95" s="39"/>
      <c r="D95" s="39"/>
      <c r="E95" s="5">
        <f t="shared" si="12"/>
        <v>1</v>
      </c>
      <c r="F95" s="71"/>
      <c r="G95" s="71"/>
      <c r="H95" s="71"/>
      <c r="I95" s="20" t="s">
        <v>28</v>
      </c>
      <c r="J95" s="45" t="s">
        <v>18</v>
      </c>
      <c r="K95" s="5" t="str">
        <f t="shared" ca="1" si="13"/>
        <v>INV1101-CBX14-Cir03-POS</v>
      </c>
      <c r="L95" s="5" t="str">
        <f t="shared" ca="1" si="14"/>
        <v>INV1101-CBX14-Cir03-NEG</v>
      </c>
      <c r="M95" s="5" t="str">
        <f t="shared" ca="1" si="15"/>
        <v>INV1101</v>
      </c>
      <c r="N95" s="5" t="str">
        <f ca="1">MID($F$5,1,3)&amp;LOOKUP("一",$F$7:$F95)&amp;"-Cir"&amp;TEXT(IF($F95&gt;"",1,($ZH95=OFFSET($ZH95,-1,))+IFERROR(MID(OFFSET($N95,-1,),FIND(MID($F$5,1,2),OFFSET($N95,-1,))+9,2),)),"00")</f>
        <v>CBX14-Cir03</v>
      </c>
      <c r="O95" s="5" t="str">
        <f t="shared" ca="1" si="16"/>
        <v>Cir03</v>
      </c>
      <c r="P95" s="5">
        <v>3</v>
      </c>
      <c r="Q95" s="5"/>
      <c r="R95" s="5"/>
      <c r="S95" s="5"/>
      <c r="T95" s="5" t="s">
        <v>63</v>
      </c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46"/>
      <c r="AI95" s="4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0"/>
      <c r="BD95" s="20"/>
      <c r="BE95" s="20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</row>
    <row r="96" spans="1:94">
      <c r="A96" s="39"/>
      <c r="B96" s="39"/>
      <c r="C96" s="39"/>
      <c r="D96" s="39"/>
      <c r="E96" s="5">
        <f t="shared" si="12"/>
        <v>1</v>
      </c>
      <c r="F96" s="71"/>
      <c r="G96" s="71">
        <v>3</v>
      </c>
      <c r="H96" s="71"/>
      <c r="I96" s="20" t="s">
        <v>21</v>
      </c>
      <c r="J96" s="45" t="s">
        <v>18</v>
      </c>
      <c r="K96" s="5" t="str">
        <f t="shared" ca="1" si="13"/>
        <v>INV1101-CBX14-Cir04-POS</v>
      </c>
      <c r="L96" s="5" t="str">
        <f t="shared" ca="1" si="14"/>
        <v>INV1101-CBX14-Cir04-NEG</v>
      </c>
      <c r="M96" s="5" t="str">
        <f t="shared" ca="1" si="15"/>
        <v>INV1101</v>
      </c>
      <c r="N96" s="5" t="str">
        <f ca="1">MID($F$5,1,3)&amp;LOOKUP("一",$F$7:$F96)&amp;"-Cir"&amp;TEXT(IF($F96&gt;"",1,($ZH96=OFFSET($ZH96,-1,))+IFERROR(MID(OFFSET($N96,-1,),FIND(MID($F$5,1,2),OFFSET($N96,-1,))+9,2),)),"00")</f>
        <v>CBX14-Cir04</v>
      </c>
      <c r="O96" s="5" t="str">
        <f t="shared" ca="1" si="16"/>
        <v>Cir04</v>
      </c>
      <c r="P96" s="5">
        <v>1</v>
      </c>
      <c r="Q96" s="5"/>
      <c r="R96" s="5" t="s">
        <v>77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46"/>
      <c r="AI96" s="4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0"/>
      <c r="BD96" s="20"/>
      <c r="BE96" s="20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</row>
    <row r="97" spans="1:75">
      <c r="A97" s="39"/>
      <c r="B97" s="39"/>
      <c r="C97" s="39"/>
      <c r="D97" s="39"/>
      <c r="E97" s="5">
        <f t="shared" si="12"/>
        <v>1</v>
      </c>
      <c r="F97" s="71"/>
      <c r="G97" s="71"/>
      <c r="H97" s="71"/>
      <c r="I97" s="20" t="s">
        <v>24</v>
      </c>
      <c r="J97" s="45" t="s">
        <v>18</v>
      </c>
      <c r="K97" s="5" t="str">
        <f t="shared" ca="1" si="13"/>
        <v>INV1101-CBX14-Cir05-POS</v>
      </c>
      <c r="L97" s="5" t="str">
        <f t="shared" ca="1" si="14"/>
        <v>INV1101-CBX14-Cir05-NEG</v>
      </c>
      <c r="M97" s="5" t="str">
        <f t="shared" ca="1" si="15"/>
        <v>INV1101</v>
      </c>
      <c r="N97" s="5" t="str">
        <f ca="1">MID($F$5,1,3)&amp;LOOKUP("一",$F$7:$F97)&amp;"-Cir"&amp;TEXT(IF($F97&gt;"",1,($ZH97=OFFSET($ZH97,-1,))+IFERROR(MID(OFFSET($N97,-1,),FIND(MID($F$5,1,2),OFFSET($N97,-1,))+9,2),)),"00")</f>
        <v>CBX14-Cir05</v>
      </c>
      <c r="O97" s="5" t="str">
        <f t="shared" ca="1" si="16"/>
        <v>Cir05</v>
      </c>
      <c r="P97" s="5">
        <v>2</v>
      </c>
      <c r="Q97" s="5"/>
      <c r="R97" s="5"/>
      <c r="S97" s="5" t="s">
        <v>78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46"/>
      <c r="AI97" s="4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0"/>
      <c r="BD97" s="20"/>
      <c r="BE97" s="20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</row>
    <row r="98" spans="1:75">
      <c r="A98" s="39"/>
      <c r="B98" s="39"/>
      <c r="C98" s="39"/>
      <c r="D98" s="39"/>
      <c r="E98" s="5">
        <f t="shared" si="12"/>
        <v>1</v>
      </c>
      <c r="F98" s="71"/>
      <c r="G98" s="71"/>
      <c r="H98" s="71"/>
      <c r="I98" s="20" t="s">
        <v>28</v>
      </c>
      <c r="J98" s="45" t="s">
        <v>18</v>
      </c>
      <c r="K98" s="5" t="str">
        <f t="shared" ca="1" si="13"/>
        <v>INV1101-CBX14-Cir06-POS</v>
      </c>
      <c r="L98" s="5" t="str">
        <f t="shared" ca="1" si="14"/>
        <v>INV1101-CBX14-Cir06-NEG</v>
      </c>
      <c r="M98" s="5" t="str">
        <f t="shared" ca="1" si="15"/>
        <v>INV1101</v>
      </c>
      <c r="N98" s="5" t="str">
        <f ca="1">MID($F$5,1,3)&amp;LOOKUP("一",$F$7:$F98)&amp;"-Cir"&amp;TEXT(IF($F98&gt;"",1,($ZH98=OFFSET($ZH98,-1,))+IFERROR(MID(OFFSET($N98,-1,),FIND(MID($F$5,1,2),OFFSET($N98,-1,))+9,2),)),"00")</f>
        <v>CBX14-Cir06</v>
      </c>
      <c r="O98" s="5" t="str">
        <f t="shared" ca="1" si="16"/>
        <v>Cir06</v>
      </c>
      <c r="P98" s="5">
        <v>3</v>
      </c>
      <c r="Q98" s="5"/>
      <c r="R98" s="5"/>
      <c r="S98" s="5"/>
      <c r="T98" s="5" t="s">
        <v>66</v>
      </c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46"/>
      <c r="AI98" s="4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0"/>
      <c r="BD98" s="20"/>
      <c r="BE98" s="20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</row>
    <row r="99" spans="1:75">
      <c r="A99" s="39"/>
      <c r="B99" s="39"/>
      <c r="C99" s="39"/>
      <c r="D99" s="39"/>
      <c r="E99" s="5">
        <f t="shared" si="12"/>
        <v>1</v>
      </c>
      <c r="F99" s="69" t="s">
        <v>85</v>
      </c>
      <c r="G99" s="72">
        <v>3</v>
      </c>
      <c r="H99" s="72"/>
      <c r="I99" s="20" t="s">
        <v>21</v>
      </c>
      <c r="J99" s="45" t="s">
        <v>18</v>
      </c>
      <c r="K99" s="27" t="str">
        <f t="shared" ca="1" si="13"/>
        <v>INV1101-CBX15-Cir01-POS</v>
      </c>
      <c r="L99" s="27" t="str">
        <f t="shared" ca="1" si="14"/>
        <v>INV1101-CBX15-Cir01-NEG</v>
      </c>
      <c r="M99" s="27" t="str">
        <f t="shared" ca="1" si="15"/>
        <v>INV1101</v>
      </c>
      <c r="N99" s="27" t="str">
        <f ca="1">MID($F$5,1,3)&amp;LOOKUP("一",$F$7:$F99)&amp;"-Cir"&amp;TEXT(IF($F99&gt;"",1,($ZH99=OFFSET($ZH99,-1,))+IFERROR(MID(OFFSET($N99,-1,),FIND(MID($F$5,1,2),OFFSET($N99,-1,))+9,2),)),"00")</f>
        <v>CBX15-Cir01</v>
      </c>
      <c r="O99" s="27" t="str">
        <f t="shared" ca="1" si="16"/>
        <v>Cir01</v>
      </c>
      <c r="P99" s="27">
        <v>1</v>
      </c>
      <c r="Q99" s="27"/>
      <c r="R99" s="27" t="s">
        <v>61</v>
      </c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</row>
    <row r="100" spans="1:75">
      <c r="A100" s="39"/>
      <c r="B100" s="39"/>
      <c r="C100" s="39"/>
      <c r="D100" s="39"/>
      <c r="E100" s="5">
        <f t="shared" si="12"/>
        <v>1</v>
      </c>
      <c r="F100" s="72"/>
      <c r="G100" s="72"/>
      <c r="H100" s="72"/>
      <c r="I100" s="20" t="s">
        <v>24</v>
      </c>
      <c r="J100" s="45" t="s">
        <v>18</v>
      </c>
      <c r="K100" s="27" t="str">
        <f t="shared" ca="1" si="13"/>
        <v>INV1101-CBX15-Cir02-POS</v>
      </c>
      <c r="L100" s="27" t="str">
        <f t="shared" ca="1" si="14"/>
        <v>INV1101-CBX15-Cir02-NEG</v>
      </c>
      <c r="M100" s="27" t="str">
        <f t="shared" ca="1" si="15"/>
        <v>INV1101</v>
      </c>
      <c r="N100" s="27" t="str">
        <f ca="1">MID($F$5,1,3)&amp;LOOKUP("一",$F$7:$F100)&amp;"-Cir"&amp;TEXT(IF($F100&gt;"",1,($ZH100=OFFSET($ZH100,-1,))+IFERROR(MID(OFFSET($N100,-1,),FIND(MID($F$5,1,2),OFFSET($N100,-1,))+9,2),)),"00")</f>
        <v>CBX15-Cir02</v>
      </c>
      <c r="O100" s="27" t="str">
        <f t="shared" ca="1" si="16"/>
        <v>Cir02</v>
      </c>
      <c r="P100" s="27">
        <v>2</v>
      </c>
      <c r="Q100" s="27"/>
      <c r="R100" s="27"/>
      <c r="S100" s="27" t="s">
        <v>62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</row>
    <row r="101" spans="1:75">
      <c r="A101" s="39"/>
      <c r="B101" s="39"/>
      <c r="C101" s="39"/>
      <c r="D101" s="39"/>
      <c r="E101" s="5">
        <f t="shared" si="12"/>
        <v>1</v>
      </c>
      <c r="F101" s="72"/>
      <c r="G101" s="72"/>
      <c r="H101" s="72"/>
      <c r="I101" s="20" t="s">
        <v>28</v>
      </c>
      <c r="J101" s="45" t="s">
        <v>18</v>
      </c>
      <c r="K101" s="27" t="str">
        <f t="shared" ca="1" si="13"/>
        <v>INV1101-CBX15-Cir03-POS</v>
      </c>
      <c r="L101" s="27" t="str">
        <f t="shared" ca="1" si="14"/>
        <v>INV1101-CBX15-Cir03-NEG</v>
      </c>
      <c r="M101" s="27" t="str">
        <f t="shared" ca="1" si="15"/>
        <v>INV1101</v>
      </c>
      <c r="N101" s="27" t="str">
        <f ca="1">MID($F$5,1,3)&amp;LOOKUP("一",$F$7:$F101)&amp;"-Cir"&amp;TEXT(IF($F101&gt;"",1,($ZH101=OFFSET($ZH101,-1,))+IFERROR(MID(OFFSET($N101,-1,),FIND(MID($F$5,1,2),OFFSET($N101,-1,))+9,2),)),"00")</f>
        <v>CBX15-Cir03</v>
      </c>
      <c r="O101" s="27" t="str">
        <f t="shared" ca="1" si="16"/>
        <v>Cir03</v>
      </c>
      <c r="P101" s="27">
        <v>3</v>
      </c>
      <c r="Q101" s="27"/>
      <c r="R101" s="27"/>
      <c r="S101" s="27"/>
      <c r="T101" s="27" t="s">
        <v>63</v>
      </c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</row>
    <row r="102" spans="1:75">
      <c r="A102" s="39"/>
      <c r="B102" s="39"/>
      <c r="C102" s="39"/>
      <c r="D102" s="39"/>
      <c r="E102" s="5">
        <f t="shared" si="12"/>
        <v>1</v>
      </c>
      <c r="F102" s="72"/>
      <c r="G102" s="72">
        <v>3</v>
      </c>
      <c r="H102" s="72"/>
      <c r="I102" s="20" t="s">
        <v>21</v>
      </c>
      <c r="J102" s="45" t="s">
        <v>18</v>
      </c>
      <c r="K102" s="27" t="str">
        <f t="shared" ca="1" si="13"/>
        <v>INV1101-CBX15-Cir04-POS</v>
      </c>
      <c r="L102" s="27" t="str">
        <f t="shared" ca="1" si="14"/>
        <v>INV1101-CBX15-Cir04-NEG</v>
      </c>
      <c r="M102" s="27" t="str">
        <f t="shared" ca="1" si="15"/>
        <v>INV1101</v>
      </c>
      <c r="N102" s="27" t="str">
        <f ca="1">MID($F$5,1,3)&amp;LOOKUP("一",$F$7:$F102)&amp;"-Cir"&amp;TEXT(IF($F102&gt;"",1,($ZH102=OFFSET($ZH102,-1,))+IFERROR(MID(OFFSET($N102,-1,),FIND(MID($F$5,1,2),OFFSET($N102,-1,))+9,2),)),"00")</f>
        <v>CBX15-Cir04</v>
      </c>
      <c r="O102" s="27" t="str">
        <f t="shared" ca="1" si="16"/>
        <v>Cir04</v>
      </c>
      <c r="P102" s="27">
        <v>1</v>
      </c>
      <c r="Q102" s="27"/>
      <c r="R102" s="27" t="s">
        <v>77</v>
      </c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</row>
    <row r="103" spans="1:75">
      <c r="A103" s="39"/>
      <c r="B103" s="39"/>
      <c r="C103" s="39"/>
      <c r="D103" s="39"/>
      <c r="E103" s="5">
        <f t="shared" si="12"/>
        <v>1</v>
      </c>
      <c r="F103" s="72"/>
      <c r="G103" s="72"/>
      <c r="H103" s="72"/>
      <c r="I103" s="20" t="s">
        <v>24</v>
      </c>
      <c r="J103" s="45" t="s">
        <v>18</v>
      </c>
      <c r="K103" s="27" t="str">
        <f t="shared" ca="1" si="13"/>
        <v>INV1101-CBX15-Cir05-POS</v>
      </c>
      <c r="L103" s="27" t="str">
        <f t="shared" ca="1" si="14"/>
        <v>INV1101-CBX15-Cir05-NEG</v>
      </c>
      <c r="M103" s="27" t="str">
        <f t="shared" ca="1" si="15"/>
        <v>INV1101</v>
      </c>
      <c r="N103" s="27" t="str">
        <f ca="1">MID($F$5,1,3)&amp;LOOKUP("一",$F$7:$F103)&amp;"-Cir"&amp;TEXT(IF($F103&gt;"",1,($ZH103=OFFSET($ZH103,-1,))+IFERROR(MID(OFFSET($N103,-1,),FIND(MID($F$5,1,2),OFFSET($N103,-1,))+9,2),)),"00")</f>
        <v>CBX15-Cir05</v>
      </c>
      <c r="O103" s="27" t="str">
        <f t="shared" ca="1" si="16"/>
        <v>Cir05</v>
      </c>
      <c r="P103" s="27">
        <v>2</v>
      </c>
      <c r="Q103" s="27"/>
      <c r="R103" s="27"/>
      <c r="S103" s="27" t="s">
        <v>78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</row>
    <row r="104" spans="1:75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0" t="s">
        <v>28</v>
      </c>
      <c r="J104" s="45" t="s">
        <v>18</v>
      </c>
      <c r="K104" s="27" t="str">
        <f t="shared" ca="1" si="13"/>
        <v>INV1101-CBX15-Cir06-POS</v>
      </c>
      <c r="L104" s="27" t="str">
        <f t="shared" ca="1" si="14"/>
        <v>INV1101-CBX15-Cir06-NEG</v>
      </c>
      <c r="M104" s="27" t="str">
        <f t="shared" ca="1" si="15"/>
        <v>INV1101</v>
      </c>
      <c r="N104" s="27" t="str">
        <f ca="1">MID($F$5,1,3)&amp;LOOKUP("一",$F$7:$F104)&amp;"-Cir"&amp;TEXT(IF($F104&gt;"",1,($ZH104=OFFSET($ZH104,-1,))+IFERROR(MID(OFFSET($N104,-1,),FIND(MID($F$5,1,2),OFFSET($N104,-1,))+9,2),)),"00")</f>
        <v>CBX15-Cir06</v>
      </c>
      <c r="O104" s="27" t="str">
        <f t="shared" ca="1" si="16"/>
        <v>Cir06</v>
      </c>
      <c r="P104" s="27">
        <v>3</v>
      </c>
      <c r="Q104" s="27"/>
      <c r="R104" s="27"/>
      <c r="S104" s="27"/>
      <c r="T104" s="27" t="s">
        <v>66</v>
      </c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</row>
    <row r="105" spans="1:75">
      <c r="A105" s="39"/>
      <c r="B105" s="39"/>
      <c r="C105" s="39"/>
      <c r="D105" s="39"/>
      <c r="E105" s="5">
        <f t="shared" si="12"/>
        <v>1</v>
      </c>
      <c r="F105" s="70" t="s">
        <v>86</v>
      </c>
      <c r="G105" s="77">
        <v>8</v>
      </c>
      <c r="H105" s="71"/>
      <c r="I105" s="20" t="s">
        <v>22</v>
      </c>
      <c r="J105" s="43"/>
      <c r="K105" s="5"/>
      <c r="L105" s="5" t="str">
        <f t="shared" ca="1" si="14"/>
        <v>INV1101-CBX16-Cir01-NEG</v>
      </c>
      <c r="M105" s="5" t="str">
        <f t="shared" ca="1" si="15"/>
        <v>INV1101</v>
      </c>
      <c r="N105" s="5" t="str">
        <f ca="1">MID($F$5,1,3)&amp;LOOKUP("一",$F$7:$F105)&amp;"-Cir"&amp;TEXT(IF($F105&gt;"",1,($ZH105=OFFSET($ZH105,-1,))+IFERROR(MID(OFFSET($N105,-1,),FIND(MID($F$5,1,2),OFFSET($N105,-1,))+9,2),)),"00")</f>
        <v>CBX16-Cir01</v>
      </c>
      <c r="O105" s="5" t="str">
        <f t="shared" ca="1" si="16"/>
        <v>Cir01</v>
      </c>
      <c r="P105" s="5">
        <v>12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 t="s">
        <v>87</v>
      </c>
      <c r="AD105" s="5"/>
      <c r="AE105" s="5"/>
      <c r="AF105" s="5"/>
      <c r="AG105" s="5"/>
      <c r="AH105" s="46"/>
      <c r="AI105" s="4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0"/>
      <c r="BD105" s="20"/>
      <c r="BE105" s="20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</row>
    <row r="106" spans="1:75">
      <c r="A106" s="39"/>
      <c r="B106" s="39"/>
      <c r="C106" s="39"/>
      <c r="D106" s="39"/>
      <c r="E106" s="5">
        <f t="shared" si="12"/>
        <v>1</v>
      </c>
      <c r="F106" s="71"/>
      <c r="G106" s="78"/>
      <c r="H106" s="71"/>
      <c r="I106" s="20" t="s">
        <v>22</v>
      </c>
      <c r="J106" s="43"/>
      <c r="K106" s="5"/>
      <c r="L106" s="5" t="str">
        <f t="shared" ca="1" si="14"/>
        <v>INV1101-CBX16-Cir01-NEG</v>
      </c>
      <c r="M106" s="5" t="str">
        <f t="shared" ca="1" si="15"/>
        <v>INV1101</v>
      </c>
      <c r="N106" s="5" t="s">
        <v>88</v>
      </c>
      <c r="O106" s="5" t="str">
        <f t="shared" si="16"/>
        <v>Cir01</v>
      </c>
      <c r="P106" s="5">
        <v>12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 t="s">
        <v>87</v>
      </c>
      <c r="AD106" s="5"/>
      <c r="AE106" s="5"/>
      <c r="AF106" s="5"/>
      <c r="AG106" s="5"/>
      <c r="AH106" s="46"/>
      <c r="AI106" s="4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0"/>
      <c r="BD106" s="20"/>
      <c r="BE106" s="20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</row>
    <row r="107" spans="1:75">
      <c r="A107" s="39"/>
      <c r="B107" s="39"/>
      <c r="C107" s="39"/>
      <c r="D107" s="39"/>
      <c r="E107" s="5">
        <f t="shared" si="12"/>
        <v>1</v>
      </c>
      <c r="F107" s="71"/>
      <c r="G107" s="78"/>
      <c r="H107" s="71"/>
      <c r="I107" s="20" t="s">
        <v>26</v>
      </c>
      <c r="J107" s="43"/>
      <c r="K107" s="5" t="str">
        <f t="shared" ca="1" si="13"/>
        <v>INV1101-CBX16-Cir02-POS</v>
      </c>
      <c r="L107" s="5" t="str">
        <f t="shared" ca="1" si="14"/>
        <v>INV1101-CBX16-Cir02-NEG</v>
      </c>
      <c r="M107" s="5" t="str">
        <f t="shared" ca="1" si="15"/>
        <v>INV1101</v>
      </c>
      <c r="N107" s="5" t="str">
        <f ca="1">MID($F$5,1,3)&amp;LOOKUP("一",$F$7:$F107)&amp;"-Cir"&amp;TEXT(IF($F107&gt;"",1,($ZH107=OFFSET($ZH107,-1,))+IFERROR(MID(OFFSET($N107,-1,),FIND(MID($F$5,1,2),OFFSET($N107,-1,))+9,2),)),"00")</f>
        <v>CBX16-Cir02</v>
      </c>
      <c r="O107" s="5" t="str">
        <f t="shared" ca="1" si="16"/>
        <v>Cir02</v>
      </c>
      <c r="P107" s="5">
        <v>13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 t="s">
        <v>62</v>
      </c>
      <c r="AE107" s="5"/>
      <c r="AF107" s="5"/>
      <c r="AG107" s="5"/>
      <c r="AH107" s="46"/>
      <c r="AI107" s="4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0"/>
      <c r="BD107" s="20"/>
      <c r="BE107" s="20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</row>
    <row r="108" spans="1:75">
      <c r="A108" s="39"/>
      <c r="B108" s="39"/>
      <c r="C108" s="39"/>
      <c r="D108" s="39"/>
      <c r="E108" s="5">
        <f t="shared" si="12"/>
        <v>1</v>
      </c>
      <c r="F108" s="71"/>
      <c r="G108" s="78"/>
      <c r="H108" s="71"/>
      <c r="I108" s="20" t="s">
        <v>26</v>
      </c>
      <c r="J108" s="43"/>
      <c r="K108" s="5" t="str">
        <f t="shared" ca="1" si="13"/>
        <v>INV1101-CBX16-Cir02-POS</v>
      </c>
      <c r="L108" s="5" t="str">
        <f t="shared" ca="1" si="14"/>
        <v>INV1101-CBX16-Cir02-NEG</v>
      </c>
      <c r="M108" s="5" t="str">
        <f t="shared" ca="1" si="15"/>
        <v>INV1101</v>
      </c>
      <c r="N108" s="5" t="s">
        <v>89</v>
      </c>
      <c r="O108" s="5" t="str">
        <f t="shared" si="16"/>
        <v>Cir02</v>
      </c>
      <c r="P108" s="5">
        <v>13</v>
      </c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 t="s">
        <v>62</v>
      </c>
      <c r="AE108" s="5"/>
      <c r="AF108" s="5"/>
      <c r="AG108" s="5"/>
      <c r="AH108" s="46"/>
      <c r="AI108" s="4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0"/>
      <c r="BD108" s="20"/>
      <c r="BE108" s="20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</row>
    <row r="109" spans="1:75">
      <c r="A109" s="39"/>
      <c r="B109" s="39"/>
      <c r="C109" s="39"/>
      <c r="D109" s="39"/>
      <c r="E109" s="5">
        <f t="shared" si="12"/>
        <v>1</v>
      </c>
      <c r="F109" s="71"/>
      <c r="G109" s="78"/>
      <c r="H109" s="71"/>
      <c r="I109" s="20" t="s">
        <v>30</v>
      </c>
      <c r="J109" s="43"/>
      <c r="K109" s="5" t="str">
        <f t="shared" ca="1" si="13"/>
        <v>INV1101-CBX16-Cir03-POS</v>
      </c>
      <c r="L109" s="5" t="str">
        <f t="shared" ca="1" si="14"/>
        <v>INV1101-CBX16-Cir03-NEG</v>
      </c>
      <c r="M109" s="5" t="str">
        <f t="shared" ca="1" si="15"/>
        <v>INV1101</v>
      </c>
      <c r="N109" s="5" t="str">
        <f ca="1">MID($F$5,1,3)&amp;LOOKUP("一",$F$7:$F109)&amp;"-Cir"&amp;TEXT(IF($F109&gt;"",1,($ZH109=OFFSET($ZH109,-1,))+IFERROR(MID(OFFSET($N109,-1,),FIND(MID($F$5,1,2),OFFSET($N109,-1,))+9,2),)),"00")</f>
        <v>CBX16-Cir03</v>
      </c>
      <c r="O109" s="5" t="str">
        <f t="shared" ca="1" si="16"/>
        <v>Cir03</v>
      </c>
      <c r="P109" s="5">
        <v>14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 t="s">
        <v>63</v>
      </c>
      <c r="AF109" s="5"/>
      <c r="AG109" s="5"/>
      <c r="AH109" s="46"/>
      <c r="AI109" s="4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0"/>
      <c r="BD109" s="20"/>
      <c r="BE109" s="20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</row>
    <row r="110" spans="1:75">
      <c r="A110" s="39"/>
      <c r="B110" s="39"/>
      <c r="C110" s="39"/>
      <c r="D110" s="39"/>
      <c r="E110" s="5">
        <f t="shared" si="12"/>
        <v>1</v>
      </c>
      <c r="F110" s="71"/>
      <c r="G110" s="78"/>
      <c r="H110" s="71"/>
      <c r="I110" s="20" t="s">
        <v>30</v>
      </c>
      <c r="J110" s="43"/>
      <c r="K110" s="5" t="str">
        <f t="shared" ca="1" si="13"/>
        <v>INV1101-CBX16-Cir03-POS</v>
      </c>
      <c r="L110" s="5" t="str">
        <f t="shared" ca="1" si="14"/>
        <v>INV1101-CBX16-Cir03-NEG</v>
      </c>
      <c r="M110" s="5" t="str">
        <f t="shared" ca="1" si="15"/>
        <v>INV1101</v>
      </c>
      <c r="N110" s="5" t="s">
        <v>90</v>
      </c>
      <c r="O110" s="5" t="str">
        <f t="shared" si="16"/>
        <v>Cir03</v>
      </c>
      <c r="P110" s="5">
        <v>14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 t="s">
        <v>63</v>
      </c>
      <c r="AF110" s="5"/>
      <c r="AG110" s="5"/>
      <c r="AH110" s="46"/>
      <c r="AI110" s="4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0"/>
      <c r="BD110" s="20"/>
      <c r="BE110" s="20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</row>
    <row r="111" spans="1:75">
      <c r="A111" s="39"/>
      <c r="B111" s="39"/>
      <c r="C111" s="39"/>
      <c r="D111" s="39"/>
      <c r="E111" s="5">
        <f t="shared" si="12"/>
        <v>1</v>
      </c>
      <c r="F111" s="71"/>
      <c r="G111" s="78"/>
      <c r="H111" s="71"/>
      <c r="I111" s="20" t="s">
        <v>34</v>
      </c>
      <c r="J111" s="43"/>
      <c r="K111" s="5" t="str">
        <f t="shared" ca="1" si="13"/>
        <v>INV1101-CBX16-Cir04-POS</v>
      </c>
      <c r="L111" s="5" t="str">
        <f t="shared" ca="1" si="14"/>
        <v>INV1101-CBX16-Cir04-NEG</v>
      </c>
      <c r="M111" s="5" t="str">
        <f t="shared" ca="1" si="15"/>
        <v>INV1101</v>
      </c>
      <c r="N111" s="5" t="str">
        <f ca="1">MID($F$5,1,3)&amp;LOOKUP("一",$F$7:$F111)&amp;"-Cir"&amp;TEXT(IF($F111&gt;"",1,($ZH111=OFFSET($ZH111,-1,))+IFERROR(MID(OFFSET($N111,-1,),FIND(MID($F$5,1,2),OFFSET($N111,-1,))+9,2),)),"00")</f>
        <v>CBX16-Cir04</v>
      </c>
      <c r="O111" s="5" t="str">
        <f t="shared" ca="1" si="16"/>
        <v>Cir04</v>
      </c>
      <c r="P111" s="5">
        <v>15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 t="s">
        <v>64</v>
      </c>
      <c r="AG111" s="5"/>
      <c r="AH111" s="46"/>
      <c r="AI111" s="4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0"/>
      <c r="BD111" s="20"/>
      <c r="BE111" s="20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</row>
    <row r="112" spans="1:75">
      <c r="A112" s="39"/>
      <c r="B112" s="39"/>
      <c r="C112" s="39"/>
      <c r="D112" s="39"/>
      <c r="E112" s="5">
        <f t="shared" si="12"/>
        <v>1</v>
      </c>
      <c r="F112" s="71"/>
      <c r="G112" s="79"/>
      <c r="H112" s="71"/>
      <c r="I112" s="20" t="s">
        <v>34</v>
      </c>
      <c r="J112" s="43"/>
      <c r="K112" s="5" t="str">
        <f t="shared" ca="1" si="13"/>
        <v>INV1101-CBX16-Cir04-POS</v>
      </c>
      <c r="L112" s="5" t="str">
        <f t="shared" ca="1" si="14"/>
        <v>INV1101-CBX16-Cir04-NEG</v>
      </c>
      <c r="M112" s="5" t="str">
        <f t="shared" ca="1" si="15"/>
        <v>INV1101</v>
      </c>
      <c r="N112" s="5" t="s">
        <v>91</v>
      </c>
      <c r="O112" s="5" t="str">
        <f t="shared" si="16"/>
        <v>Cir04</v>
      </c>
      <c r="P112" s="5">
        <v>15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 t="s">
        <v>64</v>
      </c>
      <c r="AG112" s="5"/>
      <c r="AH112" s="46"/>
      <c r="AI112" s="4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0"/>
      <c r="BD112" s="20"/>
      <c r="BE112" s="20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</row>
    <row r="113" spans="1:75">
      <c r="A113" s="39"/>
      <c r="B113" s="39"/>
      <c r="C113" s="39"/>
      <c r="D113" s="39"/>
      <c r="E113" s="5">
        <f t="shared" si="12"/>
        <v>1</v>
      </c>
      <c r="F113" s="71"/>
      <c r="G113" s="77">
        <v>8</v>
      </c>
      <c r="H113" s="71"/>
      <c r="I113" s="20" t="s">
        <v>22</v>
      </c>
      <c r="J113" s="43"/>
      <c r="K113" s="5"/>
      <c r="L113" s="5" t="str">
        <f t="shared" ca="1" si="14"/>
        <v>INV1101-CBX16-Cir05-NEG</v>
      </c>
      <c r="M113" s="5" t="str">
        <f t="shared" ca="1" si="15"/>
        <v>INV1101</v>
      </c>
      <c r="N113" s="5" t="str">
        <f ca="1">MID($F$5,1,3)&amp;LOOKUP("一",$F$7:$F113)&amp;"-Cir"&amp;TEXT(IF($F113&gt;"",1,($ZH113=OFFSET($ZH113,-1,))+IFERROR(MID(OFFSET($N113,-1,),FIND(MID($F$5,1,2),OFFSET($N113,-1,))+9,2),)),"00")</f>
        <v>CBX16-Cir05</v>
      </c>
      <c r="O113" s="5" t="str">
        <f t="shared" ca="1" si="16"/>
        <v>Cir05</v>
      </c>
      <c r="P113" s="5">
        <v>12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 t="s">
        <v>92</v>
      </c>
      <c r="AD113" s="5"/>
      <c r="AE113" s="5"/>
      <c r="AF113" s="5"/>
      <c r="AG113" s="5"/>
      <c r="AH113" s="46"/>
      <c r="AI113" s="4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0"/>
      <c r="BD113" s="20"/>
      <c r="BE113" s="20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</row>
    <row r="114" spans="1:75">
      <c r="A114" s="39"/>
      <c r="B114" s="39"/>
      <c r="C114" s="39"/>
      <c r="D114" s="39"/>
      <c r="E114" s="5">
        <f t="shared" si="12"/>
        <v>1</v>
      </c>
      <c r="F114" s="71"/>
      <c r="G114" s="78"/>
      <c r="H114" s="71"/>
      <c r="I114" s="20" t="s">
        <v>22</v>
      </c>
      <c r="J114" s="43"/>
      <c r="K114" s="5"/>
      <c r="L114" s="5" t="str">
        <f t="shared" ca="1" si="14"/>
        <v>INV1101-CBX16-Cir05-NEG</v>
      </c>
      <c r="M114" s="5" t="str">
        <f t="shared" ca="1" si="15"/>
        <v>INV1101</v>
      </c>
      <c r="N114" s="5" t="s">
        <v>93</v>
      </c>
      <c r="O114" s="5" t="str">
        <f t="shared" si="16"/>
        <v>Cir05</v>
      </c>
      <c r="P114" s="5">
        <v>12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 t="s">
        <v>92</v>
      </c>
      <c r="AD114" s="5"/>
      <c r="AE114" s="5"/>
      <c r="AF114" s="5"/>
      <c r="AG114" s="5"/>
      <c r="AH114" s="46"/>
      <c r="AI114" s="4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0"/>
      <c r="BD114" s="20"/>
      <c r="BE114" s="20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</row>
    <row r="115" spans="1:75">
      <c r="A115" s="39"/>
      <c r="B115" s="39"/>
      <c r="C115" s="39"/>
      <c r="D115" s="39"/>
      <c r="E115" s="5">
        <f t="shared" si="12"/>
        <v>1</v>
      </c>
      <c r="F115" s="71"/>
      <c r="G115" s="78"/>
      <c r="H115" s="71"/>
      <c r="I115" s="20" t="s">
        <v>26</v>
      </c>
      <c r="J115" s="43"/>
      <c r="K115" s="5" t="str">
        <f t="shared" ca="1" si="13"/>
        <v>INV1101-CBX16-Cir06-POS</v>
      </c>
      <c r="L115" s="5" t="str">
        <f t="shared" ca="1" si="14"/>
        <v>INV1101-CBX16-Cir06-NEG</v>
      </c>
      <c r="M115" s="5" t="str">
        <f t="shared" ca="1" si="15"/>
        <v>INV1101</v>
      </c>
      <c r="N115" s="5" t="str">
        <f ca="1">MID($F$5,1,3)&amp;LOOKUP("一",$F$7:$F115)&amp;"-Cir"&amp;TEXT(IF($F115&gt;"",1,($ZH115=OFFSET($ZH115,-1,))+IFERROR(MID(OFFSET($N115,-1,),FIND(MID($F$5,1,2),OFFSET($N115,-1,))+9,2),)),"00")</f>
        <v>CBX16-Cir06</v>
      </c>
      <c r="O115" s="5" t="str">
        <f t="shared" ca="1" si="16"/>
        <v>Cir06</v>
      </c>
      <c r="P115" s="5">
        <v>13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 t="s">
        <v>66</v>
      </c>
      <c r="AE115" s="5"/>
      <c r="AF115" s="5"/>
      <c r="AG115" s="5"/>
      <c r="AH115" s="46"/>
      <c r="AI115" s="4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0"/>
      <c r="BD115" s="20"/>
      <c r="BE115" s="20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</row>
    <row r="116" spans="1:75">
      <c r="A116" s="39"/>
      <c r="B116" s="39"/>
      <c r="C116" s="39"/>
      <c r="D116" s="39"/>
      <c r="E116" s="5">
        <f t="shared" si="12"/>
        <v>1</v>
      </c>
      <c r="F116" s="71"/>
      <c r="G116" s="78"/>
      <c r="H116" s="71"/>
      <c r="I116" s="20" t="s">
        <v>26</v>
      </c>
      <c r="J116" s="43"/>
      <c r="K116" s="5" t="str">
        <f t="shared" ca="1" si="13"/>
        <v>INV1101-CBX16-Cir06-POS</v>
      </c>
      <c r="L116" s="5" t="str">
        <f t="shared" ca="1" si="14"/>
        <v>INV1101-CBX16-Cir06-NEG</v>
      </c>
      <c r="M116" s="5" t="str">
        <f t="shared" ca="1" si="15"/>
        <v>INV1101</v>
      </c>
      <c r="N116" s="5" t="s">
        <v>94</v>
      </c>
      <c r="O116" s="5" t="str">
        <f t="shared" si="16"/>
        <v>Cir06</v>
      </c>
      <c r="P116" s="5">
        <v>13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 t="s">
        <v>66</v>
      </c>
      <c r="AE116" s="5"/>
      <c r="AF116" s="5"/>
      <c r="AG116" s="5"/>
      <c r="AH116" s="46"/>
      <c r="AI116" s="4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0"/>
      <c r="BD116" s="20"/>
      <c r="BE116" s="20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</row>
    <row r="117" spans="1:75">
      <c r="A117" s="39"/>
      <c r="B117" s="39"/>
      <c r="C117" s="39"/>
      <c r="D117" s="39"/>
      <c r="E117" s="5">
        <f t="shared" si="12"/>
        <v>1</v>
      </c>
      <c r="F117" s="71"/>
      <c r="G117" s="78"/>
      <c r="H117" s="71"/>
      <c r="I117" s="20" t="s">
        <v>30</v>
      </c>
      <c r="J117" s="43"/>
      <c r="K117" s="5" t="str">
        <f t="shared" ca="1" si="13"/>
        <v>INV1101-CBX16-Cir07-POS</v>
      </c>
      <c r="L117" s="5" t="str">
        <f t="shared" ca="1" si="14"/>
        <v>INV1101-CBX16-Cir07-NEG</v>
      </c>
      <c r="M117" s="5" t="str">
        <f t="shared" ca="1" si="15"/>
        <v>INV1101</v>
      </c>
      <c r="N117" s="5" t="str">
        <f ca="1">MID($F$5,1,3)&amp;LOOKUP("一",$F$7:$F117)&amp;"-Cir"&amp;TEXT(IF($F117&gt;"",1,($ZH117=OFFSET($ZH117,-1,))+IFERROR(MID(OFFSET($N117,-1,),FIND(MID($F$5,1,2),OFFSET($N117,-1,))+9,2),)),"00")</f>
        <v>CBX16-Cir07</v>
      </c>
      <c r="O117" s="5" t="str">
        <f t="shared" ca="1" si="16"/>
        <v>Cir07</v>
      </c>
      <c r="P117" s="5">
        <v>14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 t="s">
        <v>95</v>
      </c>
      <c r="AF117" s="5"/>
      <c r="AG117" s="5"/>
      <c r="AH117" s="27"/>
      <c r="AI117" s="27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</row>
    <row r="118" spans="1:75">
      <c r="A118" s="39"/>
      <c r="B118" s="39"/>
      <c r="C118" s="39"/>
      <c r="D118" s="39"/>
      <c r="E118" s="5">
        <f t="shared" si="12"/>
        <v>1</v>
      </c>
      <c r="F118" s="71"/>
      <c r="G118" s="78"/>
      <c r="H118" s="71"/>
      <c r="I118" s="20" t="s">
        <v>30</v>
      </c>
      <c r="J118" s="43"/>
      <c r="K118" s="5" t="str">
        <f t="shared" ca="1" si="13"/>
        <v>INV1101-CBX16-Cir07-POS</v>
      </c>
      <c r="L118" s="5" t="str">
        <f t="shared" ca="1" si="14"/>
        <v>INV1101-CBX16-Cir07-NEG</v>
      </c>
      <c r="M118" s="5" t="str">
        <f t="shared" ca="1" si="15"/>
        <v>INV1101</v>
      </c>
      <c r="N118" s="5" t="s">
        <v>96</v>
      </c>
      <c r="O118" s="5" t="str">
        <f t="shared" si="16"/>
        <v>Cir07</v>
      </c>
      <c r="P118" s="5">
        <v>14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 t="s">
        <v>95</v>
      </c>
      <c r="AF118" s="5"/>
      <c r="AG118" s="5"/>
      <c r="AH118" s="27"/>
      <c r="AI118" s="27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</row>
    <row r="119" spans="1:75">
      <c r="A119" s="39"/>
      <c r="B119" s="39"/>
      <c r="C119" s="39"/>
      <c r="D119" s="39"/>
      <c r="E119" s="5">
        <f t="shared" si="12"/>
        <v>1</v>
      </c>
      <c r="F119" s="71"/>
      <c r="G119" s="78"/>
      <c r="H119" s="71"/>
      <c r="I119" s="20" t="s">
        <v>34</v>
      </c>
      <c r="J119" s="43"/>
      <c r="K119" s="5" t="str">
        <f t="shared" ca="1" si="13"/>
        <v>INV1101-CBX16-Cir08-POS</v>
      </c>
      <c r="L119" s="5" t="str">
        <f t="shared" ca="1" si="14"/>
        <v>INV1101-CBX16-Cir08-NEG</v>
      </c>
      <c r="M119" s="5" t="str">
        <f t="shared" ca="1" si="15"/>
        <v>INV1101</v>
      </c>
      <c r="N119" s="5" t="str">
        <f ca="1">MID($F$5,1,3)&amp;LOOKUP("一",$F$7:$F119)&amp;"-Cir"&amp;TEXT(IF($F119&gt;"",1,($ZH119=OFFSET($ZH119,-1,))+IFERROR(MID(OFFSET($N119,-1,),FIND(MID($F$5,1,2),OFFSET($N119,-1,))+9,2),)),"00")</f>
        <v>CBX16-Cir08</v>
      </c>
      <c r="O119" s="5" t="str">
        <f t="shared" ca="1" si="16"/>
        <v>Cir08</v>
      </c>
      <c r="P119" s="5">
        <v>15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 t="s">
        <v>68</v>
      </c>
      <c r="AG119" s="5"/>
      <c r="AH119" s="27"/>
      <c r="AI119" s="27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</row>
    <row r="120" spans="1:75">
      <c r="A120" s="39"/>
      <c r="B120" s="39"/>
      <c r="C120" s="39"/>
      <c r="D120" s="39"/>
      <c r="E120" s="5">
        <f t="shared" si="12"/>
        <v>1</v>
      </c>
      <c r="F120" s="71"/>
      <c r="G120" s="79"/>
      <c r="H120" s="71"/>
      <c r="I120" s="20" t="s">
        <v>34</v>
      </c>
      <c r="J120" s="43"/>
      <c r="K120" s="5" t="str">
        <f t="shared" ca="1" si="13"/>
        <v>INV1101-CBX16-Cir08-POS</v>
      </c>
      <c r="L120" s="5" t="str">
        <f t="shared" ca="1" si="14"/>
        <v>INV1101-CBX16-Cir08-NEG</v>
      </c>
      <c r="M120" s="5" t="str">
        <f t="shared" ca="1" si="15"/>
        <v>INV1101</v>
      </c>
      <c r="N120" s="5" t="s">
        <v>97</v>
      </c>
      <c r="O120" s="5" t="str">
        <f t="shared" si="16"/>
        <v>Cir08</v>
      </c>
      <c r="P120" s="5">
        <v>15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 t="s">
        <v>68</v>
      </c>
      <c r="AG120" s="5"/>
      <c r="AH120" s="27"/>
      <c r="AI120" s="27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</row>
    <row r="121" spans="1:75">
      <c r="A121" s="39"/>
      <c r="B121" s="39"/>
      <c r="C121" s="39"/>
      <c r="D121" s="39"/>
      <c r="E121" s="5">
        <f t="shared" si="12"/>
        <v>1</v>
      </c>
      <c r="F121" s="71"/>
      <c r="G121" s="77">
        <v>8</v>
      </c>
      <c r="H121" s="71"/>
      <c r="I121" s="20" t="s">
        <v>22</v>
      </c>
      <c r="J121" s="43"/>
      <c r="K121" s="5"/>
      <c r="L121" s="5" t="str">
        <f t="shared" ca="1" si="14"/>
        <v>INV1101-CBX16-Cir09-NEG</v>
      </c>
      <c r="M121" s="5" t="str">
        <f t="shared" ca="1" si="15"/>
        <v>INV1101</v>
      </c>
      <c r="N121" s="5" t="str">
        <f ca="1">MID($F$5,1,3)&amp;LOOKUP("一",$F$7:$F121)&amp;"-Cir"&amp;TEXT(IF($F121&gt;"",1,($ZH121=OFFSET($ZH121,-1,))+IFERROR(MID(OFFSET($N121,-1,),FIND(MID($F$5,1,2),OFFSET($N121,-1,))+9,2),)),"00")</f>
        <v>CBX16-Cir09</v>
      </c>
      <c r="O121" s="5" t="str">
        <f t="shared" ca="1" si="16"/>
        <v>Cir09</v>
      </c>
      <c r="P121" s="5">
        <v>12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 t="s">
        <v>98</v>
      </c>
      <c r="AD121" s="5"/>
      <c r="AE121" s="5"/>
      <c r="AF121" s="5"/>
      <c r="AG121" s="5"/>
      <c r="AH121" s="27"/>
      <c r="AI121" s="27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</row>
    <row r="122" spans="1:75">
      <c r="A122" s="39"/>
      <c r="B122" s="39"/>
      <c r="C122" s="39"/>
      <c r="D122" s="39"/>
      <c r="E122" s="5">
        <f t="shared" si="12"/>
        <v>1</v>
      </c>
      <c r="F122" s="71"/>
      <c r="G122" s="78"/>
      <c r="H122" s="71"/>
      <c r="I122" s="20" t="s">
        <v>22</v>
      </c>
      <c r="J122" s="43"/>
      <c r="K122" s="5"/>
      <c r="L122" s="5" t="str">
        <f t="shared" ca="1" si="14"/>
        <v>INV1101-CBX16-Cir09-NEG</v>
      </c>
      <c r="M122" s="5" t="str">
        <f t="shared" ca="1" si="15"/>
        <v>INV1101</v>
      </c>
      <c r="N122" s="5" t="s">
        <v>99</v>
      </c>
      <c r="O122" s="5" t="str">
        <f t="shared" si="16"/>
        <v>Cir09</v>
      </c>
      <c r="P122" s="5">
        <v>12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 t="s">
        <v>98</v>
      </c>
      <c r="AD122" s="5"/>
      <c r="AE122" s="5"/>
      <c r="AF122" s="5"/>
      <c r="AG122" s="5"/>
      <c r="AH122" s="27"/>
      <c r="AI122" s="27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</row>
    <row r="123" spans="1:75">
      <c r="A123" s="39"/>
      <c r="B123" s="39"/>
      <c r="C123" s="39"/>
      <c r="D123" s="39"/>
      <c r="E123" s="5">
        <f t="shared" si="12"/>
        <v>1</v>
      </c>
      <c r="F123" s="71"/>
      <c r="G123" s="78"/>
      <c r="H123" s="71"/>
      <c r="I123" s="20" t="s">
        <v>26</v>
      </c>
      <c r="J123" s="43"/>
      <c r="K123" s="5" t="str">
        <f t="shared" ca="1" si="13"/>
        <v>INV1101-CBX16-Cir10-POS</v>
      </c>
      <c r="L123" s="5" t="str">
        <f t="shared" ca="1" si="14"/>
        <v>INV1101-CBX16-Cir10-NEG</v>
      </c>
      <c r="M123" s="5" t="str">
        <f t="shared" ca="1" si="15"/>
        <v>INV1101</v>
      </c>
      <c r="N123" s="5" t="str">
        <f ca="1">MID($F$5,1,3)&amp;LOOKUP("一",$F$7:$F123)&amp;"-Cir"&amp;TEXT(IF($F123&gt;"",1,($ZH123=OFFSET($ZH123,-1,))+IFERROR(MID(OFFSET($N123,-1,),FIND(MID($F$5,1,2),OFFSET($N123,-1,))+9,2),)),"00")</f>
        <v>CBX16-Cir10</v>
      </c>
      <c r="O123" s="5" t="str">
        <f t="shared" ca="1" si="16"/>
        <v>Cir10</v>
      </c>
      <c r="P123" s="5">
        <v>13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 t="s">
        <v>100</v>
      </c>
      <c r="AE123" s="5"/>
      <c r="AF123" s="5"/>
      <c r="AG123" s="5"/>
      <c r="AH123" s="27"/>
      <c r="AI123" s="27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</row>
    <row r="124" spans="1:75">
      <c r="A124" s="39"/>
      <c r="B124" s="39"/>
      <c r="C124" s="39"/>
      <c r="D124" s="39"/>
      <c r="E124" s="5">
        <f t="shared" si="12"/>
        <v>1</v>
      </c>
      <c r="F124" s="71"/>
      <c r="G124" s="78"/>
      <c r="H124" s="71"/>
      <c r="I124" s="20" t="s">
        <v>26</v>
      </c>
      <c r="J124" s="43"/>
      <c r="K124" s="5" t="str">
        <f t="shared" ca="1" si="13"/>
        <v>INV1101-CBX16-Cir10-POS</v>
      </c>
      <c r="L124" s="5" t="str">
        <f t="shared" ca="1" si="14"/>
        <v>INV1101-CBX16-Cir10-NEG</v>
      </c>
      <c r="M124" s="5" t="str">
        <f t="shared" ca="1" si="15"/>
        <v>INV1101</v>
      </c>
      <c r="N124" s="5" t="s">
        <v>101</v>
      </c>
      <c r="O124" s="5" t="str">
        <f t="shared" si="16"/>
        <v>Cir10</v>
      </c>
      <c r="P124" s="5">
        <v>13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 t="s">
        <v>100</v>
      </c>
      <c r="AE124" s="5"/>
      <c r="AF124" s="5"/>
      <c r="AG124" s="5"/>
      <c r="AH124" s="27"/>
      <c r="AI124" s="27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</row>
    <row r="125" spans="1:75">
      <c r="A125" s="39"/>
      <c r="B125" s="39"/>
      <c r="C125" s="39"/>
      <c r="D125" s="39"/>
      <c r="E125" s="5">
        <f t="shared" si="12"/>
        <v>1</v>
      </c>
      <c r="F125" s="71"/>
      <c r="G125" s="78"/>
      <c r="H125" s="71"/>
      <c r="I125" s="20" t="s">
        <v>30</v>
      </c>
      <c r="J125" s="43"/>
      <c r="K125" s="5" t="str">
        <f t="shared" ca="1" si="13"/>
        <v>INV1101-CBX16-Cir11-POS</v>
      </c>
      <c r="L125" s="5" t="str">
        <f t="shared" ca="1" si="14"/>
        <v>INV1101-CBX16-Cir11-NEG</v>
      </c>
      <c r="M125" s="5" t="str">
        <f t="shared" ca="1" si="15"/>
        <v>INV1101</v>
      </c>
      <c r="N125" s="5" t="str">
        <f ca="1">MID($F$5,1,3)&amp;LOOKUP("一",$F$7:$F125)&amp;"-Cir"&amp;TEXT(IF($F125&gt;"",1,($ZH125=OFFSET($ZH125,-1,))+IFERROR(MID(OFFSET($N125,-1,),FIND(MID($F$5,1,2),OFFSET($N125,-1,))+9,2),)),"00")</f>
        <v>CBX16-Cir11</v>
      </c>
      <c r="O125" s="5" t="str">
        <f t="shared" ca="1" si="16"/>
        <v>Cir11</v>
      </c>
      <c r="P125" s="5">
        <v>14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 t="s">
        <v>102</v>
      </c>
      <c r="AF125" s="5"/>
      <c r="AG125" s="5"/>
      <c r="AH125" s="27"/>
      <c r="AI125" s="27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</row>
    <row r="126" spans="1:75">
      <c r="A126" s="39"/>
      <c r="B126" s="39"/>
      <c r="C126" s="39"/>
      <c r="D126" s="39"/>
      <c r="E126" s="5">
        <f t="shared" si="12"/>
        <v>1</v>
      </c>
      <c r="F126" s="71"/>
      <c r="G126" s="78"/>
      <c r="H126" s="71"/>
      <c r="I126" s="20" t="s">
        <v>30</v>
      </c>
      <c r="J126" s="43"/>
      <c r="K126" s="5" t="str">
        <f t="shared" ca="1" si="13"/>
        <v>INV1101-CBX16-Cir11-POS</v>
      </c>
      <c r="L126" s="5" t="str">
        <f t="shared" ca="1" si="14"/>
        <v>INV1101-CBX16-Cir11-NEG</v>
      </c>
      <c r="M126" s="5" t="str">
        <f t="shared" ca="1" si="15"/>
        <v>INV1101</v>
      </c>
      <c r="N126" s="5" t="s">
        <v>103</v>
      </c>
      <c r="O126" s="5" t="str">
        <f t="shared" si="16"/>
        <v>Cir11</v>
      </c>
      <c r="P126" s="5">
        <v>14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 t="s">
        <v>102</v>
      </c>
      <c r="AF126" s="5"/>
      <c r="AG126" s="5"/>
      <c r="AH126" s="27"/>
      <c r="AI126" s="27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</row>
    <row r="127" spans="1:75">
      <c r="A127" s="39"/>
      <c r="B127" s="39"/>
      <c r="C127" s="39"/>
      <c r="D127" s="39"/>
      <c r="E127" s="5">
        <f t="shared" si="12"/>
        <v>1</v>
      </c>
      <c r="F127" s="71"/>
      <c r="G127" s="78"/>
      <c r="H127" s="71"/>
      <c r="I127" s="20" t="s">
        <v>34</v>
      </c>
      <c r="J127" s="43"/>
      <c r="K127" s="5" t="str">
        <f t="shared" ca="1" si="13"/>
        <v>INV1101-CBX16-Cir12-POS</v>
      </c>
      <c r="L127" s="5" t="str">
        <f t="shared" ca="1" si="14"/>
        <v>INV1101-CBX16-Cir12-NEG</v>
      </c>
      <c r="M127" s="5" t="str">
        <f t="shared" ca="1" si="15"/>
        <v>INV1101</v>
      </c>
      <c r="N127" s="5" t="str">
        <f ca="1">MID($F$5,1,3)&amp;LOOKUP("一",$F$7:$F127)&amp;"-Cir"&amp;TEXT(IF($F127&gt;"",1,($ZH127=OFFSET($ZH127,-1,))+IFERROR(MID(OFFSET($N127,-1,),FIND(MID($F$5,1,2),OFFSET($N127,-1,))+9,2),)),"00")</f>
        <v>CBX16-Cir12</v>
      </c>
      <c r="O127" s="5" t="str">
        <f t="shared" ca="1" si="16"/>
        <v>Cir12</v>
      </c>
      <c r="P127" s="5">
        <v>15</v>
      </c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 t="s">
        <v>104</v>
      </c>
      <c r="AG127" s="5"/>
      <c r="AH127" s="27"/>
      <c r="AI127" s="27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</row>
    <row r="128" spans="1:75">
      <c r="A128" s="39"/>
      <c r="B128" s="39"/>
      <c r="C128" s="39"/>
      <c r="D128" s="39"/>
      <c r="E128" s="5">
        <f t="shared" si="12"/>
        <v>1</v>
      </c>
      <c r="F128" s="71"/>
      <c r="G128" s="79"/>
      <c r="H128" s="71"/>
      <c r="I128" s="20" t="s">
        <v>34</v>
      </c>
      <c r="J128" s="43"/>
      <c r="K128" s="5" t="str">
        <f t="shared" ca="1" si="13"/>
        <v>INV1101-CBX16-Cir12-POS</v>
      </c>
      <c r="L128" s="5" t="str">
        <f t="shared" ca="1" si="14"/>
        <v>INV1101-CBX16-Cir12-NEG</v>
      </c>
      <c r="M128" s="5" t="str">
        <f t="shared" ca="1" si="15"/>
        <v>INV1101</v>
      </c>
      <c r="N128" s="5" t="s">
        <v>105</v>
      </c>
      <c r="O128" s="5" t="str">
        <f t="shared" si="16"/>
        <v>Cir12</v>
      </c>
      <c r="P128" s="5">
        <v>15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 t="s">
        <v>104</v>
      </c>
      <c r="AG128" s="5"/>
      <c r="AH128" s="27"/>
      <c r="AI128" s="27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</row>
    <row r="129" spans="1:72">
      <c r="A129" s="39"/>
      <c r="B129" s="39"/>
      <c r="C129" s="39"/>
      <c r="D129" s="39"/>
      <c r="E129" s="5">
        <f t="shared" si="12"/>
        <v>1</v>
      </c>
      <c r="F129" s="69" t="s">
        <v>106</v>
      </c>
      <c r="G129" s="80">
        <v>8</v>
      </c>
      <c r="H129" s="72"/>
      <c r="I129" s="20" t="s">
        <v>22</v>
      </c>
      <c r="J129" s="43"/>
      <c r="K129" s="27"/>
      <c r="L129" s="27" t="str">
        <f t="shared" ca="1" si="14"/>
        <v>INV1101-CBX17-Cir01-NEG</v>
      </c>
      <c r="M129" s="27" t="str">
        <f t="shared" ca="1" si="15"/>
        <v>INV1101</v>
      </c>
      <c r="N129" s="27" t="str">
        <f ca="1">MID($F$5,1,3)&amp;LOOKUP("一",$F$7:$F129)&amp;"-Cir"&amp;TEXT(IF($F129&gt;"",1,($ZH129=OFFSET($ZH129,-1,))+IFERROR(MID(OFFSET($N129,-1,),FIND(MID($F$5,1,2),OFFSET($N129,-1,))+9,2),)),"00")</f>
        <v>CBX17-Cir01</v>
      </c>
      <c r="O129" s="27" t="str">
        <f t="shared" ca="1" si="16"/>
        <v>Cir01</v>
      </c>
      <c r="P129" s="27">
        <v>12</v>
      </c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 t="s">
        <v>87</v>
      </c>
      <c r="AD129" s="27"/>
      <c r="AE129" s="27"/>
      <c r="AF129" s="27"/>
      <c r="AG129" s="27"/>
      <c r="AH129" s="46"/>
      <c r="AI129" s="4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0"/>
      <c r="BD129" s="20"/>
      <c r="BE129" s="20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</row>
    <row r="130" spans="1:72">
      <c r="A130" s="39"/>
      <c r="B130" s="39"/>
      <c r="C130" s="39"/>
      <c r="D130" s="39"/>
      <c r="E130" s="5">
        <f t="shared" si="12"/>
        <v>1</v>
      </c>
      <c r="F130" s="72"/>
      <c r="G130" s="81"/>
      <c r="H130" s="72"/>
      <c r="I130" s="20" t="s">
        <v>22</v>
      </c>
      <c r="J130" s="43"/>
      <c r="K130" s="27"/>
      <c r="L130" s="27" t="str">
        <f t="shared" ca="1" si="14"/>
        <v>INV1101-CBX17-Cir01-NEG</v>
      </c>
      <c r="M130" s="27" t="str">
        <f t="shared" ca="1" si="15"/>
        <v>INV1101</v>
      </c>
      <c r="N130" s="27" t="s">
        <v>107</v>
      </c>
      <c r="O130" s="27" t="str">
        <f t="shared" si="16"/>
        <v>Cir01</v>
      </c>
      <c r="P130" s="27">
        <v>12</v>
      </c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 t="s">
        <v>87</v>
      </c>
      <c r="AD130" s="27"/>
      <c r="AE130" s="27"/>
      <c r="AF130" s="27"/>
      <c r="AG130" s="27"/>
      <c r="AH130" s="46"/>
      <c r="AI130" s="4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0"/>
      <c r="BD130" s="20"/>
      <c r="BE130" s="20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</row>
    <row r="131" spans="1:72">
      <c r="A131" s="39"/>
      <c r="B131" s="39"/>
      <c r="C131" s="39"/>
      <c r="D131" s="39"/>
      <c r="E131" s="5">
        <f t="shared" si="12"/>
        <v>1</v>
      </c>
      <c r="F131" s="72"/>
      <c r="G131" s="81"/>
      <c r="H131" s="72"/>
      <c r="I131" s="20" t="s">
        <v>26</v>
      </c>
      <c r="J131" s="43"/>
      <c r="K131" s="27" t="str">
        <f t="shared" ca="1" si="13"/>
        <v>INV1101-CBX17-Cir02-POS</v>
      </c>
      <c r="L131" s="27" t="str">
        <f t="shared" ca="1" si="14"/>
        <v>INV1101-CBX17-Cir02-NEG</v>
      </c>
      <c r="M131" s="27" t="str">
        <f t="shared" ca="1" si="15"/>
        <v>INV1101</v>
      </c>
      <c r="N131" s="27" t="str">
        <f ca="1">MID($F$5,1,3)&amp;LOOKUP("一",$F$7:$F131)&amp;"-Cir"&amp;TEXT(IF($F131&gt;"",1,($ZH131=OFFSET($ZH131,-1,))+IFERROR(MID(OFFSET($N131,-1,),FIND(MID($F$5,1,2),OFFSET($N131,-1,))+9,2),)),"00")</f>
        <v>CBX17-Cir02</v>
      </c>
      <c r="O131" s="27" t="str">
        <f t="shared" ca="1" si="16"/>
        <v>Cir02</v>
      </c>
      <c r="P131" s="27">
        <v>13</v>
      </c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 t="s">
        <v>62</v>
      </c>
      <c r="AE131" s="27"/>
      <c r="AF131" s="27"/>
      <c r="AG131" s="27"/>
      <c r="AH131" s="46"/>
      <c r="AI131" s="4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0"/>
      <c r="BD131" s="20"/>
      <c r="BE131" s="20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</row>
    <row r="132" spans="1:72">
      <c r="A132" s="39"/>
      <c r="B132" s="39"/>
      <c r="C132" s="39"/>
      <c r="D132" s="39"/>
      <c r="E132" s="5">
        <f t="shared" si="12"/>
        <v>1</v>
      </c>
      <c r="F132" s="72"/>
      <c r="G132" s="81"/>
      <c r="H132" s="72"/>
      <c r="I132" s="20" t="s">
        <v>26</v>
      </c>
      <c r="J132" s="43"/>
      <c r="K132" s="27" t="str">
        <f t="shared" ca="1" si="13"/>
        <v>INV1101-CBX17-Cir02-POS</v>
      </c>
      <c r="L132" s="27" t="str">
        <f t="shared" ca="1" si="14"/>
        <v>INV1101-CBX17-Cir02-NEG</v>
      </c>
      <c r="M132" s="27" t="str">
        <f t="shared" ca="1" si="15"/>
        <v>INV1101</v>
      </c>
      <c r="N132" s="27" t="s">
        <v>108</v>
      </c>
      <c r="O132" s="27" t="str">
        <f t="shared" si="16"/>
        <v>Cir02</v>
      </c>
      <c r="P132" s="27">
        <v>13</v>
      </c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 t="s">
        <v>62</v>
      </c>
      <c r="AE132" s="27"/>
      <c r="AF132" s="27"/>
      <c r="AG132" s="27"/>
      <c r="AH132" s="46"/>
      <c r="AI132" s="4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0"/>
      <c r="BD132" s="20"/>
      <c r="BE132" s="20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</row>
    <row r="133" spans="1:72">
      <c r="A133" s="39"/>
      <c r="B133" s="39"/>
      <c r="C133" s="39"/>
      <c r="D133" s="39"/>
      <c r="E133" s="5">
        <f t="shared" si="12"/>
        <v>1</v>
      </c>
      <c r="F133" s="72"/>
      <c r="G133" s="81"/>
      <c r="H133" s="72"/>
      <c r="I133" s="20" t="s">
        <v>30</v>
      </c>
      <c r="J133" s="43"/>
      <c r="K133" s="27" t="str">
        <f t="shared" ca="1" si="13"/>
        <v>INV1101-CBX17-Cir03-POS</v>
      </c>
      <c r="L133" s="27" t="str">
        <f t="shared" ca="1" si="14"/>
        <v>INV1101-CBX17-Cir03-NEG</v>
      </c>
      <c r="M133" s="27" t="str">
        <f t="shared" ca="1" si="15"/>
        <v>INV1101</v>
      </c>
      <c r="N133" s="27" t="str">
        <f ca="1">MID($F$5,1,3)&amp;LOOKUP("一",$F$7:$F133)&amp;"-Cir"&amp;TEXT(IF($F133&gt;"",1,($ZH133=OFFSET($ZH133,-1,))+IFERROR(MID(OFFSET($N133,-1,),FIND(MID($F$5,1,2),OFFSET($N133,-1,))+9,2),)),"00")</f>
        <v>CBX17-Cir03</v>
      </c>
      <c r="O133" s="27" t="str">
        <f t="shared" ca="1" si="16"/>
        <v>Cir03</v>
      </c>
      <c r="P133" s="27">
        <v>14</v>
      </c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 t="s">
        <v>63</v>
      </c>
      <c r="AF133" s="27"/>
      <c r="AG133" s="27"/>
      <c r="AH133" s="46"/>
      <c r="AI133" s="4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0"/>
      <c r="BD133" s="20"/>
      <c r="BE133" s="20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</row>
    <row r="134" spans="1:72">
      <c r="A134" s="39"/>
      <c r="B134" s="39"/>
      <c r="C134" s="39"/>
      <c r="D134" s="39"/>
      <c r="E134" s="5">
        <f t="shared" si="12"/>
        <v>1</v>
      </c>
      <c r="F134" s="72"/>
      <c r="G134" s="81"/>
      <c r="H134" s="72"/>
      <c r="I134" s="20" t="s">
        <v>30</v>
      </c>
      <c r="J134" s="43"/>
      <c r="K134" s="27" t="str">
        <f t="shared" ca="1" si="13"/>
        <v>INV1101-CBX17-Cir03-POS</v>
      </c>
      <c r="L134" s="27" t="str">
        <f t="shared" ca="1" si="14"/>
        <v>INV1101-CBX17-Cir03-NEG</v>
      </c>
      <c r="M134" s="27" t="str">
        <f t="shared" ca="1" si="15"/>
        <v>INV1101</v>
      </c>
      <c r="N134" s="27" t="s">
        <v>109</v>
      </c>
      <c r="O134" s="27" t="str">
        <f t="shared" si="16"/>
        <v>Cir03</v>
      </c>
      <c r="P134" s="27">
        <v>14</v>
      </c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 t="s">
        <v>63</v>
      </c>
      <c r="AF134" s="27"/>
      <c r="AG134" s="27"/>
      <c r="AH134" s="46"/>
      <c r="AI134" s="4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0"/>
      <c r="BD134" s="20"/>
      <c r="BE134" s="20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</row>
    <row r="135" spans="1:72">
      <c r="A135" s="39"/>
      <c r="B135" s="39"/>
      <c r="C135" s="39"/>
      <c r="D135" s="39"/>
      <c r="E135" s="5">
        <f t="shared" si="12"/>
        <v>1</v>
      </c>
      <c r="F135" s="72"/>
      <c r="G135" s="81"/>
      <c r="H135" s="72"/>
      <c r="I135" s="20" t="s">
        <v>34</v>
      </c>
      <c r="J135" s="43"/>
      <c r="K135" s="27" t="str">
        <f t="shared" ca="1" si="13"/>
        <v>INV1101-CBX17-Cir04-POS</v>
      </c>
      <c r="L135" s="27" t="str">
        <f t="shared" ca="1" si="14"/>
        <v>INV1101-CBX17-Cir04-NEG</v>
      </c>
      <c r="M135" s="27" t="str">
        <f t="shared" ca="1" si="15"/>
        <v>INV1101</v>
      </c>
      <c r="N135" s="27" t="str">
        <f ca="1">MID($F$5,1,3)&amp;LOOKUP("一",$F$7:$F135)&amp;"-Cir"&amp;TEXT(IF($F135&gt;"",1,($ZH135=OFFSET($ZH135,-1,))+IFERROR(MID(OFFSET($N135,-1,),FIND(MID($F$5,1,2),OFFSET($N135,-1,))+9,2),)),"00")</f>
        <v>CBX17-Cir04</v>
      </c>
      <c r="O135" s="27" t="str">
        <f t="shared" ca="1" si="16"/>
        <v>Cir04</v>
      </c>
      <c r="P135" s="27">
        <v>15</v>
      </c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 t="s">
        <v>64</v>
      </c>
      <c r="AG135" s="27"/>
      <c r="AH135" s="46"/>
      <c r="AI135" s="4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0"/>
      <c r="BD135" s="20"/>
      <c r="BE135" s="20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</row>
    <row r="136" spans="1:72">
      <c r="A136" s="39"/>
      <c r="B136" s="39"/>
      <c r="C136" s="39"/>
      <c r="D136" s="39"/>
      <c r="E136" s="5">
        <f t="shared" ref="E136:E196" si="17">COUNTA(R136:BE136)</f>
        <v>1</v>
      </c>
      <c r="F136" s="72"/>
      <c r="G136" s="82"/>
      <c r="H136" s="72"/>
      <c r="I136" s="20" t="s">
        <v>34</v>
      </c>
      <c r="J136" s="43"/>
      <c r="K136" s="27" t="str">
        <f t="shared" ref="K136:K196" ca="1" si="18">M136&amp;"-"&amp;N136&amp;"-POS"</f>
        <v>INV1101-CBX17-Cir04-POS</v>
      </c>
      <c r="L136" s="27" t="str">
        <f t="shared" ref="L136:L196" ca="1" si="19">M136&amp;"-"&amp;N136&amp;"-NEG"</f>
        <v>INV1101-CBX17-Cir04-NEG</v>
      </c>
      <c r="M136" s="27" t="str">
        <f t="shared" ref="M136:M196" ca="1" si="20">$F$3</f>
        <v>INV1101</v>
      </c>
      <c r="N136" s="27" t="s">
        <v>110</v>
      </c>
      <c r="O136" s="27" t="str">
        <f t="shared" ref="O136:O196" si="21">MID(N136,7,10)</f>
        <v>Cir04</v>
      </c>
      <c r="P136" s="27">
        <v>15</v>
      </c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 t="s">
        <v>64</v>
      </c>
      <c r="AG136" s="27"/>
      <c r="AH136" s="46"/>
      <c r="AI136" s="4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0"/>
      <c r="BD136" s="20"/>
      <c r="BE136" s="20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</row>
    <row r="137" spans="1:72">
      <c r="A137" s="39"/>
      <c r="B137" s="39"/>
      <c r="C137" s="39"/>
      <c r="D137" s="39"/>
      <c r="E137" s="5">
        <f t="shared" si="17"/>
        <v>1</v>
      </c>
      <c r="F137" s="72"/>
      <c r="G137" s="80">
        <v>8</v>
      </c>
      <c r="H137" s="72"/>
      <c r="I137" s="20" t="s">
        <v>22</v>
      </c>
      <c r="J137" s="43"/>
      <c r="K137" s="27"/>
      <c r="L137" s="27" t="str">
        <f t="shared" ca="1" si="19"/>
        <v>INV1101-CBX17-Cir05-NEG</v>
      </c>
      <c r="M137" s="27" t="str">
        <f t="shared" ca="1" si="20"/>
        <v>INV1101</v>
      </c>
      <c r="N137" s="27" t="str">
        <f ca="1">MID($F$5,1,3)&amp;LOOKUP("一",$F$7:$F137)&amp;"-Cir"&amp;TEXT(IF($F137&gt;"",1,($ZH137=OFFSET($ZH137,-1,))+IFERROR(MID(OFFSET($N137,-1,),FIND(MID($F$5,1,2),OFFSET($N137,-1,))+9,2),)),"00")</f>
        <v>CBX17-Cir05</v>
      </c>
      <c r="O137" s="27" t="str">
        <f t="shared" ca="1" si="21"/>
        <v>Cir05</v>
      </c>
      <c r="P137" s="27">
        <v>12</v>
      </c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 t="s">
        <v>92</v>
      </c>
      <c r="AD137" s="27"/>
      <c r="AE137" s="27"/>
      <c r="AF137" s="27"/>
      <c r="AG137" s="27"/>
      <c r="AH137" s="46"/>
      <c r="AI137" s="4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0"/>
      <c r="BD137" s="20"/>
      <c r="BE137" s="20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</row>
    <row r="138" spans="1:72">
      <c r="A138" s="39"/>
      <c r="B138" s="39"/>
      <c r="C138" s="39"/>
      <c r="D138" s="39"/>
      <c r="E138" s="5">
        <f t="shared" si="17"/>
        <v>1</v>
      </c>
      <c r="F138" s="72"/>
      <c r="G138" s="81"/>
      <c r="H138" s="72"/>
      <c r="I138" s="20" t="s">
        <v>22</v>
      </c>
      <c r="J138" s="43"/>
      <c r="K138" s="27"/>
      <c r="L138" s="27" t="str">
        <f t="shared" ca="1" si="19"/>
        <v>INV1101-CBX17-Cir05-NEG</v>
      </c>
      <c r="M138" s="27" t="str">
        <f t="shared" ca="1" si="20"/>
        <v>INV1101</v>
      </c>
      <c r="N138" s="27" t="s">
        <v>111</v>
      </c>
      <c r="O138" s="27" t="str">
        <f t="shared" si="21"/>
        <v>Cir05</v>
      </c>
      <c r="P138" s="27">
        <v>12</v>
      </c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 t="s">
        <v>92</v>
      </c>
      <c r="AD138" s="27"/>
      <c r="AE138" s="27"/>
      <c r="AF138" s="27"/>
      <c r="AG138" s="27"/>
      <c r="AH138" s="46"/>
      <c r="AI138" s="4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0"/>
      <c r="BD138" s="20"/>
      <c r="BE138" s="20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</row>
    <row r="139" spans="1:72">
      <c r="A139" s="39"/>
      <c r="B139" s="39"/>
      <c r="C139" s="39"/>
      <c r="D139" s="39"/>
      <c r="E139" s="5">
        <f t="shared" si="17"/>
        <v>1</v>
      </c>
      <c r="F139" s="72"/>
      <c r="G139" s="81"/>
      <c r="H139" s="72"/>
      <c r="I139" s="20" t="s">
        <v>26</v>
      </c>
      <c r="J139" s="43"/>
      <c r="K139" s="27" t="str">
        <f t="shared" ca="1" si="18"/>
        <v>INV1101-CBX17-Cir06-POS</v>
      </c>
      <c r="L139" s="27" t="str">
        <f t="shared" ca="1" si="19"/>
        <v>INV1101-CBX17-Cir06-NEG</v>
      </c>
      <c r="M139" s="27" t="str">
        <f t="shared" ca="1" si="20"/>
        <v>INV1101</v>
      </c>
      <c r="N139" s="27" t="str">
        <f ca="1">MID($F$5,1,3)&amp;LOOKUP("一",$F$7:$F139)&amp;"-Cir"&amp;TEXT(IF($F139&gt;"",1,($ZH139=OFFSET($ZH139,-1,))+IFERROR(MID(OFFSET($N139,-1,),FIND(MID($F$5,1,2),OFFSET($N139,-1,))+9,2),)),"00")</f>
        <v>CBX17-Cir06</v>
      </c>
      <c r="O139" s="27" t="str">
        <f t="shared" ca="1" si="21"/>
        <v>Cir06</v>
      </c>
      <c r="P139" s="27">
        <v>13</v>
      </c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 t="s">
        <v>66</v>
      </c>
      <c r="AE139" s="27"/>
      <c r="AF139" s="27"/>
      <c r="AG139" s="27"/>
      <c r="AH139" s="46"/>
      <c r="AI139" s="4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0"/>
      <c r="BD139" s="20"/>
      <c r="BE139" s="20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</row>
    <row r="140" spans="1:72">
      <c r="A140" s="39"/>
      <c r="B140" s="39"/>
      <c r="C140" s="39"/>
      <c r="D140" s="39"/>
      <c r="E140" s="5">
        <f t="shared" si="17"/>
        <v>1</v>
      </c>
      <c r="F140" s="72"/>
      <c r="G140" s="81"/>
      <c r="H140" s="72"/>
      <c r="I140" s="20" t="s">
        <v>26</v>
      </c>
      <c r="J140" s="43"/>
      <c r="K140" s="27" t="str">
        <f t="shared" ca="1" si="18"/>
        <v>INV1101-CBX17-Cir06-POS</v>
      </c>
      <c r="L140" s="27" t="str">
        <f t="shared" ca="1" si="19"/>
        <v>INV1101-CBX17-Cir06-NEG</v>
      </c>
      <c r="M140" s="27" t="str">
        <f t="shared" ca="1" si="20"/>
        <v>INV1101</v>
      </c>
      <c r="N140" s="27" t="s">
        <v>112</v>
      </c>
      <c r="O140" s="27" t="str">
        <f t="shared" si="21"/>
        <v>Cir06</v>
      </c>
      <c r="P140" s="27">
        <v>13</v>
      </c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 t="s">
        <v>66</v>
      </c>
      <c r="AE140" s="27"/>
      <c r="AF140" s="27"/>
      <c r="AG140" s="27"/>
      <c r="AH140" s="46"/>
      <c r="AI140" s="4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0"/>
      <c r="BD140" s="20"/>
      <c r="BE140" s="20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</row>
    <row r="141" spans="1:72">
      <c r="A141" s="39"/>
      <c r="B141" s="39"/>
      <c r="C141" s="39"/>
      <c r="D141" s="39"/>
      <c r="E141" s="5">
        <f t="shared" si="17"/>
        <v>1</v>
      </c>
      <c r="F141" s="72"/>
      <c r="G141" s="81"/>
      <c r="H141" s="72"/>
      <c r="I141" s="20" t="s">
        <v>30</v>
      </c>
      <c r="J141" s="43"/>
      <c r="K141" s="27" t="str">
        <f t="shared" ca="1" si="18"/>
        <v>INV1101-CBX17-Cir07-POS</v>
      </c>
      <c r="L141" s="27" t="str">
        <f t="shared" ca="1" si="19"/>
        <v>INV1101-CBX17-Cir07-NEG</v>
      </c>
      <c r="M141" s="27" t="str">
        <f t="shared" ca="1" si="20"/>
        <v>INV1101</v>
      </c>
      <c r="N141" s="27" t="str">
        <f ca="1">MID($F$5,1,3)&amp;LOOKUP("一",$F$7:$F141)&amp;"-Cir"&amp;TEXT(IF($F141&gt;"",1,($ZH141=OFFSET($ZH141,-1,))+IFERROR(MID(OFFSET($N141,-1,),FIND(MID($F$5,1,2),OFFSET($N141,-1,))+9,2),)),"00")</f>
        <v>CBX17-Cir07</v>
      </c>
      <c r="O141" s="27" t="str">
        <f t="shared" ca="1" si="21"/>
        <v>Cir07</v>
      </c>
      <c r="P141" s="27">
        <v>14</v>
      </c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 t="s">
        <v>95</v>
      </c>
      <c r="AF141" s="27"/>
      <c r="AG141" s="27"/>
      <c r="AH141" s="27"/>
      <c r="AI141" s="27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</row>
    <row r="142" spans="1:72">
      <c r="A142" s="39"/>
      <c r="B142" s="39"/>
      <c r="C142" s="39"/>
      <c r="D142" s="39"/>
      <c r="E142" s="5">
        <f t="shared" si="17"/>
        <v>1</v>
      </c>
      <c r="F142" s="72"/>
      <c r="G142" s="81"/>
      <c r="H142" s="72"/>
      <c r="I142" s="20" t="s">
        <v>30</v>
      </c>
      <c r="J142" s="43"/>
      <c r="K142" s="27" t="str">
        <f t="shared" ca="1" si="18"/>
        <v>INV1101-CBX17-Cir07-POS</v>
      </c>
      <c r="L142" s="27" t="str">
        <f t="shared" ca="1" si="19"/>
        <v>INV1101-CBX17-Cir07-NEG</v>
      </c>
      <c r="M142" s="27" t="str">
        <f t="shared" ca="1" si="20"/>
        <v>INV1101</v>
      </c>
      <c r="N142" s="27" t="s">
        <v>113</v>
      </c>
      <c r="O142" s="27" t="str">
        <f t="shared" si="21"/>
        <v>Cir07</v>
      </c>
      <c r="P142" s="27">
        <v>14</v>
      </c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 t="s">
        <v>95</v>
      </c>
      <c r="AF142" s="27"/>
      <c r="AG142" s="27"/>
      <c r="AH142" s="27"/>
      <c r="AI142" s="27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</row>
    <row r="143" spans="1:72">
      <c r="A143" s="39"/>
      <c r="B143" s="39"/>
      <c r="C143" s="39"/>
      <c r="D143" s="39"/>
      <c r="E143" s="5">
        <f t="shared" si="17"/>
        <v>1</v>
      </c>
      <c r="F143" s="72"/>
      <c r="G143" s="81"/>
      <c r="H143" s="72"/>
      <c r="I143" s="20" t="s">
        <v>34</v>
      </c>
      <c r="J143" s="43"/>
      <c r="K143" s="27" t="str">
        <f t="shared" ca="1" si="18"/>
        <v>INV1101-CBX17-Cir08-POS</v>
      </c>
      <c r="L143" s="27" t="str">
        <f t="shared" ca="1" si="19"/>
        <v>INV1101-CBX17-Cir08-NEG</v>
      </c>
      <c r="M143" s="27" t="str">
        <f t="shared" ca="1" si="20"/>
        <v>INV1101</v>
      </c>
      <c r="N143" s="27" t="str">
        <f ca="1">MID($F$5,1,3)&amp;LOOKUP("一",$F$7:$F143)&amp;"-Cir"&amp;TEXT(IF($F143&gt;"",1,($ZH143=OFFSET($ZH143,-1,))+IFERROR(MID(OFFSET($N143,-1,),FIND(MID($F$5,1,2),OFFSET($N143,-1,))+9,2),)),"00")</f>
        <v>CBX17-Cir08</v>
      </c>
      <c r="O143" s="27" t="str">
        <f t="shared" ca="1" si="21"/>
        <v>Cir08</v>
      </c>
      <c r="P143" s="27">
        <v>15</v>
      </c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 t="s">
        <v>68</v>
      </c>
      <c r="AG143" s="27"/>
      <c r="AH143" s="27"/>
      <c r="AI143" s="27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</row>
    <row r="144" spans="1:72">
      <c r="A144" s="39"/>
      <c r="B144" s="39"/>
      <c r="C144" s="39"/>
      <c r="D144" s="39"/>
      <c r="E144" s="5">
        <f t="shared" si="17"/>
        <v>1</v>
      </c>
      <c r="F144" s="72"/>
      <c r="G144" s="82"/>
      <c r="H144" s="72"/>
      <c r="I144" s="20" t="s">
        <v>34</v>
      </c>
      <c r="J144" s="43"/>
      <c r="K144" s="27" t="str">
        <f t="shared" ca="1" si="18"/>
        <v>INV1101-CBX17-Cir08-POS</v>
      </c>
      <c r="L144" s="27" t="str">
        <f t="shared" ca="1" si="19"/>
        <v>INV1101-CBX17-Cir08-NEG</v>
      </c>
      <c r="M144" s="27" t="str">
        <f t="shared" ca="1" si="20"/>
        <v>INV1101</v>
      </c>
      <c r="N144" s="27" t="s">
        <v>114</v>
      </c>
      <c r="O144" s="27" t="str">
        <f t="shared" si="21"/>
        <v>Cir08</v>
      </c>
      <c r="P144" s="27">
        <v>15</v>
      </c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 t="s">
        <v>68</v>
      </c>
      <c r="AG144" s="27"/>
      <c r="AH144" s="27"/>
      <c r="AI144" s="27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</row>
    <row r="145" spans="1:72">
      <c r="A145" s="39"/>
      <c r="B145" s="39"/>
      <c r="C145" s="39"/>
      <c r="D145" s="39"/>
      <c r="E145" s="5">
        <f t="shared" si="17"/>
        <v>1</v>
      </c>
      <c r="F145" s="72"/>
      <c r="G145" s="80">
        <v>8</v>
      </c>
      <c r="H145" s="72"/>
      <c r="I145" s="20" t="s">
        <v>22</v>
      </c>
      <c r="J145" s="43"/>
      <c r="K145" s="27"/>
      <c r="L145" s="27" t="str">
        <f t="shared" ca="1" si="19"/>
        <v>INV1101-CBX17-Cir09-NEG</v>
      </c>
      <c r="M145" s="27" t="str">
        <f t="shared" ca="1" si="20"/>
        <v>INV1101</v>
      </c>
      <c r="N145" s="27" t="str">
        <f ca="1">MID($F$5,1,3)&amp;LOOKUP("一",$F$7:$F145)&amp;"-Cir"&amp;TEXT(IF($F145&gt;"",1,($ZH145=OFFSET($ZH145,-1,))+IFERROR(MID(OFFSET($N145,-1,),FIND(MID($F$5,1,2),OFFSET($N145,-1,))+9,2),)),"00")</f>
        <v>CBX17-Cir09</v>
      </c>
      <c r="O145" s="27" t="str">
        <f t="shared" ca="1" si="21"/>
        <v>Cir09</v>
      </c>
      <c r="P145" s="27">
        <v>12</v>
      </c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 t="s">
        <v>98</v>
      </c>
      <c r="AD145" s="27"/>
      <c r="AE145" s="27"/>
      <c r="AF145" s="27"/>
      <c r="AG145" s="27"/>
      <c r="AH145" s="27"/>
      <c r="AI145" s="27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</row>
    <row r="146" spans="1:72">
      <c r="A146" s="39"/>
      <c r="B146" s="39"/>
      <c r="C146" s="39"/>
      <c r="D146" s="39"/>
      <c r="E146" s="5">
        <f t="shared" si="17"/>
        <v>1</v>
      </c>
      <c r="F146" s="72"/>
      <c r="G146" s="81"/>
      <c r="H146" s="72"/>
      <c r="I146" s="20" t="s">
        <v>22</v>
      </c>
      <c r="J146" s="43"/>
      <c r="K146" s="27"/>
      <c r="L146" s="27" t="str">
        <f t="shared" ca="1" si="19"/>
        <v>INV1101-CBX17-Cir09-NEG</v>
      </c>
      <c r="M146" s="27" t="str">
        <f t="shared" ca="1" si="20"/>
        <v>INV1101</v>
      </c>
      <c r="N146" s="27" t="s">
        <v>115</v>
      </c>
      <c r="O146" s="27" t="str">
        <f t="shared" si="21"/>
        <v>Cir09</v>
      </c>
      <c r="P146" s="27">
        <v>12</v>
      </c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 t="s">
        <v>98</v>
      </c>
      <c r="AD146" s="27"/>
      <c r="AE146" s="27"/>
      <c r="AF146" s="27"/>
      <c r="AG146" s="27"/>
      <c r="AH146" s="27"/>
      <c r="AI146" s="27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</row>
    <row r="147" spans="1:72">
      <c r="A147" s="39"/>
      <c r="B147" s="39"/>
      <c r="C147" s="39"/>
      <c r="D147" s="39"/>
      <c r="E147" s="5">
        <f t="shared" si="17"/>
        <v>1</v>
      </c>
      <c r="F147" s="72"/>
      <c r="G147" s="81"/>
      <c r="H147" s="72"/>
      <c r="I147" s="20" t="s">
        <v>26</v>
      </c>
      <c r="J147" s="43"/>
      <c r="K147" s="27" t="str">
        <f t="shared" ca="1" si="18"/>
        <v>INV1101-CBX17-Cir10-POS</v>
      </c>
      <c r="L147" s="27" t="str">
        <f t="shared" ca="1" si="19"/>
        <v>INV1101-CBX17-Cir10-NEG</v>
      </c>
      <c r="M147" s="27" t="str">
        <f t="shared" ca="1" si="20"/>
        <v>INV1101</v>
      </c>
      <c r="N147" s="27" t="str">
        <f ca="1">MID($F$5,1,3)&amp;LOOKUP("一",$F$7:$F147)&amp;"-Cir"&amp;TEXT(IF($F147&gt;"",1,($ZH147=OFFSET($ZH147,-1,))+IFERROR(MID(OFFSET($N147,-1,),FIND(MID($F$5,1,2),OFFSET($N147,-1,))+9,2),)),"00")</f>
        <v>CBX17-Cir10</v>
      </c>
      <c r="O147" s="27" t="str">
        <f t="shared" ca="1" si="21"/>
        <v>Cir10</v>
      </c>
      <c r="P147" s="27">
        <v>13</v>
      </c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 t="s">
        <v>100</v>
      </c>
      <c r="AE147" s="27"/>
      <c r="AF147" s="27"/>
      <c r="AG147" s="27"/>
      <c r="AH147" s="27"/>
      <c r="AI147" s="27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</row>
    <row r="148" spans="1:72">
      <c r="A148" s="39"/>
      <c r="B148" s="39"/>
      <c r="C148" s="39"/>
      <c r="D148" s="39"/>
      <c r="E148" s="5">
        <f t="shared" si="17"/>
        <v>1</v>
      </c>
      <c r="F148" s="72"/>
      <c r="G148" s="81"/>
      <c r="H148" s="72"/>
      <c r="I148" s="20" t="s">
        <v>26</v>
      </c>
      <c r="J148" s="43"/>
      <c r="K148" s="27" t="str">
        <f t="shared" ca="1" si="18"/>
        <v>INV1101-CBX17-Cir10-POS</v>
      </c>
      <c r="L148" s="27" t="str">
        <f t="shared" ca="1" si="19"/>
        <v>INV1101-CBX17-Cir10-NEG</v>
      </c>
      <c r="M148" s="27" t="str">
        <f t="shared" ca="1" si="20"/>
        <v>INV1101</v>
      </c>
      <c r="N148" s="27" t="s">
        <v>116</v>
      </c>
      <c r="O148" s="27" t="str">
        <f t="shared" si="21"/>
        <v>Cir10</v>
      </c>
      <c r="P148" s="27">
        <v>13</v>
      </c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 t="s">
        <v>100</v>
      </c>
      <c r="AE148" s="27"/>
      <c r="AF148" s="27"/>
      <c r="AG148" s="27"/>
      <c r="AH148" s="27"/>
      <c r="AI148" s="27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</row>
    <row r="149" spans="1:72">
      <c r="A149" s="39"/>
      <c r="B149" s="39"/>
      <c r="C149" s="39"/>
      <c r="D149" s="39"/>
      <c r="E149" s="5">
        <f t="shared" si="17"/>
        <v>1</v>
      </c>
      <c r="F149" s="72"/>
      <c r="G149" s="81"/>
      <c r="H149" s="72"/>
      <c r="I149" s="20" t="s">
        <v>30</v>
      </c>
      <c r="J149" s="43"/>
      <c r="K149" s="27" t="str">
        <f t="shared" ca="1" si="18"/>
        <v>INV1101-CBX17-Cir11-POS</v>
      </c>
      <c r="L149" s="27" t="str">
        <f t="shared" ca="1" si="19"/>
        <v>INV1101-CBX17-Cir11-NEG</v>
      </c>
      <c r="M149" s="27" t="str">
        <f t="shared" ca="1" si="20"/>
        <v>INV1101</v>
      </c>
      <c r="N149" s="27" t="str">
        <f ca="1">MID($F$5,1,3)&amp;LOOKUP("一",$F$7:$F149)&amp;"-Cir"&amp;TEXT(IF($F149&gt;"",1,($ZH149=OFFSET($ZH149,-1,))+IFERROR(MID(OFFSET($N149,-1,),FIND(MID($F$5,1,2),OFFSET($N149,-1,))+9,2),)),"00")</f>
        <v>CBX17-Cir11</v>
      </c>
      <c r="O149" s="27" t="str">
        <f t="shared" ca="1" si="21"/>
        <v>Cir11</v>
      </c>
      <c r="P149" s="27">
        <v>14</v>
      </c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 t="s">
        <v>102</v>
      </c>
      <c r="AF149" s="27"/>
      <c r="AG149" s="27"/>
      <c r="AH149" s="27"/>
      <c r="AI149" s="27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</row>
    <row r="150" spans="1:72">
      <c r="A150" s="39"/>
      <c r="B150" s="39"/>
      <c r="C150" s="39"/>
      <c r="D150" s="39"/>
      <c r="E150" s="5">
        <f t="shared" si="17"/>
        <v>1</v>
      </c>
      <c r="F150" s="72"/>
      <c r="G150" s="81"/>
      <c r="H150" s="72"/>
      <c r="I150" s="20" t="s">
        <v>30</v>
      </c>
      <c r="J150" s="43"/>
      <c r="K150" s="27" t="str">
        <f t="shared" ca="1" si="18"/>
        <v>INV1101-CBX17-Cir11-POS</v>
      </c>
      <c r="L150" s="27" t="str">
        <f t="shared" ca="1" si="19"/>
        <v>INV1101-CBX17-Cir11-NEG</v>
      </c>
      <c r="M150" s="27" t="str">
        <f t="shared" ca="1" si="20"/>
        <v>INV1101</v>
      </c>
      <c r="N150" s="27" t="s">
        <v>117</v>
      </c>
      <c r="O150" s="27" t="str">
        <f t="shared" si="21"/>
        <v>Cir11</v>
      </c>
      <c r="P150" s="27">
        <v>14</v>
      </c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 t="s">
        <v>102</v>
      </c>
      <c r="AF150" s="27"/>
      <c r="AG150" s="27"/>
      <c r="AH150" s="27"/>
      <c r="AI150" s="27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</row>
    <row r="151" spans="1:72">
      <c r="A151" s="39"/>
      <c r="B151" s="39"/>
      <c r="C151" s="39"/>
      <c r="D151" s="39"/>
      <c r="E151" s="5">
        <f t="shared" si="17"/>
        <v>1</v>
      </c>
      <c r="F151" s="72"/>
      <c r="G151" s="81"/>
      <c r="H151" s="72"/>
      <c r="I151" s="20" t="s">
        <v>34</v>
      </c>
      <c r="J151" s="43"/>
      <c r="K151" s="27" t="str">
        <f t="shared" ca="1" si="18"/>
        <v>INV1101-CBX17-Cir12-POS</v>
      </c>
      <c r="L151" s="27" t="str">
        <f t="shared" ca="1" si="19"/>
        <v>INV1101-CBX17-Cir12-NEG</v>
      </c>
      <c r="M151" s="27" t="str">
        <f t="shared" ca="1" si="20"/>
        <v>INV1101</v>
      </c>
      <c r="N151" s="27" t="str">
        <f ca="1">MID($F$5,1,3)&amp;LOOKUP("一",$F$7:$F151)&amp;"-Cir"&amp;TEXT(IF($F151&gt;"",1,($ZH151=OFFSET($ZH151,-1,))+IFERROR(MID(OFFSET($N151,-1,),FIND(MID($F$5,1,2),OFFSET($N151,-1,))+9,2),)),"00")</f>
        <v>CBX17-Cir12</v>
      </c>
      <c r="O151" s="27" t="str">
        <f t="shared" ca="1" si="21"/>
        <v>Cir12</v>
      </c>
      <c r="P151" s="27">
        <v>15</v>
      </c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 t="s">
        <v>104</v>
      </c>
      <c r="AG151" s="27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</row>
    <row r="152" spans="1:72">
      <c r="A152" s="39"/>
      <c r="B152" s="39"/>
      <c r="C152" s="39"/>
      <c r="D152" s="39"/>
      <c r="E152" s="5">
        <f t="shared" si="17"/>
        <v>1</v>
      </c>
      <c r="F152" s="72"/>
      <c r="G152" s="82"/>
      <c r="H152" s="72"/>
      <c r="I152" s="20" t="s">
        <v>34</v>
      </c>
      <c r="J152" s="43"/>
      <c r="K152" s="27" t="str">
        <f t="shared" ca="1" si="18"/>
        <v>INV1101-CBX17-Cir12-POS</v>
      </c>
      <c r="L152" s="27" t="str">
        <f t="shared" ca="1" si="19"/>
        <v>INV1101-CBX17-Cir12-NEG</v>
      </c>
      <c r="M152" s="27" t="str">
        <f t="shared" ca="1" si="20"/>
        <v>INV1101</v>
      </c>
      <c r="N152" s="27" t="s">
        <v>118</v>
      </c>
      <c r="O152" s="27" t="str">
        <f t="shared" si="21"/>
        <v>Cir12</v>
      </c>
      <c r="P152" s="27">
        <v>15</v>
      </c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 t="s">
        <v>104</v>
      </c>
      <c r="AG152" s="27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</row>
    <row r="153" spans="1:72">
      <c r="A153" s="39"/>
      <c r="B153" s="39"/>
      <c r="C153" s="39"/>
      <c r="D153" s="39"/>
      <c r="E153" s="5">
        <f t="shared" si="17"/>
        <v>1</v>
      </c>
      <c r="F153" s="70" t="s">
        <v>119</v>
      </c>
      <c r="G153" s="77">
        <v>8</v>
      </c>
      <c r="H153" s="71"/>
      <c r="I153" s="20" t="s">
        <v>22</v>
      </c>
      <c r="J153" s="43"/>
      <c r="K153" s="5"/>
      <c r="L153" s="5" t="str">
        <f t="shared" ca="1" si="19"/>
        <v>INV1101-CBX18-Cir01-NEG</v>
      </c>
      <c r="M153" s="5" t="str">
        <f t="shared" ca="1" si="20"/>
        <v>INV1101</v>
      </c>
      <c r="N153" s="5" t="str">
        <f ca="1">MID($F$5,1,3)&amp;LOOKUP("一",$F$7:$F153)&amp;"-Cir"&amp;TEXT(IF($F153&gt;"",1,($ZH153=OFFSET($ZH153,-1,))+IFERROR(MID(OFFSET($N153,-1,),FIND(MID($F$5,1,2),OFFSET($N153,-1,))+9,2),)),"00")</f>
        <v>CBX18-Cir01</v>
      </c>
      <c r="O153" s="5" t="str">
        <f t="shared" ca="1" si="21"/>
        <v>Cir01</v>
      </c>
      <c r="P153" s="5">
        <v>12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 t="s">
        <v>87</v>
      </c>
      <c r="AD153" s="5"/>
      <c r="AE153" s="5"/>
      <c r="AF153" s="5"/>
      <c r="AG153" s="5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</row>
    <row r="154" spans="1:72">
      <c r="A154" s="39"/>
      <c r="B154" s="39"/>
      <c r="C154" s="39"/>
      <c r="D154" s="39"/>
      <c r="E154" s="5">
        <f t="shared" si="17"/>
        <v>1</v>
      </c>
      <c r="F154" s="71"/>
      <c r="G154" s="78"/>
      <c r="H154" s="71"/>
      <c r="I154" s="20" t="s">
        <v>22</v>
      </c>
      <c r="J154" s="43"/>
      <c r="K154" s="5"/>
      <c r="L154" s="5" t="str">
        <f t="shared" ca="1" si="19"/>
        <v>INV1101-CBX18-Cir01-NEG</v>
      </c>
      <c r="M154" s="5" t="str">
        <f t="shared" ca="1" si="20"/>
        <v>INV1101</v>
      </c>
      <c r="N154" s="5" t="s">
        <v>120</v>
      </c>
      <c r="O154" s="5" t="str">
        <f t="shared" si="21"/>
        <v>Cir01</v>
      </c>
      <c r="P154" s="5">
        <v>12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 t="s">
        <v>87</v>
      </c>
      <c r="AD154" s="5"/>
      <c r="AE154" s="5"/>
      <c r="AF154" s="5"/>
      <c r="AG154" s="5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</row>
    <row r="155" spans="1:72">
      <c r="A155" s="39"/>
      <c r="B155" s="39"/>
      <c r="C155" s="39"/>
      <c r="D155" s="39"/>
      <c r="E155" s="5">
        <f t="shared" si="17"/>
        <v>1</v>
      </c>
      <c r="F155" s="71"/>
      <c r="G155" s="78"/>
      <c r="H155" s="71"/>
      <c r="I155" s="20" t="s">
        <v>26</v>
      </c>
      <c r="J155" s="43"/>
      <c r="K155" s="5" t="str">
        <f t="shared" ca="1" si="18"/>
        <v>INV1101-CBX18-Cir02-POS</v>
      </c>
      <c r="L155" s="5" t="str">
        <f t="shared" ca="1" si="19"/>
        <v>INV1101-CBX18-Cir02-NEG</v>
      </c>
      <c r="M155" s="5" t="str">
        <f t="shared" ca="1" si="20"/>
        <v>INV1101</v>
      </c>
      <c r="N155" s="5" t="str">
        <f ca="1">MID($F$5,1,3)&amp;LOOKUP("一",$F$7:$F155)&amp;"-Cir"&amp;TEXT(IF($F155&gt;"",1,($ZH155=OFFSET($ZH155,-1,))+IFERROR(MID(OFFSET($N155,-1,),FIND(MID($F$5,1,2),OFFSET($N155,-1,))+9,2),)),"00")</f>
        <v>CBX18-Cir02</v>
      </c>
      <c r="O155" s="5" t="str">
        <f t="shared" ca="1" si="21"/>
        <v>Cir02</v>
      </c>
      <c r="P155" s="5">
        <v>13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 t="s">
        <v>62</v>
      </c>
      <c r="AE155" s="5"/>
      <c r="AF155" s="5"/>
      <c r="AG155" s="5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</row>
    <row r="156" spans="1:72">
      <c r="A156" s="39"/>
      <c r="B156" s="39"/>
      <c r="C156" s="39"/>
      <c r="D156" s="39"/>
      <c r="E156" s="5">
        <f t="shared" si="17"/>
        <v>1</v>
      </c>
      <c r="F156" s="71"/>
      <c r="G156" s="78"/>
      <c r="H156" s="71"/>
      <c r="I156" s="20" t="s">
        <v>26</v>
      </c>
      <c r="J156" s="43"/>
      <c r="K156" s="5" t="str">
        <f t="shared" ca="1" si="18"/>
        <v>INV1101-CBX18-Cir02-POS</v>
      </c>
      <c r="L156" s="5" t="str">
        <f t="shared" ca="1" si="19"/>
        <v>INV1101-CBX18-Cir02-NEG</v>
      </c>
      <c r="M156" s="5" t="str">
        <f t="shared" ca="1" si="20"/>
        <v>INV1101</v>
      </c>
      <c r="N156" s="5" t="s">
        <v>121</v>
      </c>
      <c r="O156" s="5" t="str">
        <f t="shared" si="21"/>
        <v>Cir02</v>
      </c>
      <c r="P156" s="5">
        <v>13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 t="s">
        <v>62</v>
      </c>
      <c r="AE156" s="5"/>
      <c r="AF156" s="5"/>
      <c r="AG156" s="5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</row>
    <row r="157" spans="1:72">
      <c r="A157" s="39"/>
      <c r="B157" s="39"/>
      <c r="C157" s="39"/>
      <c r="D157" s="39"/>
      <c r="E157" s="5">
        <f t="shared" si="17"/>
        <v>1</v>
      </c>
      <c r="F157" s="71"/>
      <c r="G157" s="78"/>
      <c r="H157" s="71"/>
      <c r="I157" s="20" t="s">
        <v>30</v>
      </c>
      <c r="J157" s="43"/>
      <c r="K157" s="5" t="str">
        <f t="shared" ca="1" si="18"/>
        <v>INV1101-CBX18-Cir03-POS</v>
      </c>
      <c r="L157" s="5" t="str">
        <f t="shared" ca="1" si="19"/>
        <v>INV1101-CBX18-Cir03-NEG</v>
      </c>
      <c r="M157" s="5" t="str">
        <f t="shared" ca="1" si="20"/>
        <v>INV1101</v>
      </c>
      <c r="N157" s="5" t="str">
        <f ca="1">MID($F$5,1,3)&amp;LOOKUP("一",$F$7:$F157)&amp;"-Cir"&amp;TEXT(IF($F157&gt;"",1,($ZH157=OFFSET($ZH157,-1,))+IFERROR(MID(OFFSET($N157,-1,),FIND(MID($F$5,1,2),OFFSET($N157,-1,))+9,2),)),"00")</f>
        <v>CBX18-Cir03</v>
      </c>
      <c r="O157" s="5" t="str">
        <f t="shared" ca="1" si="21"/>
        <v>Cir03</v>
      </c>
      <c r="P157" s="5">
        <v>14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 t="s">
        <v>63</v>
      </c>
      <c r="AF157" s="5"/>
      <c r="AG157" s="5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</row>
    <row r="158" spans="1:72">
      <c r="A158" s="39"/>
      <c r="B158" s="39"/>
      <c r="C158" s="39"/>
      <c r="D158" s="39"/>
      <c r="E158" s="5">
        <f t="shared" si="17"/>
        <v>1</v>
      </c>
      <c r="F158" s="71"/>
      <c r="G158" s="78"/>
      <c r="H158" s="71"/>
      <c r="I158" s="20" t="s">
        <v>30</v>
      </c>
      <c r="J158" s="43"/>
      <c r="K158" s="5" t="str">
        <f t="shared" ca="1" si="18"/>
        <v>INV1101-CBX18-Cir03-POS</v>
      </c>
      <c r="L158" s="5" t="str">
        <f t="shared" ca="1" si="19"/>
        <v>INV1101-CBX18-Cir03-NEG</v>
      </c>
      <c r="M158" s="5" t="str">
        <f t="shared" ca="1" si="20"/>
        <v>INV1101</v>
      </c>
      <c r="N158" s="5" t="s">
        <v>122</v>
      </c>
      <c r="O158" s="5" t="str">
        <f t="shared" si="21"/>
        <v>Cir03</v>
      </c>
      <c r="P158" s="5">
        <v>14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 t="s">
        <v>63</v>
      </c>
      <c r="AF158" s="5"/>
      <c r="AG158" s="5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</row>
    <row r="159" spans="1:72">
      <c r="A159" s="39"/>
      <c r="B159" s="39"/>
      <c r="C159" s="39"/>
      <c r="D159" s="39"/>
      <c r="E159" s="5">
        <f t="shared" si="17"/>
        <v>1</v>
      </c>
      <c r="F159" s="71"/>
      <c r="G159" s="78"/>
      <c r="H159" s="71"/>
      <c r="I159" s="20" t="s">
        <v>34</v>
      </c>
      <c r="J159" s="43"/>
      <c r="K159" s="5" t="str">
        <f t="shared" ca="1" si="18"/>
        <v>INV1101-CBX18-Cir04-POS</v>
      </c>
      <c r="L159" s="5" t="str">
        <f t="shared" ca="1" si="19"/>
        <v>INV1101-CBX18-Cir04-NEG</v>
      </c>
      <c r="M159" s="5" t="str">
        <f t="shared" ca="1" si="20"/>
        <v>INV1101</v>
      </c>
      <c r="N159" s="5" t="str">
        <f ca="1">MID($F$5,1,3)&amp;LOOKUP("一",$F$7:$F159)&amp;"-Cir"&amp;TEXT(IF($F159&gt;"",1,($ZH159=OFFSET($ZH159,-1,))+IFERROR(MID(OFFSET($N159,-1,),FIND(MID($F$5,1,2),OFFSET($N159,-1,))+9,2),)),"00")</f>
        <v>CBX18-Cir04</v>
      </c>
      <c r="O159" s="5" t="str">
        <f t="shared" ca="1" si="21"/>
        <v>Cir04</v>
      </c>
      <c r="P159" s="5">
        <v>15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 t="s">
        <v>64</v>
      </c>
      <c r="AG159" s="5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</row>
    <row r="160" spans="1:72">
      <c r="A160" s="39"/>
      <c r="B160" s="39"/>
      <c r="C160" s="39"/>
      <c r="D160" s="39"/>
      <c r="E160" s="5">
        <f t="shared" si="17"/>
        <v>1</v>
      </c>
      <c r="F160" s="71"/>
      <c r="G160" s="79"/>
      <c r="H160" s="71"/>
      <c r="I160" s="20" t="s">
        <v>34</v>
      </c>
      <c r="J160" s="43"/>
      <c r="K160" s="5" t="str">
        <f t="shared" ca="1" si="18"/>
        <v>INV1101-CBX18-Cir04-POS</v>
      </c>
      <c r="L160" s="5" t="str">
        <f t="shared" ca="1" si="19"/>
        <v>INV1101-CBX18-Cir04-NEG</v>
      </c>
      <c r="M160" s="5" t="str">
        <f t="shared" ca="1" si="20"/>
        <v>INV1101</v>
      </c>
      <c r="N160" s="5" t="s">
        <v>123</v>
      </c>
      <c r="O160" s="5" t="str">
        <f t="shared" si="21"/>
        <v>Cir04</v>
      </c>
      <c r="P160" s="5">
        <v>15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 t="s">
        <v>64</v>
      </c>
      <c r="AG160" s="5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</row>
    <row r="161" spans="1:75">
      <c r="A161" s="39"/>
      <c r="B161" s="39"/>
      <c r="C161" s="39"/>
      <c r="D161" s="39"/>
      <c r="E161" s="5">
        <f t="shared" si="17"/>
        <v>1</v>
      </c>
      <c r="F161" s="71"/>
      <c r="G161" s="77">
        <v>8</v>
      </c>
      <c r="H161" s="71"/>
      <c r="I161" s="20" t="s">
        <v>22</v>
      </c>
      <c r="J161" s="43"/>
      <c r="K161" s="5"/>
      <c r="L161" s="5" t="str">
        <f t="shared" ca="1" si="19"/>
        <v>INV1101-CBX18-Cir05-NEG</v>
      </c>
      <c r="M161" s="5" t="str">
        <f t="shared" ca="1" si="20"/>
        <v>INV1101</v>
      </c>
      <c r="N161" s="5" t="str">
        <f ca="1">MID($F$5,1,3)&amp;LOOKUP("一",$F$7:$F161)&amp;"-Cir"&amp;TEXT(IF($F161&gt;"",1,($ZH161=OFFSET($ZH161,-1,))+IFERROR(MID(OFFSET($N161,-1,),FIND(MID($F$5,1,2),OFFSET($N161,-1,))+9,2),)),"00")</f>
        <v>CBX18-Cir05</v>
      </c>
      <c r="O161" s="5" t="str">
        <f t="shared" ca="1" si="21"/>
        <v>Cir05</v>
      </c>
      <c r="P161" s="5">
        <v>12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 t="s">
        <v>92</v>
      </c>
      <c r="AD161" s="5"/>
      <c r="AE161" s="5"/>
      <c r="AF161" s="5"/>
      <c r="AG161" s="5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</row>
    <row r="162" spans="1:75">
      <c r="A162" s="39"/>
      <c r="B162" s="39"/>
      <c r="C162" s="39"/>
      <c r="D162" s="39"/>
      <c r="E162" s="5">
        <f t="shared" si="17"/>
        <v>1</v>
      </c>
      <c r="F162" s="71"/>
      <c r="G162" s="78"/>
      <c r="H162" s="71"/>
      <c r="I162" s="20" t="s">
        <v>22</v>
      </c>
      <c r="J162" s="43"/>
      <c r="K162" s="5"/>
      <c r="L162" s="5" t="str">
        <f t="shared" ca="1" si="19"/>
        <v>INV1101-CBX18-Cir05-NEG</v>
      </c>
      <c r="M162" s="5" t="str">
        <f t="shared" ca="1" si="20"/>
        <v>INV1101</v>
      </c>
      <c r="N162" s="5" t="s">
        <v>124</v>
      </c>
      <c r="O162" s="5" t="str">
        <f t="shared" si="21"/>
        <v>Cir05</v>
      </c>
      <c r="P162" s="5">
        <v>12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 t="s">
        <v>92</v>
      </c>
      <c r="AD162" s="5"/>
      <c r="AE162" s="5"/>
      <c r="AF162" s="5"/>
      <c r="AG162" s="5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</row>
    <row r="163" spans="1:75">
      <c r="A163" s="39"/>
      <c r="B163" s="39"/>
      <c r="C163" s="39"/>
      <c r="D163" s="39"/>
      <c r="E163" s="5">
        <f t="shared" si="17"/>
        <v>1</v>
      </c>
      <c r="F163" s="71"/>
      <c r="G163" s="78"/>
      <c r="H163" s="71"/>
      <c r="I163" s="20" t="s">
        <v>26</v>
      </c>
      <c r="J163" s="43"/>
      <c r="K163" s="5" t="str">
        <f t="shared" ca="1" si="18"/>
        <v>INV1101-CBX18-Cir06-POS</v>
      </c>
      <c r="L163" s="5" t="str">
        <f t="shared" ca="1" si="19"/>
        <v>INV1101-CBX18-Cir06-NEG</v>
      </c>
      <c r="M163" s="5" t="str">
        <f t="shared" ca="1" si="20"/>
        <v>INV1101</v>
      </c>
      <c r="N163" s="5" t="str">
        <f ca="1">MID($F$5,1,3)&amp;LOOKUP("一",$F$7:$F163)&amp;"-Cir"&amp;TEXT(IF($F163&gt;"",1,($ZH163=OFFSET($ZH163,-1,))+IFERROR(MID(OFFSET($N163,-1,),FIND(MID($F$5,1,2),OFFSET($N163,-1,))+9,2),)),"00")</f>
        <v>CBX18-Cir06</v>
      </c>
      <c r="O163" s="5" t="str">
        <f t="shared" ca="1" si="21"/>
        <v>Cir06</v>
      </c>
      <c r="P163" s="5">
        <v>13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 t="s">
        <v>66</v>
      </c>
      <c r="AE163" s="5"/>
      <c r="AF163" s="5"/>
      <c r="AG163" s="5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</row>
    <row r="164" spans="1:75">
      <c r="A164" s="39"/>
      <c r="B164" s="39"/>
      <c r="C164" s="39"/>
      <c r="D164" s="39"/>
      <c r="E164" s="5">
        <f t="shared" si="17"/>
        <v>1</v>
      </c>
      <c r="F164" s="71"/>
      <c r="G164" s="78"/>
      <c r="H164" s="71"/>
      <c r="I164" s="20" t="s">
        <v>26</v>
      </c>
      <c r="J164" s="43"/>
      <c r="K164" s="5" t="str">
        <f t="shared" ca="1" si="18"/>
        <v>INV1101-CBX18-Cir06-POS</v>
      </c>
      <c r="L164" s="5" t="str">
        <f t="shared" ca="1" si="19"/>
        <v>INV1101-CBX18-Cir06-NEG</v>
      </c>
      <c r="M164" s="5" t="str">
        <f t="shared" ca="1" si="20"/>
        <v>INV1101</v>
      </c>
      <c r="N164" s="5" t="s">
        <v>125</v>
      </c>
      <c r="O164" s="5" t="str">
        <f t="shared" si="21"/>
        <v>Cir06</v>
      </c>
      <c r="P164" s="5">
        <v>13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 t="s">
        <v>66</v>
      </c>
      <c r="AE164" s="5"/>
      <c r="AF164" s="5"/>
      <c r="AG164" s="5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</row>
    <row r="165" spans="1:75">
      <c r="A165" s="39"/>
      <c r="B165" s="39"/>
      <c r="C165" s="39"/>
      <c r="D165" s="39"/>
      <c r="E165" s="5">
        <f t="shared" si="17"/>
        <v>1</v>
      </c>
      <c r="F165" s="71"/>
      <c r="G165" s="78"/>
      <c r="H165" s="71"/>
      <c r="I165" s="20" t="s">
        <v>30</v>
      </c>
      <c r="J165" s="43"/>
      <c r="K165" s="5" t="str">
        <f t="shared" ca="1" si="18"/>
        <v>INV1101-CBX18-Cir07-POS</v>
      </c>
      <c r="L165" s="5" t="str">
        <f t="shared" ca="1" si="19"/>
        <v>INV1101-CBX18-Cir07-NEG</v>
      </c>
      <c r="M165" s="5" t="str">
        <f t="shared" ca="1" si="20"/>
        <v>INV1101</v>
      </c>
      <c r="N165" s="5" t="str">
        <f ca="1">MID($F$5,1,3)&amp;LOOKUP("一",$F$7:$F165)&amp;"-Cir"&amp;TEXT(IF($F165&gt;"",1,($ZH165=OFFSET($ZH165,-1,))+IFERROR(MID(OFFSET($N165,-1,),FIND(MID($F$5,1,2),OFFSET($N165,-1,))+9,2),)),"00")</f>
        <v>CBX18-Cir07</v>
      </c>
      <c r="O165" s="5" t="str">
        <f t="shared" ca="1" si="21"/>
        <v>Cir07</v>
      </c>
      <c r="P165" s="5">
        <v>14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 t="s">
        <v>95</v>
      </c>
      <c r="AF165" s="5"/>
      <c r="AG165" s="5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</row>
    <row r="166" spans="1:75">
      <c r="A166" s="39"/>
      <c r="B166" s="39"/>
      <c r="C166" s="39"/>
      <c r="D166" s="39"/>
      <c r="E166" s="5">
        <f t="shared" si="17"/>
        <v>1</v>
      </c>
      <c r="F166" s="71"/>
      <c r="G166" s="78"/>
      <c r="H166" s="71"/>
      <c r="I166" s="20" t="s">
        <v>30</v>
      </c>
      <c r="J166" s="43"/>
      <c r="K166" s="5" t="str">
        <f t="shared" ca="1" si="18"/>
        <v>INV1101-CBX18-Cir07-POS</v>
      </c>
      <c r="L166" s="5" t="str">
        <f t="shared" ca="1" si="19"/>
        <v>INV1101-CBX18-Cir07-NEG</v>
      </c>
      <c r="M166" s="5" t="str">
        <f t="shared" ca="1" si="20"/>
        <v>INV1101</v>
      </c>
      <c r="N166" s="5" t="s">
        <v>126</v>
      </c>
      <c r="O166" s="5" t="str">
        <f t="shared" si="21"/>
        <v>Cir07</v>
      </c>
      <c r="P166" s="5">
        <v>14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 t="s">
        <v>95</v>
      </c>
      <c r="AF166" s="5"/>
      <c r="AG166" s="5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</row>
    <row r="167" spans="1:75">
      <c r="A167" s="39"/>
      <c r="B167" s="39"/>
      <c r="C167" s="39"/>
      <c r="D167" s="39"/>
      <c r="E167" s="5">
        <f t="shared" si="17"/>
        <v>1</v>
      </c>
      <c r="F167" s="71"/>
      <c r="G167" s="78"/>
      <c r="H167" s="71"/>
      <c r="I167" s="20" t="s">
        <v>34</v>
      </c>
      <c r="J167" s="43"/>
      <c r="K167" s="5" t="str">
        <f t="shared" ca="1" si="18"/>
        <v>INV1101-CBX18-Cir08-POS</v>
      </c>
      <c r="L167" s="5" t="str">
        <f t="shared" ca="1" si="19"/>
        <v>INV1101-CBX18-Cir08-NEG</v>
      </c>
      <c r="M167" s="5" t="str">
        <f t="shared" ca="1" si="20"/>
        <v>INV1101</v>
      </c>
      <c r="N167" s="5" t="str">
        <f ca="1">MID($F$5,1,3)&amp;LOOKUP("一",$F$7:$F167)&amp;"-Cir"&amp;TEXT(IF($F167&gt;"",1,($ZH167=OFFSET($ZH167,-1,))+IFERROR(MID(OFFSET($N167,-1,),FIND(MID($F$5,1,2),OFFSET($N167,-1,))+9,2),)),"00")</f>
        <v>CBX18-Cir08</v>
      </c>
      <c r="O167" s="5" t="str">
        <f t="shared" ca="1" si="21"/>
        <v>Cir08</v>
      </c>
      <c r="P167" s="5">
        <v>15</v>
      </c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 t="s">
        <v>68</v>
      </c>
      <c r="AG167" s="5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</row>
    <row r="168" spans="1:75">
      <c r="A168" s="39"/>
      <c r="B168" s="39"/>
      <c r="C168" s="39"/>
      <c r="D168" s="39"/>
      <c r="E168" s="5">
        <f t="shared" si="17"/>
        <v>1</v>
      </c>
      <c r="F168" s="71"/>
      <c r="G168" s="79"/>
      <c r="H168" s="71"/>
      <c r="I168" s="20" t="s">
        <v>34</v>
      </c>
      <c r="J168" s="43"/>
      <c r="K168" s="5" t="str">
        <f t="shared" ca="1" si="18"/>
        <v>INV1101-CBX18-Cir08-POS</v>
      </c>
      <c r="L168" s="5" t="str">
        <f t="shared" ca="1" si="19"/>
        <v>INV1101-CBX18-Cir08-NEG</v>
      </c>
      <c r="M168" s="5" t="str">
        <f t="shared" ca="1" si="20"/>
        <v>INV1101</v>
      </c>
      <c r="N168" s="5" t="s">
        <v>127</v>
      </c>
      <c r="O168" s="5" t="str">
        <f t="shared" si="21"/>
        <v>Cir08</v>
      </c>
      <c r="P168" s="5">
        <v>15</v>
      </c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 t="s">
        <v>68</v>
      </c>
      <c r="AG168" s="5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</row>
    <row r="169" spans="1:75" ht="15" customHeight="1">
      <c r="A169" s="39"/>
      <c r="B169" s="39"/>
      <c r="C169" s="39"/>
      <c r="D169" s="39"/>
      <c r="E169" s="5">
        <f t="shared" si="17"/>
        <v>1</v>
      </c>
      <c r="F169" s="71"/>
      <c r="G169" s="77">
        <v>8</v>
      </c>
      <c r="H169" s="71"/>
      <c r="I169" s="20" t="s">
        <v>22</v>
      </c>
      <c r="J169" s="43"/>
      <c r="K169" s="5"/>
      <c r="L169" s="5" t="str">
        <f t="shared" ca="1" si="19"/>
        <v>INV1101-CBX18-Cir09-NEG</v>
      </c>
      <c r="M169" s="5" t="str">
        <f t="shared" ca="1" si="20"/>
        <v>INV1101</v>
      </c>
      <c r="N169" s="5" t="str">
        <f ca="1">MID($F$5,1,3)&amp;LOOKUP("一",$F$7:$F169)&amp;"-Cir"&amp;TEXT(IF($F169&gt;"",1,($ZH169=OFFSET($ZH169,-1,))+IFERROR(MID(OFFSET($N169,-1,),FIND(MID($F$5,1,2),OFFSET($N169,-1,))+9,2),)),"00")</f>
        <v>CBX18-Cir09</v>
      </c>
      <c r="O169" s="5" t="str">
        <f t="shared" ca="1" si="21"/>
        <v>Cir09</v>
      </c>
      <c r="P169" s="5">
        <v>12</v>
      </c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 t="s">
        <v>98</v>
      </c>
      <c r="AD169" s="5"/>
      <c r="AE169" s="5"/>
      <c r="AF169" s="5"/>
      <c r="AG169" s="5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</row>
    <row r="170" spans="1:75">
      <c r="A170" s="39"/>
      <c r="B170" s="39"/>
      <c r="C170" s="39"/>
      <c r="D170" s="39"/>
      <c r="E170" s="5">
        <f t="shared" si="17"/>
        <v>1</v>
      </c>
      <c r="F170" s="71"/>
      <c r="G170" s="78"/>
      <c r="H170" s="71"/>
      <c r="I170" s="20" t="s">
        <v>22</v>
      </c>
      <c r="J170" s="43"/>
      <c r="K170" s="5"/>
      <c r="L170" s="5" t="str">
        <f t="shared" ca="1" si="19"/>
        <v>INV1101-CBX18-Cir09-NEG</v>
      </c>
      <c r="M170" s="5" t="str">
        <f t="shared" ca="1" si="20"/>
        <v>INV1101</v>
      </c>
      <c r="N170" s="5" t="s">
        <v>128</v>
      </c>
      <c r="O170" s="5" t="str">
        <f t="shared" si="21"/>
        <v>Cir09</v>
      </c>
      <c r="P170" s="5">
        <v>12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 t="s">
        <v>98</v>
      </c>
      <c r="AD170" s="5"/>
      <c r="AE170" s="5"/>
      <c r="AF170" s="5"/>
      <c r="AG170" s="5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</row>
    <row r="171" spans="1:75">
      <c r="A171" s="39"/>
      <c r="B171" s="39"/>
      <c r="C171" s="39"/>
      <c r="D171" s="39"/>
      <c r="E171" s="5">
        <f t="shared" si="17"/>
        <v>1</v>
      </c>
      <c r="F171" s="71"/>
      <c r="G171" s="78"/>
      <c r="H171" s="71"/>
      <c r="I171" s="20" t="s">
        <v>26</v>
      </c>
      <c r="J171" s="43"/>
      <c r="K171" s="5" t="str">
        <f t="shared" ca="1" si="18"/>
        <v>INV1101-CBX18-Cir10-POS</v>
      </c>
      <c r="L171" s="5" t="str">
        <f t="shared" ca="1" si="19"/>
        <v>INV1101-CBX18-Cir10-NEG</v>
      </c>
      <c r="M171" s="5" t="str">
        <f t="shared" ca="1" si="20"/>
        <v>INV1101</v>
      </c>
      <c r="N171" s="5" t="str">
        <f ca="1">MID($F$5,1,3)&amp;LOOKUP("一",$F$7:$F171)&amp;"-Cir"&amp;TEXT(IF($F171&gt;"",1,($ZH171=OFFSET($ZH171,-1,))+IFERROR(MID(OFFSET($N171,-1,),FIND(MID($F$5,1,2),OFFSET($N171,-1,))+9,2),)),"00")</f>
        <v>CBX18-Cir10</v>
      </c>
      <c r="O171" s="5" t="str">
        <f t="shared" ca="1" si="21"/>
        <v>Cir10</v>
      </c>
      <c r="P171" s="5">
        <v>13</v>
      </c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 t="s">
        <v>100</v>
      </c>
      <c r="AE171" s="5"/>
      <c r="AF171" s="5"/>
      <c r="AG171" s="5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</row>
    <row r="172" spans="1:75">
      <c r="A172" s="39"/>
      <c r="B172" s="39"/>
      <c r="C172" s="39"/>
      <c r="D172" s="39"/>
      <c r="E172" s="5">
        <f t="shared" si="17"/>
        <v>1</v>
      </c>
      <c r="F172" s="71"/>
      <c r="G172" s="78"/>
      <c r="H172" s="71"/>
      <c r="I172" s="20" t="s">
        <v>26</v>
      </c>
      <c r="J172" s="43"/>
      <c r="K172" s="5" t="str">
        <f t="shared" ca="1" si="18"/>
        <v>INV1101-CBX18-Cir10-POS</v>
      </c>
      <c r="L172" s="5" t="str">
        <f t="shared" ca="1" si="19"/>
        <v>INV1101-CBX18-Cir10-NEG</v>
      </c>
      <c r="M172" s="5" t="str">
        <f t="shared" ca="1" si="20"/>
        <v>INV1101</v>
      </c>
      <c r="N172" s="5" t="s">
        <v>129</v>
      </c>
      <c r="O172" s="5" t="str">
        <f t="shared" si="21"/>
        <v>Cir10</v>
      </c>
      <c r="P172" s="5">
        <v>13</v>
      </c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 t="s">
        <v>100</v>
      </c>
      <c r="AE172" s="5"/>
      <c r="AF172" s="5"/>
      <c r="AG172" s="5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</row>
    <row r="173" spans="1:75">
      <c r="A173" s="39"/>
      <c r="B173" s="39"/>
      <c r="C173" s="39"/>
      <c r="D173" s="39"/>
      <c r="E173" s="5">
        <f t="shared" si="17"/>
        <v>1</v>
      </c>
      <c r="F173" s="71"/>
      <c r="G173" s="78"/>
      <c r="H173" s="71"/>
      <c r="I173" s="20" t="s">
        <v>30</v>
      </c>
      <c r="J173" s="43"/>
      <c r="K173" s="5" t="str">
        <f t="shared" ca="1" si="18"/>
        <v>INV1101-CBX18-Cir11-POS</v>
      </c>
      <c r="L173" s="5" t="str">
        <f t="shared" ca="1" si="19"/>
        <v>INV1101-CBX18-Cir11-NEG</v>
      </c>
      <c r="M173" s="5" t="str">
        <f t="shared" ca="1" si="20"/>
        <v>INV1101</v>
      </c>
      <c r="N173" s="5" t="str">
        <f ca="1">MID($F$5,1,3)&amp;LOOKUP("一",$F$7:$F173)&amp;"-Cir"&amp;TEXT(IF($F173&gt;"",1,($ZH173=OFFSET($ZH173,-1,))+IFERROR(MID(OFFSET($N173,-1,),FIND(MID($F$5,1,2),OFFSET($N173,-1,))+9,2),)),"00")</f>
        <v>CBX18-Cir11</v>
      </c>
      <c r="O173" s="5" t="str">
        <f t="shared" ca="1" si="21"/>
        <v>Cir11</v>
      </c>
      <c r="P173" s="5">
        <v>14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 t="s">
        <v>102</v>
      </c>
      <c r="AF173" s="5"/>
      <c r="AG173" s="5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</row>
    <row r="174" spans="1:75">
      <c r="A174" s="39"/>
      <c r="B174" s="39"/>
      <c r="C174" s="39"/>
      <c r="D174" s="39"/>
      <c r="E174" s="5">
        <f t="shared" si="17"/>
        <v>1</v>
      </c>
      <c r="F174" s="71"/>
      <c r="G174" s="78"/>
      <c r="H174" s="71"/>
      <c r="I174" s="20" t="s">
        <v>30</v>
      </c>
      <c r="J174" s="43"/>
      <c r="K174" s="5" t="str">
        <f t="shared" ca="1" si="18"/>
        <v>INV1101-CBX18-Cir11-POS</v>
      </c>
      <c r="L174" s="5" t="str">
        <f t="shared" ca="1" si="19"/>
        <v>INV1101-CBX18-Cir11-NEG</v>
      </c>
      <c r="M174" s="5" t="str">
        <f t="shared" ca="1" si="20"/>
        <v>INV1101</v>
      </c>
      <c r="N174" s="5" t="s">
        <v>130</v>
      </c>
      <c r="O174" s="5" t="str">
        <f t="shared" si="21"/>
        <v>Cir11</v>
      </c>
      <c r="P174" s="5">
        <v>14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 t="s">
        <v>102</v>
      </c>
      <c r="AF174" s="5"/>
      <c r="AG174" s="5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</row>
    <row r="175" spans="1:75">
      <c r="A175" s="39"/>
      <c r="B175" s="39"/>
      <c r="C175" s="39"/>
      <c r="D175" s="39"/>
      <c r="E175" s="5">
        <f t="shared" si="17"/>
        <v>1</v>
      </c>
      <c r="F175" s="71"/>
      <c r="G175" s="78"/>
      <c r="H175" s="71"/>
      <c r="I175" s="20" t="s">
        <v>34</v>
      </c>
      <c r="J175" s="43"/>
      <c r="K175" s="5" t="str">
        <f t="shared" ca="1" si="18"/>
        <v>INV1101-CBX18-Cir12-POS</v>
      </c>
      <c r="L175" s="5" t="str">
        <f t="shared" ca="1" si="19"/>
        <v>INV1101-CBX18-Cir12-NEG</v>
      </c>
      <c r="M175" s="5" t="str">
        <f t="shared" ca="1" si="20"/>
        <v>INV1101</v>
      </c>
      <c r="N175" s="5" t="str">
        <f ca="1">MID($F$5,1,3)&amp;LOOKUP("一",$F$7:$F175)&amp;"-Cir"&amp;TEXT(IF($F175&gt;"",1,($ZH175=OFFSET($ZH175,-1,))+IFERROR(MID(OFFSET($N175,-1,),FIND(MID($F$5,1,2),OFFSET($N175,-1,))+9,2),)),"00")</f>
        <v>CBX18-Cir12</v>
      </c>
      <c r="O175" s="5" t="str">
        <f t="shared" ca="1" si="21"/>
        <v>Cir12</v>
      </c>
      <c r="P175" s="5">
        <v>15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 t="s">
        <v>104</v>
      </c>
      <c r="AG175" s="5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</row>
    <row r="176" spans="1:75">
      <c r="A176" s="39"/>
      <c r="B176" s="39"/>
      <c r="C176" s="39"/>
      <c r="D176" s="39"/>
      <c r="E176" s="5">
        <f t="shared" si="17"/>
        <v>1</v>
      </c>
      <c r="F176" s="71"/>
      <c r="G176" s="79"/>
      <c r="H176" s="71"/>
      <c r="I176" s="20" t="s">
        <v>34</v>
      </c>
      <c r="J176" s="43"/>
      <c r="K176" s="5" t="str">
        <f t="shared" ca="1" si="18"/>
        <v>INV1101-CBX18-Cir12-POS</v>
      </c>
      <c r="L176" s="5" t="str">
        <f t="shared" ca="1" si="19"/>
        <v>INV1101-CBX18-Cir12-NEG</v>
      </c>
      <c r="M176" s="5" t="str">
        <f t="shared" ca="1" si="20"/>
        <v>INV1101</v>
      </c>
      <c r="N176" s="5" t="s">
        <v>131</v>
      </c>
      <c r="O176" s="5" t="str">
        <f t="shared" si="21"/>
        <v>Cir12</v>
      </c>
      <c r="P176" s="5">
        <v>15</v>
      </c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 t="s">
        <v>104</v>
      </c>
      <c r="AG176" s="5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</row>
    <row r="177" spans="1:75">
      <c r="A177" s="39"/>
      <c r="B177" s="39"/>
      <c r="C177" s="39"/>
      <c r="D177" s="39"/>
      <c r="E177" s="5">
        <f t="shared" si="17"/>
        <v>1</v>
      </c>
      <c r="F177" s="69" t="s">
        <v>132</v>
      </c>
      <c r="G177" s="80">
        <v>8</v>
      </c>
      <c r="H177" s="72"/>
      <c r="I177" s="20" t="s">
        <v>22</v>
      </c>
      <c r="J177" s="43"/>
      <c r="K177" s="27"/>
      <c r="L177" s="27" t="str">
        <f t="shared" ca="1" si="19"/>
        <v>INV1101-CBX19-Cir01-NEG</v>
      </c>
      <c r="M177" s="27" t="str">
        <f t="shared" ca="1" si="20"/>
        <v>INV1101</v>
      </c>
      <c r="N177" s="27" t="str">
        <f ca="1">MID($F$5,1,3)&amp;LOOKUP("一",$F$7:$F177)&amp;"-Cir"&amp;TEXT(IF($F177&gt;"",1,($ZH177=OFFSET($ZH177,-1,))+IFERROR(MID(OFFSET($N177,-1,),FIND(MID($F$5,1,2),OFFSET($N177,-1,))+9,2),)),"00")</f>
        <v>CBX19-Cir01</v>
      </c>
      <c r="O177" s="27" t="str">
        <f t="shared" ca="1" si="21"/>
        <v>Cir01</v>
      </c>
      <c r="P177" s="27">
        <v>12</v>
      </c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 t="s">
        <v>87</v>
      </c>
      <c r="AD177" s="27"/>
      <c r="AE177" s="27"/>
      <c r="AF177" s="27"/>
      <c r="AG177" s="27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</row>
    <row r="178" spans="1:75">
      <c r="A178" s="39"/>
      <c r="B178" s="39"/>
      <c r="C178" s="39"/>
      <c r="D178" s="39"/>
      <c r="E178" s="5">
        <f t="shared" si="17"/>
        <v>1</v>
      </c>
      <c r="F178" s="72"/>
      <c r="G178" s="81"/>
      <c r="H178" s="72"/>
      <c r="I178" s="20" t="s">
        <v>22</v>
      </c>
      <c r="J178" s="43"/>
      <c r="K178" s="27"/>
      <c r="L178" s="27" t="str">
        <f t="shared" ca="1" si="19"/>
        <v>INV1101-CBX19-Cir01-NEG</v>
      </c>
      <c r="M178" s="27" t="str">
        <f t="shared" ca="1" si="20"/>
        <v>INV1101</v>
      </c>
      <c r="N178" s="27" t="s">
        <v>133</v>
      </c>
      <c r="O178" s="27" t="str">
        <f t="shared" si="21"/>
        <v>Cir01</v>
      </c>
      <c r="P178" s="27">
        <v>12</v>
      </c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 t="s">
        <v>87</v>
      </c>
      <c r="AD178" s="27"/>
      <c r="AE178" s="27"/>
      <c r="AF178" s="27"/>
      <c r="AG178" s="27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</row>
    <row r="179" spans="1:75">
      <c r="A179" s="39"/>
      <c r="B179" s="39"/>
      <c r="C179" s="39"/>
      <c r="D179" s="39"/>
      <c r="E179" s="5">
        <f t="shared" si="17"/>
        <v>1</v>
      </c>
      <c r="F179" s="72"/>
      <c r="G179" s="81"/>
      <c r="H179" s="72"/>
      <c r="I179" s="20" t="s">
        <v>26</v>
      </c>
      <c r="J179" s="43"/>
      <c r="K179" s="27" t="str">
        <f t="shared" ca="1" si="18"/>
        <v>INV1101-CBX19-Cir02-POS</v>
      </c>
      <c r="L179" s="27" t="str">
        <f t="shared" ca="1" si="19"/>
        <v>INV1101-CBX19-Cir02-NEG</v>
      </c>
      <c r="M179" s="27" t="str">
        <f t="shared" ca="1" si="20"/>
        <v>INV1101</v>
      </c>
      <c r="N179" s="27" t="str">
        <f ca="1">MID($F$5,1,3)&amp;LOOKUP("一",$F$7:$F179)&amp;"-Cir"&amp;TEXT(IF($F179&gt;"",1,($ZH179=OFFSET($ZH179,-1,))+IFERROR(MID(OFFSET($N179,-1,),FIND(MID($F$5,1,2),OFFSET($N179,-1,))+9,2),)),"00")</f>
        <v>CBX19-Cir02</v>
      </c>
      <c r="O179" s="27" t="str">
        <f t="shared" ca="1" si="21"/>
        <v>Cir02</v>
      </c>
      <c r="P179" s="27">
        <v>13</v>
      </c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 t="s">
        <v>62</v>
      </c>
      <c r="AE179" s="27"/>
      <c r="AF179" s="27"/>
      <c r="AG179" s="27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</row>
    <row r="180" spans="1:75">
      <c r="A180" s="39"/>
      <c r="B180" s="39"/>
      <c r="C180" s="39"/>
      <c r="D180" s="39"/>
      <c r="E180" s="5">
        <f t="shared" si="17"/>
        <v>1</v>
      </c>
      <c r="F180" s="72"/>
      <c r="G180" s="81"/>
      <c r="H180" s="72"/>
      <c r="I180" s="20" t="s">
        <v>26</v>
      </c>
      <c r="J180" s="43"/>
      <c r="K180" s="27" t="str">
        <f t="shared" ca="1" si="18"/>
        <v>INV1101-CBX19-Cir02-POS</v>
      </c>
      <c r="L180" s="27" t="str">
        <f t="shared" ca="1" si="19"/>
        <v>INV1101-CBX19-Cir02-NEG</v>
      </c>
      <c r="M180" s="27" t="str">
        <f t="shared" ca="1" si="20"/>
        <v>INV1101</v>
      </c>
      <c r="N180" s="27" t="s">
        <v>134</v>
      </c>
      <c r="O180" s="27" t="str">
        <f t="shared" si="21"/>
        <v>Cir02</v>
      </c>
      <c r="P180" s="27">
        <v>13</v>
      </c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 t="s">
        <v>62</v>
      </c>
      <c r="AE180" s="27"/>
      <c r="AF180" s="27"/>
      <c r="AG180" s="27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</row>
    <row r="181" spans="1:75">
      <c r="A181" s="39"/>
      <c r="B181" s="39"/>
      <c r="C181" s="39"/>
      <c r="D181" s="39"/>
      <c r="E181" s="5">
        <f t="shared" si="17"/>
        <v>1</v>
      </c>
      <c r="F181" s="72"/>
      <c r="G181" s="81"/>
      <c r="H181" s="72"/>
      <c r="I181" s="20" t="s">
        <v>30</v>
      </c>
      <c r="J181" s="43"/>
      <c r="K181" s="27" t="str">
        <f t="shared" ca="1" si="18"/>
        <v>INV1101-CBX19-Cir03-POS</v>
      </c>
      <c r="L181" s="27" t="str">
        <f t="shared" ca="1" si="19"/>
        <v>INV1101-CBX19-Cir03-NEG</v>
      </c>
      <c r="M181" s="27" t="str">
        <f t="shared" ca="1" si="20"/>
        <v>INV1101</v>
      </c>
      <c r="N181" s="27" t="str">
        <f ca="1">MID($F$5,1,3)&amp;LOOKUP("一",$F$7:$F181)&amp;"-Cir"&amp;TEXT(IF($F181&gt;"",1,($ZH181=OFFSET($ZH181,-1,))+IFERROR(MID(OFFSET($N181,-1,),FIND(MID($F$5,1,2),OFFSET($N181,-1,))+9,2),)),"00")</f>
        <v>CBX19-Cir03</v>
      </c>
      <c r="O181" s="27" t="str">
        <f t="shared" ca="1" si="21"/>
        <v>Cir03</v>
      </c>
      <c r="P181" s="27">
        <v>14</v>
      </c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 t="s">
        <v>63</v>
      </c>
      <c r="AF181" s="27"/>
      <c r="AG181" s="27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</row>
    <row r="182" spans="1:75">
      <c r="A182" s="39"/>
      <c r="B182" s="39"/>
      <c r="C182" s="39"/>
      <c r="D182" s="39"/>
      <c r="E182" s="5">
        <f t="shared" si="17"/>
        <v>1</v>
      </c>
      <c r="F182" s="72"/>
      <c r="G182" s="81"/>
      <c r="H182" s="72"/>
      <c r="I182" s="20" t="s">
        <v>30</v>
      </c>
      <c r="J182" s="43"/>
      <c r="K182" s="27" t="str">
        <f t="shared" ca="1" si="18"/>
        <v>INV1101-CBX19-Cir03-POS</v>
      </c>
      <c r="L182" s="27" t="str">
        <f t="shared" ca="1" si="19"/>
        <v>INV1101-CBX19-Cir03-NEG</v>
      </c>
      <c r="M182" s="27" t="str">
        <f t="shared" ca="1" si="20"/>
        <v>INV1101</v>
      </c>
      <c r="N182" s="27" t="s">
        <v>135</v>
      </c>
      <c r="O182" s="27" t="str">
        <f t="shared" si="21"/>
        <v>Cir03</v>
      </c>
      <c r="P182" s="27">
        <v>14</v>
      </c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 t="s">
        <v>63</v>
      </c>
      <c r="AF182" s="27"/>
      <c r="AG182" s="27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</row>
    <row r="183" spans="1:75">
      <c r="A183" s="39"/>
      <c r="B183" s="39"/>
      <c r="C183" s="39"/>
      <c r="D183" s="39"/>
      <c r="E183" s="5">
        <f t="shared" si="17"/>
        <v>1</v>
      </c>
      <c r="F183" s="72"/>
      <c r="G183" s="81"/>
      <c r="H183" s="72"/>
      <c r="I183" s="20" t="s">
        <v>34</v>
      </c>
      <c r="J183" s="43"/>
      <c r="K183" s="27" t="str">
        <f t="shared" ca="1" si="18"/>
        <v>INV1101-CBX19-Cir04-POS</v>
      </c>
      <c r="L183" s="27" t="str">
        <f t="shared" ca="1" si="19"/>
        <v>INV1101-CBX19-Cir04-NEG</v>
      </c>
      <c r="M183" s="27" t="str">
        <f t="shared" ca="1" si="20"/>
        <v>INV1101</v>
      </c>
      <c r="N183" s="27" t="str">
        <f ca="1">MID($F$5,1,3)&amp;LOOKUP("一",$F$7:$F183)&amp;"-Cir"&amp;TEXT(IF($F183&gt;"",1,($ZH183=OFFSET($ZH183,-1,))+IFERROR(MID(OFFSET($N183,-1,),FIND(MID($F$5,1,2),OFFSET($N183,-1,))+9,2),)),"00")</f>
        <v>CBX19-Cir04</v>
      </c>
      <c r="O183" s="27" t="str">
        <f t="shared" ca="1" si="21"/>
        <v>Cir04</v>
      </c>
      <c r="P183" s="27">
        <v>15</v>
      </c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 t="s">
        <v>64</v>
      </c>
      <c r="AG183" s="27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</row>
    <row r="184" spans="1:75">
      <c r="A184" s="39"/>
      <c r="B184" s="39"/>
      <c r="C184" s="39"/>
      <c r="D184" s="39"/>
      <c r="E184" s="5">
        <f t="shared" si="17"/>
        <v>1</v>
      </c>
      <c r="F184" s="72"/>
      <c r="G184" s="82"/>
      <c r="H184" s="72"/>
      <c r="I184" s="20" t="s">
        <v>34</v>
      </c>
      <c r="J184" s="43"/>
      <c r="K184" s="27" t="str">
        <f t="shared" ca="1" si="18"/>
        <v>INV1101-CBX19-Cir04-POS</v>
      </c>
      <c r="L184" s="27" t="str">
        <f t="shared" ca="1" si="19"/>
        <v>INV1101-CBX19-Cir04-NEG</v>
      </c>
      <c r="M184" s="27" t="str">
        <f t="shared" ca="1" si="20"/>
        <v>INV1101</v>
      </c>
      <c r="N184" s="27" t="s">
        <v>136</v>
      </c>
      <c r="O184" s="27" t="str">
        <f t="shared" si="21"/>
        <v>Cir04</v>
      </c>
      <c r="P184" s="27">
        <v>15</v>
      </c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 t="s">
        <v>64</v>
      </c>
      <c r="AG184" s="27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</row>
    <row r="185" spans="1:75">
      <c r="A185" s="39"/>
      <c r="B185" s="39"/>
      <c r="C185" s="39"/>
      <c r="D185" s="39"/>
      <c r="E185" s="5">
        <f t="shared" si="17"/>
        <v>1</v>
      </c>
      <c r="F185" s="72"/>
      <c r="G185" s="80">
        <v>8</v>
      </c>
      <c r="H185" s="72"/>
      <c r="I185" s="20" t="s">
        <v>22</v>
      </c>
      <c r="J185" s="43"/>
      <c r="K185" s="27"/>
      <c r="L185" s="27" t="str">
        <f t="shared" ca="1" si="19"/>
        <v>INV1101-CBX19-Cir05-NEG</v>
      </c>
      <c r="M185" s="27" t="str">
        <f t="shared" ca="1" si="20"/>
        <v>INV1101</v>
      </c>
      <c r="N185" s="27" t="str">
        <f ca="1">MID($F$5,1,3)&amp;LOOKUP("一",$F$7:$F185)&amp;"-Cir"&amp;TEXT(IF($F185&gt;"",1,($ZH185=OFFSET($ZH185,-1,))+IFERROR(MID(OFFSET($N185,-1,),FIND(MID($F$5,1,2),OFFSET($N185,-1,))+9,2),)),"00")</f>
        <v>CBX19-Cir05</v>
      </c>
      <c r="O185" s="27" t="str">
        <f t="shared" ca="1" si="21"/>
        <v>Cir05</v>
      </c>
      <c r="P185" s="27">
        <v>12</v>
      </c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 t="s">
        <v>92</v>
      </c>
      <c r="AD185" s="27"/>
      <c r="AE185" s="27"/>
      <c r="AF185" s="27"/>
      <c r="AG185" s="27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</row>
    <row r="186" spans="1:75">
      <c r="A186" s="39"/>
      <c r="B186" s="39"/>
      <c r="C186" s="39"/>
      <c r="D186" s="39"/>
      <c r="E186" s="5">
        <f t="shared" si="17"/>
        <v>1</v>
      </c>
      <c r="F186" s="72"/>
      <c r="G186" s="81"/>
      <c r="H186" s="72"/>
      <c r="I186" s="20" t="s">
        <v>22</v>
      </c>
      <c r="J186" s="43"/>
      <c r="K186" s="27"/>
      <c r="L186" s="27" t="str">
        <f t="shared" ca="1" si="19"/>
        <v>INV1101-CBX19-Cir05-NEG</v>
      </c>
      <c r="M186" s="27" t="str">
        <f t="shared" ca="1" si="20"/>
        <v>INV1101</v>
      </c>
      <c r="N186" s="27" t="s">
        <v>137</v>
      </c>
      <c r="O186" s="27" t="str">
        <f t="shared" si="21"/>
        <v>Cir05</v>
      </c>
      <c r="P186" s="27">
        <v>12</v>
      </c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 t="s">
        <v>92</v>
      </c>
      <c r="AD186" s="27"/>
      <c r="AE186" s="27"/>
      <c r="AF186" s="27"/>
      <c r="AG186" s="27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</row>
    <row r="187" spans="1:75">
      <c r="A187" s="39"/>
      <c r="B187" s="39"/>
      <c r="C187" s="39"/>
      <c r="D187" s="39"/>
      <c r="E187" s="5">
        <f t="shared" si="17"/>
        <v>1</v>
      </c>
      <c r="F187" s="72"/>
      <c r="G187" s="81"/>
      <c r="H187" s="72"/>
      <c r="I187" s="20" t="s">
        <v>26</v>
      </c>
      <c r="J187" s="43"/>
      <c r="K187" s="27" t="str">
        <f t="shared" ca="1" si="18"/>
        <v>INV1101-CBX19-Cir06-POS</v>
      </c>
      <c r="L187" s="27" t="str">
        <f t="shared" ca="1" si="19"/>
        <v>INV1101-CBX19-Cir06-NEG</v>
      </c>
      <c r="M187" s="27" t="str">
        <f t="shared" ca="1" si="20"/>
        <v>INV1101</v>
      </c>
      <c r="N187" s="27" t="str">
        <f ca="1">MID($F$5,1,3)&amp;LOOKUP("一",$F$7:$F187)&amp;"-Cir"&amp;TEXT(IF($F187&gt;"",1,($ZH187=OFFSET($ZH187,-1,))+IFERROR(MID(OFFSET($N187,-1,),FIND(MID($F$5,1,2),OFFSET($N187,-1,))+9,2),)),"00")</f>
        <v>CBX19-Cir06</v>
      </c>
      <c r="O187" s="27" t="str">
        <f t="shared" ca="1" si="21"/>
        <v>Cir06</v>
      </c>
      <c r="P187" s="27">
        <v>13</v>
      </c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 t="s">
        <v>66</v>
      </c>
      <c r="AE187" s="27"/>
      <c r="AF187" s="27"/>
      <c r="AG187" s="27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</row>
    <row r="188" spans="1:75">
      <c r="A188" s="39"/>
      <c r="B188" s="39"/>
      <c r="C188" s="39"/>
      <c r="D188" s="39"/>
      <c r="E188" s="5">
        <f t="shared" si="17"/>
        <v>1</v>
      </c>
      <c r="F188" s="72"/>
      <c r="G188" s="81"/>
      <c r="H188" s="72"/>
      <c r="I188" s="20" t="s">
        <v>26</v>
      </c>
      <c r="J188" s="43"/>
      <c r="K188" s="27" t="str">
        <f t="shared" ca="1" si="18"/>
        <v>INV1101-CBX19-Cir06-POS</v>
      </c>
      <c r="L188" s="27" t="str">
        <f t="shared" ca="1" si="19"/>
        <v>INV1101-CBX19-Cir06-NEG</v>
      </c>
      <c r="M188" s="27" t="str">
        <f t="shared" ca="1" si="20"/>
        <v>INV1101</v>
      </c>
      <c r="N188" s="27" t="s">
        <v>138</v>
      </c>
      <c r="O188" s="27" t="str">
        <f t="shared" si="21"/>
        <v>Cir06</v>
      </c>
      <c r="P188" s="27">
        <v>13</v>
      </c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 t="s">
        <v>66</v>
      </c>
      <c r="AE188" s="27"/>
      <c r="AF188" s="27"/>
      <c r="AG188" s="27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</row>
    <row r="189" spans="1:75">
      <c r="A189" s="39"/>
      <c r="B189" s="39"/>
      <c r="C189" s="39"/>
      <c r="D189" s="39"/>
      <c r="E189" s="5">
        <f t="shared" si="17"/>
        <v>1</v>
      </c>
      <c r="F189" s="72"/>
      <c r="G189" s="81"/>
      <c r="H189" s="72"/>
      <c r="I189" s="20" t="s">
        <v>30</v>
      </c>
      <c r="J189" s="43"/>
      <c r="K189" s="27" t="str">
        <f t="shared" ca="1" si="18"/>
        <v>INV1101-CBX19-Cir07-POS</v>
      </c>
      <c r="L189" s="27" t="str">
        <f t="shared" ca="1" si="19"/>
        <v>INV1101-CBX19-Cir07-NEG</v>
      </c>
      <c r="M189" s="27" t="str">
        <f t="shared" ca="1" si="20"/>
        <v>INV1101</v>
      </c>
      <c r="N189" s="27" t="str">
        <f ca="1">MID($F$5,1,3)&amp;LOOKUP("一",$F$7:$F189)&amp;"-Cir"&amp;TEXT(IF($F189&gt;"",1,($ZH189=OFFSET($ZH189,-1,))+IFERROR(MID(OFFSET($N189,-1,),FIND(MID($F$5,1,2),OFFSET($N189,-1,))+9,2),)),"00")</f>
        <v>CBX19-Cir07</v>
      </c>
      <c r="O189" s="27" t="str">
        <f t="shared" ca="1" si="21"/>
        <v>Cir07</v>
      </c>
      <c r="P189" s="27">
        <v>14</v>
      </c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 t="s">
        <v>95</v>
      </c>
      <c r="AF189" s="27"/>
      <c r="AG189" s="27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</row>
    <row r="190" spans="1:75">
      <c r="A190" s="39"/>
      <c r="B190" s="39"/>
      <c r="C190" s="39"/>
      <c r="D190" s="39"/>
      <c r="E190" s="5">
        <f t="shared" si="17"/>
        <v>1</v>
      </c>
      <c r="F190" s="72"/>
      <c r="G190" s="81"/>
      <c r="H190" s="72"/>
      <c r="I190" s="20" t="s">
        <v>30</v>
      </c>
      <c r="J190" s="43"/>
      <c r="K190" s="27" t="str">
        <f t="shared" ca="1" si="18"/>
        <v>INV1101-CBX19-Cir07-POS</v>
      </c>
      <c r="L190" s="27" t="str">
        <f t="shared" ca="1" si="19"/>
        <v>INV1101-CBX19-Cir07-NEG</v>
      </c>
      <c r="M190" s="27" t="str">
        <f t="shared" ca="1" si="20"/>
        <v>INV1101</v>
      </c>
      <c r="N190" s="27" t="s">
        <v>139</v>
      </c>
      <c r="O190" s="27" t="str">
        <f t="shared" si="21"/>
        <v>Cir07</v>
      </c>
      <c r="P190" s="27">
        <v>14</v>
      </c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 t="s">
        <v>95</v>
      </c>
      <c r="AF190" s="27"/>
      <c r="AG190" s="27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</row>
    <row r="191" spans="1:75">
      <c r="A191" s="39"/>
      <c r="B191" s="39"/>
      <c r="C191" s="39"/>
      <c r="D191" s="39"/>
      <c r="E191" s="5">
        <f t="shared" si="17"/>
        <v>1</v>
      </c>
      <c r="F191" s="72"/>
      <c r="G191" s="81"/>
      <c r="H191" s="72"/>
      <c r="I191" s="20" t="s">
        <v>34</v>
      </c>
      <c r="J191" s="43"/>
      <c r="K191" s="27" t="str">
        <f t="shared" ca="1" si="18"/>
        <v>INV1101-CBX19-Cir08-POS</v>
      </c>
      <c r="L191" s="27" t="str">
        <f t="shared" ca="1" si="19"/>
        <v>INV1101-CBX19-Cir08-NEG</v>
      </c>
      <c r="M191" s="27" t="str">
        <f t="shared" ca="1" si="20"/>
        <v>INV1101</v>
      </c>
      <c r="N191" s="27" t="str">
        <f ca="1">MID($F$5,1,3)&amp;LOOKUP("一",$F$7:$F191)&amp;"-Cir"&amp;TEXT(IF($F191&gt;"",1,($ZH191=OFFSET($ZH191,-1,))+IFERROR(MID(OFFSET($N191,-1,),FIND(MID($F$5,1,2),OFFSET($N191,-1,))+9,2),)),"00")</f>
        <v>CBX19-Cir08</v>
      </c>
      <c r="O191" s="27" t="str">
        <f t="shared" ca="1" si="21"/>
        <v>Cir08</v>
      </c>
      <c r="P191" s="27">
        <v>15</v>
      </c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 t="s">
        <v>68</v>
      </c>
      <c r="AG191" s="27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</row>
    <row r="192" spans="1:75">
      <c r="A192" s="39"/>
      <c r="B192" s="39"/>
      <c r="C192" s="39"/>
      <c r="D192" s="39"/>
      <c r="E192" s="5">
        <f t="shared" si="17"/>
        <v>1</v>
      </c>
      <c r="F192" s="72"/>
      <c r="G192" s="82"/>
      <c r="H192" s="72"/>
      <c r="I192" s="20" t="s">
        <v>34</v>
      </c>
      <c r="J192" s="43"/>
      <c r="K192" s="27" t="str">
        <f t="shared" ca="1" si="18"/>
        <v>INV1101-CBX19-Cir08-POS</v>
      </c>
      <c r="L192" s="27" t="str">
        <f t="shared" ca="1" si="19"/>
        <v>INV1101-CBX19-Cir08-NEG</v>
      </c>
      <c r="M192" s="27" t="str">
        <f t="shared" ca="1" si="20"/>
        <v>INV1101</v>
      </c>
      <c r="N192" s="27" t="s">
        <v>140</v>
      </c>
      <c r="O192" s="27" t="str">
        <f t="shared" si="21"/>
        <v>Cir08</v>
      </c>
      <c r="P192" s="27">
        <v>15</v>
      </c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 t="s">
        <v>68</v>
      </c>
      <c r="AG192" s="27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</row>
    <row r="193" spans="1:75">
      <c r="A193" s="39"/>
      <c r="B193" s="39"/>
      <c r="C193" s="39"/>
      <c r="D193" s="39"/>
      <c r="E193" s="5">
        <f t="shared" si="17"/>
        <v>1</v>
      </c>
      <c r="F193" s="72"/>
      <c r="G193" s="80">
        <v>7</v>
      </c>
      <c r="H193" s="72"/>
      <c r="I193" s="20" t="s">
        <v>22</v>
      </c>
      <c r="J193" s="43"/>
      <c r="K193" s="27"/>
      <c r="L193" s="27" t="str">
        <f t="shared" ca="1" si="19"/>
        <v>INV1101-CBX19-Cir09-NEG</v>
      </c>
      <c r="M193" s="27" t="str">
        <f t="shared" ca="1" si="20"/>
        <v>INV1101</v>
      </c>
      <c r="N193" s="27" t="str">
        <f ca="1">MID($F$5,1,3)&amp;LOOKUP("一",$F$7:$F193)&amp;"-Cir"&amp;TEXT(IF($F193&gt;"",1,($ZH193=OFFSET($ZH193,-1,))+IFERROR(MID(OFFSET($N193,-1,),FIND(MID($F$5,1,2),OFFSET($N193,-1,))+9,2),)),"00")</f>
        <v>CBX19-Cir09</v>
      </c>
      <c r="O193" s="27" t="str">
        <f t="shared" ca="1" si="21"/>
        <v>Cir09</v>
      </c>
      <c r="P193" s="27">
        <v>12</v>
      </c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 t="s">
        <v>98</v>
      </c>
      <c r="AD193" s="27"/>
      <c r="AE193" s="27"/>
      <c r="AF193" s="27"/>
      <c r="AG193" s="27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</row>
    <row r="194" spans="1:75">
      <c r="A194" s="39"/>
      <c r="B194" s="39"/>
      <c r="C194" s="39"/>
      <c r="D194" s="39"/>
      <c r="E194" s="5">
        <f t="shared" si="17"/>
        <v>1</v>
      </c>
      <c r="F194" s="72"/>
      <c r="G194" s="81"/>
      <c r="H194" s="72"/>
      <c r="I194" s="20" t="s">
        <v>22</v>
      </c>
      <c r="J194" s="43"/>
      <c r="K194" s="27"/>
      <c r="L194" s="27" t="str">
        <f t="shared" ca="1" si="19"/>
        <v>INV1101-CBX19-Cir09-NEG</v>
      </c>
      <c r="M194" s="27" t="str">
        <f t="shared" ca="1" si="20"/>
        <v>INV1101</v>
      </c>
      <c r="N194" s="27" t="s">
        <v>141</v>
      </c>
      <c r="O194" s="27" t="str">
        <f t="shared" si="21"/>
        <v>Cir09</v>
      </c>
      <c r="P194" s="27">
        <v>12</v>
      </c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 t="s">
        <v>98</v>
      </c>
      <c r="AD194" s="27"/>
      <c r="AE194" s="27"/>
      <c r="AF194" s="27"/>
      <c r="AG194" s="27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</row>
    <row r="195" spans="1:75">
      <c r="A195" s="39"/>
      <c r="B195" s="39"/>
      <c r="C195" s="39"/>
      <c r="D195" s="39"/>
      <c r="E195" s="5">
        <f t="shared" si="17"/>
        <v>1</v>
      </c>
      <c r="F195" s="72"/>
      <c r="G195" s="81"/>
      <c r="H195" s="72"/>
      <c r="I195" s="20" t="s">
        <v>26</v>
      </c>
      <c r="J195" s="43"/>
      <c r="K195" s="27" t="str">
        <f t="shared" ca="1" si="18"/>
        <v>INV1101-CBX19-Cir10-POS</v>
      </c>
      <c r="L195" s="27" t="str">
        <f t="shared" ca="1" si="19"/>
        <v>INV1101-CBX19-Cir10-NEG</v>
      </c>
      <c r="M195" s="27" t="str">
        <f t="shared" ca="1" si="20"/>
        <v>INV1101</v>
      </c>
      <c r="N195" s="27" t="str">
        <f ca="1">MID($F$5,1,3)&amp;LOOKUP("一",$F$7:$F195)&amp;"-Cir"&amp;TEXT(IF($F195&gt;"",1,($ZH195=OFFSET($ZH195,-1,))+IFERROR(MID(OFFSET($N195,-1,),FIND(MID($F$5,1,2),OFFSET($N195,-1,))+9,2),)),"00")</f>
        <v>CBX19-Cir10</v>
      </c>
      <c r="O195" s="27" t="str">
        <f t="shared" ca="1" si="21"/>
        <v>Cir10</v>
      </c>
      <c r="P195" s="27">
        <v>13</v>
      </c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 t="s">
        <v>100</v>
      </c>
      <c r="AE195" s="27"/>
      <c r="AF195" s="27"/>
      <c r="AG195" s="27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</row>
    <row r="196" spans="1:75">
      <c r="A196" s="39"/>
      <c r="B196" s="39"/>
      <c r="C196" s="39"/>
      <c r="D196" s="39"/>
      <c r="E196" s="5">
        <f t="shared" si="17"/>
        <v>1</v>
      </c>
      <c r="F196" s="72"/>
      <c r="G196" s="82"/>
      <c r="H196" s="72"/>
      <c r="I196" s="20" t="s">
        <v>26</v>
      </c>
      <c r="J196" s="43"/>
      <c r="K196" s="27" t="str">
        <f t="shared" ca="1" si="18"/>
        <v>INV1101-CBX19-Cir10-POS</v>
      </c>
      <c r="L196" s="27" t="str">
        <f t="shared" ca="1" si="19"/>
        <v>INV1101-CBX19-Cir10-NEG</v>
      </c>
      <c r="M196" s="27" t="str">
        <f t="shared" ca="1" si="20"/>
        <v>INV1101</v>
      </c>
      <c r="N196" s="27" t="s">
        <v>142</v>
      </c>
      <c r="O196" s="27" t="str">
        <f t="shared" si="21"/>
        <v>Cir10</v>
      </c>
      <c r="P196" s="27">
        <v>13</v>
      </c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 t="s">
        <v>100</v>
      </c>
      <c r="AE196" s="27"/>
      <c r="AF196" s="27"/>
      <c r="AG196" s="27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</row>
    <row r="197" spans="1:75">
      <c r="A197" s="39"/>
      <c r="B197" s="39"/>
      <c r="C197" s="39"/>
      <c r="D197" s="39"/>
      <c r="E197" s="39"/>
      <c r="F197" s="39"/>
      <c r="G197" s="39"/>
      <c r="H197" s="39"/>
      <c r="I197" s="40"/>
      <c r="J197" s="40"/>
      <c r="K197" s="40"/>
      <c r="L197" s="40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</row>
    <row r="198" spans="1:75">
      <c r="A198" s="39"/>
      <c r="B198" s="39"/>
      <c r="C198" s="39"/>
      <c r="D198" s="39"/>
      <c r="E198" s="39"/>
      <c r="F198" s="39"/>
      <c r="G198" s="39"/>
      <c r="H198" s="39"/>
      <c r="I198" s="40"/>
      <c r="J198" s="40"/>
      <c r="K198" s="40"/>
      <c r="L198" s="40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</row>
    <row r="199" spans="1:75">
      <c r="A199" s="39"/>
      <c r="B199" s="39"/>
      <c r="C199" s="39"/>
      <c r="D199" s="39"/>
      <c r="E199" s="39"/>
      <c r="F199" s="39"/>
      <c r="G199" s="39"/>
      <c r="H199" s="39"/>
      <c r="I199" s="40"/>
      <c r="J199" s="40"/>
      <c r="K199" s="40"/>
      <c r="L199" s="40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</row>
    <row r="200" spans="1:75">
      <c r="A200" s="39"/>
      <c r="B200" s="39"/>
      <c r="C200" s="39"/>
      <c r="D200" s="39"/>
      <c r="E200" s="39"/>
      <c r="F200" s="39"/>
      <c r="G200" s="39"/>
      <c r="H200" s="39"/>
      <c r="I200" s="40"/>
      <c r="J200" s="40"/>
      <c r="K200" s="40"/>
      <c r="L200" s="40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</row>
    <row r="201" spans="1:75">
      <c r="A201" s="39"/>
      <c r="B201" s="39"/>
      <c r="C201" s="39"/>
      <c r="D201" s="39"/>
      <c r="E201" s="39"/>
      <c r="F201" s="39"/>
      <c r="G201" s="39"/>
      <c r="H201" s="39"/>
      <c r="I201" s="40"/>
      <c r="J201" s="40"/>
      <c r="K201" s="40"/>
      <c r="L201" s="40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</row>
    <row r="202" spans="1:75">
      <c r="A202" s="39"/>
      <c r="B202" s="39"/>
      <c r="C202" s="39"/>
      <c r="D202" s="39"/>
      <c r="E202" s="39"/>
      <c r="F202" s="39"/>
      <c r="G202" s="39"/>
      <c r="H202" s="39"/>
      <c r="I202" s="40"/>
      <c r="J202" s="40"/>
      <c r="K202" s="40"/>
      <c r="L202" s="40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</row>
    <row r="203" spans="1:75">
      <c r="A203" s="39"/>
      <c r="B203" s="39"/>
      <c r="C203" s="39"/>
      <c r="D203" s="39"/>
      <c r="E203" s="39"/>
      <c r="F203" s="39"/>
      <c r="G203" s="39"/>
      <c r="H203" s="39"/>
      <c r="I203" s="40"/>
      <c r="J203" s="40"/>
      <c r="K203" s="40"/>
      <c r="L203" s="40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</row>
    <row r="204" spans="1:75">
      <c r="A204" s="39"/>
      <c r="B204" s="39"/>
      <c r="C204" s="39"/>
      <c r="D204" s="39"/>
      <c r="E204" s="39"/>
      <c r="F204" s="39"/>
      <c r="G204" s="39"/>
      <c r="H204" s="39"/>
      <c r="I204" s="40"/>
      <c r="J204" s="40"/>
      <c r="K204" s="40"/>
      <c r="L204" s="40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</row>
    <row r="205" spans="1:75">
      <c r="A205" s="39"/>
      <c r="B205" s="39"/>
      <c r="C205" s="39"/>
      <c r="D205" s="39"/>
      <c r="E205" s="39"/>
      <c r="F205" s="39"/>
      <c r="G205" s="39"/>
      <c r="H205" s="39"/>
      <c r="I205" s="40"/>
      <c r="J205" s="40"/>
      <c r="K205" s="40"/>
      <c r="L205" s="40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</row>
    <row r="206" spans="1:75">
      <c r="A206" s="39"/>
      <c r="B206" s="39"/>
      <c r="C206" s="39"/>
      <c r="D206" s="39"/>
      <c r="E206" s="39"/>
      <c r="F206" s="39"/>
      <c r="G206" s="39"/>
      <c r="H206" s="39"/>
      <c r="I206" s="40"/>
      <c r="J206" s="40"/>
      <c r="K206" s="40"/>
      <c r="L206" s="40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</row>
    <row r="207" spans="1:75">
      <c r="A207" s="39"/>
      <c r="B207" s="39"/>
      <c r="C207" s="39"/>
      <c r="D207" s="39"/>
      <c r="E207" s="39"/>
      <c r="F207" s="39"/>
      <c r="G207" s="39"/>
      <c r="H207" s="39"/>
      <c r="I207" s="40"/>
      <c r="J207" s="40"/>
      <c r="K207" s="40"/>
      <c r="L207" s="40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</row>
    <row r="208" spans="1:75">
      <c r="A208" s="39"/>
      <c r="B208" s="39"/>
      <c r="C208" s="39"/>
      <c r="D208" s="39"/>
      <c r="E208" s="39"/>
      <c r="F208" s="39"/>
      <c r="G208" s="39"/>
      <c r="H208" s="39"/>
      <c r="I208" s="40"/>
      <c r="J208" s="40"/>
      <c r="K208" s="40"/>
      <c r="L208" s="40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</row>
    <row r="209" spans="1:75">
      <c r="A209" s="39"/>
      <c r="B209" s="39"/>
      <c r="C209" s="39"/>
      <c r="D209" s="39"/>
      <c r="E209" s="39"/>
      <c r="F209" s="39"/>
      <c r="G209" s="39"/>
      <c r="H209" s="39"/>
      <c r="I209" s="40"/>
      <c r="J209" s="40"/>
      <c r="K209" s="40"/>
      <c r="L209" s="40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</row>
    <row r="210" spans="1:75">
      <c r="A210" s="39"/>
      <c r="B210" s="39"/>
      <c r="C210" s="39"/>
      <c r="D210" s="39"/>
      <c r="E210" s="39"/>
      <c r="F210" s="39"/>
      <c r="G210" s="39"/>
      <c r="H210" s="39"/>
      <c r="I210" s="40"/>
      <c r="J210" s="40"/>
      <c r="K210" s="40"/>
      <c r="L210" s="40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</row>
    <row r="211" spans="1:75">
      <c r="A211" s="39"/>
      <c r="B211" s="39"/>
      <c r="C211" s="39"/>
      <c r="D211" s="39"/>
      <c r="E211" s="39"/>
      <c r="F211" s="39"/>
      <c r="G211" s="39"/>
      <c r="H211" s="39"/>
      <c r="I211" s="40"/>
      <c r="J211" s="40"/>
      <c r="K211" s="40"/>
      <c r="L211" s="40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</row>
    <row r="212" spans="1:75">
      <c r="A212" s="39"/>
      <c r="B212" s="39"/>
      <c r="C212" s="39"/>
      <c r="D212" s="39"/>
      <c r="E212" s="39"/>
      <c r="F212" s="39"/>
      <c r="G212" s="39"/>
      <c r="H212" s="39"/>
      <c r="I212" s="40"/>
      <c r="J212" s="40"/>
      <c r="K212" s="40"/>
      <c r="L212" s="40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</row>
    <row r="213" spans="1:75">
      <c r="A213" s="39"/>
      <c r="B213" s="39"/>
      <c r="C213" s="39"/>
      <c r="D213" s="39"/>
      <c r="E213" s="39"/>
      <c r="F213" s="39"/>
      <c r="G213" s="39"/>
      <c r="H213" s="39"/>
      <c r="I213" s="40"/>
      <c r="J213" s="40"/>
      <c r="K213" s="40"/>
      <c r="L213" s="40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</row>
    <row r="214" spans="1:75">
      <c r="A214" s="39"/>
      <c r="B214" s="39"/>
      <c r="C214" s="39"/>
      <c r="D214" s="39"/>
      <c r="E214" s="39"/>
      <c r="F214" s="39"/>
      <c r="G214" s="39"/>
      <c r="H214" s="39"/>
      <c r="I214" s="40"/>
      <c r="J214" s="40"/>
      <c r="K214" s="40"/>
      <c r="L214" s="40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</row>
    <row r="215" spans="1:75">
      <c r="A215" s="39"/>
      <c r="B215" s="39"/>
      <c r="C215" s="39"/>
      <c r="D215" s="39"/>
      <c r="E215" s="39"/>
      <c r="F215" s="39"/>
      <c r="G215" s="39"/>
      <c r="H215" s="39"/>
      <c r="I215" s="40"/>
      <c r="J215" s="40"/>
      <c r="K215" s="40"/>
      <c r="L215" s="40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</row>
    <row r="216" spans="1:75">
      <c r="A216" s="39"/>
      <c r="B216" s="39"/>
      <c r="C216" s="39"/>
      <c r="D216" s="39"/>
      <c r="E216" s="39"/>
      <c r="F216" s="39"/>
      <c r="G216" s="39"/>
      <c r="H216" s="39"/>
      <c r="I216" s="40"/>
      <c r="J216" s="40"/>
      <c r="K216" s="40"/>
      <c r="L216" s="40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</row>
    <row r="217" spans="1:75">
      <c r="A217" s="39"/>
      <c r="B217" s="39"/>
      <c r="C217" s="39"/>
      <c r="D217" s="39"/>
      <c r="E217" s="39"/>
      <c r="F217" s="39"/>
      <c r="G217" s="39"/>
      <c r="H217" s="39"/>
      <c r="I217" s="40"/>
      <c r="J217" s="40"/>
      <c r="K217" s="40"/>
      <c r="L217" s="40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</row>
    <row r="218" spans="1:75">
      <c r="A218" s="39"/>
      <c r="B218" s="39"/>
      <c r="C218" s="39"/>
      <c r="D218" s="39"/>
      <c r="E218" s="39"/>
      <c r="F218" s="39"/>
      <c r="G218" s="39"/>
      <c r="H218" s="39"/>
      <c r="I218" s="40"/>
      <c r="J218" s="40"/>
      <c r="K218" s="40"/>
      <c r="L218" s="40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</row>
    <row r="219" spans="1:75">
      <c r="A219" s="39"/>
      <c r="B219" s="39"/>
      <c r="C219" s="39"/>
      <c r="D219" s="39"/>
      <c r="E219" s="39"/>
      <c r="F219" s="39"/>
      <c r="G219" s="39"/>
      <c r="H219" s="39"/>
      <c r="I219" s="40"/>
      <c r="J219" s="40"/>
      <c r="K219" s="40"/>
      <c r="L219" s="40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</row>
    <row r="220" spans="1:75">
      <c r="A220" s="39"/>
      <c r="B220" s="39"/>
      <c r="C220" s="39"/>
      <c r="D220" s="39"/>
      <c r="E220" s="39"/>
      <c r="F220" s="39"/>
      <c r="G220" s="39"/>
      <c r="H220" s="39"/>
      <c r="I220" s="40"/>
      <c r="J220" s="40"/>
      <c r="K220" s="40"/>
      <c r="L220" s="40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</row>
    <row r="221" spans="1:75">
      <c r="A221" s="39"/>
      <c r="B221" s="39"/>
      <c r="C221" s="39"/>
      <c r="D221" s="39"/>
      <c r="E221" s="39"/>
      <c r="F221" s="39"/>
      <c r="G221" s="39"/>
      <c r="H221" s="39"/>
      <c r="I221" s="40"/>
      <c r="J221" s="40"/>
      <c r="K221" s="40"/>
      <c r="L221" s="40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</row>
    <row r="222" spans="1:75">
      <c r="A222" s="39"/>
      <c r="B222" s="39"/>
      <c r="C222" s="39"/>
      <c r="D222" s="39"/>
      <c r="E222" s="39"/>
      <c r="F222" s="39"/>
      <c r="G222" s="39"/>
      <c r="H222" s="39"/>
      <c r="I222" s="40"/>
      <c r="J222" s="40"/>
      <c r="K222" s="40"/>
      <c r="L222" s="40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</row>
    <row r="223" spans="1:75">
      <c r="A223" s="39"/>
      <c r="B223" s="39"/>
      <c r="C223" s="39"/>
      <c r="D223" s="39"/>
      <c r="E223" s="39"/>
      <c r="F223" s="39"/>
      <c r="G223" s="39"/>
      <c r="H223" s="39"/>
      <c r="I223" s="40"/>
      <c r="J223" s="40"/>
      <c r="K223" s="40"/>
      <c r="L223" s="40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</row>
    <row r="224" spans="1:75">
      <c r="A224" s="39"/>
      <c r="B224" s="39"/>
      <c r="C224" s="39"/>
      <c r="D224" s="39"/>
      <c r="E224" s="39"/>
      <c r="F224" s="39"/>
      <c r="G224" s="39"/>
      <c r="H224" s="39"/>
      <c r="I224" s="40"/>
      <c r="J224" s="40"/>
      <c r="K224" s="40"/>
      <c r="L224" s="40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</row>
    <row r="225" spans="1:75">
      <c r="A225" s="39"/>
      <c r="B225" s="39"/>
      <c r="C225" s="39"/>
      <c r="D225" s="39"/>
      <c r="E225" s="39"/>
      <c r="F225" s="39"/>
      <c r="G225" s="39"/>
      <c r="H225" s="39"/>
      <c r="I225" s="40"/>
      <c r="J225" s="40"/>
      <c r="K225" s="40"/>
      <c r="L225" s="40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</row>
    <row r="226" spans="1:75">
      <c r="A226" s="39"/>
      <c r="B226" s="39"/>
      <c r="C226" s="39"/>
      <c r="D226" s="39"/>
      <c r="E226" s="39"/>
      <c r="F226" s="39"/>
      <c r="G226" s="39"/>
      <c r="H226" s="39"/>
      <c r="I226" s="40"/>
      <c r="J226" s="40"/>
      <c r="K226" s="40"/>
      <c r="L226" s="40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</row>
    <row r="227" spans="1:75">
      <c r="A227" s="39"/>
      <c r="B227" s="39"/>
      <c r="C227" s="39"/>
      <c r="D227" s="39"/>
      <c r="E227" s="39"/>
      <c r="F227" s="39"/>
      <c r="G227" s="39"/>
      <c r="H227" s="39"/>
      <c r="I227" s="40"/>
      <c r="J227" s="40"/>
      <c r="K227" s="40"/>
      <c r="L227" s="40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</row>
    <row r="228" spans="1:75">
      <c r="A228" s="39"/>
      <c r="B228" s="39"/>
      <c r="C228" s="39"/>
      <c r="D228" s="39"/>
      <c r="E228" s="39"/>
      <c r="F228" s="39"/>
      <c r="G228" s="39"/>
      <c r="H228" s="39"/>
      <c r="I228" s="40"/>
      <c r="J228" s="40"/>
      <c r="K228" s="40"/>
      <c r="L228" s="40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</row>
    <row r="229" spans="1:75">
      <c r="A229" s="39"/>
      <c r="B229" s="39"/>
      <c r="C229" s="39"/>
      <c r="D229" s="39"/>
      <c r="E229" s="39"/>
      <c r="F229" s="39"/>
      <c r="G229" s="39"/>
      <c r="H229" s="39"/>
      <c r="I229" s="40"/>
      <c r="J229" s="40"/>
      <c r="K229" s="40"/>
      <c r="L229" s="40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</row>
    <row r="230" spans="1:75">
      <c r="A230" s="39"/>
      <c r="B230" s="39"/>
      <c r="C230" s="39"/>
      <c r="D230" s="39"/>
      <c r="E230" s="39"/>
      <c r="F230" s="39"/>
      <c r="G230" s="39"/>
      <c r="H230" s="39"/>
      <c r="I230" s="40"/>
      <c r="J230" s="40"/>
      <c r="K230" s="40"/>
      <c r="L230" s="40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</row>
    <row r="231" spans="1:75">
      <c r="A231" s="39"/>
      <c r="B231" s="39"/>
      <c r="C231" s="39"/>
      <c r="D231" s="39"/>
      <c r="E231" s="39"/>
      <c r="F231" s="39"/>
      <c r="G231" s="39"/>
      <c r="H231" s="39"/>
      <c r="I231" s="40"/>
      <c r="J231" s="40"/>
      <c r="K231" s="40"/>
      <c r="L231" s="40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</row>
    <row r="232" spans="1:75">
      <c r="A232" s="39"/>
      <c r="B232" s="39"/>
      <c r="C232" s="39"/>
      <c r="D232" s="39"/>
      <c r="E232" s="39"/>
      <c r="F232" s="39"/>
      <c r="G232" s="39"/>
      <c r="H232" s="39"/>
      <c r="I232" s="40"/>
      <c r="J232" s="40"/>
      <c r="K232" s="40"/>
      <c r="L232" s="40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</row>
    <row r="233" spans="1:75">
      <c r="A233" s="39"/>
      <c r="B233" s="39"/>
      <c r="C233" s="39"/>
      <c r="D233" s="39"/>
      <c r="E233" s="39"/>
      <c r="F233" s="39"/>
      <c r="G233" s="39"/>
      <c r="H233" s="39"/>
      <c r="I233" s="40"/>
      <c r="J233" s="40"/>
      <c r="K233" s="40"/>
      <c r="L233" s="40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</row>
    <row r="234" spans="1:75">
      <c r="A234" s="39"/>
      <c r="B234" s="39"/>
      <c r="C234" s="39"/>
      <c r="D234" s="39"/>
      <c r="E234" s="39"/>
      <c r="F234" s="39"/>
      <c r="G234" s="39"/>
      <c r="H234" s="39"/>
      <c r="I234" s="40"/>
      <c r="J234" s="40"/>
      <c r="K234" s="40"/>
      <c r="L234" s="40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</row>
    <row r="235" spans="1:75">
      <c r="A235" s="39"/>
      <c r="B235" s="39"/>
      <c r="C235" s="39"/>
      <c r="D235" s="39"/>
      <c r="E235" s="39"/>
      <c r="F235" s="39"/>
      <c r="G235" s="39"/>
      <c r="H235" s="39"/>
      <c r="I235" s="40"/>
      <c r="J235" s="40"/>
      <c r="K235" s="40"/>
      <c r="L235" s="40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</row>
    <row r="236" spans="1:75">
      <c r="A236" s="39"/>
      <c r="B236" s="39"/>
      <c r="C236" s="39"/>
      <c r="D236" s="39"/>
      <c r="E236" s="39"/>
      <c r="F236" s="39"/>
      <c r="G236" s="39"/>
      <c r="H236" s="39"/>
      <c r="I236" s="40"/>
      <c r="J236" s="40"/>
      <c r="K236" s="40"/>
      <c r="L236" s="40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</row>
    <row r="237" spans="1:75">
      <c r="A237" s="39"/>
      <c r="B237" s="39"/>
      <c r="C237" s="39"/>
      <c r="D237" s="39"/>
      <c r="E237" s="39"/>
      <c r="F237" s="39"/>
      <c r="G237" s="39"/>
      <c r="H237" s="39"/>
      <c r="I237" s="40"/>
      <c r="J237" s="40"/>
      <c r="K237" s="40"/>
      <c r="L237" s="40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</row>
    <row r="238" spans="1:75">
      <c r="A238" s="39"/>
      <c r="B238" s="39"/>
      <c r="C238" s="39"/>
      <c r="D238" s="39"/>
      <c r="E238" s="39"/>
      <c r="F238" s="39"/>
      <c r="G238" s="39"/>
      <c r="H238" s="39"/>
      <c r="I238" s="40"/>
      <c r="J238" s="40"/>
      <c r="K238" s="40"/>
      <c r="L238" s="40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</row>
    <row r="239" spans="1:75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40"/>
      <c r="L239" s="40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</row>
    <row r="240" spans="1:75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40"/>
      <c r="L240" s="40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</row>
    <row r="241" spans="1:75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40"/>
      <c r="L241" s="40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</row>
    <row r="242" spans="1:75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40"/>
      <c r="L242" s="40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</row>
    <row r="243" spans="1:75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40"/>
      <c r="L243" s="40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</row>
    <row r="244" spans="1:75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40"/>
      <c r="L244" s="40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</row>
    <row r="245" spans="1:7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40"/>
      <c r="L245" s="40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</row>
    <row r="246" spans="1:75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40"/>
      <c r="L246" s="40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</row>
    <row r="247" spans="1:75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40"/>
      <c r="L247" s="40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</row>
    <row r="248" spans="1:75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40"/>
      <c r="L248" s="40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</row>
    <row r="249" spans="1:75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40"/>
      <c r="L249" s="40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</row>
    <row r="250" spans="1:75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40"/>
      <c r="L250" s="40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</row>
    <row r="251" spans="1:75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40"/>
      <c r="L251" s="40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</row>
    <row r="252" spans="1:75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40"/>
      <c r="L252" s="40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</row>
    <row r="253" spans="1:75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40"/>
      <c r="L253" s="40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</row>
    <row r="254" spans="1:75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40"/>
      <c r="L254" s="40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</row>
    <row r="255" spans="1:75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40"/>
      <c r="L255" s="40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</row>
    <row r="256" spans="1:75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40"/>
      <c r="L256" s="40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</row>
    <row r="257" spans="1:75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40"/>
      <c r="L257" s="40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</row>
    <row r="258" spans="1:75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40"/>
      <c r="L258" s="40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</row>
    <row r="259" spans="1:75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40"/>
      <c r="L259" s="40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</row>
    <row r="260" spans="1:75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40"/>
      <c r="L260" s="40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</row>
    <row r="261" spans="1:75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40"/>
      <c r="L261" s="40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</row>
    <row r="262" spans="1:75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40"/>
      <c r="L262" s="40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</row>
    <row r="263" spans="1:75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40"/>
      <c r="L263" s="40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</row>
    <row r="264" spans="1:75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40"/>
      <c r="L264" s="40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</row>
    <row r="265" spans="1:75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40"/>
      <c r="L265" s="40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</row>
    <row r="266" spans="1:75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40"/>
      <c r="L266" s="40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</row>
    <row r="267" spans="1:75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40"/>
      <c r="L267" s="40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</row>
    <row r="268" spans="1:75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40"/>
      <c r="L268" s="40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</row>
    <row r="269" spans="1:75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40"/>
      <c r="L269" s="40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</row>
    <row r="270" spans="1:75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40"/>
      <c r="L270" s="40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</row>
    <row r="271" spans="1:75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40"/>
      <c r="L271" s="40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</row>
    <row r="272" spans="1:75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40"/>
      <c r="L272" s="40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</row>
    <row r="273" spans="1:75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40"/>
      <c r="L273" s="40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</row>
    <row r="274" spans="1:75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40"/>
      <c r="L274" s="40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</row>
    <row r="275" spans="1:75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40"/>
      <c r="L275" s="40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</row>
    <row r="276" spans="1:75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40"/>
      <c r="L276" s="40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</row>
    <row r="277" spans="1:75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40"/>
      <c r="L277" s="40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</row>
    <row r="278" spans="1:75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40"/>
      <c r="L278" s="40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</row>
    <row r="279" spans="1:75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40"/>
      <c r="L279" s="40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</row>
    <row r="280" spans="1:7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40"/>
      <c r="L280" s="40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</row>
    <row r="281" spans="1:75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40"/>
      <c r="L281" s="40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</row>
    <row r="282" spans="1:75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40"/>
      <c r="L282" s="40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</row>
    <row r="283" spans="1:75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40"/>
      <c r="L283" s="40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</row>
    <row r="284" spans="1:75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40"/>
      <c r="L284" s="40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</row>
    <row r="285" spans="1:75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40"/>
      <c r="L285" s="40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</row>
    <row r="286" spans="1:75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40"/>
      <c r="L286" s="40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</row>
    <row r="287" spans="1:75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40"/>
      <c r="L287" s="40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</row>
    <row r="288" spans="1:75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40"/>
      <c r="L288" s="40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</row>
    <row r="289" spans="1:75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40"/>
      <c r="L289" s="40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</row>
    <row r="290" spans="1:75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40"/>
      <c r="L290" s="40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</row>
    <row r="291" spans="1:75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40"/>
      <c r="L291" s="40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</row>
    <row r="292" spans="1:75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40"/>
      <c r="L292" s="40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</row>
    <row r="293" spans="1:75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40"/>
      <c r="L293" s="40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</row>
    <row r="294" spans="1:75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40"/>
      <c r="L294" s="40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</row>
    <row r="295" spans="1:75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40"/>
      <c r="L295" s="40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</row>
    <row r="296" spans="1:75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40"/>
      <c r="L296" s="40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</row>
    <row r="297" spans="1:75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40"/>
      <c r="L297" s="40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</row>
    <row r="298" spans="1:7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40"/>
      <c r="L298" s="40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</row>
    <row r="299" spans="1:75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40"/>
      <c r="L299" s="40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</row>
    <row r="300" spans="1:75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40"/>
      <c r="L300" s="40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</row>
    <row r="301" spans="1:75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40"/>
      <c r="L301" s="40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</row>
    <row r="302" spans="1:75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40"/>
      <c r="L302" s="40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</row>
    <row r="303" spans="1:75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40"/>
      <c r="L303" s="40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</row>
    <row r="304" spans="1:75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40"/>
      <c r="L304" s="40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</row>
    <row r="305" spans="1:75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40"/>
      <c r="L305" s="40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</row>
    <row r="306" spans="1:75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40"/>
      <c r="L306" s="40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</row>
    <row r="307" spans="1:75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40"/>
      <c r="L307" s="40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</row>
    <row r="308" spans="1:75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40"/>
      <c r="L308" s="40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</row>
    <row r="309" spans="1:75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40"/>
      <c r="L309" s="40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  <c r="BW309" s="39"/>
    </row>
    <row r="310" spans="1:75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40"/>
      <c r="L310" s="40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  <c r="BW310" s="39"/>
    </row>
    <row r="311" spans="1:75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40"/>
      <c r="L311" s="40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  <c r="BW311" s="39"/>
    </row>
    <row r="312" spans="1:75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40"/>
      <c r="L312" s="40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</row>
    <row r="313" spans="1:75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40"/>
      <c r="L313" s="40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</row>
    <row r="314" spans="1:75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40"/>
      <c r="L314" s="40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</row>
    <row r="315" spans="1:75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40"/>
      <c r="L315" s="40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</row>
    <row r="316" spans="1:75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40"/>
      <c r="L316" s="40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</row>
    <row r="317" spans="1:75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40"/>
      <c r="L317" s="40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</row>
    <row r="318" spans="1:75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40"/>
      <c r="L318" s="40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</row>
    <row r="319" spans="1:75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40"/>
      <c r="L319" s="40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  <c r="BW319" s="39"/>
    </row>
    <row r="320" spans="1:75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40"/>
      <c r="L320" s="40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</row>
    <row r="321" spans="1:75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40"/>
      <c r="L321" s="40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  <c r="BW321" s="39"/>
    </row>
    <row r="322" spans="1:75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40"/>
      <c r="L322" s="40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</row>
    <row r="323" spans="1:75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40"/>
      <c r="L323" s="40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</row>
    <row r="324" spans="1:75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40"/>
      <c r="L324" s="40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</row>
    <row r="325" spans="1:75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40"/>
      <c r="L325" s="40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</row>
    <row r="326" spans="1:75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40"/>
      <c r="L326" s="40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</row>
    <row r="327" spans="1:75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40"/>
      <c r="L327" s="40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</row>
    <row r="328" spans="1:75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40"/>
      <c r="L328" s="40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</row>
    <row r="329" spans="1:75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40"/>
      <c r="L329" s="40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</row>
    <row r="330" spans="1:75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40"/>
      <c r="L330" s="40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</row>
    <row r="331" spans="1:7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40"/>
      <c r="L331" s="40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  <c r="BW331" s="39"/>
    </row>
    <row r="332" spans="1:75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40"/>
      <c r="L332" s="40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  <c r="BW332" s="39"/>
    </row>
    <row r="333" spans="1:75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40"/>
      <c r="L333" s="40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  <c r="BW333" s="39"/>
    </row>
    <row r="334" spans="1:75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40"/>
      <c r="L334" s="40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  <c r="BW334" s="39"/>
    </row>
    <row r="335" spans="1:75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40"/>
      <c r="L335" s="40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</row>
    <row r="336" spans="1:75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40"/>
      <c r="L336" s="40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</row>
    <row r="337" spans="1:75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40"/>
      <c r="L337" s="40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</row>
    <row r="338" spans="1:75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40"/>
      <c r="L338" s="40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</row>
    <row r="339" spans="1:75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40"/>
      <c r="L339" s="40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</row>
    <row r="340" spans="1:75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40"/>
      <c r="L340" s="40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</row>
    <row r="341" spans="1:75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40"/>
      <c r="L341" s="40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</row>
    <row r="342" spans="1:75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40"/>
      <c r="L342" s="40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</row>
    <row r="343" spans="1:75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40"/>
      <c r="L343" s="40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</row>
    <row r="344" spans="1:75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40"/>
      <c r="L344" s="40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</row>
    <row r="345" spans="1:75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40"/>
      <c r="L345" s="40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</row>
    <row r="346" spans="1:75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40"/>
      <c r="L346" s="40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</row>
    <row r="347" spans="1:75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40"/>
      <c r="L347" s="40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  <c r="BW347" s="39"/>
    </row>
    <row r="348" spans="1:75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40"/>
      <c r="L348" s="40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</row>
    <row r="349" spans="1:75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40"/>
      <c r="L349" s="40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  <c r="BW349" s="39"/>
    </row>
    <row r="350" spans="1:75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40"/>
      <c r="L350" s="40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</row>
    <row r="351" spans="1:75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40"/>
      <c r="L351" s="40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</row>
    <row r="352" spans="1:75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40"/>
      <c r="L352" s="40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</row>
    <row r="353" spans="1:75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40"/>
      <c r="L353" s="40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</row>
    <row r="354" spans="1:75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40"/>
      <c r="L354" s="40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</row>
    <row r="355" spans="1:75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40"/>
      <c r="L355" s="40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</row>
    <row r="356" spans="1:75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40"/>
      <c r="L356" s="40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</row>
    <row r="357" spans="1:7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40"/>
      <c r="L357" s="40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  <c r="BW357" s="39"/>
    </row>
    <row r="358" spans="1:75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40"/>
      <c r="L358" s="40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  <c r="BW358" s="39"/>
    </row>
    <row r="359" spans="1:75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40"/>
      <c r="L359" s="40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  <c r="BW359" s="39"/>
    </row>
    <row r="360" spans="1:75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40"/>
      <c r="L360" s="40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  <c r="BW360" s="39"/>
    </row>
    <row r="361" spans="1:75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40"/>
      <c r="L361" s="40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T361" s="39"/>
      <c r="BU361" s="39"/>
      <c r="BV361" s="39"/>
      <c r="BW361" s="39"/>
    </row>
    <row r="362" spans="1:75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40"/>
      <c r="L362" s="40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  <c r="BW362" s="39"/>
    </row>
    <row r="363" spans="1:75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40"/>
      <c r="L363" s="40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T363" s="39"/>
      <c r="BU363" s="39"/>
      <c r="BV363" s="39"/>
      <c r="BW363" s="39"/>
    </row>
    <row r="364" spans="1:75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40"/>
      <c r="L364" s="40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  <c r="BW364" s="39"/>
    </row>
    <row r="365" spans="1:75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40"/>
      <c r="L365" s="40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  <c r="BW365" s="39"/>
    </row>
    <row r="366" spans="1:75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40"/>
      <c r="L366" s="40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</row>
    <row r="367" spans="1:75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40"/>
      <c r="L367" s="40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  <c r="BW367" s="39"/>
    </row>
    <row r="368" spans="1:75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40"/>
      <c r="L368" s="40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  <c r="BW368" s="39"/>
    </row>
    <row r="369" spans="1:75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40"/>
      <c r="L369" s="40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  <c r="BW369" s="39"/>
    </row>
    <row r="370" spans="1:75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40"/>
      <c r="L370" s="40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  <c r="BW370" s="39"/>
    </row>
    <row r="371" spans="1:75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40"/>
      <c r="L371" s="40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  <c r="BW371" s="39"/>
    </row>
    <row r="372" spans="1:75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40"/>
      <c r="L372" s="40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  <c r="BW372" s="39"/>
    </row>
    <row r="373" spans="1:7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40"/>
      <c r="L373" s="40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  <c r="BW373" s="39"/>
    </row>
    <row r="374" spans="1:75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40"/>
      <c r="L374" s="40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  <c r="BW374" s="39"/>
    </row>
    <row r="375" spans="1:75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40"/>
      <c r="L375" s="40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  <c r="BW375" s="39"/>
    </row>
    <row r="376" spans="1:75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40"/>
      <c r="L376" s="40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</row>
    <row r="377" spans="1:75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40"/>
      <c r="L377" s="40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  <c r="BW377" s="39"/>
    </row>
    <row r="378" spans="1:75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40"/>
      <c r="L378" s="40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</row>
    <row r="379" spans="1:75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40"/>
      <c r="L379" s="40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</row>
    <row r="380" spans="1:75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40"/>
      <c r="L380" s="40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</row>
    <row r="381" spans="1:75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40"/>
      <c r="L381" s="40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</row>
    <row r="382" spans="1:75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40"/>
      <c r="L382" s="40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</row>
    <row r="383" spans="1:75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40"/>
      <c r="L383" s="40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</row>
    <row r="384" spans="1:75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40"/>
      <c r="L384" s="40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</row>
    <row r="385" spans="1:75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40"/>
      <c r="L385" s="40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</row>
    <row r="386" spans="1:75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40"/>
      <c r="L386" s="40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</row>
    <row r="387" spans="1:75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40"/>
      <c r="L387" s="40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</row>
    <row r="388" spans="1:75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40"/>
      <c r="L388" s="40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</row>
    <row r="389" spans="1:75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40"/>
      <c r="L389" s="40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</row>
    <row r="390" spans="1:75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40"/>
      <c r="L390" s="40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</row>
    <row r="391" spans="1:75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40"/>
      <c r="L391" s="40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  <c r="BW391" s="39"/>
    </row>
    <row r="392" spans="1:75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40"/>
      <c r="L392" s="40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  <c r="BW392" s="39"/>
    </row>
    <row r="393" spans="1:75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40"/>
      <c r="L393" s="40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  <c r="BW393" s="39"/>
    </row>
    <row r="394" spans="1:75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40"/>
      <c r="L394" s="40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  <c r="BW394" s="39"/>
    </row>
    <row r="395" spans="1:75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40"/>
      <c r="L395" s="40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</row>
    <row r="396" spans="1:75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40"/>
      <c r="L396" s="40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</row>
    <row r="397" spans="1:75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40"/>
      <c r="L397" s="40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</row>
    <row r="398" spans="1:75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40"/>
      <c r="L398" s="40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</row>
    <row r="399" spans="1:75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40"/>
      <c r="L399" s="40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</row>
    <row r="400" spans="1:75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40"/>
      <c r="L400" s="40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</row>
    <row r="401" spans="1:75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40"/>
      <c r="L401" s="40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</row>
    <row r="402" spans="1:75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40"/>
      <c r="L402" s="40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</row>
    <row r="403" spans="1:75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40"/>
      <c r="L403" s="40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</row>
    <row r="404" spans="1:75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40"/>
      <c r="L404" s="40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</row>
    <row r="405" spans="1:75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40"/>
      <c r="L405" s="40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</row>
    <row r="406" spans="1:75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40"/>
      <c r="L406" s="40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</row>
    <row r="407" spans="1:75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40"/>
      <c r="L407" s="40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</row>
    <row r="408" spans="1:75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40"/>
      <c r="L408" s="40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</row>
    <row r="409" spans="1:75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40"/>
      <c r="L409" s="40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</row>
    <row r="410" spans="1:75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40"/>
      <c r="L410" s="40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</row>
    <row r="411" spans="1:75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40"/>
      <c r="L411" s="40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</row>
    <row r="412" spans="1:75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40"/>
      <c r="L412" s="40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</row>
    <row r="413" spans="1:75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40"/>
      <c r="L413" s="40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</row>
    <row r="414" spans="1:75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40"/>
      <c r="L414" s="40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</row>
    <row r="415" spans="1:75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40"/>
      <c r="L415" s="40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</row>
    <row r="416" spans="1:7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40"/>
      <c r="L416" s="40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</row>
    <row r="417" spans="1:7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40"/>
      <c r="L417" s="40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</row>
    <row r="418" spans="1:7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40"/>
      <c r="L418" s="40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</row>
    <row r="419" spans="1:7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40"/>
      <c r="L419" s="40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</row>
    <row r="420" spans="1:7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40"/>
      <c r="L420" s="40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</row>
    <row r="421" spans="1:7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40"/>
      <c r="L421" s="40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</row>
    <row r="422" spans="1:7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40"/>
      <c r="L422" s="40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</row>
    <row r="423" spans="1:7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40"/>
      <c r="L423" s="40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</row>
    <row r="424" spans="1:7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40"/>
      <c r="L424" s="40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</row>
    <row r="425" spans="1:7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40"/>
      <c r="L425" s="40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</row>
    <row r="426" spans="1:7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40"/>
      <c r="L426" s="40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</row>
    <row r="427" spans="1:7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40"/>
      <c r="L427" s="40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</row>
    <row r="428" spans="1:7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40"/>
      <c r="L428" s="40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</row>
    <row r="429" spans="1:7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40"/>
      <c r="L429" s="40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</row>
    <row r="430" spans="1:7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40"/>
      <c r="L430" s="40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</row>
    <row r="431" spans="1:7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40"/>
      <c r="L431" s="40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</row>
    <row r="432" spans="1:7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40"/>
      <c r="L432" s="40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</row>
    <row r="433" spans="1:7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40"/>
      <c r="L433" s="40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</row>
    <row r="434" spans="1:7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40"/>
      <c r="L434" s="40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</row>
    <row r="435" spans="1:75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40"/>
      <c r="L435" s="40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</row>
    <row r="436" spans="1:75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40"/>
      <c r="L436" s="40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</row>
    <row r="437" spans="1:75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40"/>
      <c r="L437" s="40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</row>
    <row r="438" spans="1:7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40"/>
      <c r="L438" s="40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</row>
    <row r="439" spans="1:75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40"/>
      <c r="L439" s="40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</row>
    <row r="440" spans="1:75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40"/>
      <c r="L440" s="40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</row>
    <row r="441" spans="1:75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40"/>
      <c r="L441" s="40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</row>
    <row r="442" spans="1:75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40"/>
      <c r="L442" s="40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</row>
    <row r="443" spans="1:75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40"/>
      <c r="L443" s="40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</row>
    <row r="444" spans="1:75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40"/>
      <c r="L444" s="40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</row>
    <row r="445" spans="1:75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40"/>
      <c r="L445" s="40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</row>
    <row r="446" spans="1:75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40"/>
      <c r="L446" s="40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</row>
    <row r="447" spans="1:7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40"/>
      <c r="L447" s="40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</row>
    <row r="448" spans="1:75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40"/>
      <c r="L448" s="40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</row>
    <row r="449" spans="1:75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40"/>
      <c r="L449" s="40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</row>
    <row r="450" spans="1:75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40"/>
      <c r="L450" s="40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</row>
    <row r="451" spans="1:75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40"/>
      <c r="L451" s="40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</row>
    <row r="452" spans="1:75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40"/>
      <c r="L452" s="40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</row>
    <row r="453" spans="1:75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40"/>
      <c r="L453" s="40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</row>
    <row r="454" spans="1:7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40"/>
      <c r="L454" s="40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</row>
    <row r="455" spans="1:75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40"/>
      <c r="L455" s="40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</row>
    <row r="456" spans="1:75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40"/>
      <c r="L456" s="40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</row>
    <row r="457" spans="1:75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40"/>
      <c r="L457" s="40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</row>
    <row r="458" spans="1:75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40"/>
      <c r="L458" s="40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</row>
    <row r="459" spans="1:75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40"/>
      <c r="L459" s="40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</row>
    <row r="460" spans="1:75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40"/>
      <c r="L460" s="40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</row>
    <row r="461" spans="1:75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40"/>
      <c r="L461" s="40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</row>
    <row r="462" spans="1:75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40"/>
      <c r="L462" s="40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</row>
    <row r="463" spans="1:75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40"/>
      <c r="L463" s="40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</row>
    <row r="464" spans="1:75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40"/>
      <c r="L464" s="40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</row>
    <row r="465" spans="1:75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40"/>
      <c r="L465" s="40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</row>
    <row r="466" spans="1:75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40"/>
      <c r="L466" s="40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</row>
    <row r="467" spans="1:75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40"/>
      <c r="L467" s="40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</row>
    <row r="468" spans="1:75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40"/>
      <c r="L468" s="40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</row>
    <row r="469" spans="1:75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40"/>
      <c r="L469" s="40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</row>
    <row r="470" spans="1:7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40"/>
      <c r="L470" s="40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</row>
    <row r="471" spans="1:75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40"/>
      <c r="L471" s="40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</row>
    <row r="472" spans="1:75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40"/>
      <c r="L472" s="40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</row>
    <row r="473" spans="1:75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40"/>
      <c r="L473" s="40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</row>
    <row r="474" spans="1:75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40"/>
      <c r="L474" s="40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</row>
    <row r="475" spans="1:75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40"/>
      <c r="L475" s="40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</row>
    <row r="476" spans="1:75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40"/>
      <c r="L476" s="40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</row>
    <row r="477" spans="1:75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40"/>
      <c r="L477" s="40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</row>
    <row r="478" spans="1:75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40"/>
      <c r="L478" s="40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</row>
    <row r="479" spans="1:75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40"/>
      <c r="L479" s="40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</row>
    <row r="480" spans="1:75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40"/>
      <c r="L480" s="40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</row>
    <row r="481" spans="1:75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40"/>
      <c r="L481" s="40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</row>
    <row r="482" spans="1:75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40"/>
      <c r="L482" s="40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</row>
    <row r="483" spans="1:75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40"/>
      <c r="L483" s="40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</row>
    <row r="484" spans="1:75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40"/>
      <c r="L484" s="40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</row>
    <row r="485" spans="1:75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40"/>
      <c r="L485" s="40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</row>
    <row r="486" spans="1:75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40"/>
      <c r="L486" s="40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</row>
    <row r="487" spans="1:75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40"/>
      <c r="L487" s="40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</row>
    <row r="488" spans="1:75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40"/>
      <c r="L488" s="40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</row>
    <row r="489" spans="1:75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40"/>
      <c r="L489" s="40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</row>
    <row r="490" spans="1:75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40"/>
      <c r="L490" s="40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</row>
    <row r="491" spans="1:75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40"/>
      <c r="L491" s="40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</row>
    <row r="492" spans="1:7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40"/>
      <c r="L492" s="40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</row>
    <row r="493" spans="1:75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40"/>
      <c r="L493" s="40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</row>
    <row r="494" spans="1:75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40"/>
      <c r="L494" s="40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</row>
    <row r="495" spans="1:75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40"/>
      <c r="L495" s="40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</row>
    <row r="496" spans="1:75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40"/>
      <c r="L496" s="40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</row>
    <row r="497" spans="1:75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40"/>
      <c r="L497" s="40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</row>
    <row r="498" spans="1:75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40"/>
      <c r="L498" s="40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</row>
    <row r="499" spans="1:7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40"/>
      <c r="L499" s="40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</row>
    <row r="500" spans="1:75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40"/>
      <c r="L500" s="40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</row>
    <row r="501" spans="1:75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40"/>
      <c r="L501" s="40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</row>
    <row r="502" spans="1:75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40"/>
      <c r="L502" s="40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</row>
    <row r="503" spans="1:75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40"/>
      <c r="L503" s="40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</row>
    <row r="504" spans="1:75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40"/>
      <c r="L504" s="40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</row>
    <row r="505" spans="1:75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40"/>
      <c r="L505" s="40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</row>
    <row r="506" spans="1:75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40"/>
      <c r="L506" s="40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</row>
    <row r="507" spans="1:75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40"/>
      <c r="L507" s="40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</row>
    <row r="508" spans="1:75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40"/>
      <c r="L508" s="40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</row>
    <row r="509" spans="1:75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40"/>
      <c r="L509" s="40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</row>
    <row r="510" spans="1:75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40"/>
      <c r="L510" s="40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</row>
    <row r="511" spans="1:75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40"/>
      <c r="L511" s="40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</row>
    <row r="512" spans="1:75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40"/>
      <c r="L512" s="40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</row>
    <row r="513" spans="1:75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40"/>
      <c r="L513" s="40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</row>
    <row r="514" spans="1:75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40"/>
      <c r="L514" s="40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</row>
    <row r="515" spans="1:75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40"/>
      <c r="L515" s="40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</row>
    <row r="516" spans="1:75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40"/>
      <c r="L516" s="40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</row>
    <row r="517" spans="1:75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40"/>
      <c r="L517" s="40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</row>
    <row r="518" spans="1:75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40"/>
      <c r="L518" s="40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</row>
    <row r="519" spans="1:75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40"/>
      <c r="L519" s="40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</row>
    <row r="520" spans="1:75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40"/>
      <c r="L520" s="40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</row>
    <row r="521" spans="1:75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40"/>
      <c r="L521" s="40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</row>
    <row r="522" spans="1:75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40"/>
      <c r="L522" s="40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</row>
    <row r="523" spans="1:75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40"/>
      <c r="L523" s="40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</row>
    <row r="524" spans="1:75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40"/>
      <c r="L524" s="40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</row>
    <row r="525" spans="1:75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40"/>
      <c r="L525" s="40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</row>
    <row r="526" spans="1:75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40"/>
      <c r="L526" s="40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</row>
    <row r="527" spans="1:75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40"/>
      <c r="L527" s="40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</row>
    <row r="528" spans="1:75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40"/>
      <c r="L528" s="40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</row>
    <row r="529" spans="1:75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40"/>
      <c r="L529" s="40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</row>
    <row r="530" spans="1:75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40"/>
      <c r="L530" s="40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</row>
    <row r="531" spans="1:75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40"/>
      <c r="L531" s="40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</row>
    <row r="532" spans="1:75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40"/>
      <c r="L532" s="40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</row>
    <row r="533" spans="1:75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40"/>
      <c r="L533" s="40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</row>
    <row r="534" spans="1:75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40"/>
      <c r="L534" s="40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</row>
    <row r="535" spans="1:75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40"/>
      <c r="L535" s="40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</row>
    <row r="536" spans="1:75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40"/>
      <c r="L536" s="40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</row>
    <row r="537" spans="1:75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40"/>
      <c r="L537" s="40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</row>
    <row r="538" spans="1:75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40"/>
      <c r="L538" s="40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</row>
    <row r="539" spans="1:7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40"/>
      <c r="L539" s="40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</row>
    <row r="540" spans="1:75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40"/>
      <c r="L540" s="40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</row>
    <row r="541" spans="1:75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40"/>
      <c r="L541" s="40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</row>
    <row r="542" spans="1:75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40"/>
      <c r="L542" s="40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</row>
    <row r="543" spans="1:75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40"/>
      <c r="L543" s="40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</row>
    <row r="544" spans="1:75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40"/>
      <c r="L544" s="40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</row>
    <row r="545" spans="1:75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40"/>
      <c r="L545" s="40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</row>
    <row r="546" spans="1:75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40"/>
      <c r="L546" s="40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</row>
    <row r="547" spans="1:75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40"/>
      <c r="L547" s="40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</row>
    <row r="548" spans="1:75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40"/>
      <c r="L548" s="40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</row>
    <row r="549" spans="1:75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40"/>
      <c r="L549" s="40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</row>
    <row r="550" spans="1:75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40"/>
      <c r="L550" s="40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</row>
    <row r="551" spans="1:75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40"/>
      <c r="L551" s="40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</row>
    <row r="552" spans="1:75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40"/>
      <c r="L552" s="40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</row>
    <row r="553" spans="1:75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40"/>
      <c r="L553" s="40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</row>
    <row r="554" spans="1:7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40"/>
      <c r="L554" s="40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</row>
    <row r="555" spans="1:75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40"/>
      <c r="L555" s="40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</row>
    <row r="556" spans="1:75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40"/>
      <c r="L556" s="40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</row>
    <row r="557" spans="1:75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40"/>
      <c r="L557" s="40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</row>
    <row r="558" spans="1:75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40"/>
      <c r="L558" s="40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</row>
    <row r="559" spans="1:75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40"/>
      <c r="L559" s="40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</row>
    <row r="560" spans="1:75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40"/>
      <c r="L560" s="40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</row>
    <row r="561" spans="1:75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40"/>
      <c r="L561" s="40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</row>
    <row r="562" spans="1:75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40"/>
      <c r="L562" s="40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</row>
    <row r="563" spans="1:75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40"/>
      <c r="L563" s="40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</row>
    <row r="564" spans="1:75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40"/>
      <c r="L564" s="40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</row>
    <row r="565" spans="1:75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40"/>
      <c r="L565" s="40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</row>
    <row r="566" spans="1:75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40"/>
      <c r="L566" s="40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</row>
    <row r="567" spans="1:75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40"/>
      <c r="L567" s="40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</row>
    <row r="568" spans="1:75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40"/>
      <c r="L568" s="40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</row>
    <row r="569" spans="1:75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40"/>
      <c r="L569" s="40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</row>
    <row r="570" spans="1:75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40"/>
      <c r="L570" s="40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</row>
    <row r="571" spans="1:75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40"/>
      <c r="L571" s="40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</row>
    <row r="572" spans="1:75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40"/>
      <c r="L572" s="40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</row>
    <row r="573" spans="1:75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</row>
    <row r="574" spans="1:75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40"/>
      <c r="L574" s="40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</row>
    <row r="575" spans="1:75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40"/>
      <c r="L575" s="40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</row>
    <row r="576" spans="1:75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40"/>
      <c r="L576" s="40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</row>
    <row r="577" spans="1:75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40"/>
      <c r="L577" s="40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</row>
    <row r="578" spans="1:75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40"/>
      <c r="L578" s="40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</row>
    <row r="579" spans="1:75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40"/>
      <c r="L579" s="40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</row>
    <row r="580" spans="1:75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40"/>
      <c r="L580" s="40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</row>
    <row r="581" spans="1:75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40"/>
      <c r="L581" s="40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</row>
    <row r="582" spans="1:75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40"/>
      <c r="L582" s="40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</row>
    <row r="583" spans="1:75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40"/>
      <c r="L583" s="40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</row>
    <row r="584" spans="1:75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40"/>
      <c r="L584" s="40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</row>
    <row r="585" spans="1:75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40"/>
      <c r="L585" s="40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</row>
    <row r="586" spans="1:75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40"/>
      <c r="L586" s="40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</row>
    <row r="587" spans="1:75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40"/>
      <c r="L587" s="40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</row>
    <row r="588" spans="1:75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40"/>
      <c r="L588" s="40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</row>
    <row r="589" spans="1:75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40"/>
      <c r="L589" s="40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</row>
    <row r="590" spans="1:75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40"/>
      <c r="L590" s="40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</row>
    <row r="591" spans="1:75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40"/>
      <c r="L591" s="40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</row>
    <row r="592" spans="1:75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40"/>
      <c r="L592" s="40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</row>
    <row r="593" spans="1:75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40"/>
      <c r="L593" s="40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</row>
    <row r="594" spans="1:75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40"/>
      <c r="L594" s="40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</row>
    <row r="595" spans="1:75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40"/>
      <c r="L595" s="40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</row>
    <row r="596" spans="1:75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40"/>
      <c r="L596" s="40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</row>
    <row r="597" spans="1:75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40"/>
      <c r="L597" s="40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</row>
    <row r="598" spans="1:75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40"/>
      <c r="L598" s="40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</row>
    <row r="599" spans="1:75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40"/>
      <c r="L599" s="40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</row>
    <row r="600" spans="1:75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40"/>
      <c r="L600" s="40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</row>
    <row r="601" spans="1:75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40"/>
      <c r="L601" s="40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</row>
    <row r="602" spans="1:75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40"/>
      <c r="L602" s="40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</row>
    <row r="603" spans="1:75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40"/>
      <c r="L603" s="40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</row>
    <row r="604" spans="1:75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40"/>
      <c r="L604" s="40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</row>
    <row r="605" spans="1:75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40"/>
      <c r="L605" s="40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</row>
    <row r="606" spans="1:75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40"/>
      <c r="L606" s="40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</row>
    <row r="607" spans="1:75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40"/>
      <c r="L607" s="40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</row>
    <row r="608" spans="1:75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40"/>
      <c r="L608" s="40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</row>
    <row r="609" spans="1:75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40"/>
      <c r="L609" s="40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</row>
    <row r="610" spans="1:75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40"/>
      <c r="L610" s="40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</row>
    <row r="611" spans="1:75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40"/>
      <c r="L611" s="40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</row>
    <row r="612" spans="1:75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40"/>
      <c r="L612" s="40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</row>
    <row r="613" spans="1:75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40"/>
      <c r="L613" s="40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</row>
    <row r="614" spans="1:75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40"/>
      <c r="L614" s="40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</row>
    <row r="615" spans="1:75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40"/>
      <c r="L615" s="40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</row>
    <row r="616" spans="1:75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40"/>
      <c r="L616" s="40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</row>
    <row r="617" spans="1:75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40"/>
      <c r="L617" s="40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</row>
    <row r="618" spans="1:75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40"/>
      <c r="L618" s="40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</row>
    <row r="619" spans="1:75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40"/>
      <c r="L619" s="40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</row>
    <row r="620" spans="1:75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40"/>
      <c r="L620" s="40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</row>
    <row r="621" spans="1:75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40"/>
      <c r="L621" s="40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</row>
    <row r="622" spans="1:75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40"/>
      <c r="L622" s="40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</row>
    <row r="623" spans="1:75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40"/>
      <c r="L623" s="40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</row>
    <row r="624" spans="1:75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40"/>
      <c r="L624" s="40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</row>
    <row r="625" spans="1:75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40"/>
      <c r="L625" s="40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</row>
    <row r="626" spans="1:75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40"/>
      <c r="L626" s="40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</row>
    <row r="627" spans="1:75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40"/>
      <c r="L627" s="40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</row>
    <row r="628" spans="1:75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40"/>
      <c r="L628" s="40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</row>
    <row r="629" spans="1:75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40"/>
      <c r="L629" s="40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</row>
    <row r="630" spans="1:75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40"/>
      <c r="L630" s="40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</row>
    <row r="631" spans="1:75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40"/>
      <c r="L631" s="40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</row>
    <row r="632" spans="1:75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40"/>
      <c r="L632" s="40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</row>
    <row r="633" spans="1:75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40"/>
      <c r="L633" s="40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</row>
    <row r="634" spans="1:7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40"/>
      <c r="L634" s="40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</row>
    <row r="635" spans="1:75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40"/>
      <c r="L635" s="40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</row>
    <row r="636" spans="1:75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40"/>
      <c r="L636" s="40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</row>
    <row r="637" spans="1:75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40"/>
      <c r="L637" s="40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</row>
    <row r="638" spans="1:75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40"/>
      <c r="L638" s="40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</row>
    <row r="639" spans="1:75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40"/>
      <c r="L639" s="40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</row>
    <row r="640" spans="1:75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40"/>
      <c r="L640" s="40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</row>
    <row r="641" spans="1:7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40"/>
      <c r="L641" s="40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</row>
    <row r="642" spans="1:75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40"/>
      <c r="L642" s="40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</row>
    <row r="643" spans="1:75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40"/>
      <c r="L643" s="40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</row>
    <row r="644" spans="1:75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40"/>
      <c r="L644" s="40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</row>
    <row r="645" spans="1:7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40"/>
      <c r="L645" s="40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</row>
    <row r="646" spans="1:75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40"/>
      <c r="L646" s="40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</row>
    <row r="647" spans="1:75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40"/>
      <c r="L647" s="40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</row>
    <row r="648" spans="1:75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40"/>
      <c r="L648" s="40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</row>
    <row r="649" spans="1:75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40"/>
      <c r="L649" s="40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</row>
    <row r="650" spans="1:75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40"/>
      <c r="L650" s="40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</row>
    <row r="651" spans="1:75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40"/>
      <c r="L651" s="40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</row>
    <row r="652" spans="1:75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40"/>
      <c r="L652" s="40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</row>
    <row r="653" spans="1:75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40"/>
      <c r="L653" s="40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</row>
    <row r="654" spans="1:7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40"/>
      <c r="L654" s="40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</row>
    <row r="655" spans="1:75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40"/>
      <c r="L655" s="40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</row>
    <row r="656" spans="1:75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40"/>
      <c r="L656" s="40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</row>
    <row r="657" spans="1:75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40"/>
      <c r="L657" s="40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</row>
    <row r="658" spans="1:75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40"/>
      <c r="L658" s="40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</row>
    <row r="659" spans="1:75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40"/>
      <c r="L659" s="40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</row>
    <row r="660" spans="1:75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40"/>
      <c r="L660" s="40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</row>
    <row r="661" spans="1:75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40"/>
      <c r="L661" s="40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</row>
    <row r="662" spans="1:75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40"/>
      <c r="L662" s="40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</row>
    <row r="663" spans="1:75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40"/>
      <c r="L663" s="40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</row>
    <row r="664" spans="1:75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40"/>
      <c r="L664" s="40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</row>
    <row r="665" spans="1:75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40"/>
      <c r="L665" s="40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</row>
    <row r="666" spans="1:75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40"/>
      <c r="L666" s="40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</row>
    <row r="667" spans="1:75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40"/>
      <c r="L667" s="40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</row>
    <row r="668" spans="1:75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40"/>
      <c r="L668" s="40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</row>
    <row r="669" spans="1:75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40"/>
      <c r="L669" s="40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</row>
    <row r="670" spans="1:75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40"/>
      <c r="L670" s="40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</row>
    <row r="671" spans="1:75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40"/>
      <c r="L671" s="40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</row>
    <row r="672" spans="1:75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40"/>
      <c r="L672" s="40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</row>
    <row r="673" spans="1:75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40"/>
      <c r="L673" s="40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  <c r="BW673" s="39"/>
    </row>
    <row r="674" spans="1:75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40"/>
      <c r="L674" s="40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  <c r="BW674" s="39"/>
    </row>
    <row r="675" spans="1:75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40"/>
      <c r="L675" s="40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  <c r="BW675" s="39"/>
    </row>
    <row r="676" spans="1:75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40"/>
      <c r="L676" s="40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</row>
    <row r="677" spans="1:75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40"/>
      <c r="L677" s="40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  <c r="BW677" s="39"/>
    </row>
    <row r="678" spans="1:75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40"/>
      <c r="L678" s="40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  <c r="BW678" s="39"/>
    </row>
    <row r="679" spans="1:75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40"/>
      <c r="L679" s="40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  <c r="BW679" s="39"/>
    </row>
    <row r="680" spans="1:7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40"/>
      <c r="L680" s="40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  <c r="BW680" s="39"/>
    </row>
    <row r="681" spans="1:75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40"/>
      <c r="L681" s="40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  <c r="BW681" s="39"/>
    </row>
    <row r="682" spans="1:75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40"/>
      <c r="L682" s="40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</row>
    <row r="683" spans="1:75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40"/>
      <c r="L683" s="40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</row>
    <row r="684" spans="1:75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40"/>
      <c r="L684" s="40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</row>
    <row r="685" spans="1:75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40"/>
      <c r="L685" s="40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</row>
    <row r="686" spans="1:75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40"/>
      <c r="L686" s="40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</row>
    <row r="687" spans="1:75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40"/>
      <c r="L687" s="40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</row>
    <row r="688" spans="1:75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40"/>
      <c r="L688" s="40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</row>
    <row r="689" spans="1:75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40"/>
      <c r="L689" s="40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</row>
    <row r="690" spans="1:75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40"/>
      <c r="L690" s="40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  <c r="BW690" s="39"/>
    </row>
    <row r="691" spans="1:75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40"/>
      <c r="L691" s="40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  <c r="BW691" s="39"/>
    </row>
    <row r="692" spans="1:75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40"/>
      <c r="L692" s="40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  <c r="BW692" s="39"/>
    </row>
    <row r="693" spans="1:75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40"/>
      <c r="L693" s="40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  <c r="BW693" s="39"/>
    </row>
    <row r="694" spans="1:75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40"/>
      <c r="L694" s="40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  <c r="BW694" s="39"/>
    </row>
    <row r="695" spans="1:75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40"/>
      <c r="L695" s="40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  <c r="BW695" s="39"/>
    </row>
    <row r="696" spans="1:75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40"/>
      <c r="L696" s="40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  <c r="BW696" s="39"/>
    </row>
    <row r="697" spans="1:75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40"/>
      <c r="L697" s="40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</row>
    <row r="698" spans="1:75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40"/>
      <c r="L698" s="40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</row>
    <row r="699" spans="1:75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40"/>
      <c r="L699" s="40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</row>
    <row r="700" spans="1:75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40"/>
      <c r="L700" s="40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</row>
    <row r="701" spans="1:75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40"/>
      <c r="L701" s="40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  <c r="BW701" s="39"/>
    </row>
    <row r="702" spans="1:75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40"/>
      <c r="L702" s="40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  <c r="BW702" s="39"/>
    </row>
    <row r="703" spans="1:75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40"/>
      <c r="L703" s="40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  <c r="BW703" s="39"/>
    </row>
    <row r="704" spans="1:75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40"/>
      <c r="L704" s="40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  <c r="BW704" s="39"/>
    </row>
    <row r="705" spans="1:75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40"/>
      <c r="L705" s="40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  <c r="BW705" s="39"/>
    </row>
    <row r="706" spans="1:75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40"/>
      <c r="L706" s="40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  <c r="BW706" s="39"/>
    </row>
    <row r="707" spans="1:75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40"/>
      <c r="L707" s="40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</row>
    <row r="708" spans="1:75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40"/>
      <c r="L708" s="40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</row>
    <row r="709" spans="1:75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40"/>
      <c r="L709" s="40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</row>
    <row r="710" spans="1:75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40"/>
      <c r="L710" s="40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</row>
    <row r="711" spans="1:75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40"/>
      <c r="L711" s="40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</row>
    <row r="712" spans="1:75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40"/>
      <c r="L712" s="40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</row>
    <row r="713" spans="1:75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40"/>
      <c r="L713" s="40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</row>
    <row r="714" spans="1:75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40"/>
      <c r="L714" s="40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</row>
    <row r="715" spans="1:75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40"/>
      <c r="L715" s="40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</row>
    <row r="716" spans="1:75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40"/>
      <c r="L716" s="40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</row>
    <row r="717" spans="1:75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40"/>
      <c r="L717" s="40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</row>
    <row r="718" spans="1:75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40"/>
      <c r="L718" s="40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</row>
    <row r="719" spans="1:75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40"/>
      <c r="L719" s="40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</row>
    <row r="720" spans="1:75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40"/>
      <c r="L720" s="40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</row>
    <row r="721" spans="1:75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40"/>
      <c r="L721" s="40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</row>
    <row r="722" spans="1:75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40"/>
      <c r="L722" s="40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</row>
    <row r="723" spans="1:75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40"/>
      <c r="L723" s="40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</row>
    <row r="724" spans="1:75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40"/>
      <c r="L724" s="40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</row>
    <row r="725" spans="1:75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40"/>
      <c r="L725" s="40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</row>
    <row r="726" spans="1:75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40"/>
      <c r="L726" s="40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</row>
    <row r="727" spans="1:75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40"/>
      <c r="L727" s="40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</row>
    <row r="728" spans="1:75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40"/>
      <c r="L728" s="40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</row>
    <row r="729" spans="1:75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40"/>
      <c r="L729" s="40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</row>
    <row r="730" spans="1:75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40"/>
      <c r="L730" s="40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</row>
    <row r="731" spans="1:75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40"/>
      <c r="L731" s="40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  <c r="BW731" s="39"/>
    </row>
    <row r="732" spans="1:75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40"/>
      <c r="L732" s="40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  <c r="BW732" s="39"/>
    </row>
    <row r="733" spans="1:75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40"/>
      <c r="L733" s="40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  <c r="BW733" s="39"/>
    </row>
    <row r="734" spans="1:75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40"/>
      <c r="L734" s="40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</row>
    <row r="735" spans="1:75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40"/>
      <c r="L735" s="40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</row>
    <row r="736" spans="1:75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40"/>
      <c r="L736" s="40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  <c r="BW736" s="39"/>
    </row>
    <row r="737" spans="1:75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40"/>
      <c r="L737" s="40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</row>
    <row r="738" spans="1:75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40"/>
      <c r="L738" s="40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</row>
    <row r="739" spans="1:75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40"/>
      <c r="L739" s="40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</row>
    <row r="740" spans="1:75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40"/>
      <c r="L740" s="40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</row>
    <row r="741" spans="1:75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40"/>
      <c r="L741" s="40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</row>
    <row r="742" spans="1:75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40"/>
      <c r="L742" s="40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</row>
    <row r="743" spans="1:75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40"/>
      <c r="L743" s="40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</row>
    <row r="744" spans="1:75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40"/>
      <c r="L744" s="40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</row>
    <row r="745" spans="1:75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40"/>
      <c r="L745" s="40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</row>
    <row r="746" spans="1:75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40"/>
      <c r="L746" s="40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</row>
    <row r="747" spans="1:75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40"/>
      <c r="L747" s="40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</row>
    <row r="748" spans="1:75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40"/>
      <c r="L748" s="40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</row>
    <row r="749" spans="1:75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40"/>
      <c r="L749" s="40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  <c r="BW749" s="39"/>
    </row>
    <row r="750" spans="1:75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40"/>
      <c r="L750" s="40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  <c r="BW750" s="39"/>
    </row>
    <row r="751" spans="1:75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40"/>
      <c r="L751" s="40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  <c r="BW751" s="39"/>
    </row>
    <row r="752" spans="1:75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40"/>
      <c r="L752" s="40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</row>
    <row r="753" spans="1:75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40"/>
      <c r="L753" s="40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</row>
    <row r="754" spans="1:7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40"/>
      <c r="L754" s="40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  <c r="BW754" s="39"/>
    </row>
    <row r="755" spans="1:75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40"/>
      <c r="L755" s="40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</row>
    <row r="756" spans="1:75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40"/>
      <c r="L756" s="40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</row>
    <row r="757" spans="1:75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40"/>
      <c r="L757" s="40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</row>
    <row r="758" spans="1:75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40"/>
      <c r="L758" s="40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</row>
    <row r="759" spans="1:75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40"/>
      <c r="L759" s="40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</row>
    <row r="760" spans="1:75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40"/>
      <c r="L760" s="40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</row>
    <row r="761" spans="1:75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40"/>
      <c r="L761" s="40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</row>
    <row r="762" spans="1:75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40"/>
      <c r="L762" s="40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</row>
    <row r="763" spans="1:75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40"/>
      <c r="L763" s="40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</row>
    <row r="764" spans="1:75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40"/>
      <c r="L764" s="40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</row>
    <row r="765" spans="1:75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40"/>
      <c r="L765" s="40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</row>
    <row r="766" spans="1:75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40"/>
      <c r="L766" s="40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</row>
    <row r="767" spans="1:75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40"/>
      <c r="L767" s="40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  <c r="BW767" s="39"/>
    </row>
    <row r="768" spans="1:75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40"/>
      <c r="L768" s="40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  <c r="BW768" s="39"/>
    </row>
    <row r="769" spans="1:75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40"/>
      <c r="L769" s="40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</row>
    <row r="770" spans="1:75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40"/>
      <c r="L770" s="40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  <c r="BW770" s="39"/>
    </row>
    <row r="771" spans="1:75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40"/>
      <c r="L771" s="40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</row>
    <row r="772" spans="1:75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40"/>
      <c r="L772" s="40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  <c r="BW772" s="39"/>
    </row>
    <row r="773" spans="1:75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40"/>
      <c r="L773" s="40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</row>
    <row r="774" spans="1:75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40"/>
      <c r="L774" s="40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</row>
    <row r="775" spans="1:75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40"/>
      <c r="L775" s="40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  <c r="BW775" s="39"/>
    </row>
    <row r="776" spans="1:75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40"/>
      <c r="L776" s="40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</row>
    <row r="777" spans="1:75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40"/>
      <c r="L777" s="40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</row>
    <row r="778" spans="1:75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40"/>
      <c r="L778" s="40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  <c r="BW778" s="39"/>
    </row>
    <row r="779" spans="1:75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40"/>
      <c r="L779" s="40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  <c r="BW779" s="39"/>
    </row>
    <row r="780" spans="1:75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40"/>
      <c r="L780" s="40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  <c r="BW780" s="39"/>
    </row>
    <row r="781" spans="1:75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40"/>
      <c r="L781" s="40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  <c r="BW781" s="39"/>
    </row>
    <row r="782" spans="1:75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40"/>
      <c r="L782" s="40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  <c r="BW782" s="39"/>
    </row>
    <row r="783" spans="1:75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40"/>
      <c r="L783" s="40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  <c r="BW783" s="39"/>
    </row>
    <row r="784" spans="1:75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40"/>
      <c r="L784" s="40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</row>
    <row r="785" spans="1:75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40"/>
      <c r="L785" s="40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</row>
    <row r="786" spans="1:75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40"/>
      <c r="L786" s="40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</row>
    <row r="787" spans="1:75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40"/>
      <c r="L787" s="40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</row>
    <row r="788" spans="1:75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40"/>
      <c r="L788" s="40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</row>
    <row r="789" spans="1:75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40"/>
      <c r="L789" s="40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</row>
    <row r="790" spans="1:75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40"/>
      <c r="L790" s="40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</row>
    <row r="791" spans="1:75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40"/>
      <c r="L791" s="40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  <c r="BW791" s="39"/>
    </row>
    <row r="792" spans="1:75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40"/>
      <c r="L792" s="40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  <c r="BW792" s="39"/>
    </row>
    <row r="793" spans="1:75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40"/>
      <c r="L793" s="40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  <c r="BW793" s="39"/>
    </row>
    <row r="794" spans="1:75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40"/>
      <c r="L794" s="40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  <c r="BW794" s="39"/>
    </row>
    <row r="795" spans="1:75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40"/>
      <c r="L795" s="40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  <c r="BW795" s="39"/>
    </row>
    <row r="796" spans="1:75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40"/>
      <c r="L796" s="40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</row>
    <row r="797" spans="1:75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40"/>
      <c r="L797" s="40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</row>
    <row r="798" spans="1:75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40"/>
      <c r="L798" s="40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</row>
    <row r="799" spans="1:75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40"/>
      <c r="L799" s="40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</row>
    <row r="800" spans="1:75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40"/>
      <c r="L800" s="40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</row>
    <row r="801" spans="1:75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40"/>
      <c r="L801" s="40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</row>
    <row r="802" spans="1:75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40"/>
      <c r="L802" s="40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</row>
    <row r="803" spans="1:75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40"/>
      <c r="L803" s="40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  <c r="BW803" s="39"/>
    </row>
    <row r="804" spans="1:75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40"/>
      <c r="L804" s="40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T804" s="39"/>
      <c r="BU804" s="39"/>
      <c r="BV804" s="39"/>
      <c r="BW804" s="39"/>
    </row>
    <row r="805" spans="1:75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40"/>
      <c r="L805" s="40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T805" s="39"/>
      <c r="BU805" s="39"/>
      <c r="BV805" s="39"/>
      <c r="BW805" s="39"/>
    </row>
    <row r="806" spans="1:75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40"/>
      <c r="L806" s="40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T806" s="39"/>
      <c r="BU806" s="39"/>
      <c r="BV806" s="39"/>
      <c r="BW806" s="39"/>
    </row>
    <row r="807" spans="1:7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40"/>
      <c r="L807" s="40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  <c r="BW807" s="39"/>
    </row>
    <row r="808" spans="1:75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40"/>
      <c r="L808" s="40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T808" s="39"/>
      <c r="BU808" s="39"/>
      <c r="BV808" s="39"/>
      <c r="BW808" s="39"/>
    </row>
    <row r="809" spans="1:75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40"/>
      <c r="L809" s="40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  <c r="BW809" s="39"/>
    </row>
    <row r="810" spans="1:75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40"/>
      <c r="L810" s="40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  <c r="BW810" s="39"/>
    </row>
    <row r="811" spans="1:75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40"/>
      <c r="L811" s="40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</row>
    <row r="812" spans="1:75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40"/>
      <c r="L812" s="40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</row>
    <row r="813" spans="1:75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40"/>
      <c r="L813" s="40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</row>
    <row r="814" spans="1:75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40"/>
      <c r="L814" s="40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</row>
    <row r="815" spans="1:75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40"/>
      <c r="L815" s="40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</row>
    <row r="816" spans="1:75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40"/>
      <c r="L816" s="40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  <c r="BW816" s="39"/>
    </row>
    <row r="817" spans="1:75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40"/>
      <c r="L817" s="40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  <c r="BW817" s="39"/>
    </row>
    <row r="818" spans="1:75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40"/>
      <c r="L818" s="40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  <c r="BW818" s="39"/>
    </row>
    <row r="819" spans="1:75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40"/>
      <c r="L819" s="40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  <c r="BW819" s="39"/>
    </row>
    <row r="820" spans="1:75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40"/>
      <c r="L820" s="40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  <c r="BW820" s="39"/>
    </row>
    <row r="821" spans="1:75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40"/>
      <c r="L821" s="40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T821" s="39"/>
      <c r="BU821" s="39"/>
      <c r="BV821" s="39"/>
      <c r="BW821" s="39"/>
    </row>
    <row r="822" spans="1:75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40"/>
      <c r="L822" s="40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T822" s="39"/>
      <c r="BU822" s="39"/>
      <c r="BV822" s="39"/>
      <c r="BW822" s="39"/>
    </row>
    <row r="823" spans="1:75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40"/>
      <c r="L823" s="40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T823" s="39"/>
      <c r="BU823" s="39"/>
      <c r="BV823" s="39"/>
      <c r="BW823" s="39"/>
    </row>
    <row r="824" spans="1:75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40"/>
      <c r="L824" s="40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/>
      <c r="BV824" s="39"/>
      <c r="BW824" s="39"/>
    </row>
    <row r="825" spans="1:75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40"/>
      <c r="L825" s="40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</row>
    <row r="826" spans="1:75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40"/>
      <c r="L826" s="40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  <c r="BW826" s="39"/>
    </row>
    <row r="827" spans="1:75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40"/>
      <c r="L827" s="40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</row>
    <row r="828" spans="1:75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40"/>
      <c r="L828" s="40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</row>
    <row r="829" spans="1:75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40"/>
      <c r="L829" s="40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</row>
    <row r="830" spans="1:75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40"/>
      <c r="L830" s="40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</row>
    <row r="831" spans="1:75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40"/>
      <c r="L831" s="40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T831" s="39"/>
      <c r="BU831" s="39"/>
      <c r="BV831" s="39"/>
      <c r="BW831" s="39"/>
    </row>
    <row r="832" spans="1:75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40"/>
      <c r="L832" s="40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T832" s="39"/>
      <c r="BU832" s="39"/>
      <c r="BV832" s="39"/>
      <c r="BW832" s="39"/>
    </row>
    <row r="833" spans="1:75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40"/>
      <c r="L833" s="40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T833" s="39"/>
      <c r="BU833" s="39"/>
      <c r="BV833" s="39"/>
      <c r="BW833" s="39"/>
    </row>
    <row r="834" spans="1:75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40"/>
      <c r="L834" s="40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T834" s="39"/>
      <c r="BU834" s="39"/>
      <c r="BV834" s="39"/>
      <c r="BW834" s="39"/>
    </row>
    <row r="835" spans="1:75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40"/>
      <c r="L835" s="40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T835" s="39"/>
      <c r="BU835" s="39"/>
      <c r="BV835" s="39"/>
      <c r="BW835" s="39"/>
    </row>
    <row r="836" spans="1:75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40"/>
      <c r="L836" s="40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T836" s="39"/>
      <c r="BU836" s="39"/>
      <c r="BV836" s="39"/>
      <c r="BW836" s="39"/>
    </row>
    <row r="837" spans="1:75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40"/>
      <c r="L837" s="40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T837" s="39"/>
      <c r="BU837" s="39"/>
      <c r="BV837" s="39"/>
      <c r="BW837" s="39"/>
    </row>
    <row r="838" spans="1:75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40"/>
      <c r="L838" s="40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T838" s="39"/>
      <c r="BU838" s="39"/>
      <c r="BV838" s="39"/>
      <c r="BW838" s="39"/>
    </row>
    <row r="839" spans="1:75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40"/>
      <c r="L839" s="40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T839" s="39"/>
      <c r="BU839" s="39"/>
      <c r="BV839" s="39"/>
      <c r="BW839" s="39"/>
    </row>
    <row r="840" spans="1:75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40"/>
      <c r="L840" s="40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T840" s="39"/>
      <c r="BU840" s="39"/>
      <c r="BV840" s="39"/>
      <c r="BW840" s="39"/>
    </row>
    <row r="841" spans="1:75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40"/>
      <c r="L841" s="40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  <c r="BW841" s="39"/>
    </row>
    <row r="842" spans="1:75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40"/>
      <c r="L842" s="40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</row>
    <row r="843" spans="1:75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40"/>
      <c r="L843" s="40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  <c r="BW843" s="39"/>
    </row>
    <row r="844" spans="1:75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40"/>
      <c r="L844" s="40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  <c r="BW844" s="39"/>
    </row>
    <row r="845" spans="1:75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40"/>
      <c r="L845" s="40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T845" s="39"/>
      <c r="BU845" s="39"/>
      <c r="BV845" s="39"/>
      <c r="BW845" s="39"/>
    </row>
    <row r="846" spans="1:75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40"/>
      <c r="L846" s="40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T846" s="39"/>
      <c r="BU846" s="39"/>
      <c r="BV846" s="39"/>
      <c r="BW846" s="39"/>
    </row>
    <row r="847" spans="1:75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40"/>
      <c r="L847" s="40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  <c r="BW847" s="39"/>
    </row>
    <row r="848" spans="1:75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40"/>
      <c r="L848" s="40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T848" s="39"/>
      <c r="BU848" s="39"/>
      <c r="BV848" s="39"/>
      <c r="BW848" s="39"/>
    </row>
    <row r="849" spans="1:75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40"/>
      <c r="L849" s="40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T849" s="39"/>
      <c r="BU849" s="39"/>
      <c r="BV849" s="39"/>
      <c r="BW849" s="39"/>
    </row>
    <row r="850" spans="1:75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40"/>
      <c r="L850" s="40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T850" s="39"/>
      <c r="BU850" s="39"/>
      <c r="BV850" s="39"/>
      <c r="BW850" s="39"/>
    </row>
    <row r="851" spans="1:75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40"/>
      <c r="L851" s="40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T851" s="39"/>
      <c r="BU851" s="39"/>
      <c r="BV851" s="39"/>
      <c r="BW851" s="39"/>
    </row>
    <row r="852" spans="1:75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40"/>
      <c r="L852" s="40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/>
      <c r="BV852" s="39"/>
      <c r="BW852" s="39"/>
    </row>
    <row r="853" spans="1:75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40"/>
      <c r="L853" s="40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</row>
    <row r="854" spans="1:75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40"/>
      <c r="L854" s="40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T854" s="39"/>
      <c r="BU854" s="39"/>
      <c r="BV854" s="39"/>
      <c r="BW854" s="39"/>
    </row>
    <row r="855" spans="1:75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40"/>
      <c r="L855" s="40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  <c r="BW855" s="39"/>
    </row>
    <row r="856" spans="1:75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40"/>
      <c r="L856" s="40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</row>
    <row r="857" spans="1:75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40"/>
      <c r="L857" s="40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</row>
    <row r="858" spans="1:75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40"/>
      <c r="L858" s="40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</row>
    <row r="859" spans="1:75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40"/>
      <c r="L859" s="40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  <c r="BW859" s="39"/>
    </row>
    <row r="860" spans="1:75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40"/>
      <c r="L860" s="40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T860" s="39"/>
      <c r="BU860" s="39"/>
      <c r="BV860" s="39"/>
      <c r="BW860" s="39"/>
    </row>
    <row r="861" spans="1:75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40"/>
      <c r="L861" s="40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T861" s="39"/>
      <c r="BU861" s="39"/>
      <c r="BV861" s="39"/>
      <c r="BW861" s="39"/>
    </row>
    <row r="862" spans="1:75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40"/>
      <c r="L862" s="40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T862" s="39"/>
      <c r="BU862" s="39"/>
      <c r="BV862" s="39"/>
      <c r="BW862" s="39"/>
    </row>
    <row r="863" spans="1:75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40"/>
      <c r="L863" s="40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T863" s="39"/>
      <c r="BU863" s="39"/>
      <c r="BV863" s="39"/>
      <c r="BW863" s="39"/>
    </row>
    <row r="864" spans="1:75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40"/>
      <c r="L864" s="40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T864" s="39"/>
      <c r="BU864" s="39"/>
      <c r="BV864" s="39"/>
      <c r="BW864" s="39"/>
    </row>
    <row r="865" spans="1:75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40"/>
      <c r="L865" s="40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T865" s="39"/>
      <c r="BU865" s="39"/>
      <c r="BV865" s="39"/>
      <c r="BW865" s="39"/>
    </row>
    <row r="866" spans="1:75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40"/>
      <c r="L866" s="40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  <c r="BW866" s="39"/>
    </row>
    <row r="867" spans="1:75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40"/>
      <c r="L867" s="40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  <c r="BW867" s="39"/>
    </row>
    <row r="868" spans="1:75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40"/>
      <c r="L868" s="40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  <c r="BW868" s="39"/>
    </row>
    <row r="869" spans="1:75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40"/>
      <c r="L869" s="40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  <c r="BW869" s="39"/>
    </row>
    <row r="870" spans="1:75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40"/>
      <c r="L870" s="40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  <c r="BW870" s="39"/>
    </row>
    <row r="871" spans="1:75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40"/>
      <c r="L871" s="40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  <c r="BW871" s="39"/>
    </row>
    <row r="872" spans="1:75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40"/>
      <c r="L872" s="40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  <c r="BW872" s="39"/>
    </row>
    <row r="873" spans="1:75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40"/>
      <c r="L873" s="40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  <c r="BW873" s="39"/>
    </row>
    <row r="874" spans="1:75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40"/>
      <c r="L874" s="40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  <c r="BW874" s="39"/>
    </row>
    <row r="875" spans="1:75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40"/>
      <c r="L875" s="40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  <c r="BW875" s="39"/>
    </row>
    <row r="876" spans="1:75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40"/>
      <c r="L876" s="40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  <c r="BW876" s="39"/>
    </row>
    <row r="877" spans="1:75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40"/>
      <c r="L877" s="40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  <c r="BW877" s="39"/>
    </row>
    <row r="878" spans="1:75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40"/>
      <c r="L878" s="40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  <c r="BW878" s="39"/>
    </row>
    <row r="879" spans="1:75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40"/>
      <c r="L879" s="40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  <c r="BW879" s="39"/>
    </row>
    <row r="880" spans="1:75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40"/>
      <c r="L880" s="40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  <c r="BW880" s="39"/>
    </row>
    <row r="881" spans="1:75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40"/>
      <c r="L881" s="40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  <c r="BW881" s="39"/>
    </row>
    <row r="882" spans="1:75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40"/>
      <c r="L882" s="40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  <c r="BW882" s="39"/>
    </row>
    <row r="883" spans="1:75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40"/>
      <c r="L883" s="40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  <c r="BW883" s="39"/>
    </row>
    <row r="884" spans="1:75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40"/>
      <c r="L884" s="40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  <c r="BW884" s="39"/>
    </row>
    <row r="885" spans="1:75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40"/>
      <c r="L885" s="40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  <c r="BW885" s="39"/>
    </row>
    <row r="886" spans="1:75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40"/>
      <c r="L886" s="40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  <c r="BW886" s="39"/>
    </row>
    <row r="887" spans="1:75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40"/>
      <c r="L887" s="40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  <c r="BW887" s="39"/>
    </row>
    <row r="888" spans="1:75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40"/>
      <c r="L888" s="40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  <c r="BW888" s="39"/>
    </row>
    <row r="889" spans="1:75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40"/>
      <c r="L889" s="40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  <c r="BW889" s="39"/>
    </row>
    <row r="890" spans="1:75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40"/>
      <c r="L890" s="40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  <c r="BW890" s="39"/>
    </row>
    <row r="891" spans="1:75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40"/>
      <c r="L891" s="40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  <c r="BW891" s="39"/>
    </row>
    <row r="892" spans="1:75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40"/>
      <c r="L892" s="40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</row>
    <row r="893" spans="1:75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40"/>
      <c r="L893" s="40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</row>
    <row r="894" spans="1:75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40"/>
      <c r="L894" s="40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  <c r="BW894" s="39"/>
    </row>
    <row r="895" spans="1:75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40"/>
      <c r="L895" s="40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  <c r="BW895" s="39"/>
    </row>
    <row r="896" spans="1:75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40"/>
      <c r="L896" s="40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T896" s="39"/>
      <c r="BU896" s="39"/>
      <c r="BV896" s="39"/>
      <c r="BW896" s="39"/>
    </row>
    <row r="897" spans="1:75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40"/>
      <c r="L897" s="40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T897" s="39"/>
      <c r="BU897" s="39"/>
      <c r="BV897" s="39"/>
      <c r="BW897" s="39"/>
    </row>
    <row r="898" spans="1:75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40"/>
      <c r="L898" s="40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T898" s="39"/>
      <c r="BU898" s="39"/>
      <c r="BV898" s="39"/>
      <c r="BW898" s="39"/>
    </row>
    <row r="899" spans="1:75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40"/>
      <c r="L899" s="40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  <c r="BW899" s="39"/>
    </row>
    <row r="900" spans="1:75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40"/>
      <c r="L900" s="40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  <c r="BW900" s="39"/>
    </row>
    <row r="901" spans="1:75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40"/>
      <c r="L901" s="40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T901" s="39"/>
      <c r="BU901" s="39"/>
      <c r="BV901" s="39"/>
      <c r="BW901" s="39"/>
    </row>
    <row r="902" spans="1:75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40"/>
      <c r="L902" s="40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T902" s="39"/>
      <c r="BU902" s="39"/>
      <c r="BV902" s="39"/>
      <c r="BW902" s="39"/>
    </row>
    <row r="903" spans="1:75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40"/>
      <c r="L903" s="40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T903" s="39"/>
      <c r="BU903" s="39"/>
      <c r="BV903" s="39"/>
      <c r="BW903" s="39"/>
    </row>
    <row r="904" spans="1:75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40"/>
      <c r="L904" s="40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T904" s="39"/>
      <c r="BU904" s="39"/>
      <c r="BV904" s="39"/>
      <c r="BW904" s="39"/>
    </row>
    <row r="905" spans="1:75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40"/>
      <c r="L905" s="40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T905" s="39"/>
      <c r="BU905" s="39"/>
      <c r="BV905" s="39"/>
      <c r="BW905" s="39"/>
    </row>
    <row r="906" spans="1:75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40"/>
      <c r="L906" s="40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T906" s="39"/>
      <c r="BU906" s="39"/>
      <c r="BV906" s="39"/>
      <c r="BW906" s="39"/>
    </row>
    <row r="907" spans="1:75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40"/>
      <c r="L907" s="40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  <c r="BT907" s="39"/>
      <c r="BU907" s="39"/>
      <c r="BV907" s="39"/>
      <c r="BW907" s="39"/>
    </row>
    <row r="908" spans="1:75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40"/>
      <c r="L908" s="40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T908" s="39"/>
      <c r="BU908" s="39"/>
      <c r="BV908" s="39"/>
      <c r="BW908" s="39"/>
    </row>
    <row r="909" spans="1:75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40"/>
      <c r="L909" s="40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T909" s="39"/>
      <c r="BU909" s="39"/>
      <c r="BV909" s="39"/>
      <c r="BW909" s="39"/>
    </row>
    <row r="910" spans="1:75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40"/>
      <c r="L910" s="40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  <c r="BT910" s="39"/>
      <c r="BU910" s="39"/>
      <c r="BV910" s="39"/>
      <c r="BW910" s="39"/>
    </row>
    <row r="911" spans="1:75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40"/>
      <c r="L911" s="40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  <c r="BT911" s="39"/>
      <c r="BU911" s="39"/>
      <c r="BV911" s="39"/>
      <c r="BW911" s="39"/>
    </row>
    <row r="912" spans="1:75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40"/>
      <c r="L912" s="40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  <c r="BT912" s="39"/>
      <c r="BU912" s="39"/>
      <c r="BV912" s="39"/>
      <c r="BW912" s="39"/>
    </row>
    <row r="913" spans="1:75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40"/>
      <c r="L913" s="40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  <c r="BT913" s="39"/>
      <c r="BU913" s="39"/>
      <c r="BV913" s="39"/>
      <c r="BW913" s="39"/>
    </row>
    <row r="914" spans="1:75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40"/>
      <c r="L914" s="40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T914" s="39"/>
      <c r="BU914" s="39"/>
      <c r="BV914" s="39"/>
      <c r="BW914" s="39"/>
    </row>
    <row r="915" spans="1:75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40"/>
      <c r="L915" s="40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T915" s="39"/>
      <c r="BU915" s="39"/>
      <c r="BV915" s="39"/>
      <c r="BW915" s="39"/>
    </row>
    <row r="916" spans="1:75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40"/>
      <c r="L916" s="40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T916" s="39"/>
      <c r="BU916" s="39"/>
      <c r="BV916" s="39"/>
      <c r="BW916" s="39"/>
    </row>
    <row r="917" spans="1:75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40"/>
      <c r="L917" s="40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T917" s="39"/>
      <c r="BU917" s="39"/>
      <c r="BV917" s="39"/>
      <c r="BW917" s="39"/>
    </row>
    <row r="918" spans="1:75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40"/>
      <c r="L918" s="40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T918" s="39"/>
      <c r="BU918" s="39"/>
      <c r="BV918" s="39"/>
      <c r="BW918" s="39"/>
    </row>
    <row r="919" spans="1:75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40"/>
      <c r="L919" s="40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T919" s="39"/>
      <c r="BU919" s="39"/>
      <c r="BV919" s="39"/>
      <c r="BW919" s="39"/>
    </row>
    <row r="920" spans="1:75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40"/>
      <c r="L920" s="40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T920" s="39"/>
      <c r="BU920" s="39"/>
      <c r="BV920" s="39"/>
      <c r="BW920" s="39"/>
    </row>
    <row r="921" spans="1:75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40"/>
      <c r="L921" s="40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T921" s="39"/>
      <c r="BU921" s="39"/>
      <c r="BV921" s="39"/>
      <c r="BW921" s="39"/>
    </row>
    <row r="922" spans="1:75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40"/>
      <c r="L922" s="40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T922" s="39"/>
      <c r="BU922" s="39"/>
      <c r="BV922" s="39"/>
      <c r="BW922" s="39"/>
    </row>
    <row r="923" spans="1:75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40"/>
      <c r="L923" s="40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T923" s="39"/>
      <c r="BU923" s="39"/>
      <c r="BV923" s="39"/>
      <c r="BW923" s="39"/>
    </row>
    <row r="924" spans="1:75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40"/>
      <c r="L924" s="40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T924" s="39"/>
      <c r="BU924" s="39"/>
      <c r="BV924" s="39"/>
      <c r="BW924" s="39"/>
    </row>
    <row r="925" spans="1:75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40"/>
      <c r="L925" s="40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T925" s="39"/>
      <c r="BU925" s="39"/>
      <c r="BV925" s="39"/>
      <c r="BW925" s="39"/>
    </row>
    <row r="926" spans="1:75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40"/>
      <c r="L926" s="40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T926" s="39"/>
      <c r="BU926" s="39"/>
      <c r="BV926" s="39"/>
      <c r="BW926" s="39"/>
    </row>
    <row r="927" spans="1:75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40"/>
      <c r="L927" s="40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T927" s="39"/>
      <c r="BU927" s="39"/>
      <c r="BV927" s="39"/>
      <c r="BW927" s="39"/>
    </row>
    <row r="928" spans="1:75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40"/>
      <c r="L928" s="40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T928" s="39"/>
      <c r="BU928" s="39"/>
      <c r="BV928" s="39"/>
      <c r="BW928" s="39"/>
    </row>
    <row r="929" spans="1:75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40"/>
      <c r="L929" s="40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T929" s="39"/>
      <c r="BU929" s="39"/>
      <c r="BV929" s="39"/>
      <c r="BW929" s="39"/>
    </row>
    <row r="930" spans="1:75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40"/>
      <c r="L930" s="40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T930" s="39"/>
      <c r="BU930" s="39"/>
      <c r="BV930" s="39"/>
      <c r="BW930" s="39"/>
    </row>
    <row r="931" spans="1:75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40"/>
      <c r="L931" s="40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T931" s="39"/>
      <c r="BU931" s="39"/>
      <c r="BV931" s="39"/>
      <c r="BW931" s="39"/>
    </row>
    <row r="932" spans="1:75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40"/>
      <c r="L932" s="40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T932" s="39"/>
      <c r="BU932" s="39"/>
      <c r="BV932" s="39"/>
      <c r="BW932" s="39"/>
    </row>
    <row r="933" spans="1:75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40"/>
      <c r="L933" s="40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T933" s="39"/>
      <c r="BU933" s="39"/>
      <c r="BV933" s="39"/>
      <c r="BW933" s="39"/>
    </row>
    <row r="934" spans="1:75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40"/>
      <c r="L934" s="40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T934" s="39"/>
      <c r="BU934" s="39"/>
      <c r="BV934" s="39"/>
      <c r="BW934" s="39"/>
    </row>
    <row r="935" spans="1:75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40"/>
      <c r="L935" s="40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T935" s="39"/>
      <c r="BU935" s="39"/>
      <c r="BV935" s="39"/>
      <c r="BW935" s="39"/>
    </row>
    <row r="936" spans="1:75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40"/>
      <c r="L936" s="40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T936" s="39"/>
      <c r="BU936" s="39"/>
      <c r="BV936" s="39"/>
      <c r="BW936" s="39"/>
    </row>
    <row r="937" spans="1:75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40"/>
      <c r="L937" s="40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T937" s="39"/>
      <c r="BU937" s="39"/>
      <c r="BV937" s="39"/>
      <c r="BW937" s="39"/>
    </row>
    <row r="938" spans="1:75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40"/>
      <c r="L938" s="40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T938" s="39"/>
      <c r="BU938" s="39"/>
      <c r="BV938" s="39"/>
      <c r="BW938" s="39"/>
    </row>
    <row r="939" spans="1:75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40"/>
      <c r="L939" s="40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T939" s="39"/>
      <c r="BU939" s="39"/>
      <c r="BV939" s="39"/>
      <c r="BW939" s="39"/>
    </row>
    <row r="940" spans="1:75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40"/>
      <c r="L940" s="40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T940" s="39"/>
      <c r="BU940" s="39"/>
      <c r="BV940" s="39"/>
      <c r="BW940" s="39"/>
    </row>
    <row r="941" spans="1:75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40"/>
      <c r="L941" s="40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T941" s="39"/>
      <c r="BU941" s="39"/>
      <c r="BV941" s="39"/>
      <c r="BW941" s="39"/>
    </row>
    <row r="942" spans="1:75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40"/>
      <c r="L942" s="40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T942" s="39"/>
      <c r="BU942" s="39"/>
      <c r="BV942" s="39"/>
      <c r="BW942" s="39"/>
    </row>
    <row r="943" spans="1:75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40"/>
      <c r="L943" s="40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T943" s="39"/>
      <c r="BU943" s="39"/>
      <c r="BV943" s="39"/>
      <c r="BW943" s="39"/>
    </row>
    <row r="944" spans="1:75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40"/>
      <c r="L944" s="40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T944" s="39"/>
      <c r="BU944" s="39"/>
      <c r="BV944" s="39"/>
      <c r="BW944" s="39"/>
    </row>
    <row r="945" spans="1:75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40"/>
      <c r="L945" s="40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T945" s="39"/>
      <c r="BU945" s="39"/>
      <c r="BV945" s="39"/>
      <c r="BW945" s="39"/>
    </row>
    <row r="946" spans="1:75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40"/>
      <c r="L946" s="40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T946" s="39"/>
      <c r="BU946" s="39"/>
      <c r="BV946" s="39"/>
      <c r="BW946" s="39"/>
    </row>
    <row r="947" spans="1:75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40"/>
      <c r="L947" s="40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T947" s="39"/>
      <c r="BU947" s="39"/>
      <c r="BV947" s="39"/>
      <c r="BW947" s="39"/>
    </row>
    <row r="948" spans="1:75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40"/>
      <c r="L948" s="40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T948" s="39"/>
      <c r="BU948" s="39"/>
      <c r="BV948" s="39"/>
      <c r="BW948" s="39"/>
    </row>
    <row r="949" spans="1:75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40"/>
      <c r="L949" s="40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T949" s="39"/>
      <c r="BU949" s="39"/>
      <c r="BV949" s="39"/>
      <c r="BW949" s="39"/>
    </row>
    <row r="950" spans="1:75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40"/>
      <c r="L950" s="40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T950" s="39"/>
      <c r="BU950" s="39"/>
      <c r="BV950" s="39"/>
      <c r="BW950" s="39"/>
    </row>
    <row r="951" spans="1:75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40"/>
      <c r="L951" s="40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T951" s="39"/>
      <c r="BU951" s="39"/>
      <c r="BV951" s="39"/>
      <c r="BW951" s="39"/>
    </row>
    <row r="952" spans="1:75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40"/>
      <c r="L952" s="40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T952" s="39"/>
      <c r="BU952" s="39"/>
      <c r="BV952" s="39"/>
      <c r="BW952" s="39"/>
    </row>
    <row r="953" spans="1:75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40"/>
      <c r="L953" s="40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T953" s="39"/>
      <c r="BU953" s="39"/>
      <c r="BV953" s="39"/>
      <c r="BW953" s="39"/>
    </row>
    <row r="954" spans="1:75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40"/>
      <c r="L954" s="40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T954" s="39"/>
      <c r="BU954" s="39"/>
      <c r="BV954" s="39"/>
      <c r="BW954" s="39"/>
    </row>
    <row r="955" spans="1:75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40"/>
      <c r="L955" s="40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T955" s="39"/>
      <c r="BU955" s="39"/>
      <c r="BV955" s="39"/>
      <c r="BW955" s="39"/>
    </row>
    <row r="956" spans="1:75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40"/>
      <c r="L956" s="40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T956" s="39"/>
      <c r="BU956" s="39"/>
      <c r="BV956" s="39"/>
      <c r="BW956" s="39"/>
    </row>
    <row r="957" spans="1:75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40"/>
      <c r="L957" s="40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T957" s="39"/>
      <c r="BU957" s="39"/>
      <c r="BV957" s="39"/>
      <c r="BW957" s="39"/>
    </row>
    <row r="958" spans="1:75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40"/>
      <c r="L958" s="40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T958" s="39"/>
      <c r="BU958" s="39"/>
      <c r="BV958" s="39"/>
      <c r="BW958" s="39"/>
    </row>
    <row r="959" spans="1:75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40"/>
      <c r="L959" s="40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T959" s="39"/>
      <c r="BU959" s="39"/>
      <c r="BV959" s="39"/>
      <c r="BW959" s="39"/>
    </row>
    <row r="960" spans="1:75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40"/>
      <c r="L960" s="40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  <c r="BT960" s="39"/>
      <c r="BU960" s="39"/>
      <c r="BV960" s="39"/>
      <c r="BW960" s="39"/>
    </row>
    <row r="961" spans="1:75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40"/>
      <c r="L961" s="40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  <c r="BT961" s="39"/>
      <c r="BU961" s="39"/>
      <c r="BV961" s="39"/>
      <c r="BW961" s="39"/>
    </row>
    <row r="962" spans="1:75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40"/>
      <c r="L962" s="40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  <c r="BT962" s="39"/>
      <c r="BU962" s="39"/>
      <c r="BV962" s="39"/>
      <c r="BW962" s="39"/>
    </row>
    <row r="963" spans="1:75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40"/>
      <c r="L963" s="40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  <c r="BT963" s="39"/>
      <c r="BU963" s="39"/>
      <c r="BV963" s="39"/>
      <c r="BW963" s="39"/>
    </row>
    <row r="964" spans="1:75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40"/>
      <c r="L964" s="40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  <c r="BT964" s="39"/>
      <c r="BU964" s="39"/>
      <c r="BV964" s="39"/>
      <c r="BW964" s="39"/>
    </row>
    <row r="965" spans="1:75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40"/>
      <c r="L965" s="40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  <c r="BT965" s="39"/>
      <c r="BU965" s="39"/>
      <c r="BV965" s="39"/>
      <c r="BW965" s="39"/>
    </row>
    <row r="966" spans="1:75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40"/>
      <c r="L966" s="40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  <c r="BT966" s="39"/>
      <c r="BU966" s="39"/>
      <c r="BV966" s="39"/>
      <c r="BW966" s="39"/>
    </row>
    <row r="967" spans="1:75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40"/>
      <c r="L967" s="40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  <c r="BT967" s="39"/>
      <c r="BU967" s="39"/>
      <c r="BV967" s="39"/>
      <c r="BW967" s="39"/>
    </row>
    <row r="968" spans="1:75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40"/>
      <c r="L968" s="40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  <c r="BT968" s="39"/>
      <c r="BU968" s="39"/>
      <c r="BV968" s="39"/>
      <c r="BW968" s="39"/>
    </row>
    <row r="969" spans="1:75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40"/>
      <c r="L969" s="40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  <c r="BT969" s="39"/>
      <c r="BU969" s="39"/>
      <c r="BV969" s="39"/>
      <c r="BW969" s="39"/>
    </row>
    <row r="970" spans="1:75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40"/>
      <c r="L970" s="40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  <c r="BT970" s="39"/>
      <c r="BU970" s="39"/>
      <c r="BV970" s="39"/>
      <c r="BW970" s="39"/>
    </row>
    <row r="971" spans="1:75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40"/>
      <c r="L971" s="40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  <c r="BT971" s="39"/>
      <c r="BU971" s="39"/>
      <c r="BV971" s="39"/>
      <c r="BW971" s="39"/>
    </row>
    <row r="972" spans="1:75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40"/>
      <c r="L972" s="40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  <c r="BT972" s="39"/>
      <c r="BU972" s="39"/>
      <c r="BV972" s="39"/>
      <c r="BW972" s="39"/>
    </row>
    <row r="973" spans="1:75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40"/>
      <c r="L973" s="40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  <c r="BT973" s="39"/>
      <c r="BU973" s="39"/>
      <c r="BV973" s="39"/>
      <c r="BW973" s="39"/>
    </row>
    <row r="974" spans="1:75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40"/>
      <c r="L974" s="40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  <c r="BT974" s="39"/>
      <c r="BU974" s="39"/>
      <c r="BV974" s="39"/>
      <c r="BW974" s="39"/>
    </row>
    <row r="975" spans="1:75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40"/>
      <c r="L975" s="40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  <c r="BT975" s="39"/>
      <c r="BU975" s="39"/>
      <c r="BV975" s="39"/>
      <c r="BW975" s="39"/>
    </row>
    <row r="976" spans="1:75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40"/>
      <c r="L976" s="40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  <c r="BT976" s="39"/>
      <c r="BU976" s="39"/>
      <c r="BV976" s="39"/>
      <c r="BW976" s="39"/>
    </row>
    <row r="977" spans="1:75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40"/>
      <c r="L977" s="40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  <c r="BT977" s="39"/>
      <c r="BU977" s="39"/>
      <c r="BV977" s="39"/>
      <c r="BW977" s="39"/>
    </row>
    <row r="978" spans="1:75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40"/>
      <c r="L978" s="40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  <c r="BT978" s="39"/>
      <c r="BU978" s="39"/>
      <c r="BV978" s="39"/>
      <c r="BW978" s="39"/>
    </row>
    <row r="979" spans="1:75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40"/>
      <c r="L979" s="40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  <c r="BT979" s="39"/>
      <c r="BU979" s="39"/>
      <c r="BV979" s="39"/>
      <c r="BW979" s="39"/>
    </row>
    <row r="980" spans="1:75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40"/>
      <c r="L980" s="40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  <c r="BT980" s="39"/>
      <c r="BU980" s="39"/>
      <c r="BV980" s="39"/>
      <c r="BW980" s="39"/>
    </row>
    <row r="981" spans="1:75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40"/>
      <c r="L981" s="40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  <c r="BT981" s="39"/>
      <c r="BU981" s="39"/>
      <c r="BV981" s="39"/>
      <c r="BW981" s="39"/>
    </row>
    <row r="982" spans="1:75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40"/>
      <c r="L982" s="40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  <c r="BT982" s="39"/>
      <c r="BU982" s="39"/>
      <c r="BV982" s="39"/>
      <c r="BW982" s="39"/>
    </row>
    <row r="983" spans="1:75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40"/>
      <c r="L983" s="40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  <c r="BT983" s="39"/>
      <c r="BU983" s="39"/>
      <c r="BV983" s="39"/>
      <c r="BW983" s="39"/>
    </row>
    <row r="984" spans="1:75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40"/>
      <c r="L984" s="40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  <c r="BT984" s="39"/>
      <c r="BU984" s="39"/>
      <c r="BV984" s="39"/>
      <c r="BW984" s="39"/>
    </row>
    <row r="985" spans="1:75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40"/>
      <c r="L985" s="40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  <c r="BT985" s="39"/>
      <c r="BU985" s="39"/>
      <c r="BV985" s="39"/>
      <c r="BW985" s="39"/>
    </row>
    <row r="986" spans="1:75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40"/>
      <c r="L986" s="40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  <c r="BT986" s="39"/>
      <c r="BU986" s="39"/>
      <c r="BV986" s="39"/>
      <c r="BW986" s="39"/>
    </row>
    <row r="987" spans="1:75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40"/>
      <c r="L987" s="40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  <c r="BT987" s="39"/>
      <c r="BU987" s="39"/>
      <c r="BV987" s="39"/>
      <c r="BW987" s="39"/>
    </row>
    <row r="988" spans="1:75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40"/>
      <c r="L988" s="40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  <c r="BT988" s="39"/>
      <c r="BU988" s="39"/>
      <c r="BV988" s="39"/>
      <c r="BW988" s="39"/>
    </row>
    <row r="989" spans="1:75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40"/>
      <c r="L989" s="40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  <c r="BT989" s="39"/>
      <c r="BU989" s="39"/>
      <c r="BV989" s="39"/>
      <c r="BW989" s="39"/>
    </row>
    <row r="990" spans="1:75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40"/>
      <c r="L990" s="40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  <c r="BT990" s="39"/>
      <c r="BU990" s="39"/>
      <c r="BV990" s="39"/>
      <c r="BW990" s="39"/>
    </row>
    <row r="991" spans="1:75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40"/>
      <c r="L991" s="40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  <c r="BT991" s="39"/>
      <c r="BU991" s="39"/>
      <c r="BV991" s="39"/>
      <c r="BW991" s="39"/>
    </row>
    <row r="992" spans="1:75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40"/>
      <c r="L992" s="40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  <c r="BT992" s="39"/>
      <c r="BU992" s="39"/>
      <c r="BV992" s="39"/>
      <c r="BW992" s="39"/>
    </row>
    <row r="993" spans="1:75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40"/>
      <c r="L993" s="40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  <c r="BT993" s="39"/>
      <c r="BU993" s="39"/>
      <c r="BV993" s="39"/>
      <c r="BW993" s="39"/>
    </row>
    <row r="994" spans="1:75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40"/>
      <c r="L994" s="40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  <c r="BT994" s="39"/>
      <c r="BU994" s="39"/>
      <c r="BV994" s="39"/>
      <c r="BW994" s="39"/>
    </row>
    <row r="995" spans="1:75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40"/>
      <c r="L995" s="40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  <c r="BT995" s="39"/>
      <c r="BU995" s="39"/>
      <c r="BV995" s="39"/>
      <c r="BW995" s="39"/>
    </row>
    <row r="996" spans="1:75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40"/>
      <c r="L996" s="40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  <c r="BT996" s="39"/>
      <c r="BU996" s="39"/>
      <c r="BV996" s="39"/>
      <c r="BW996" s="39"/>
    </row>
    <row r="997" spans="1:75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40"/>
      <c r="L997" s="40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  <c r="BT997" s="39"/>
      <c r="BU997" s="39"/>
      <c r="BV997" s="39"/>
      <c r="BW997" s="39"/>
    </row>
    <row r="998" spans="1:75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40"/>
      <c r="L998" s="40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  <c r="BT998" s="39"/>
      <c r="BU998" s="39"/>
      <c r="BV998" s="39"/>
      <c r="BW998" s="39"/>
    </row>
    <row r="999" spans="1:75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40"/>
      <c r="L999" s="40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  <c r="BT999" s="39"/>
      <c r="BU999" s="39"/>
      <c r="BV999" s="39"/>
      <c r="BW999" s="39"/>
    </row>
    <row r="1000" spans="1:75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40"/>
      <c r="L1000" s="40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  <c r="BT1000" s="39"/>
      <c r="BU1000" s="39"/>
      <c r="BV1000" s="39"/>
      <c r="BW1000" s="39"/>
    </row>
  </sheetData>
  <mergeCells count="155">
    <mergeCell ref="O5:O6"/>
    <mergeCell ref="P5:P6"/>
    <mergeCell ref="A5:B6"/>
    <mergeCell ref="C5:D6"/>
    <mergeCell ref="I5:J6"/>
    <mergeCell ref="A1:K2"/>
    <mergeCell ref="A3:E4"/>
    <mergeCell ref="F3:P4"/>
    <mergeCell ref="H169:H172"/>
    <mergeCell ref="H125:H128"/>
    <mergeCell ref="H129:H132"/>
    <mergeCell ref="H72:H74"/>
    <mergeCell ref="H75:H77"/>
    <mergeCell ref="H78:H80"/>
    <mergeCell ref="H81:H83"/>
    <mergeCell ref="H84:H86"/>
    <mergeCell ref="H87:H89"/>
    <mergeCell ref="H90:H92"/>
    <mergeCell ref="H93:H95"/>
    <mergeCell ref="H96:H98"/>
    <mergeCell ref="H49:H50"/>
    <mergeCell ref="H51:H52"/>
    <mergeCell ref="H53:H54"/>
    <mergeCell ref="H55:H56"/>
    <mergeCell ref="H173:H176"/>
    <mergeCell ref="H177:H180"/>
    <mergeCell ref="H181:H184"/>
    <mergeCell ref="H185:H188"/>
    <mergeCell ref="H189:H192"/>
    <mergeCell ref="H193:H194"/>
    <mergeCell ref="H195:H196"/>
    <mergeCell ref="K5:K6"/>
    <mergeCell ref="H133:H136"/>
    <mergeCell ref="H137:H140"/>
    <mergeCell ref="H141:H144"/>
    <mergeCell ref="H145:H148"/>
    <mergeCell ref="H149:H152"/>
    <mergeCell ref="H153:H156"/>
    <mergeCell ref="H157:H160"/>
    <mergeCell ref="H161:H164"/>
    <mergeCell ref="H165:H168"/>
    <mergeCell ref="H99:H101"/>
    <mergeCell ref="H102:H104"/>
    <mergeCell ref="H105:H108"/>
    <mergeCell ref="H109:H112"/>
    <mergeCell ref="H113:H116"/>
    <mergeCell ref="H117:H120"/>
    <mergeCell ref="H121:H124"/>
    <mergeCell ref="H57:H59"/>
    <mergeCell ref="H60:H62"/>
    <mergeCell ref="H63:H65"/>
    <mergeCell ref="H66:H68"/>
    <mergeCell ref="H69:H71"/>
    <mergeCell ref="H31:H32"/>
    <mergeCell ref="H33:H34"/>
    <mergeCell ref="H35:H36"/>
    <mergeCell ref="H37:H38"/>
    <mergeCell ref="H39:H40"/>
    <mergeCell ref="H41:H42"/>
    <mergeCell ref="H43:H44"/>
    <mergeCell ref="H45:H46"/>
    <mergeCell ref="H47:H48"/>
    <mergeCell ref="G129:G136"/>
    <mergeCell ref="G137:G144"/>
    <mergeCell ref="G145:G152"/>
    <mergeCell ref="G153:G160"/>
    <mergeCell ref="G161:G168"/>
    <mergeCell ref="G169:G176"/>
    <mergeCell ref="G177:G184"/>
    <mergeCell ref="G185:G192"/>
    <mergeCell ref="G193:G196"/>
    <mergeCell ref="G87:G89"/>
    <mergeCell ref="G90:G92"/>
    <mergeCell ref="G93:G95"/>
    <mergeCell ref="G96:G98"/>
    <mergeCell ref="G99:G101"/>
    <mergeCell ref="G102:G104"/>
    <mergeCell ref="G105:G112"/>
    <mergeCell ref="G113:G120"/>
    <mergeCell ref="G121:G128"/>
    <mergeCell ref="G60:G62"/>
    <mergeCell ref="G63:G65"/>
    <mergeCell ref="G66:G68"/>
    <mergeCell ref="G69:G71"/>
    <mergeCell ref="G72:G74"/>
    <mergeCell ref="G75:G77"/>
    <mergeCell ref="G78:G80"/>
    <mergeCell ref="G81:G83"/>
    <mergeCell ref="G84:G86"/>
    <mergeCell ref="G41:G42"/>
    <mergeCell ref="G43:G44"/>
    <mergeCell ref="G45:G46"/>
    <mergeCell ref="G47:G48"/>
    <mergeCell ref="G49:G50"/>
    <mergeCell ref="G51:G52"/>
    <mergeCell ref="G53:G54"/>
    <mergeCell ref="G55:G56"/>
    <mergeCell ref="G57:G59"/>
    <mergeCell ref="F87:F92"/>
    <mergeCell ref="F93:F98"/>
    <mergeCell ref="F99:F104"/>
    <mergeCell ref="F105:F128"/>
    <mergeCell ref="F129:F152"/>
    <mergeCell ref="F153:F176"/>
    <mergeCell ref="F177:F196"/>
    <mergeCell ref="G5:G6"/>
    <mergeCell ref="G7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  <mergeCell ref="G39:G40"/>
    <mergeCell ref="F31:F38"/>
    <mergeCell ref="F39:F44"/>
    <mergeCell ref="F45:F48"/>
    <mergeCell ref="F49:F56"/>
    <mergeCell ref="F57:F62"/>
    <mergeCell ref="F63:F68"/>
    <mergeCell ref="F69:F74"/>
    <mergeCell ref="F75:F80"/>
    <mergeCell ref="F81:F86"/>
    <mergeCell ref="S4:X4"/>
    <mergeCell ref="Z4:AB4"/>
    <mergeCell ref="AC4:AF4"/>
    <mergeCell ref="BI6:BW6"/>
    <mergeCell ref="E5:E6"/>
    <mergeCell ref="F5:F6"/>
    <mergeCell ref="F7:F14"/>
    <mergeCell ref="F15:F22"/>
    <mergeCell ref="F23:F30"/>
    <mergeCell ref="H5:H6"/>
    <mergeCell ref="H7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L5:L6"/>
    <mergeCell ref="M5:M6"/>
    <mergeCell ref="N5:N6"/>
  </mergeCells>
  <phoneticPr fontId="12" type="noConversion"/>
  <conditionalFormatting sqref="P2:Q2">
    <cfRule type="cellIs" dxfId="41" priority="10" operator="equal">
      <formula>FALSE</formula>
    </cfRule>
  </conditionalFormatting>
  <conditionalFormatting sqref="BF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cellIs" dxfId="40" priority="3" operator="notEqual">
      <formula>"01"</formula>
    </cfRule>
    <cfRule type="expression" dxfId="39" priority="4">
      <formula>TEXT(MID(INDIRECT("J"&amp;ROW()-1),13,2)+1,"00")&lt;&gt;F7</formula>
    </cfRule>
  </conditionalFormatting>
  <conditionalFormatting sqref="E7:E196">
    <cfRule type="cellIs" dxfId="38" priority="1" operator="greaterThan">
      <formula>1</formula>
    </cfRule>
    <cfRule type="expression" dxfId="37" priority="2">
      <formula>IF(_xlfn.CONCAT(R7:BE7)="",MID(K7,17,2),MID((_xlfn.CONCAT(R7:BE7)),3,2))&lt;&gt;MID(K7,17,2)</formula>
    </cfRule>
  </conditionalFormatting>
  <conditionalFormatting sqref="BG7:BG30">
    <cfRule type="cellIs" dxfId="36" priority="7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1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" name="Button 528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" name="Button 529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6" name="Button 530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7" name="Button 531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CL1000"/>
  <sheetViews>
    <sheetView topLeftCell="A2" zoomScale="70" zoomScaleNormal="70" workbookViewId="0">
      <selection activeCell="C41" sqref="C41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2" customWidth="1"/>
    <col min="12" max="12" width="28" style="52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hidden="1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36</v>
      </c>
      <c r="R1" s="29">
        <f t="shared" ref="R1:AD1" si="0">COUNTA(R7:R9953)</f>
        <v>36</v>
      </c>
      <c r="S1" s="29">
        <f t="shared" si="0"/>
        <v>36</v>
      </c>
      <c r="T1" s="29">
        <f t="shared" si="0"/>
        <v>18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36</v>
      </c>
      <c r="R2" s="29">
        <f t="shared" ref="R2:BD2" si="2">COUNTIF($I:$I,R$6)</f>
        <v>36</v>
      </c>
      <c r="S2" s="29">
        <f t="shared" si="2"/>
        <v>36</v>
      </c>
      <c r="T2" s="29">
        <f t="shared" si="2"/>
        <v>18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INV1102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4.5" customHeight="1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6</v>
      </c>
      <c r="H7" s="72"/>
      <c r="I7" s="26" t="s">
        <v>21</v>
      </c>
      <c r="J7" s="45" t="s">
        <v>18</v>
      </c>
      <c r="K7" s="27" t="str">
        <f ca="1">M7&amp;"-"&amp;N7&amp;"-POS"</f>
        <v>INV1102-CBX01-Cir01-POS</v>
      </c>
      <c r="L7" s="27" t="str">
        <f ca="1">M7&amp;"-"&amp;N7&amp;"-NEG"</f>
        <v>INV1102-CBX01-Cir01-NEG</v>
      </c>
      <c r="M7" s="27" t="str">
        <f ca="1">$F$3</f>
        <v>INV1102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126</v>
      </c>
      <c r="E8" s="5">
        <f t="shared" ref="E8:E71" si="4">COUNTA(Q8:BD8)</f>
        <v>1</v>
      </c>
      <c r="F8" s="69"/>
      <c r="G8" s="72"/>
      <c r="H8" s="72"/>
      <c r="I8" s="26" t="s">
        <v>24</v>
      </c>
      <c r="J8" s="45" t="s">
        <v>18</v>
      </c>
      <c r="K8" s="27" t="str">
        <f t="shared" ref="K8:K71" ca="1" si="5">M8&amp;"-"&amp;N8&amp;"-POS"</f>
        <v>INV1102-CBX01-Cir02-POS</v>
      </c>
      <c r="L8" s="27" t="str">
        <f t="shared" ref="L8:L71" ca="1" si="6">M8&amp;"-"&amp;N8&amp;"-NEG"</f>
        <v>INV1102-CBX01-Cir02-NEG</v>
      </c>
      <c r="M8" s="27" t="str">
        <f t="shared" ref="M8:M71" ca="1" si="7">$F$3</f>
        <v>INV1102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4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28</v>
      </c>
      <c r="J9" s="45" t="s">
        <v>18</v>
      </c>
      <c r="K9" s="27" t="str">
        <f t="shared" ca="1" si="5"/>
        <v>INV1102-CBX01-Cir03-POS</v>
      </c>
      <c r="L9" s="27" t="str">
        <f t="shared" ca="1" si="6"/>
        <v>INV1102-CBX01-Cir03-NEG</v>
      </c>
      <c r="M9" s="27" t="str">
        <f t="shared" ca="1" si="7"/>
        <v>INV1102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18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33</v>
      </c>
      <c r="J10" s="45" t="s">
        <v>18</v>
      </c>
      <c r="K10" s="27" t="str">
        <f t="shared" ca="1" si="5"/>
        <v>INV1102-CBX01-Cir04-POS</v>
      </c>
      <c r="L10" s="27" t="str">
        <f t="shared" ca="1" si="6"/>
        <v>INV1102-CBX01-Cir04-NEG</v>
      </c>
      <c r="M10" s="27" t="str">
        <f t="shared" ca="1" si="7"/>
        <v>INV1102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6</v>
      </c>
      <c r="H11" s="72"/>
      <c r="I11" s="26" t="s">
        <v>21</v>
      </c>
      <c r="J11" s="45" t="s">
        <v>18</v>
      </c>
      <c r="K11" s="27" t="str">
        <f t="shared" ca="1" si="5"/>
        <v>INV1102-CBX01-Cir05-POS</v>
      </c>
      <c r="L11" s="27" t="str">
        <f t="shared" ca="1" si="6"/>
        <v>INV1102-CBX01-Cir05-NEG</v>
      </c>
      <c r="M11" s="27" t="str">
        <f t="shared" ca="1" si="7"/>
        <v>INV1102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24</v>
      </c>
      <c r="J12" s="45" t="s">
        <v>18</v>
      </c>
      <c r="K12" s="27" t="str">
        <f t="shared" ca="1" si="5"/>
        <v>INV1102-CBX01-Cir06-POS</v>
      </c>
      <c r="L12" s="27" t="str">
        <f t="shared" ca="1" si="6"/>
        <v>INV1102-CBX01-Cir06-NEG</v>
      </c>
      <c r="M12" s="27" t="str">
        <f t="shared" ca="1" si="7"/>
        <v>INV1102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18</v>
      </c>
      <c r="E13" s="5">
        <f t="shared" si="4"/>
        <v>1</v>
      </c>
      <c r="F13" s="69"/>
      <c r="G13" s="72"/>
      <c r="H13" s="72"/>
      <c r="I13" s="26" t="s">
        <v>28</v>
      </c>
      <c r="J13" s="45" t="s">
        <v>18</v>
      </c>
      <c r="K13" s="27" t="str">
        <f t="shared" ca="1" si="5"/>
        <v>INV1102-CBX01-Cir07-POS</v>
      </c>
      <c r="L13" s="27" t="str">
        <f t="shared" ca="1" si="6"/>
        <v>INV1102-CBX01-Cir07-NEG</v>
      </c>
      <c r="M13" s="27" t="str">
        <f t="shared" ca="1" si="7"/>
        <v>INV1102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33</v>
      </c>
      <c r="J14" s="45" t="s">
        <v>18</v>
      </c>
      <c r="K14" s="27" t="str">
        <f t="shared" ca="1" si="5"/>
        <v>INV1102-CBX01-Cir08-POS</v>
      </c>
      <c r="L14" s="27" t="str">
        <f t="shared" ca="1" si="6"/>
        <v>INV1102-CBX01-Cir08-NEG</v>
      </c>
      <c r="M14" s="27" t="str">
        <f t="shared" ca="1" si="7"/>
        <v>INV1102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113">
        <v>6</v>
      </c>
      <c r="H15" s="113"/>
      <c r="I15" s="26" t="s">
        <v>21</v>
      </c>
      <c r="J15" s="45" t="s">
        <v>18</v>
      </c>
      <c r="K15" s="46" t="str">
        <f t="shared" ca="1" si="5"/>
        <v>INV1102-CBX02-Cir01-POS</v>
      </c>
      <c r="L15" s="46" t="str">
        <f t="shared" ca="1" si="6"/>
        <v>INV1102-CBX02-Cir01-NEG</v>
      </c>
      <c r="M15" s="46" t="str">
        <f t="shared" ca="1" si="7"/>
        <v>INV1102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24</v>
      </c>
      <c r="J16" s="45" t="s">
        <v>18</v>
      </c>
      <c r="K16" s="46" t="str">
        <f t="shared" ca="1" si="5"/>
        <v>INV1102-CBX02-Cir02-POS</v>
      </c>
      <c r="L16" s="46" t="str">
        <f t="shared" ca="1" si="6"/>
        <v>INV1102-CBX02-Cir02-NEG</v>
      </c>
      <c r="M16" s="46" t="str">
        <f t="shared" ca="1" si="7"/>
        <v>INV1102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28</v>
      </c>
      <c r="J17" s="45" t="s">
        <v>18</v>
      </c>
      <c r="K17" s="46" t="str">
        <f t="shared" ca="1" si="5"/>
        <v>INV1102-CBX02-Cir03-POS</v>
      </c>
      <c r="L17" s="46" t="str">
        <f t="shared" ca="1" si="6"/>
        <v>INV1102-CBX02-Cir03-NEG</v>
      </c>
      <c r="M17" s="46" t="str">
        <f t="shared" ca="1" si="7"/>
        <v>INV1102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33</v>
      </c>
      <c r="J18" s="45" t="s">
        <v>18</v>
      </c>
      <c r="K18" s="46" t="str">
        <f t="shared" ca="1" si="5"/>
        <v>INV1102-CBX02-Cir04-POS</v>
      </c>
      <c r="L18" s="46" t="str">
        <f t="shared" ca="1" si="6"/>
        <v>INV1102-CBX02-Cir04-NEG</v>
      </c>
      <c r="M18" s="46" t="str">
        <f t="shared" ca="1" si="7"/>
        <v>INV1102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0</v>
      </c>
      <c r="C19" s="14">
        <v>3</v>
      </c>
      <c r="D19" s="15">
        <f t="shared" si="10"/>
        <v>18</v>
      </c>
      <c r="E19" s="5">
        <f t="shared" si="4"/>
        <v>1</v>
      </c>
      <c r="F19" s="113"/>
      <c r="G19" s="113">
        <v>6</v>
      </c>
      <c r="H19" s="113"/>
      <c r="I19" s="26" t="s">
        <v>21</v>
      </c>
      <c r="J19" s="45" t="s">
        <v>18</v>
      </c>
      <c r="K19" s="46" t="str">
        <f t="shared" ca="1" si="5"/>
        <v>INV1102-CBX02-Cir05-POS</v>
      </c>
      <c r="L19" s="46" t="str">
        <f t="shared" ca="1" si="6"/>
        <v>INV1102-CBX02-Cir05-NEG</v>
      </c>
      <c r="M19" s="46" t="str">
        <f t="shared" ca="1" si="7"/>
        <v>INV1102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113"/>
      <c r="H20" s="113"/>
      <c r="I20" s="26" t="s">
        <v>24</v>
      </c>
      <c r="J20" s="45" t="s">
        <v>18</v>
      </c>
      <c r="K20" s="46" t="str">
        <f t="shared" ca="1" si="5"/>
        <v>INV1102-CBX02-Cir06-POS</v>
      </c>
      <c r="L20" s="46" t="str">
        <f t="shared" ca="1" si="6"/>
        <v>INV1102-CBX02-Cir06-NEG</v>
      </c>
      <c r="M20" s="46" t="str">
        <f t="shared" ca="1" si="7"/>
        <v>INV1102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113"/>
      <c r="H21" s="113"/>
      <c r="I21" s="26" t="s">
        <v>28</v>
      </c>
      <c r="J21" s="45" t="s">
        <v>18</v>
      </c>
      <c r="K21" s="46" t="str">
        <f t="shared" ca="1" si="5"/>
        <v>INV1102-CBX02-Cir07-POS</v>
      </c>
      <c r="L21" s="46" t="str">
        <f t="shared" ca="1" si="6"/>
        <v>INV1102-CBX02-Cir07-NEG</v>
      </c>
      <c r="M21" s="46" t="str">
        <f t="shared" ca="1" si="7"/>
        <v>INV1102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18</v>
      </c>
      <c r="E22" s="5">
        <f t="shared" si="4"/>
        <v>1</v>
      </c>
      <c r="F22" s="113"/>
      <c r="G22" s="113"/>
      <c r="H22" s="113"/>
      <c r="I22" s="26" t="s">
        <v>33</v>
      </c>
      <c r="J22" s="45" t="s">
        <v>18</v>
      </c>
      <c r="K22" s="46" t="str">
        <f t="shared" ca="1" si="5"/>
        <v>INV1102-CBX02-Cir08-POS</v>
      </c>
      <c r="L22" s="46" t="str">
        <f t="shared" ca="1" si="6"/>
        <v>INV1102-CBX02-Cir08-NEG</v>
      </c>
      <c r="M22" s="46" t="str">
        <f t="shared" ca="1" si="7"/>
        <v>INV1102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72">
        <v>6</v>
      </c>
      <c r="H23" s="72"/>
      <c r="I23" s="26" t="s">
        <v>21</v>
      </c>
      <c r="J23" s="45" t="s">
        <v>18</v>
      </c>
      <c r="K23" s="27" t="str">
        <f t="shared" ca="1" si="5"/>
        <v>INV1102-CBX03-Cir01-POS</v>
      </c>
      <c r="L23" s="27" t="str">
        <f t="shared" ca="1" si="6"/>
        <v>INV1102-CBX03-Cir01-NEG</v>
      </c>
      <c r="M23" s="27" t="str">
        <f t="shared" ca="1" si="7"/>
        <v>INV1102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24</v>
      </c>
      <c r="J24" s="45" t="s">
        <v>18</v>
      </c>
      <c r="K24" s="27" t="str">
        <f t="shared" ca="1" si="5"/>
        <v>INV1102-CBX03-Cir02-POS</v>
      </c>
      <c r="L24" s="27" t="str">
        <f t="shared" ca="1" si="6"/>
        <v>INV1102-CBX03-Cir02-NEG</v>
      </c>
      <c r="M24" s="27" t="str">
        <f t="shared" ca="1" si="7"/>
        <v>INV1102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28</v>
      </c>
      <c r="J25" s="45" t="s">
        <v>18</v>
      </c>
      <c r="K25" s="27" t="str">
        <f t="shared" ca="1" si="5"/>
        <v>INV1102-CBX03-Cir03-POS</v>
      </c>
      <c r="L25" s="27" t="str">
        <f t="shared" ca="1" si="6"/>
        <v>INV1102-CBX03-Cir03-NEG</v>
      </c>
      <c r="M25" s="27" t="str">
        <f t="shared" ca="1" si="7"/>
        <v>INV1102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ref="BF25:BF30" si="11">B26-D35</f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6" t="s">
        <v>33</v>
      </c>
      <c r="J26" s="45" t="s">
        <v>18</v>
      </c>
      <c r="K26" s="27" t="str">
        <f t="shared" ca="1" si="5"/>
        <v>INV1102-CBX03-Cir04-POS</v>
      </c>
      <c r="L26" s="27" t="str">
        <f t="shared" ca="1" si="6"/>
        <v>INV1102-CBX03-Cir04-NEG</v>
      </c>
      <c r="M26" s="27" t="str">
        <f t="shared" ca="1" si="7"/>
        <v>INV1102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6</v>
      </c>
      <c r="H27" s="72"/>
      <c r="I27" s="26" t="s">
        <v>21</v>
      </c>
      <c r="J27" s="45" t="s">
        <v>18</v>
      </c>
      <c r="K27" s="27" t="str">
        <f t="shared" ca="1" si="5"/>
        <v>INV1102-CBX03-Cir05-POS</v>
      </c>
      <c r="L27" s="27" t="str">
        <f t="shared" ca="1" si="6"/>
        <v>INV1102-CBX03-Cir05-NEG</v>
      </c>
      <c r="M27" s="27" t="str">
        <f t="shared" ca="1" si="7"/>
        <v>INV1102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72"/>
      <c r="G28" s="72"/>
      <c r="H28" s="72"/>
      <c r="I28" s="26" t="s">
        <v>24</v>
      </c>
      <c r="J28" s="45" t="s">
        <v>18</v>
      </c>
      <c r="K28" s="27" t="str">
        <f t="shared" ca="1" si="5"/>
        <v>INV1102-CBX03-Cir06-POS</v>
      </c>
      <c r="L28" s="27" t="str">
        <f t="shared" ca="1" si="6"/>
        <v>INV1102-CBX03-Cir06-NEG</v>
      </c>
      <c r="M28" s="27" t="str">
        <f t="shared" ca="1" si="7"/>
        <v>INV1102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72"/>
      <c r="G29" s="72"/>
      <c r="H29" s="72"/>
      <c r="I29" s="26" t="s">
        <v>28</v>
      </c>
      <c r="J29" s="45" t="s">
        <v>18</v>
      </c>
      <c r="K29" s="27" t="str">
        <f t="shared" ca="1" si="5"/>
        <v>INV1102-CBX03-Cir07-POS</v>
      </c>
      <c r="L29" s="27" t="str">
        <f t="shared" ca="1" si="6"/>
        <v>INV1102-CBX03-Cir07-NEG</v>
      </c>
      <c r="M29" s="27" t="str">
        <f t="shared" ca="1" si="7"/>
        <v>INV1102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72"/>
      <c r="G30" s="72"/>
      <c r="H30" s="72"/>
      <c r="I30" s="26" t="s">
        <v>33</v>
      </c>
      <c r="J30" s="45" t="s">
        <v>18</v>
      </c>
      <c r="K30" s="27" t="str">
        <f t="shared" ca="1" si="5"/>
        <v>INV1102-CBX03-Cir08-POS</v>
      </c>
      <c r="L30" s="27" t="str">
        <f t="shared" ca="1" si="6"/>
        <v>INV1102-CBX03-Cir08-NEG</v>
      </c>
      <c r="M30" s="27" t="str">
        <f t="shared" ca="1" si="7"/>
        <v>INV1102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 t="s">
        <v>72</v>
      </c>
      <c r="G31" s="113">
        <v>6</v>
      </c>
      <c r="H31" s="113"/>
      <c r="I31" s="26" t="s">
        <v>21</v>
      </c>
      <c r="J31" s="45" t="s">
        <v>18</v>
      </c>
      <c r="K31" s="46" t="str">
        <f t="shared" ca="1" si="5"/>
        <v>INV1102-CBX04-Cir01-POS</v>
      </c>
      <c r="L31" s="46" t="str">
        <f t="shared" ca="1" si="6"/>
        <v>INV1102-CBX04-Cir01-NEG</v>
      </c>
      <c r="M31" s="46" t="str">
        <f t="shared" ca="1" si="7"/>
        <v>INV1102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24</v>
      </c>
      <c r="J32" s="45" t="s">
        <v>18</v>
      </c>
      <c r="K32" s="46" t="str">
        <f t="shared" ca="1" si="5"/>
        <v>INV1102-CBX04-Cir02-POS</v>
      </c>
      <c r="L32" s="46" t="str">
        <f t="shared" ca="1" si="6"/>
        <v>INV1102-CBX04-Cir02-NEG</v>
      </c>
      <c r="M32" s="46" t="str">
        <f t="shared" ca="1" si="7"/>
        <v>INV1102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28</v>
      </c>
      <c r="J33" s="45" t="s">
        <v>18</v>
      </c>
      <c r="K33" s="46" t="str">
        <f t="shared" ca="1" si="5"/>
        <v>INV1102-CBX04-Cir03-POS</v>
      </c>
      <c r="L33" s="46" t="str">
        <f t="shared" ca="1" si="6"/>
        <v>INV1102-CBX04-Cir03-NEG</v>
      </c>
      <c r="M33" s="46" t="str">
        <f t="shared" ca="1" si="7"/>
        <v>INV1102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33</v>
      </c>
      <c r="J34" s="45" t="s">
        <v>18</v>
      </c>
      <c r="K34" s="46" t="str">
        <f t="shared" ca="1" si="5"/>
        <v>INV1102-CBX04-Cir04-POS</v>
      </c>
      <c r="L34" s="46" t="str">
        <f t="shared" ca="1" si="6"/>
        <v>INV1102-CBX04-Cir04-NEG</v>
      </c>
      <c r="M34" s="46" t="str">
        <f t="shared" ca="1" si="7"/>
        <v>INV1102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113">
        <v>6</v>
      </c>
      <c r="H35" s="113"/>
      <c r="I35" s="26" t="s">
        <v>21</v>
      </c>
      <c r="J35" s="45" t="s">
        <v>18</v>
      </c>
      <c r="K35" s="46" t="str">
        <f t="shared" ca="1" si="5"/>
        <v>INV1102-CBX04-Cir05-POS</v>
      </c>
      <c r="L35" s="46" t="str">
        <f t="shared" ca="1" si="6"/>
        <v>INV1102-CBX04-Cir05-NEG</v>
      </c>
      <c r="M35" s="46" t="str">
        <f t="shared" ca="1" si="7"/>
        <v>INV1102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113"/>
      <c r="H36" s="113"/>
      <c r="I36" s="26" t="s">
        <v>24</v>
      </c>
      <c r="J36" s="45" t="s">
        <v>18</v>
      </c>
      <c r="K36" s="46" t="str">
        <f t="shared" ca="1" si="5"/>
        <v>INV1102-CBX04-Cir06-POS</v>
      </c>
      <c r="L36" s="46" t="str">
        <f t="shared" ca="1" si="6"/>
        <v>INV1102-CBX04-Cir06-NEG</v>
      </c>
      <c r="M36" s="46" t="str">
        <f t="shared" ca="1" si="7"/>
        <v>INV1102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3"/>
      <c r="G37" s="113"/>
      <c r="H37" s="113"/>
      <c r="I37" s="26" t="s">
        <v>28</v>
      </c>
      <c r="J37" s="45" t="s">
        <v>18</v>
      </c>
      <c r="K37" s="46" t="str">
        <f t="shared" ca="1" si="5"/>
        <v>INV1102-CBX04-Cir07-POS</v>
      </c>
      <c r="L37" s="46" t="str">
        <f t="shared" ca="1" si="6"/>
        <v>INV1102-CBX04-Cir07-NEG</v>
      </c>
      <c r="M37" s="46" t="str">
        <f t="shared" ca="1" si="7"/>
        <v>INV1102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3"/>
      <c r="G38" s="113"/>
      <c r="H38" s="113"/>
      <c r="I38" s="26" t="s">
        <v>33</v>
      </c>
      <c r="J38" s="45" t="s">
        <v>18</v>
      </c>
      <c r="K38" s="46" t="str">
        <f t="shared" ca="1" si="5"/>
        <v>INV1102-CBX04-Cir08-POS</v>
      </c>
      <c r="L38" s="46" t="str">
        <f t="shared" ca="1" si="6"/>
        <v>INV1102-CBX04-Cir08-NEG</v>
      </c>
      <c r="M38" s="46" t="str">
        <f t="shared" ca="1" si="7"/>
        <v>INV1102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6</v>
      </c>
      <c r="H39" s="72"/>
      <c r="I39" s="26" t="s">
        <v>21</v>
      </c>
      <c r="J39" s="45" t="s">
        <v>18</v>
      </c>
      <c r="K39" s="27" t="str">
        <f t="shared" ca="1" si="5"/>
        <v>INV1102-CBX05-Cir01-POS</v>
      </c>
      <c r="L39" s="27" t="str">
        <f t="shared" ca="1" si="6"/>
        <v>INV1102-CBX05-Cir01-NEG</v>
      </c>
      <c r="M39" s="27" t="str">
        <f t="shared" ca="1" si="7"/>
        <v>INV1102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24</v>
      </c>
      <c r="J40" s="45" t="s">
        <v>18</v>
      </c>
      <c r="K40" s="27" t="str">
        <f t="shared" ca="1" si="5"/>
        <v>INV1102-CBX05-Cir02-POS</v>
      </c>
      <c r="L40" s="27" t="str">
        <f t="shared" ca="1" si="6"/>
        <v>INV1102-CBX05-Cir02-NEG</v>
      </c>
      <c r="M40" s="27" t="str">
        <f t="shared" ca="1" si="7"/>
        <v>INV1102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28</v>
      </c>
      <c r="J41" s="45" t="s">
        <v>18</v>
      </c>
      <c r="K41" s="27" t="str">
        <f t="shared" ca="1" si="5"/>
        <v>INV1102-CBX05-Cir03-POS</v>
      </c>
      <c r="L41" s="27" t="str">
        <f t="shared" ca="1" si="6"/>
        <v>INV1102-CBX05-Cir03-NEG</v>
      </c>
      <c r="M41" s="27" t="str">
        <f t="shared" ca="1" si="7"/>
        <v>INV1102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33</v>
      </c>
      <c r="J42" s="45" t="s">
        <v>18</v>
      </c>
      <c r="K42" s="27" t="str">
        <f t="shared" ca="1" si="5"/>
        <v>INV1102-CBX05-Cir04-POS</v>
      </c>
      <c r="L42" s="27" t="str">
        <f t="shared" ca="1" si="6"/>
        <v>INV1102-CBX05-Cir04-NEG</v>
      </c>
      <c r="M42" s="27" t="str">
        <f t="shared" ca="1" si="7"/>
        <v>INV1102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6</v>
      </c>
      <c r="H43" s="72"/>
      <c r="I43" s="26" t="s">
        <v>21</v>
      </c>
      <c r="J43" s="45" t="s">
        <v>18</v>
      </c>
      <c r="K43" s="27" t="str">
        <f t="shared" ca="1" si="5"/>
        <v>INV1102-CBX05-Cir05-POS</v>
      </c>
      <c r="L43" s="27" t="str">
        <f t="shared" ca="1" si="6"/>
        <v>INV1102-CBX05-Cir05-NEG</v>
      </c>
      <c r="M43" s="27" t="str">
        <f t="shared" ca="1" si="7"/>
        <v>INV1102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6" t="s">
        <v>24</v>
      </c>
      <c r="J44" s="45" t="s">
        <v>18</v>
      </c>
      <c r="K44" s="27" t="str">
        <f t="shared" ca="1" si="5"/>
        <v>INV1102-CBX05-Cir06-POS</v>
      </c>
      <c r="L44" s="27" t="str">
        <f t="shared" ca="1" si="6"/>
        <v>INV1102-CBX05-Cir06-NEG</v>
      </c>
      <c r="M44" s="27" t="str">
        <f t="shared" ca="1" si="7"/>
        <v>INV1102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2"/>
      <c r="G45" s="72"/>
      <c r="H45" s="72"/>
      <c r="I45" s="26" t="s">
        <v>28</v>
      </c>
      <c r="J45" s="45" t="s">
        <v>18</v>
      </c>
      <c r="K45" s="27" t="str">
        <f t="shared" ca="1" si="5"/>
        <v>INV1102-CBX05-Cir07-POS</v>
      </c>
      <c r="L45" s="27" t="str">
        <f t="shared" ca="1" si="6"/>
        <v>INV1102-CBX05-Cir07-NEG</v>
      </c>
      <c r="M45" s="27" t="str">
        <f t="shared" ca="1" si="7"/>
        <v>INV1102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72"/>
      <c r="G46" s="72"/>
      <c r="H46" s="72"/>
      <c r="I46" s="26" t="s">
        <v>33</v>
      </c>
      <c r="J46" s="45" t="s">
        <v>18</v>
      </c>
      <c r="K46" s="27" t="str">
        <f t="shared" ca="1" si="5"/>
        <v>INV1102-CBX05-Cir08-POS</v>
      </c>
      <c r="L46" s="27" t="str">
        <f t="shared" ca="1" si="6"/>
        <v>INV1102-CBX05-Cir08-NEG</v>
      </c>
      <c r="M46" s="27" t="str">
        <f t="shared" ca="1" si="7"/>
        <v>INV1102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 t="s">
        <v>74</v>
      </c>
      <c r="G47" s="113">
        <v>6</v>
      </c>
      <c r="H47" s="113"/>
      <c r="I47" s="26" t="s">
        <v>21</v>
      </c>
      <c r="J47" s="45" t="s">
        <v>18</v>
      </c>
      <c r="K47" s="46" t="str">
        <f t="shared" ca="1" si="5"/>
        <v>INV1102-CBX06-Cir01-POS</v>
      </c>
      <c r="L47" s="46" t="str">
        <f t="shared" ca="1" si="6"/>
        <v>INV1102-CBX06-Cir01-NEG</v>
      </c>
      <c r="M47" s="46" t="str">
        <f t="shared" ca="1" si="7"/>
        <v>INV1102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24</v>
      </c>
      <c r="J48" s="45" t="s">
        <v>18</v>
      </c>
      <c r="K48" s="46" t="str">
        <f t="shared" ca="1" si="5"/>
        <v>INV1102-CBX06-Cir02-POS</v>
      </c>
      <c r="L48" s="46" t="str">
        <f t="shared" ca="1" si="6"/>
        <v>INV1102-CBX06-Cir02-NEG</v>
      </c>
      <c r="M48" s="46" t="str">
        <f t="shared" ca="1" si="7"/>
        <v>INV1102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28</v>
      </c>
      <c r="J49" s="45" t="s">
        <v>18</v>
      </c>
      <c r="K49" s="46" t="str">
        <f t="shared" ca="1" si="5"/>
        <v>INV1102-CBX06-Cir03-POS</v>
      </c>
      <c r="L49" s="46" t="str">
        <f t="shared" ca="1" si="6"/>
        <v>INV1102-CBX06-Cir03-NEG</v>
      </c>
      <c r="M49" s="46" t="str">
        <f t="shared" ca="1" si="7"/>
        <v>INV1102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3"/>
      <c r="G50" s="113"/>
      <c r="H50" s="113"/>
      <c r="I50" s="26" t="s">
        <v>33</v>
      </c>
      <c r="J50" s="45" t="s">
        <v>18</v>
      </c>
      <c r="K50" s="46" t="str">
        <f t="shared" ca="1" si="5"/>
        <v>INV1102-CBX06-Cir04-POS</v>
      </c>
      <c r="L50" s="46" t="str">
        <f t="shared" ca="1" si="6"/>
        <v>INV1102-CBX06-Cir04-NEG</v>
      </c>
      <c r="M50" s="46" t="str">
        <f t="shared" ca="1" si="7"/>
        <v>INV1102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3"/>
      <c r="G51" s="113">
        <v>6</v>
      </c>
      <c r="H51" s="113"/>
      <c r="I51" s="26" t="s">
        <v>21</v>
      </c>
      <c r="J51" s="45" t="s">
        <v>18</v>
      </c>
      <c r="K51" s="46" t="str">
        <f t="shared" ca="1" si="5"/>
        <v>INV1102-CBX06-Cir05-POS</v>
      </c>
      <c r="L51" s="46" t="str">
        <f t="shared" ca="1" si="6"/>
        <v>INV1102-CBX06-Cir05-NEG</v>
      </c>
      <c r="M51" s="46" t="str">
        <f t="shared" ca="1" si="7"/>
        <v>INV1102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3"/>
      <c r="G52" s="113"/>
      <c r="H52" s="113"/>
      <c r="I52" s="26" t="s">
        <v>24</v>
      </c>
      <c r="J52" s="45" t="s">
        <v>18</v>
      </c>
      <c r="K52" s="46" t="str">
        <f t="shared" ca="1" si="5"/>
        <v>INV1102-CBX06-Cir06-POS</v>
      </c>
      <c r="L52" s="46" t="str">
        <f t="shared" ca="1" si="6"/>
        <v>INV1102-CBX06-Cir06-NEG</v>
      </c>
      <c r="M52" s="46" t="str">
        <f t="shared" ca="1" si="7"/>
        <v>INV1102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3"/>
      <c r="G53" s="113"/>
      <c r="H53" s="113"/>
      <c r="I53" s="26" t="s">
        <v>28</v>
      </c>
      <c r="J53" s="45" t="s">
        <v>18</v>
      </c>
      <c r="K53" s="46" t="str">
        <f t="shared" ca="1" si="5"/>
        <v>INV1102-CBX06-Cir07-POS</v>
      </c>
      <c r="L53" s="46" t="str">
        <f t="shared" ca="1" si="6"/>
        <v>INV1102-CBX06-Cir07-NEG</v>
      </c>
      <c r="M53" s="46" t="str">
        <f t="shared" ca="1" si="7"/>
        <v>INV1102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3"/>
      <c r="G54" s="113"/>
      <c r="H54" s="113"/>
      <c r="I54" s="26" t="s">
        <v>33</v>
      </c>
      <c r="J54" s="45" t="s">
        <v>18</v>
      </c>
      <c r="K54" s="46" t="str">
        <f t="shared" ca="1" si="5"/>
        <v>INV1102-CBX06-Cir08-POS</v>
      </c>
      <c r="L54" s="46" t="str">
        <f t="shared" ca="1" si="6"/>
        <v>INV1102-CBX06-Cir08-NEG</v>
      </c>
      <c r="M54" s="46" t="str">
        <f t="shared" ca="1" si="7"/>
        <v>INV1102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69" t="s">
        <v>75</v>
      </c>
      <c r="G55" s="72">
        <v>6</v>
      </c>
      <c r="H55" s="72"/>
      <c r="I55" s="26" t="s">
        <v>21</v>
      </c>
      <c r="J55" s="45" t="s">
        <v>18</v>
      </c>
      <c r="K55" s="27" t="str">
        <f t="shared" ca="1" si="5"/>
        <v>INV1102-CBX07-Cir01-POS</v>
      </c>
      <c r="L55" s="27" t="str">
        <f t="shared" ca="1" si="6"/>
        <v>INV1102-CBX07-Cir01-NEG</v>
      </c>
      <c r="M55" s="27" t="str">
        <f t="shared" ca="1" si="7"/>
        <v>INV1102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1</v>
      </c>
      <c r="Q55" s="27" t="s">
        <v>61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72"/>
      <c r="G56" s="72"/>
      <c r="H56" s="72"/>
      <c r="I56" s="26" t="s">
        <v>24</v>
      </c>
      <c r="J56" s="45" t="s">
        <v>18</v>
      </c>
      <c r="K56" s="27" t="str">
        <f t="shared" ca="1" si="5"/>
        <v>INV1102-CBX07-Cir02-POS</v>
      </c>
      <c r="L56" s="27" t="str">
        <f t="shared" ca="1" si="6"/>
        <v>INV1102-CBX07-Cir02-NEG</v>
      </c>
      <c r="M56" s="27" t="str">
        <f t="shared" ca="1" si="7"/>
        <v>INV1102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2</v>
      </c>
      <c r="Q56" s="27"/>
      <c r="R56" s="27" t="s">
        <v>62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72"/>
      <c r="G57" s="72"/>
      <c r="H57" s="72"/>
      <c r="I57" s="26" t="s">
        <v>28</v>
      </c>
      <c r="J57" s="45" t="s">
        <v>18</v>
      </c>
      <c r="K57" s="27" t="str">
        <f t="shared" ca="1" si="5"/>
        <v>INV1102-CBX07-Cir03-POS</v>
      </c>
      <c r="L57" s="27" t="str">
        <f t="shared" ca="1" si="6"/>
        <v>INV1102-CBX07-Cir03-NEG</v>
      </c>
      <c r="M57" s="27" t="str">
        <f t="shared" ca="1" si="7"/>
        <v>INV1102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3</v>
      </c>
      <c r="Q57" s="27"/>
      <c r="R57" s="27"/>
      <c r="S57" s="27" t="s">
        <v>63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2</v>
      </c>
      <c r="C58" s="19">
        <v>8</v>
      </c>
      <c r="D58" s="16"/>
      <c r="E58" s="5">
        <f t="shared" si="4"/>
        <v>1</v>
      </c>
      <c r="F58" s="72"/>
      <c r="G58" s="72"/>
      <c r="H58" s="72"/>
      <c r="I58" s="26" t="s">
        <v>33</v>
      </c>
      <c r="J58" s="45" t="s">
        <v>18</v>
      </c>
      <c r="K58" s="27" t="str">
        <f t="shared" ca="1" si="5"/>
        <v>INV1102-CBX07-Cir04-POS</v>
      </c>
      <c r="L58" s="27" t="str">
        <f t="shared" ca="1" si="6"/>
        <v>INV1102-CBX07-Cir04-NEG</v>
      </c>
      <c r="M58" s="27" t="str">
        <f t="shared" ca="1" si="7"/>
        <v>INV1102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4</v>
      </c>
      <c r="Q58" s="27"/>
      <c r="R58" s="27"/>
      <c r="S58" s="27"/>
      <c r="T58" s="27" t="s">
        <v>64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4</v>
      </c>
      <c r="C59" s="20">
        <v>6</v>
      </c>
      <c r="D59" s="16"/>
      <c r="E59" s="5">
        <f t="shared" si="4"/>
        <v>1</v>
      </c>
      <c r="F59" s="72"/>
      <c r="G59" s="72">
        <v>6</v>
      </c>
      <c r="H59" s="72"/>
      <c r="I59" s="26" t="s">
        <v>21</v>
      </c>
      <c r="J59" s="45" t="s">
        <v>18</v>
      </c>
      <c r="K59" s="27" t="str">
        <f t="shared" ca="1" si="5"/>
        <v>INV1102-CBX07-Cir05-POS</v>
      </c>
      <c r="L59" s="27" t="str">
        <f t="shared" ca="1" si="6"/>
        <v>INV1102-CBX07-Cir05-NEG</v>
      </c>
      <c r="M59" s="27" t="str">
        <f t="shared" ca="1" si="7"/>
        <v>INV1102</v>
      </c>
      <c r="N59" s="28" t="str">
        <f ca="1">MID($F$5,1,3)&amp;LOOKUP("一",$F$7:$F59)&amp;"-Cir"&amp;TEXT(IF($F59&gt;"",1,($ZG59=OFFSET($ZG59,-1,))+IFERROR(MID(OFFSET($N59,-1,),FIND(MID($F$5,1,2),OFFSET($N59,-1,))+9,2),)),"00")</f>
        <v>CBX07-Cir05</v>
      </c>
      <c r="O59" s="28" t="str">
        <f t="shared" ca="1" si="8"/>
        <v>Cir05</v>
      </c>
      <c r="P59" s="27">
        <v>1</v>
      </c>
      <c r="Q59" s="27" t="s">
        <v>65</v>
      </c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4</v>
      </c>
      <c r="C60" s="20">
        <v>6</v>
      </c>
      <c r="D60" s="16"/>
      <c r="E60" s="5">
        <f t="shared" si="4"/>
        <v>1</v>
      </c>
      <c r="F60" s="72"/>
      <c r="G60" s="72"/>
      <c r="H60" s="72"/>
      <c r="I60" s="26" t="s">
        <v>24</v>
      </c>
      <c r="J60" s="45" t="s">
        <v>18</v>
      </c>
      <c r="K60" s="27" t="str">
        <f t="shared" ca="1" si="5"/>
        <v>INV1102-CBX07-Cir06-POS</v>
      </c>
      <c r="L60" s="27" t="str">
        <f t="shared" ca="1" si="6"/>
        <v>INV1102-CBX07-Cir06-NEG</v>
      </c>
      <c r="M60" s="27" t="str">
        <f t="shared" ca="1" si="7"/>
        <v>INV1102</v>
      </c>
      <c r="N60" s="28" t="str">
        <f ca="1">MID($F$5,1,3)&amp;LOOKUP("一",$F$7:$F60)&amp;"-Cir"&amp;TEXT(IF($F60&gt;"",1,($ZG60=OFFSET($ZG60,-1,))+IFERROR(MID(OFFSET($N60,-1,),FIND(MID($F$5,1,2),OFFSET($N60,-1,))+9,2),)),"00")</f>
        <v>CBX07-Cir06</v>
      </c>
      <c r="O60" s="28" t="str">
        <f t="shared" ca="1" si="8"/>
        <v>Cir06</v>
      </c>
      <c r="P60" s="27">
        <v>2</v>
      </c>
      <c r="Q60" s="27"/>
      <c r="R60" s="27" t="s">
        <v>66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72"/>
      <c r="G61" s="72"/>
      <c r="H61" s="72"/>
      <c r="I61" s="26" t="s">
        <v>28</v>
      </c>
      <c r="J61" s="45" t="s">
        <v>18</v>
      </c>
      <c r="K61" s="27" t="str">
        <f t="shared" ca="1" si="5"/>
        <v>INV1102-CBX07-Cir07-POS</v>
      </c>
      <c r="L61" s="27" t="str">
        <f t="shared" ca="1" si="6"/>
        <v>INV1102-CBX07-Cir07-NEG</v>
      </c>
      <c r="M61" s="27" t="str">
        <f t="shared" ca="1" si="7"/>
        <v>INV1102</v>
      </c>
      <c r="N61" s="28" t="str">
        <f ca="1">MID($F$5,1,3)&amp;LOOKUP("一",$F$7:$F61)&amp;"-Cir"&amp;TEXT(IF($F61&gt;"",1,($ZG61=OFFSET($ZG61,-1,))+IFERROR(MID(OFFSET($N61,-1,),FIND(MID($F$5,1,2),OFFSET($N61,-1,))+9,2),)),"00")</f>
        <v>CBX07-Cir07</v>
      </c>
      <c r="O61" s="28" t="str">
        <f t="shared" ca="1" si="8"/>
        <v>Cir07</v>
      </c>
      <c r="P61" s="27">
        <v>3</v>
      </c>
      <c r="Q61" s="27"/>
      <c r="R61" s="27"/>
      <c r="S61" s="27" t="s">
        <v>95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72"/>
      <c r="G62" s="72"/>
      <c r="H62" s="72"/>
      <c r="I62" s="26" t="s">
        <v>33</v>
      </c>
      <c r="J62" s="45" t="s">
        <v>18</v>
      </c>
      <c r="K62" s="27" t="str">
        <f t="shared" ca="1" si="5"/>
        <v>INV1102-CBX07-Cir08-POS</v>
      </c>
      <c r="L62" s="27" t="str">
        <f t="shared" ca="1" si="6"/>
        <v>INV1102-CBX07-Cir08-NEG</v>
      </c>
      <c r="M62" s="27" t="str">
        <f t="shared" ca="1" si="7"/>
        <v>INV1102</v>
      </c>
      <c r="N62" s="28" t="str">
        <f ca="1">MID($F$5,1,3)&amp;LOOKUP("一",$F$7:$F62)&amp;"-Cir"&amp;TEXT(IF($F62&gt;"",1,($ZG62=OFFSET($ZG62,-1,))+IFERROR(MID(OFFSET($N62,-1,),FIND(MID($F$5,1,2),OFFSET($N62,-1,))+9,2),)),"00")</f>
        <v>CBX07-Cir08</v>
      </c>
      <c r="O62" s="28" t="str">
        <f t="shared" ca="1" si="8"/>
        <v>Cir08</v>
      </c>
      <c r="P62" s="27">
        <v>4</v>
      </c>
      <c r="Q62" s="27"/>
      <c r="R62" s="27"/>
      <c r="S62" s="27"/>
      <c r="T62" s="27" t="s">
        <v>68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12" t="s">
        <v>76</v>
      </c>
      <c r="G63" s="113">
        <v>6</v>
      </c>
      <c r="H63" s="113"/>
      <c r="I63" s="26" t="s">
        <v>21</v>
      </c>
      <c r="J63" s="45" t="s">
        <v>18</v>
      </c>
      <c r="K63" s="46" t="str">
        <f t="shared" ca="1" si="5"/>
        <v>INV1102-CBX08-Cir01-POS</v>
      </c>
      <c r="L63" s="46" t="str">
        <f t="shared" ca="1" si="6"/>
        <v>INV1102-CBX08-Cir01-NEG</v>
      </c>
      <c r="M63" s="46" t="str">
        <f t="shared" ca="1" si="7"/>
        <v>INV1102</v>
      </c>
      <c r="N63" s="47" t="str">
        <f ca="1">MID($F$5,1,3)&amp;LOOKUP("一",$F$7:$F63)&amp;"-Cir"&amp;TEXT(IF($F63&gt;"",1,($ZG63=OFFSET($ZG63,-1,))+IFERROR(MID(OFFSET($N63,-1,),FIND(MID($F$5,1,2),OFFSET($N63,-1,))+9,2),)),"00")</f>
        <v>CBX08-Cir01</v>
      </c>
      <c r="O63" s="47" t="str">
        <f t="shared" ca="1" si="8"/>
        <v>Cir01</v>
      </c>
      <c r="P63" s="46">
        <v>1</v>
      </c>
      <c r="Q63" s="46" t="s">
        <v>61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113"/>
      <c r="G64" s="113"/>
      <c r="H64" s="113"/>
      <c r="I64" s="26" t="s">
        <v>24</v>
      </c>
      <c r="J64" s="45" t="s">
        <v>18</v>
      </c>
      <c r="K64" s="46" t="str">
        <f t="shared" ca="1" si="5"/>
        <v>INV1102-CBX08-Cir02-POS</v>
      </c>
      <c r="L64" s="46" t="str">
        <f t="shared" ca="1" si="6"/>
        <v>INV1102-CBX08-Cir02-NEG</v>
      </c>
      <c r="M64" s="46" t="str">
        <f t="shared" ca="1" si="7"/>
        <v>INV1102</v>
      </c>
      <c r="N64" s="47" t="str">
        <f ca="1">MID($F$5,1,3)&amp;LOOKUP("一",$F$7:$F64)&amp;"-Cir"&amp;TEXT(IF($F64&gt;"",1,($ZG64=OFFSET($ZG64,-1,))+IFERROR(MID(OFFSET($N64,-1,),FIND(MID($F$5,1,2),OFFSET($N64,-1,))+9,2),)),"00")</f>
        <v>CBX08-Cir02</v>
      </c>
      <c r="O64" s="47" t="str">
        <f t="shared" ca="1" si="8"/>
        <v>Cir02</v>
      </c>
      <c r="P64" s="46">
        <v>2</v>
      </c>
      <c r="Q64" s="46"/>
      <c r="R64" s="46" t="s">
        <v>62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4</v>
      </c>
      <c r="C65" s="20">
        <v>6</v>
      </c>
      <c r="D65" s="16"/>
      <c r="E65" s="5">
        <f t="shared" si="4"/>
        <v>1</v>
      </c>
      <c r="F65" s="113"/>
      <c r="G65" s="113"/>
      <c r="H65" s="113"/>
      <c r="I65" s="26" t="s">
        <v>28</v>
      </c>
      <c r="J65" s="45" t="s">
        <v>18</v>
      </c>
      <c r="K65" s="46" t="str">
        <f t="shared" ca="1" si="5"/>
        <v>INV1102-CBX08-Cir03-POS</v>
      </c>
      <c r="L65" s="46" t="str">
        <f t="shared" ca="1" si="6"/>
        <v>INV1102-CBX08-Cir03-NEG</v>
      </c>
      <c r="M65" s="46" t="str">
        <f t="shared" ca="1" si="7"/>
        <v>INV1102</v>
      </c>
      <c r="N65" s="47" t="str">
        <f ca="1">MID($F$5,1,3)&amp;LOOKUP("一",$F$7:$F65)&amp;"-Cir"&amp;TEXT(IF($F65&gt;"",1,($ZG65=OFFSET($ZG65,-1,))+IFERROR(MID(OFFSET($N65,-1,),FIND(MID($F$5,1,2),OFFSET($N65,-1,))+9,2),)),"00")</f>
        <v>CBX08-Cir03</v>
      </c>
      <c r="O65" s="47" t="str">
        <f t="shared" ca="1" si="8"/>
        <v>Cir03</v>
      </c>
      <c r="P65" s="46">
        <v>3</v>
      </c>
      <c r="Q65" s="46"/>
      <c r="R65" s="46"/>
      <c r="S65" s="46" t="s">
        <v>63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4</v>
      </c>
      <c r="C66" s="20">
        <v>6</v>
      </c>
      <c r="D66" s="16"/>
      <c r="E66" s="5">
        <f t="shared" si="4"/>
        <v>1</v>
      </c>
      <c r="F66" s="113"/>
      <c r="G66" s="113"/>
      <c r="H66" s="113"/>
      <c r="I66" s="26" t="s">
        <v>33</v>
      </c>
      <c r="J66" s="45" t="s">
        <v>18</v>
      </c>
      <c r="K66" s="46" t="str">
        <f t="shared" ca="1" si="5"/>
        <v>INV1102-CBX08-Cir04-POS</v>
      </c>
      <c r="L66" s="46" t="str">
        <f t="shared" ca="1" si="6"/>
        <v>INV1102-CBX08-Cir04-NEG</v>
      </c>
      <c r="M66" s="46" t="str">
        <f t="shared" ca="1" si="7"/>
        <v>INV1102</v>
      </c>
      <c r="N66" s="47" t="str">
        <f ca="1">MID($F$5,1,3)&amp;LOOKUP("一",$F$7:$F66)&amp;"-Cir"&amp;TEXT(IF($F66&gt;"",1,($ZG66=OFFSET($ZG66,-1,))+IFERROR(MID(OFFSET($N66,-1,),FIND(MID($F$5,1,2),OFFSET($N66,-1,))+9,2),)),"00")</f>
        <v>CBX08-Cir04</v>
      </c>
      <c r="O66" s="47" t="str">
        <f t="shared" ca="1" si="8"/>
        <v>Cir04</v>
      </c>
      <c r="P66" s="46">
        <v>4</v>
      </c>
      <c r="Q66" s="46"/>
      <c r="R66" s="46"/>
      <c r="S66" s="46"/>
      <c r="T66" s="46" t="s">
        <v>64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4</v>
      </c>
      <c r="C67" s="20">
        <v>6</v>
      </c>
      <c r="D67" s="16"/>
      <c r="E67" s="5">
        <f t="shared" si="4"/>
        <v>1</v>
      </c>
      <c r="F67" s="113"/>
      <c r="G67" s="113">
        <v>6</v>
      </c>
      <c r="H67" s="113"/>
      <c r="I67" s="26" t="s">
        <v>21</v>
      </c>
      <c r="J67" s="45" t="s">
        <v>18</v>
      </c>
      <c r="K67" s="46" t="str">
        <f t="shared" ca="1" si="5"/>
        <v>INV1102-CBX08-Cir05-POS</v>
      </c>
      <c r="L67" s="46" t="str">
        <f t="shared" ca="1" si="6"/>
        <v>INV1102-CBX08-Cir05-NEG</v>
      </c>
      <c r="M67" s="46" t="str">
        <f t="shared" ca="1" si="7"/>
        <v>INV1102</v>
      </c>
      <c r="N67" s="47" t="str">
        <f ca="1">MID($F$5,1,3)&amp;LOOKUP("一",$F$7:$F67)&amp;"-Cir"&amp;TEXT(IF($F67&gt;"",1,($ZG67=OFFSET($ZG67,-1,))+IFERROR(MID(OFFSET($N67,-1,),FIND(MID($F$5,1,2),OFFSET($N67,-1,))+9,2),)),"00")</f>
        <v>CBX08-Cir05</v>
      </c>
      <c r="O67" s="47" t="str">
        <f t="shared" ca="1" si="8"/>
        <v>Cir05</v>
      </c>
      <c r="P67" s="46">
        <v>1</v>
      </c>
      <c r="Q67" s="46" t="s">
        <v>65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0"/>
      <c r="BC67" s="20"/>
      <c r="BD67" s="20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113"/>
      <c r="G68" s="113"/>
      <c r="H68" s="113"/>
      <c r="I68" s="26" t="s">
        <v>24</v>
      </c>
      <c r="J68" s="45" t="s">
        <v>18</v>
      </c>
      <c r="K68" s="46" t="str">
        <f t="shared" ca="1" si="5"/>
        <v>INV1102-CBX08-Cir06-POS</v>
      </c>
      <c r="L68" s="46" t="str">
        <f t="shared" ca="1" si="6"/>
        <v>INV1102-CBX08-Cir06-NEG</v>
      </c>
      <c r="M68" s="46" t="str">
        <f t="shared" ca="1" si="7"/>
        <v>INV1102</v>
      </c>
      <c r="N68" s="47" t="str">
        <f ca="1">MID($F$5,1,3)&amp;LOOKUP("一",$F$7:$F68)&amp;"-Cir"&amp;TEXT(IF($F68&gt;"",1,($ZG68=OFFSET($ZG68,-1,))+IFERROR(MID(OFFSET($N68,-1,),FIND(MID($F$5,1,2),OFFSET($N68,-1,))+9,2),)),"00")</f>
        <v>CBX08-Cir06</v>
      </c>
      <c r="O68" s="47" t="str">
        <f t="shared" ca="1" si="8"/>
        <v>Cir06</v>
      </c>
      <c r="P68" s="46">
        <v>2</v>
      </c>
      <c r="Q68" s="46"/>
      <c r="R68" s="46" t="s">
        <v>66</v>
      </c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0"/>
      <c r="BC68" s="20"/>
      <c r="BD68" s="20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113"/>
      <c r="G69" s="113"/>
      <c r="H69" s="113"/>
      <c r="I69" s="26" t="s">
        <v>28</v>
      </c>
      <c r="J69" s="45" t="s">
        <v>18</v>
      </c>
      <c r="K69" s="46" t="str">
        <f t="shared" ca="1" si="5"/>
        <v>INV1102-CBX08-Cir07-POS</v>
      </c>
      <c r="L69" s="46" t="str">
        <f t="shared" ca="1" si="6"/>
        <v>INV1102-CBX08-Cir07-NEG</v>
      </c>
      <c r="M69" s="46" t="str">
        <f t="shared" ca="1" si="7"/>
        <v>INV1102</v>
      </c>
      <c r="N69" s="47" t="str">
        <f ca="1">MID($F$5,1,3)&amp;LOOKUP("一",$F$7:$F69)&amp;"-Cir"&amp;TEXT(IF($F69&gt;"",1,($ZG69=OFFSET($ZG69,-1,))+IFERROR(MID(OFFSET($N69,-1,),FIND(MID($F$5,1,2),OFFSET($N69,-1,))+9,2),)),"00")</f>
        <v>CBX08-Cir07</v>
      </c>
      <c r="O69" s="47" t="str">
        <f t="shared" ca="1" si="8"/>
        <v>Cir07</v>
      </c>
      <c r="P69" s="46">
        <v>3</v>
      </c>
      <c r="Q69" s="46"/>
      <c r="R69" s="46"/>
      <c r="S69" s="46" t="s">
        <v>95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113"/>
      <c r="G70" s="113"/>
      <c r="H70" s="113"/>
      <c r="I70" s="26" t="s">
        <v>33</v>
      </c>
      <c r="J70" s="45" t="s">
        <v>18</v>
      </c>
      <c r="K70" s="46" t="str">
        <f t="shared" ca="1" si="5"/>
        <v>INV1102-CBX08-Cir08-POS</v>
      </c>
      <c r="L70" s="46" t="str">
        <f t="shared" ca="1" si="6"/>
        <v>INV1102-CBX08-Cir08-NEG</v>
      </c>
      <c r="M70" s="46" t="str">
        <f t="shared" ca="1" si="7"/>
        <v>INV1102</v>
      </c>
      <c r="N70" s="47" t="str">
        <f ca="1">MID($F$5,1,3)&amp;LOOKUP("一",$F$7:$F70)&amp;"-Cir"&amp;TEXT(IF($F70&gt;"",1,($ZG70=OFFSET($ZG70,-1,))+IFERROR(MID(OFFSET($N70,-1,),FIND(MID($F$5,1,2),OFFSET($N70,-1,))+9,2),)),"00")</f>
        <v>CBX08-Cir08</v>
      </c>
      <c r="O70" s="47" t="str">
        <f t="shared" ca="1" si="8"/>
        <v>Cir08</v>
      </c>
      <c r="P70" s="46">
        <v>4</v>
      </c>
      <c r="Q70" s="46"/>
      <c r="R70" s="46"/>
      <c r="S70" s="46"/>
      <c r="T70" s="46" t="s">
        <v>68</v>
      </c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69" t="s">
        <v>79</v>
      </c>
      <c r="G71" s="72">
        <v>6</v>
      </c>
      <c r="H71" s="72"/>
      <c r="I71" s="26" t="s">
        <v>21</v>
      </c>
      <c r="J71" s="45" t="s">
        <v>18</v>
      </c>
      <c r="K71" s="27" t="str">
        <f t="shared" ca="1" si="5"/>
        <v>INV1102-CBX09-Cir01-POS</v>
      </c>
      <c r="L71" s="27" t="str">
        <f t="shared" ca="1" si="6"/>
        <v>INV1102-CBX09-Cir01-NEG</v>
      </c>
      <c r="M71" s="27" t="str">
        <f t="shared" ca="1" si="7"/>
        <v>INV1102</v>
      </c>
      <c r="N71" s="28" t="str">
        <f ca="1">MID($F$5,1,3)&amp;LOOKUP("一",$F$7:$F71)&amp;"-Cir"&amp;TEXT(IF($F71&gt;"",1,($ZG71=OFFSET($ZG71,-1,))+IFERROR(MID(OFFSET($N71,-1,),FIND(MID($F$5,1,2),OFFSET($N71,-1,))+9,2),)),"00")</f>
        <v>CBX09-Cir01</v>
      </c>
      <c r="O71" s="28" t="str">
        <f t="shared" ca="1" si="8"/>
        <v>Cir01</v>
      </c>
      <c r="P71" s="27">
        <v>1</v>
      </c>
      <c r="Q71" s="27" t="s">
        <v>61</v>
      </c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2" si="12">COUNTA(Q72:BD72)</f>
        <v>1</v>
      </c>
      <c r="F72" s="72"/>
      <c r="G72" s="72"/>
      <c r="H72" s="72"/>
      <c r="I72" s="26" t="s">
        <v>24</v>
      </c>
      <c r="J72" s="45" t="s">
        <v>18</v>
      </c>
      <c r="K72" s="27" t="str">
        <f t="shared" ref="K72:K132" ca="1" si="13">M72&amp;"-"&amp;N72&amp;"-POS"</f>
        <v>INV1102-CBX09-Cir02-POS</v>
      </c>
      <c r="L72" s="27" t="str">
        <f t="shared" ref="L72:L132" ca="1" si="14">M72&amp;"-"&amp;N72&amp;"-NEG"</f>
        <v>INV1102-CBX09-Cir02-NEG</v>
      </c>
      <c r="M72" s="27" t="str">
        <f t="shared" ref="M72:M132" ca="1" si="15">$F$3</f>
        <v>INV1102</v>
      </c>
      <c r="N72" s="28" t="str">
        <f ca="1">MID($F$5,1,3)&amp;LOOKUP("一",$F$7:$F72)&amp;"-Cir"&amp;TEXT(IF($F72&gt;"",1,($ZG72=OFFSET($ZG72,-1,))+IFERROR(MID(OFFSET($N72,-1,),FIND(MID($F$5,1,2),OFFSET($N72,-1,))+9,2),)),"00")</f>
        <v>CBX09-Cir02</v>
      </c>
      <c r="O72" s="28" t="str">
        <f t="shared" ref="O72:O132" ca="1" si="16">MID(N72,7,10)</f>
        <v>Cir02</v>
      </c>
      <c r="P72" s="27">
        <v>2</v>
      </c>
      <c r="Q72" s="27"/>
      <c r="R72" s="27" t="s">
        <v>62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72"/>
      <c r="G73" s="72"/>
      <c r="H73" s="72"/>
      <c r="I73" s="26" t="s">
        <v>28</v>
      </c>
      <c r="J73" s="45" t="s">
        <v>18</v>
      </c>
      <c r="K73" s="27" t="str">
        <f t="shared" ca="1" si="13"/>
        <v>INV1102-CBX09-Cir03-POS</v>
      </c>
      <c r="L73" s="27" t="str">
        <f t="shared" ca="1" si="14"/>
        <v>INV1102-CBX09-Cir03-NEG</v>
      </c>
      <c r="M73" s="27" t="str">
        <f t="shared" ca="1" si="15"/>
        <v>INV1102</v>
      </c>
      <c r="N73" s="28" t="str">
        <f ca="1">MID($F$5,1,3)&amp;LOOKUP("一",$F$7:$F73)&amp;"-Cir"&amp;TEXT(IF($F73&gt;"",1,($ZG73=OFFSET($ZG73,-1,))+IFERROR(MID(OFFSET($N73,-1,),FIND(MID($F$5,1,2),OFFSET($N73,-1,))+9,2),)),"00")</f>
        <v>CBX09-Cir03</v>
      </c>
      <c r="O73" s="28" t="str">
        <f t="shared" ca="1" si="16"/>
        <v>Cir03</v>
      </c>
      <c r="P73" s="27">
        <v>3</v>
      </c>
      <c r="Q73" s="27"/>
      <c r="R73" s="27"/>
      <c r="S73" s="27" t="s">
        <v>63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72"/>
      <c r="G74" s="72"/>
      <c r="H74" s="72"/>
      <c r="I74" s="26" t="s">
        <v>33</v>
      </c>
      <c r="J74" s="45" t="s">
        <v>18</v>
      </c>
      <c r="K74" s="27" t="str">
        <f t="shared" ca="1" si="13"/>
        <v>INV1102-CBX09-Cir04-POS</v>
      </c>
      <c r="L74" s="27" t="str">
        <f t="shared" ca="1" si="14"/>
        <v>INV1102-CBX09-Cir04-NEG</v>
      </c>
      <c r="M74" s="27" t="str">
        <f t="shared" ca="1" si="15"/>
        <v>INV1102</v>
      </c>
      <c r="N74" s="28" t="str">
        <f ca="1">MID($F$5,1,3)&amp;LOOKUP("一",$F$7:$F74)&amp;"-Cir"&amp;TEXT(IF($F74&gt;"",1,($ZG74=OFFSET($ZG74,-1,))+IFERROR(MID(OFFSET($N74,-1,),FIND(MID($F$5,1,2),OFFSET($N74,-1,))+9,2),)),"00")</f>
        <v>CBX09-Cir04</v>
      </c>
      <c r="O74" s="28" t="str">
        <f t="shared" ca="1" si="16"/>
        <v>Cir04</v>
      </c>
      <c r="P74" s="27">
        <v>4</v>
      </c>
      <c r="Q74" s="27"/>
      <c r="R74" s="27"/>
      <c r="S74" s="27"/>
      <c r="T74" s="27" t="s">
        <v>64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72"/>
      <c r="G75" s="72">
        <v>6</v>
      </c>
      <c r="H75" s="72"/>
      <c r="I75" s="26" t="s">
        <v>21</v>
      </c>
      <c r="J75" s="45" t="s">
        <v>18</v>
      </c>
      <c r="K75" s="27" t="str">
        <f t="shared" ca="1" si="13"/>
        <v>INV1102-CBX09-Cir05-POS</v>
      </c>
      <c r="L75" s="27" t="str">
        <f t="shared" ca="1" si="14"/>
        <v>INV1102-CBX09-Cir05-NEG</v>
      </c>
      <c r="M75" s="27" t="str">
        <f t="shared" ca="1" si="15"/>
        <v>INV1102</v>
      </c>
      <c r="N75" s="28" t="str">
        <f ca="1">MID($F$5,1,3)&amp;LOOKUP("一",$F$7:$F75)&amp;"-Cir"&amp;TEXT(IF($F75&gt;"",1,($ZG75=OFFSET($ZG75,-1,))+IFERROR(MID(OFFSET($N75,-1,),FIND(MID($F$5,1,2),OFFSET($N75,-1,))+9,2),)),"00")</f>
        <v>CBX09-Cir05</v>
      </c>
      <c r="O75" s="28" t="str">
        <f t="shared" ca="1" si="16"/>
        <v>Cir05</v>
      </c>
      <c r="P75" s="27">
        <v>1</v>
      </c>
      <c r="Q75" s="27" t="s">
        <v>65</v>
      </c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72"/>
      <c r="G76" s="72"/>
      <c r="H76" s="72"/>
      <c r="I76" s="26" t="s">
        <v>24</v>
      </c>
      <c r="J76" s="45" t="s">
        <v>18</v>
      </c>
      <c r="K76" s="27" t="str">
        <f t="shared" ca="1" si="13"/>
        <v>INV1102-CBX09-Cir06-POS</v>
      </c>
      <c r="L76" s="27" t="str">
        <f t="shared" ca="1" si="14"/>
        <v>INV1102-CBX09-Cir06-NEG</v>
      </c>
      <c r="M76" s="27" t="str">
        <f t="shared" ca="1" si="15"/>
        <v>INV1102</v>
      </c>
      <c r="N76" s="28" t="str">
        <f ca="1">MID($F$5,1,3)&amp;LOOKUP("一",$F$7:$F76)&amp;"-Cir"&amp;TEXT(IF($F76&gt;"",1,($ZG76=OFFSET($ZG76,-1,))+IFERROR(MID(OFFSET($N76,-1,),FIND(MID($F$5,1,2),OFFSET($N76,-1,))+9,2),)),"00")</f>
        <v>CBX09-Cir06</v>
      </c>
      <c r="O76" s="28" t="str">
        <f t="shared" ca="1" si="16"/>
        <v>Cir06</v>
      </c>
      <c r="P76" s="27">
        <v>2</v>
      </c>
      <c r="Q76" s="27"/>
      <c r="R76" s="27" t="s">
        <v>66</v>
      </c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72"/>
      <c r="G77" s="72"/>
      <c r="H77" s="72"/>
      <c r="I77" s="26" t="s">
        <v>28</v>
      </c>
      <c r="J77" s="45" t="s">
        <v>18</v>
      </c>
      <c r="K77" s="27" t="str">
        <f t="shared" ca="1" si="13"/>
        <v>INV1102-CBX09-Cir07-POS</v>
      </c>
      <c r="L77" s="27" t="str">
        <f t="shared" ca="1" si="14"/>
        <v>INV1102-CBX09-Cir07-NEG</v>
      </c>
      <c r="M77" s="27" t="str">
        <f t="shared" ca="1" si="15"/>
        <v>INV1102</v>
      </c>
      <c r="N77" s="28" t="str">
        <f ca="1">MID($F$5,1,3)&amp;LOOKUP("一",$F$7:$F77)&amp;"-Cir"&amp;TEXT(IF($F77&gt;"",1,($ZG77=OFFSET($ZG77,-1,))+IFERROR(MID(OFFSET($N77,-1,),FIND(MID($F$5,1,2),OFFSET($N77,-1,))+9,2),)),"00")</f>
        <v>CBX09-Cir07</v>
      </c>
      <c r="O77" s="28" t="str">
        <f t="shared" ca="1" si="16"/>
        <v>Cir07</v>
      </c>
      <c r="P77" s="27">
        <v>3</v>
      </c>
      <c r="Q77" s="27"/>
      <c r="R77" s="27"/>
      <c r="S77" s="27" t="s">
        <v>95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72"/>
      <c r="G78" s="72"/>
      <c r="H78" s="72"/>
      <c r="I78" s="26" t="s">
        <v>33</v>
      </c>
      <c r="J78" s="45" t="s">
        <v>18</v>
      </c>
      <c r="K78" s="27" t="str">
        <f t="shared" ca="1" si="13"/>
        <v>INV1102-CBX09-Cir08-POS</v>
      </c>
      <c r="L78" s="27" t="str">
        <f t="shared" ca="1" si="14"/>
        <v>INV1102-CBX09-Cir08-NEG</v>
      </c>
      <c r="M78" s="27" t="str">
        <f t="shared" ca="1" si="15"/>
        <v>INV1102</v>
      </c>
      <c r="N78" s="28" t="str">
        <f ca="1">MID($F$5,1,3)&amp;LOOKUP("一",$F$7:$F78)&amp;"-Cir"&amp;TEXT(IF($F78&gt;"",1,($ZG78=OFFSET($ZG78,-1,))+IFERROR(MID(OFFSET($N78,-1,),FIND(MID($F$5,1,2),OFFSET($N78,-1,))+9,2),)),"00")</f>
        <v>CBX09-Cir08</v>
      </c>
      <c r="O78" s="28" t="str">
        <f t="shared" ca="1" si="16"/>
        <v>Cir08</v>
      </c>
      <c r="P78" s="27">
        <v>4</v>
      </c>
      <c r="Q78" s="27"/>
      <c r="R78" s="27"/>
      <c r="S78" s="27"/>
      <c r="T78" s="27" t="s">
        <v>68</v>
      </c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2" t="s">
        <v>80</v>
      </c>
      <c r="G79" s="113">
        <v>3</v>
      </c>
      <c r="H79" s="113"/>
      <c r="I79" s="26" t="s">
        <v>21</v>
      </c>
      <c r="J79" s="45" t="s">
        <v>18</v>
      </c>
      <c r="K79" s="46" t="str">
        <f t="shared" ca="1" si="13"/>
        <v>INV1102-CBX10-Cir01-POS</v>
      </c>
      <c r="L79" s="46" t="str">
        <f t="shared" ca="1" si="14"/>
        <v>INV1102-CBX10-Cir01-NEG</v>
      </c>
      <c r="M79" s="46" t="str">
        <f t="shared" ca="1" si="15"/>
        <v>INV1102</v>
      </c>
      <c r="N79" s="47" t="str">
        <f ca="1">MID($F$5,1,3)&amp;LOOKUP("一",$F$7:$F79)&amp;"-Cir"&amp;TEXT(IF($F79&gt;"",1,($ZG79=OFFSET($ZG79,-1,))+IFERROR(MID(OFFSET($N79,-1,),FIND(MID($F$5,1,2),OFFSET($N79,-1,))+9,2),)),"00")</f>
        <v>CBX10-Cir01</v>
      </c>
      <c r="O79" s="47" t="str">
        <f t="shared" ca="1" si="16"/>
        <v>Cir01</v>
      </c>
      <c r="P79" s="46">
        <v>1</v>
      </c>
      <c r="Q79" s="46" t="s">
        <v>61</v>
      </c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3"/>
      <c r="G80" s="113"/>
      <c r="H80" s="113"/>
      <c r="I80" s="26" t="s">
        <v>24</v>
      </c>
      <c r="J80" s="45" t="s">
        <v>18</v>
      </c>
      <c r="K80" s="46" t="str">
        <f t="shared" ca="1" si="13"/>
        <v>INV1102-CBX10-Cir02-POS</v>
      </c>
      <c r="L80" s="46" t="str">
        <f t="shared" ca="1" si="14"/>
        <v>INV1102-CBX10-Cir02-NEG</v>
      </c>
      <c r="M80" s="46" t="str">
        <f t="shared" ca="1" si="15"/>
        <v>INV1102</v>
      </c>
      <c r="N80" s="47" t="str">
        <f ca="1">MID($F$5,1,3)&amp;LOOKUP("一",$F$7:$F80)&amp;"-Cir"&amp;TEXT(IF($F80&gt;"",1,($ZG80=OFFSET($ZG80,-1,))+IFERROR(MID(OFFSET($N80,-1,),FIND(MID($F$5,1,2),OFFSET($N80,-1,))+9,2),)),"00")</f>
        <v>CBX10-Cir02</v>
      </c>
      <c r="O80" s="47" t="str">
        <f t="shared" ca="1" si="16"/>
        <v>Cir02</v>
      </c>
      <c r="P80" s="46">
        <v>2</v>
      </c>
      <c r="Q80" s="46"/>
      <c r="R80" s="46" t="s">
        <v>62</v>
      </c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3"/>
      <c r="G81" s="113"/>
      <c r="H81" s="113"/>
      <c r="I81" s="26" t="s">
        <v>28</v>
      </c>
      <c r="J81" s="45" t="s">
        <v>18</v>
      </c>
      <c r="K81" s="46" t="str">
        <f t="shared" ca="1" si="13"/>
        <v>INV1102-CBX10-Cir03-POS</v>
      </c>
      <c r="L81" s="46" t="str">
        <f t="shared" ca="1" si="14"/>
        <v>INV1102-CBX10-Cir03-NEG</v>
      </c>
      <c r="M81" s="46" t="str">
        <f t="shared" ca="1" si="15"/>
        <v>INV1102</v>
      </c>
      <c r="N81" s="47" t="str">
        <f ca="1">MID($F$5,1,3)&amp;LOOKUP("一",$F$7:$F81)&amp;"-Cir"&amp;TEXT(IF($F81&gt;"",1,($ZG81=OFFSET($ZG81,-1,))+IFERROR(MID(OFFSET($N81,-1,),FIND(MID($F$5,1,2),OFFSET($N81,-1,))+9,2),)),"00")</f>
        <v>CBX10-Cir03</v>
      </c>
      <c r="O81" s="47" t="str">
        <f t="shared" ca="1" si="16"/>
        <v>Cir03</v>
      </c>
      <c r="P81" s="46">
        <v>3</v>
      </c>
      <c r="Q81" s="46"/>
      <c r="R81" s="46"/>
      <c r="S81" s="46" t="s">
        <v>63</v>
      </c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3"/>
      <c r="G82" s="113">
        <v>3</v>
      </c>
      <c r="H82" s="113"/>
      <c r="I82" s="26" t="s">
        <v>21</v>
      </c>
      <c r="J82" s="45" t="s">
        <v>18</v>
      </c>
      <c r="K82" s="46" t="str">
        <f t="shared" ca="1" si="13"/>
        <v>INV1102-CBX10-Cir04-POS</v>
      </c>
      <c r="L82" s="46" t="str">
        <f t="shared" ca="1" si="14"/>
        <v>INV1102-CBX10-Cir04-NEG</v>
      </c>
      <c r="M82" s="46" t="str">
        <f t="shared" ca="1" si="15"/>
        <v>INV1102</v>
      </c>
      <c r="N82" s="47" t="str">
        <f ca="1">MID($F$5,1,3)&amp;LOOKUP("一",$F$7:$F82)&amp;"-Cir"&amp;TEXT(IF($F82&gt;"",1,($ZG82=OFFSET($ZG82,-1,))+IFERROR(MID(OFFSET($N82,-1,),FIND(MID($F$5,1,2),OFFSET($N82,-1,))+9,2),)),"00")</f>
        <v>CBX10-Cir04</v>
      </c>
      <c r="O82" s="47" t="str">
        <f t="shared" ca="1" si="16"/>
        <v>Cir04</v>
      </c>
      <c r="P82" s="46">
        <v>1</v>
      </c>
      <c r="Q82" s="46" t="s">
        <v>77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3"/>
      <c r="G83" s="113"/>
      <c r="H83" s="113"/>
      <c r="I83" s="26" t="s">
        <v>24</v>
      </c>
      <c r="J83" s="45" t="s">
        <v>18</v>
      </c>
      <c r="K83" s="46" t="str">
        <f t="shared" ca="1" si="13"/>
        <v>INV1102-CBX10-Cir05-POS</v>
      </c>
      <c r="L83" s="46" t="str">
        <f t="shared" ca="1" si="14"/>
        <v>INV1102-CBX10-Cir05-NEG</v>
      </c>
      <c r="M83" s="46" t="str">
        <f t="shared" ca="1" si="15"/>
        <v>INV1102</v>
      </c>
      <c r="N83" s="47" t="str">
        <f ca="1">MID($F$5,1,3)&amp;LOOKUP("一",$F$7:$F83)&amp;"-Cir"&amp;TEXT(IF($F83&gt;"",1,($ZG83=OFFSET($ZG83,-1,))+IFERROR(MID(OFFSET($N83,-1,),FIND(MID($F$5,1,2),OFFSET($N83,-1,))+9,2),)),"00")</f>
        <v>CBX10-Cir05</v>
      </c>
      <c r="O83" s="47" t="str">
        <f t="shared" ca="1" si="16"/>
        <v>Cir05</v>
      </c>
      <c r="P83" s="46">
        <v>2</v>
      </c>
      <c r="Q83" s="46"/>
      <c r="R83" s="46" t="s">
        <v>78</v>
      </c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3"/>
      <c r="G84" s="113"/>
      <c r="H84" s="113"/>
      <c r="I84" s="26" t="s">
        <v>28</v>
      </c>
      <c r="J84" s="45" t="s">
        <v>18</v>
      </c>
      <c r="K84" s="46" t="str">
        <f t="shared" ca="1" si="13"/>
        <v>INV1102-CBX10-Cir06-POS</v>
      </c>
      <c r="L84" s="46" t="str">
        <f t="shared" ca="1" si="14"/>
        <v>INV1102-CBX10-Cir06-NEG</v>
      </c>
      <c r="M84" s="46" t="str">
        <f t="shared" ca="1" si="15"/>
        <v>INV1102</v>
      </c>
      <c r="N84" s="47" t="str">
        <f ca="1">MID($F$5,1,3)&amp;LOOKUP("一",$F$7:$F84)&amp;"-Cir"&amp;TEXT(IF($F84&gt;"",1,($ZG84=OFFSET($ZG84,-1,))+IFERROR(MID(OFFSET($N84,-1,),FIND(MID($F$5,1,2),OFFSET($N84,-1,))+9,2),)),"00")</f>
        <v>CBX10-Cir06</v>
      </c>
      <c r="O84" s="47" t="str">
        <f t="shared" ca="1" si="16"/>
        <v>Cir06</v>
      </c>
      <c r="P84" s="46">
        <v>3</v>
      </c>
      <c r="Q84" s="46"/>
      <c r="R84" s="46"/>
      <c r="S84" s="46" t="s">
        <v>66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69" t="s">
        <v>81</v>
      </c>
      <c r="G85" s="72">
        <v>3</v>
      </c>
      <c r="H85" s="72"/>
      <c r="I85" s="26" t="s">
        <v>21</v>
      </c>
      <c r="J85" s="45" t="s">
        <v>18</v>
      </c>
      <c r="K85" s="27" t="str">
        <f t="shared" ca="1" si="13"/>
        <v>INV1102-CBX11-Cir01-POS</v>
      </c>
      <c r="L85" s="27" t="str">
        <f t="shared" ca="1" si="14"/>
        <v>INV1102-CBX11-Cir01-NEG</v>
      </c>
      <c r="M85" s="27" t="str">
        <f t="shared" ca="1" si="15"/>
        <v>INV1102</v>
      </c>
      <c r="N85" s="28" t="str">
        <f ca="1">MID($F$5,1,3)&amp;LOOKUP("一",$F$7:$F85)&amp;"-Cir"&amp;TEXT(IF($F85&gt;"",1,($ZG85=OFFSET($ZG85,-1,))+IFERROR(MID(OFFSET($N85,-1,),FIND(MID($F$5,1,2),OFFSET($N85,-1,))+9,2),)),"00")</f>
        <v>CBX11-Cir01</v>
      </c>
      <c r="O85" s="28" t="str">
        <f t="shared" ca="1" si="16"/>
        <v>Cir01</v>
      </c>
      <c r="P85" s="27">
        <v>1</v>
      </c>
      <c r="Q85" s="27" t="s">
        <v>61</v>
      </c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72"/>
      <c r="G86" s="72"/>
      <c r="H86" s="72"/>
      <c r="I86" s="26" t="s">
        <v>24</v>
      </c>
      <c r="J86" s="45" t="s">
        <v>18</v>
      </c>
      <c r="K86" s="27" t="str">
        <f t="shared" ca="1" si="13"/>
        <v>INV1102-CBX11-Cir02-POS</v>
      </c>
      <c r="L86" s="27" t="str">
        <f t="shared" ca="1" si="14"/>
        <v>INV1102-CBX11-Cir02-NEG</v>
      </c>
      <c r="M86" s="27" t="str">
        <f t="shared" ca="1" si="15"/>
        <v>INV1102</v>
      </c>
      <c r="N86" s="28" t="str">
        <f ca="1">MID($F$5,1,3)&amp;LOOKUP("一",$F$7:$F86)&amp;"-Cir"&amp;TEXT(IF($F86&gt;"",1,($ZG86=OFFSET($ZG86,-1,))+IFERROR(MID(OFFSET($N86,-1,),FIND(MID($F$5,1,2),OFFSET($N86,-1,))+9,2),)),"00")</f>
        <v>CBX11-Cir02</v>
      </c>
      <c r="O86" s="28" t="str">
        <f t="shared" ca="1" si="16"/>
        <v>Cir02</v>
      </c>
      <c r="P86" s="27">
        <v>2</v>
      </c>
      <c r="Q86" s="27"/>
      <c r="R86" s="27" t="s">
        <v>62</v>
      </c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72"/>
      <c r="G87" s="72"/>
      <c r="H87" s="72"/>
      <c r="I87" s="26" t="s">
        <v>28</v>
      </c>
      <c r="J87" s="45" t="s">
        <v>18</v>
      </c>
      <c r="K87" s="27" t="str">
        <f t="shared" ca="1" si="13"/>
        <v>INV1102-CBX11-Cir03-POS</v>
      </c>
      <c r="L87" s="27" t="str">
        <f t="shared" ca="1" si="14"/>
        <v>INV1102-CBX11-Cir03-NEG</v>
      </c>
      <c r="M87" s="27" t="str">
        <f t="shared" ca="1" si="15"/>
        <v>INV1102</v>
      </c>
      <c r="N87" s="28" t="str">
        <f ca="1">MID($F$5,1,3)&amp;LOOKUP("一",$F$7:$F87)&amp;"-Cir"&amp;TEXT(IF($F87&gt;"",1,($ZG87=OFFSET($ZG87,-1,))+IFERROR(MID(OFFSET($N87,-1,),FIND(MID($F$5,1,2),OFFSET($N87,-1,))+9,2),)),"00")</f>
        <v>CBX11-Cir03</v>
      </c>
      <c r="O87" s="28" t="str">
        <f t="shared" ca="1" si="16"/>
        <v>Cir03</v>
      </c>
      <c r="P87" s="27">
        <v>3</v>
      </c>
      <c r="Q87" s="27"/>
      <c r="R87" s="27"/>
      <c r="S87" s="27" t="s">
        <v>63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72"/>
      <c r="G88" s="72">
        <v>3</v>
      </c>
      <c r="H88" s="72"/>
      <c r="I88" s="26" t="s">
        <v>21</v>
      </c>
      <c r="J88" s="45" t="s">
        <v>18</v>
      </c>
      <c r="K88" s="27" t="str">
        <f t="shared" ca="1" si="13"/>
        <v>INV1102-CBX11-Cir04-POS</v>
      </c>
      <c r="L88" s="27" t="str">
        <f t="shared" ca="1" si="14"/>
        <v>INV1102-CBX11-Cir04-NEG</v>
      </c>
      <c r="M88" s="27" t="str">
        <f t="shared" ca="1" si="15"/>
        <v>INV1102</v>
      </c>
      <c r="N88" s="28" t="str">
        <f ca="1">MID($F$5,1,3)&amp;LOOKUP("一",$F$7:$F88)&amp;"-Cir"&amp;TEXT(IF($F88&gt;"",1,($ZG88=OFFSET($ZG88,-1,))+IFERROR(MID(OFFSET($N88,-1,),FIND(MID($F$5,1,2),OFFSET($N88,-1,))+9,2),)),"00")</f>
        <v>CBX11-Cir04</v>
      </c>
      <c r="O88" s="28" t="str">
        <f t="shared" ca="1" si="16"/>
        <v>Cir04</v>
      </c>
      <c r="P88" s="27">
        <v>1</v>
      </c>
      <c r="Q88" s="27" t="s">
        <v>77</v>
      </c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6" t="s">
        <v>24</v>
      </c>
      <c r="J89" s="45" t="s">
        <v>18</v>
      </c>
      <c r="K89" s="27" t="str">
        <f t="shared" ca="1" si="13"/>
        <v>INV1102-CBX11-Cir05-POS</v>
      </c>
      <c r="L89" s="27" t="str">
        <f t="shared" ca="1" si="14"/>
        <v>INV1102-CBX11-Cir05-NEG</v>
      </c>
      <c r="M89" s="27" t="str">
        <f t="shared" ca="1" si="15"/>
        <v>INV1102</v>
      </c>
      <c r="N89" s="28" t="str">
        <f ca="1">MID($F$5,1,3)&amp;LOOKUP("一",$F$7:$F89)&amp;"-Cir"&amp;TEXT(IF($F89&gt;"",1,($ZG89=OFFSET($ZG89,-1,))+IFERROR(MID(OFFSET($N89,-1,),FIND(MID($F$5,1,2),OFFSET($N89,-1,))+9,2),)),"00")</f>
        <v>CBX11-Cir05</v>
      </c>
      <c r="O89" s="28" t="str">
        <f t="shared" ca="1" si="16"/>
        <v>Cir05</v>
      </c>
      <c r="P89" s="27">
        <v>2</v>
      </c>
      <c r="Q89" s="27"/>
      <c r="R89" s="27" t="s">
        <v>78</v>
      </c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28</v>
      </c>
      <c r="J90" s="45" t="s">
        <v>18</v>
      </c>
      <c r="K90" s="27" t="str">
        <f t="shared" ca="1" si="13"/>
        <v>INV1102-CBX11-Cir06-POS</v>
      </c>
      <c r="L90" s="27" t="str">
        <f t="shared" ca="1" si="14"/>
        <v>INV1102-CBX11-Cir06-NEG</v>
      </c>
      <c r="M90" s="27" t="str">
        <f t="shared" ca="1" si="15"/>
        <v>INV1102</v>
      </c>
      <c r="N90" s="28" t="str">
        <f ca="1">MID($F$5,1,3)&amp;LOOKUP("一",$F$7:$F90)&amp;"-Cir"&amp;TEXT(IF($F90&gt;"",1,($ZG90=OFFSET($ZG90,-1,))+IFERROR(MID(OFFSET($N90,-1,),FIND(MID($F$5,1,2),OFFSET($N90,-1,))+9,2),)),"00")</f>
        <v>CBX11-Cir06</v>
      </c>
      <c r="O90" s="28" t="str">
        <f t="shared" ca="1" si="16"/>
        <v>Cir06</v>
      </c>
      <c r="P90" s="27">
        <v>3</v>
      </c>
      <c r="Q90" s="27"/>
      <c r="R90" s="27"/>
      <c r="S90" s="27" t="s">
        <v>66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2" t="s">
        <v>82</v>
      </c>
      <c r="G91" s="113">
        <v>3</v>
      </c>
      <c r="H91" s="113"/>
      <c r="I91" s="26" t="s">
        <v>21</v>
      </c>
      <c r="J91" s="45" t="s">
        <v>18</v>
      </c>
      <c r="K91" s="46" t="str">
        <f t="shared" ca="1" si="13"/>
        <v>INV1102-CBX12-Cir01-POS</v>
      </c>
      <c r="L91" s="46" t="str">
        <f t="shared" ca="1" si="14"/>
        <v>INV1102-CBX12-Cir01-NEG</v>
      </c>
      <c r="M91" s="46" t="str">
        <f t="shared" ca="1" si="15"/>
        <v>INV1102</v>
      </c>
      <c r="N91" s="47" t="str">
        <f ca="1">MID($F$5,1,3)&amp;LOOKUP("一",$F$7:$F91)&amp;"-Cir"&amp;TEXT(IF($F91&gt;"",1,($ZG91=OFFSET($ZG91,-1,))+IFERROR(MID(OFFSET($N91,-1,),FIND(MID($F$5,1,2),OFFSET($N91,-1,))+9,2),)),"00")</f>
        <v>CBX12-Cir01</v>
      </c>
      <c r="O91" s="47" t="str">
        <f t="shared" ca="1" si="16"/>
        <v>Cir01</v>
      </c>
      <c r="P91" s="46">
        <v>1</v>
      </c>
      <c r="Q91" s="46" t="s">
        <v>61</v>
      </c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3"/>
      <c r="G92" s="113"/>
      <c r="H92" s="113"/>
      <c r="I92" s="26" t="s">
        <v>24</v>
      </c>
      <c r="J92" s="45" t="s">
        <v>18</v>
      </c>
      <c r="K92" s="46" t="str">
        <f t="shared" ca="1" si="13"/>
        <v>INV1102-CBX12-Cir02-POS</v>
      </c>
      <c r="L92" s="46" t="str">
        <f t="shared" ca="1" si="14"/>
        <v>INV1102-CBX12-Cir02-NEG</v>
      </c>
      <c r="M92" s="46" t="str">
        <f t="shared" ca="1" si="15"/>
        <v>INV1102</v>
      </c>
      <c r="N92" s="47" t="str">
        <f ca="1">MID($F$5,1,3)&amp;LOOKUP("一",$F$7:$F92)&amp;"-Cir"&amp;TEXT(IF($F92&gt;"",1,($ZG92=OFFSET($ZG92,-1,))+IFERROR(MID(OFFSET($N92,-1,),FIND(MID($F$5,1,2),OFFSET($N92,-1,))+9,2),)),"00")</f>
        <v>CBX12-Cir02</v>
      </c>
      <c r="O92" s="47" t="str">
        <f t="shared" ca="1" si="16"/>
        <v>Cir02</v>
      </c>
      <c r="P92" s="46">
        <v>2</v>
      </c>
      <c r="Q92" s="46"/>
      <c r="R92" s="46" t="s">
        <v>62</v>
      </c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3"/>
      <c r="G93" s="113"/>
      <c r="H93" s="113"/>
      <c r="I93" s="26" t="s">
        <v>28</v>
      </c>
      <c r="J93" s="45" t="s">
        <v>18</v>
      </c>
      <c r="K93" s="46" t="str">
        <f t="shared" ca="1" si="13"/>
        <v>INV1102-CBX12-Cir03-POS</v>
      </c>
      <c r="L93" s="46" t="str">
        <f t="shared" ca="1" si="14"/>
        <v>INV1102-CBX12-Cir03-NEG</v>
      </c>
      <c r="M93" s="46" t="str">
        <f t="shared" ca="1" si="15"/>
        <v>INV1102</v>
      </c>
      <c r="N93" s="47" t="str">
        <f ca="1">MID($F$5,1,3)&amp;LOOKUP("一",$F$7:$F93)&amp;"-Cir"&amp;TEXT(IF($F93&gt;"",1,($ZG93=OFFSET($ZG93,-1,))+IFERROR(MID(OFFSET($N93,-1,),FIND(MID($F$5,1,2),OFFSET($N93,-1,))+9,2),)),"00")</f>
        <v>CBX12-Cir03</v>
      </c>
      <c r="O93" s="47" t="str">
        <f t="shared" ca="1" si="16"/>
        <v>Cir03</v>
      </c>
      <c r="P93" s="46">
        <v>3</v>
      </c>
      <c r="Q93" s="46"/>
      <c r="R93" s="46"/>
      <c r="S93" s="46" t="s">
        <v>63</v>
      </c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3"/>
      <c r="G94" s="113">
        <v>3</v>
      </c>
      <c r="H94" s="113"/>
      <c r="I94" s="26" t="s">
        <v>21</v>
      </c>
      <c r="J94" s="45" t="s">
        <v>18</v>
      </c>
      <c r="K94" s="46" t="str">
        <f t="shared" ca="1" si="13"/>
        <v>INV1102-CBX12-Cir04-POS</v>
      </c>
      <c r="L94" s="46" t="str">
        <f t="shared" ca="1" si="14"/>
        <v>INV1102-CBX12-Cir04-NEG</v>
      </c>
      <c r="M94" s="46" t="str">
        <f t="shared" ca="1" si="15"/>
        <v>INV1102</v>
      </c>
      <c r="N94" s="47" t="str">
        <f ca="1">MID($F$5,1,3)&amp;LOOKUP("一",$F$7:$F94)&amp;"-Cir"&amp;TEXT(IF($F94&gt;"",1,($ZG94=OFFSET($ZG94,-1,))+IFERROR(MID(OFFSET($N94,-1,),FIND(MID($F$5,1,2),OFFSET($N94,-1,))+9,2),)),"00")</f>
        <v>CBX12-Cir04</v>
      </c>
      <c r="O94" s="47" t="str">
        <f t="shared" ca="1" si="16"/>
        <v>Cir04</v>
      </c>
      <c r="P94" s="46">
        <v>1</v>
      </c>
      <c r="Q94" s="46" t="s">
        <v>77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/>
      <c r="G95" s="113"/>
      <c r="H95" s="113"/>
      <c r="I95" s="26" t="s">
        <v>24</v>
      </c>
      <c r="J95" s="45" t="s">
        <v>18</v>
      </c>
      <c r="K95" s="46" t="str">
        <f t="shared" ca="1" si="13"/>
        <v>INV1102-CBX12-Cir05-POS</v>
      </c>
      <c r="L95" s="46" t="str">
        <f t="shared" ca="1" si="14"/>
        <v>INV1102-CBX12-Cir05-NEG</v>
      </c>
      <c r="M95" s="46" t="str">
        <f t="shared" ca="1" si="15"/>
        <v>INV1102</v>
      </c>
      <c r="N95" s="47" t="str">
        <f ca="1">MID($F$5,1,3)&amp;LOOKUP("一",$F$7:$F95)&amp;"-Cir"&amp;TEXT(IF($F95&gt;"",1,($ZG95=OFFSET($ZG95,-1,))+IFERROR(MID(OFFSET($N95,-1,),FIND(MID($F$5,1,2),OFFSET($N95,-1,))+9,2),)),"00")</f>
        <v>CBX12-Cir05</v>
      </c>
      <c r="O95" s="47" t="str">
        <f t="shared" ca="1" si="16"/>
        <v>Cir05</v>
      </c>
      <c r="P95" s="46">
        <v>2</v>
      </c>
      <c r="Q95" s="46"/>
      <c r="R95" s="46" t="s">
        <v>78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28</v>
      </c>
      <c r="J96" s="45" t="s">
        <v>18</v>
      </c>
      <c r="K96" s="46" t="str">
        <f t="shared" ca="1" si="13"/>
        <v>INV1102-CBX12-Cir06-POS</v>
      </c>
      <c r="L96" s="46" t="str">
        <f t="shared" ca="1" si="14"/>
        <v>INV1102-CBX12-Cir06-NEG</v>
      </c>
      <c r="M96" s="46" t="str">
        <f t="shared" ca="1" si="15"/>
        <v>INV1102</v>
      </c>
      <c r="N96" s="47" t="str">
        <f ca="1">MID($F$5,1,3)&amp;LOOKUP("一",$F$7:$F96)&amp;"-Cir"&amp;TEXT(IF($F96&gt;"",1,($ZG96=OFFSET($ZG96,-1,))+IFERROR(MID(OFFSET($N96,-1,),FIND(MID($F$5,1,2),OFFSET($N96,-1,))+9,2),)),"00")</f>
        <v>CBX12-Cir06</v>
      </c>
      <c r="O96" s="47" t="str">
        <f t="shared" ca="1" si="16"/>
        <v>Cir06</v>
      </c>
      <c r="P96" s="46">
        <v>3</v>
      </c>
      <c r="Q96" s="46"/>
      <c r="R96" s="46"/>
      <c r="S96" s="46" t="s">
        <v>66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69" t="s">
        <v>83</v>
      </c>
      <c r="G97" s="72">
        <v>3</v>
      </c>
      <c r="H97" s="72"/>
      <c r="I97" s="26" t="s">
        <v>21</v>
      </c>
      <c r="J97" s="45" t="s">
        <v>18</v>
      </c>
      <c r="K97" s="27" t="str">
        <f t="shared" ca="1" si="13"/>
        <v>INV1102-CBX13-Cir01-POS</v>
      </c>
      <c r="L97" s="27" t="str">
        <f t="shared" ca="1" si="14"/>
        <v>INV1102-CBX13-Cir01-NEG</v>
      </c>
      <c r="M97" s="27" t="str">
        <f t="shared" ca="1" si="15"/>
        <v>INV1102</v>
      </c>
      <c r="N97" s="28" t="str">
        <f ca="1">MID($F$5,1,3)&amp;LOOKUP("一",$F$7:$F97)&amp;"-Cir"&amp;TEXT(IF($F97&gt;"",1,($ZG97=OFFSET($ZG97,-1,))+IFERROR(MID(OFFSET($N97,-1,),FIND(MID($F$5,1,2),OFFSET($N97,-1,))+9,2),)),"00")</f>
        <v>CBX13-Cir01</v>
      </c>
      <c r="O97" s="28" t="str">
        <f t="shared" ca="1" si="16"/>
        <v>Cir01</v>
      </c>
      <c r="P97" s="27">
        <v>1</v>
      </c>
      <c r="Q97" s="27" t="s">
        <v>61</v>
      </c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72"/>
      <c r="G98" s="72"/>
      <c r="H98" s="72"/>
      <c r="I98" s="26" t="s">
        <v>24</v>
      </c>
      <c r="J98" s="45" t="s">
        <v>18</v>
      </c>
      <c r="K98" s="27" t="str">
        <f t="shared" ca="1" si="13"/>
        <v>INV1102-CBX13-Cir02-POS</v>
      </c>
      <c r="L98" s="27" t="str">
        <f t="shared" ca="1" si="14"/>
        <v>INV1102-CBX13-Cir02-NEG</v>
      </c>
      <c r="M98" s="27" t="str">
        <f t="shared" ca="1" si="15"/>
        <v>INV1102</v>
      </c>
      <c r="N98" s="28" t="str">
        <f ca="1">MID($F$5,1,3)&amp;LOOKUP("一",$F$7:$F98)&amp;"-Cir"&amp;TEXT(IF($F98&gt;"",1,($ZG98=OFFSET($ZG98,-1,))+IFERROR(MID(OFFSET($N98,-1,),FIND(MID($F$5,1,2),OFFSET($N98,-1,))+9,2),)),"00")</f>
        <v>CBX13-Cir02</v>
      </c>
      <c r="O98" s="28" t="str">
        <f t="shared" ca="1" si="16"/>
        <v>Cir02</v>
      </c>
      <c r="P98" s="27">
        <v>2</v>
      </c>
      <c r="Q98" s="27"/>
      <c r="R98" s="27" t="s">
        <v>62</v>
      </c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72"/>
      <c r="G99" s="72"/>
      <c r="H99" s="72"/>
      <c r="I99" s="26" t="s">
        <v>28</v>
      </c>
      <c r="J99" s="45" t="s">
        <v>18</v>
      </c>
      <c r="K99" s="27" t="str">
        <f t="shared" ca="1" si="13"/>
        <v>INV1102-CBX13-Cir03-POS</v>
      </c>
      <c r="L99" s="27" t="str">
        <f t="shared" ca="1" si="14"/>
        <v>INV1102-CBX13-Cir03-NEG</v>
      </c>
      <c r="M99" s="27" t="str">
        <f t="shared" ca="1" si="15"/>
        <v>INV1102</v>
      </c>
      <c r="N99" s="28" t="str">
        <f ca="1">MID($F$5,1,3)&amp;LOOKUP("一",$F$7:$F99)&amp;"-Cir"&amp;TEXT(IF($F99&gt;"",1,($ZG99=OFFSET($ZG99,-1,))+IFERROR(MID(OFFSET($N99,-1,),FIND(MID($F$5,1,2),OFFSET($N99,-1,))+9,2),)),"00")</f>
        <v>CBX13-Cir03</v>
      </c>
      <c r="O99" s="28" t="str">
        <f t="shared" ca="1" si="16"/>
        <v>Cir03</v>
      </c>
      <c r="P99" s="27">
        <v>3</v>
      </c>
      <c r="Q99" s="27"/>
      <c r="R99" s="27"/>
      <c r="S99" s="27" t="s">
        <v>63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72"/>
      <c r="G100" s="72">
        <v>3</v>
      </c>
      <c r="H100" s="72"/>
      <c r="I100" s="26" t="s">
        <v>21</v>
      </c>
      <c r="J100" s="45" t="s">
        <v>18</v>
      </c>
      <c r="K100" s="27" t="str">
        <f t="shared" ca="1" si="13"/>
        <v>INV1102-CBX13-Cir04-POS</v>
      </c>
      <c r="L100" s="27" t="str">
        <f t="shared" ca="1" si="14"/>
        <v>INV1102-CBX13-Cir04-NEG</v>
      </c>
      <c r="M100" s="27" t="str">
        <f t="shared" ca="1" si="15"/>
        <v>INV1102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8" t="str">
        <f t="shared" ca="1" si="16"/>
        <v>Cir04</v>
      </c>
      <c r="P100" s="27">
        <v>1</v>
      </c>
      <c r="Q100" s="27" t="s">
        <v>77</v>
      </c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72"/>
      <c r="G101" s="72"/>
      <c r="H101" s="72"/>
      <c r="I101" s="26" t="s">
        <v>24</v>
      </c>
      <c r="J101" s="45" t="s">
        <v>18</v>
      </c>
      <c r="K101" s="27" t="str">
        <f t="shared" ca="1" si="13"/>
        <v>INV1102-CBX13-Cir05-POS</v>
      </c>
      <c r="L101" s="27" t="str">
        <f t="shared" ca="1" si="14"/>
        <v>INV1102-CBX13-Cir05-NEG</v>
      </c>
      <c r="M101" s="27" t="str">
        <f t="shared" ca="1" si="15"/>
        <v>INV1102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8" t="str">
        <f t="shared" ca="1" si="16"/>
        <v>Cir05</v>
      </c>
      <c r="P101" s="27">
        <v>2</v>
      </c>
      <c r="Q101" s="27"/>
      <c r="R101" s="27" t="s">
        <v>78</v>
      </c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72"/>
      <c r="H102" s="72"/>
      <c r="I102" s="26" t="s">
        <v>28</v>
      </c>
      <c r="J102" s="45" t="s">
        <v>18</v>
      </c>
      <c r="K102" s="27" t="str">
        <f t="shared" ca="1" si="13"/>
        <v>INV1102-CBX13-Cir06-POS</v>
      </c>
      <c r="L102" s="27" t="str">
        <f t="shared" ca="1" si="14"/>
        <v>INV1102-CBX13-Cir06-NEG</v>
      </c>
      <c r="M102" s="27" t="str">
        <f t="shared" ca="1" si="15"/>
        <v>INV1102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8" t="str">
        <f t="shared" ca="1" si="16"/>
        <v>Cir06</v>
      </c>
      <c r="P102" s="27">
        <v>3</v>
      </c>
      <c r="Q102" s="27"/>
      <c r="R102" s="27"/>
      <c r="S102" s="27" t="s">
        <v>66</v>
      </c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112" t="s">
        <v>84</v>
      </c>
      <c r="G103" s="113">
        <v>3</v>
      </c>
      <c r="H103" s="113"/>
      <c r="I103" s="26" t="s">
        <v>21</v>
      </c>
      <c r="J103" s="45" t="s">
        <v>18</v>
      </c>
      <c r="K103" s="46" t="str">
        <f t="shared" ca="1" si="13"/>
        <v>INV1102-CBX14-Cir01-POS</v>
      </c>
      <c r="L103" s="46" t="str">
        <f t="shared" ca="1" si="14"/>
        <v>INV1102-CBX14-Cir01-NEG</v>
      </c>
      <c r="M103" s="46" t="str">
        <f t="shared" ca="1" si="15"/>
        <v>INV1102</v>
      </c>
      <c r="N103" s="47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47" t="str">
        <f t="shared" ca="1" si="16"/>
        <v>Cir01</v>
      </c>
      <c r="P103" s="46">
        <v>1</v>
      </c>
      <c r="Q103" s="46" t="s">
        <v>61</v>
      </c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0"/>
      <c r="BC103" s="20"/>
      <c r="BD103" s="20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113"/>
      <c r="G104" s="113"/>
      <c r="H104" s="113"/>
      <c r="I104" s="26" t="s">
        <v>24</v>
      </c>
      <c r="J104" s="45" t="s">
        <v>18</v>
      </c>
      <c r="K104" s="46" t="str">
        <f t="shared" ca="1" si="13"/>
        <v>INV1102-CBX14-Cir02-POS</v>
      </c>
      <c r="L104" s="46" t="str">
        <f t="shared" ca="1" si="14"/>
        <v>INV1102-CBX14-Cir02-NEG</v>
      </c>
      <c r="M104" s="46" t="str">
        <f t="shared" ca="1" si="15"/>
        <v>INV1102</v>
      </c>
      <c r="N104" s="47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47" t="str">
        <f t="shared" ca="1" si="16"/>
        <v>Cir02</v>
      </c>
      <c r="P104" s="46">
        <v>2</v>
      </c>
      <c r="Q104" s="46"/>
      <c r="R104" s="46" t="s">
        <v>62</v>
      </c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0"/>
      <c r="BC104" s="20"/>
      <c r="BD104" s="20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113"/>
      <c r="G105" s="113"/>
      <c r="H105" s="113"/>
      <c r="I105" s="26" t="s">
        <v>28</v>
      </c>
      <c r="J105" s="45" t="s">
        <v>18</v>
      </c>
      <c r="K105" s="46" t="str">
        <f t="shared" ca="1" si="13"/>
        <v>INV1102-CBX14-Cir03-POS</v>
      </c>
      <c r="L105" s="46" t="str">
        <f t="shared" ca="1" si="14"/>
        <v>INV1102-CBX14-Cir03-NEG</v>
      </c>
      <c r="M105" s="46" t="str">
        <f t="shared" ca="1" si="15"/>
        <v>INV1102</v>
      </c>
      <c r="N105" s="47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47" t="str">
        <f t="shared" ca="1" si="16"/>
        <v>Cir03</v>
      </c>
      <c r="P105" s="46">
        <v>3</v>
      </c>
      <c r="Q105" s="46"/>
      <c r="R105" s="46"/>
      <c r="S105" s="46" t="s">
        <v>63</v>
      </c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3"/>
      <c r="G106" s="113">
        <v>3</v>
      </c>
      <c r="H106" s="113"/>
      <c r="I106" s="26" t="s">
        <v>21</v>
      </c>
      <c r="J106" s="45" t="s">
        <v>18</v>
      </c>
      <c r="K106" s="46" t="str">
        <f t="shared" ca="1" si="13"/>
        <v>INV1102-CBX14-Cir04-POS</v>
      </c>
      <c r="L106" s="46" t="str">
        <f t="shared" ca="1" si="14"/>
        <v>INV1102-CBX14-Cir04-NEG</v>
      </c>
      <c r="M106" s="46" t="str">
        <f t="shared" ca="1" si="15"/>
        <v>INV1102</v>
      </c>
      <c r="N106" s="47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47" t="str">
        <f t="shared" ca="1" si="16"/>
        <v>Cir04</v>
      </c>
      <c r="P106" s="46">
        <v>1</v>
      </c>
      <c r="Q106" s="46" t="s">
        <v>77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3"/>
      <c r="G107" s="113"/>
      <c r="H107" s="113"/>
      <c r="I107" s="26" t="s">
        <v>24</v>
      </c>
      <c r="J107" s="45" t="s">
        <v>18</v>
      </c>
      <c r="K107" s="46" t="str">
        <f t="shared" ca="1" si="13"/>
        <v>INV1102-CBX14-Cir05-POS</v>
      </c>
      <c r="L107" s="46" t="str">
        <f t="shared" ca="1" si="14"/>
        <v>INV1102-CBX14-Cir05-NEG</v>
      </c>
      <c r="M107" s="46" t="str">
        <f t="shared" ca="1" si="15"/>
        <v>INV1102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47" t="str">
        <f t="shared" ca="1" si="16"/>
        <v>Cir05</v>
      </c>
      <c r="P107" s="46">
        <v>2</v>
      </c>
      <c r="Q107" s="46"/>
      <c r="R107" s="46" t="s">
        <v>78</v>
      </c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3"/>
      <c r="G108" s="113"/>
      <c r="H108" s="113"/>
      <c r="I108" s="26" t="s">
        <v>28</v>
      </c>
      <c r="J108" s="45" t="s">
        <v>18</v>
      </c>
      <c r="K108" s="46" t="str">
        <f t="shared" ca="1" si="13"/>
        <v>INV1102-CBX14-Cir06-POS</v>
      </c>
      <c r="L108" s="46" t="str">
        <f t="shared" ca="1" si="14"/>
        <v>INV1102-CBX14-Cir06-NEG</v>
      </c>
      <c r="M108" s="46" t="str">
        <f t="shared" ca="1" si="15"/>
        <v>INV1102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47" t="str">
        <f t="shared" ca="1" si="16"/>
        <v>Cir06</v>
      </c>
      <c r="P108" s="46">
        <v>3</v>
      </c>
      <c r="Q108" s="46"/>
      <c r="R108" s="46"/>
      <c r="S108" s="46" t="s">
        <v>66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69" t="s">
        <v>85</v>
      </c>
      <c r="G109" s="72">
        <v>3</v>
      </c>
      <c r="H109" s="72"/>
      <c r="I109" s="26" t="s">
        <v>21</v>
      </c>
      <c r="J109" s="45" t="s">
        <v>18</v>
      </c>
      <c r="K109" s="27" t="str">
        <f t="shared" ca="1" si="13"/>
        <v>INV1102-CBX15-Cir01-POS</v>
      </c>
      <c r="L109" s="27" t="str">
        <f t="shared" ca="1" si="14"/>
        <v>INV1102-CBX15-Cir01-NEG</v>
      </c>
      <c r="M109" s="27" t="str">
        <f t="shared" ca="1" si="15"/>
        <v>INV1102</v>
      </c>
      <c r="N109" s="28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8" t="str">
        <f t="shared" ca="1" si="16"/>
        <v>Cir01</v>
      </c>
      <c r="P109" s="27">
        <v>1</v>
      </c>
      <c r="Q109" s="27" t="s">
        <v>61</v>
      </c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72"/>
      <c r="G110" s="72"/>
      <c r="H110" s="72"/>
      <c r="I110" s="26" t="s">
        <v>24</v>
      </c>
      <c r="J110" s="45" t="s">
        <v>18</v>
      </c>
      <c r="K110" s="27" t="str">
        <f t="shared" ca="1" si="13"/>
        <v>INV1102-CBX15-Cir02-POS</v>
      </c>
      <c r="L110" s="27" t="str">
        <f t="shared" ca="1" si="14"/>
        <v>INV1102-CBX15-Cir02-NEG</v>
      </c>
      <c r="M110" s="27" t="str">
        <f t="shared" ca="1" si="15"/>
        <v>INV1102</v>
      </c>
      <c r="N110" s="28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8" t="str">
        <f t="shared" ca="1" si="16"/>
        <v>Cir02</v>
      </c>
      <c r="P110" s="27">
        <v>2</v>
      </c>
      <c r="Q110" s="27"/>
      <c r="R110" s="27" t="s">
        <v>62</v>
      </c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72"/>
      <c r="G111" s="72"/>
      <c r="H111" s="72"/>
      <c r="I111" s="26" t="s">
        <v>28</v>
      </c>
      <c r="J111" s="45" t="s">
        <v>18</v>
      </c>
      <c r="K111" s="27" t="str">
        <f t="shared" ca="1" si="13"/>
        <v>INV1102-CBX15-Cir03-POS</v>
      </c>
      <c r="L111" s="27" t="str">
        <f t="shared" ca="1" si="14"/>
        <v>INV1102-CBX15-Cir03-NEG</v>
      </c>
      <c r="M111" s="27" t="str">
        <f t="shared" ca="1" si="15"/>
        <v>INV1102</v>
      </c>
      <c r="N111" s="28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8" t="str">
        <f t="shared" ca="1" si="16"/>
        <v>Cir03</v>
      </c>
      <c r="P111" s="27">
        <v>3</v>
      </c>
      <c r="Q111" s="27"/>
      <c r="R111" s="27"/>
      <c r="S111" s="27" t="s">
        <v>63</v>
      </c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72"/>
      <c r="G112" s="72">
        <v>3</v>
      </c>
      <c r="H112" s="72"/>
      <c r="I112" s="26" t="s">
        <v>21</v>
      </c>
      <c r="J112" s="45" t="s">
        <v>18</v>
      </c>
      <c r="K112" s="27" t="str">
        <f t="shared" ca="1" si="13"/>
        <v>INV1102-CBX15-Cir04-POS</v>
      </c>
      <c r="L112" s="27" t="str">
        <f t="shared" ca="1" si="14"/>
        <v>INV1102-CBX15-Cir04-NEG</v>
      </c>
      <c r="M112" s="27" t="str">
        <f t="shared" ca="1" si="15"/>
        <v>INV1102</v>
      </c>
      <c r="N112" s="28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8" t="str">
        <f t="shared" ca="1" si="16"/>
        <v>Cir04</v>
      </c>
      <c r="P112" s="27">
        <v>1</v>
      </c>
      <c r="Q112" s="27" t="s">
        <v>77</v>
      </c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72"/>
      <c r="G113" s="72"/>
      <c r="H113" s="72"/>
      <c r="I113" s="26" t="s">
        <v>24</v>
      </c>
      <c r="J113" s="45" t="s">
        <v>18</v>
      </c>
      <c r="K113" s="27" t="str">
        <f t="shared" ca="1" si="13"/>
        <v>INV1102-CBX15-Cir05-POS</v>
      </c>
      <c r="L113" s="27" t="str">
        <f t="shared" ca="1" si="14"/>
        <v>INV1102-CBX15-Cir05-NEG</v>
      </c>
      <c r="M113" s="27" t="str">
        <f t="shared" ca="1" si="15"/>
        <v>INV1102</v>
      </c>
      <c r="N113" s="28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8" t="str">
        <f t="shared" ca="1" si="16"/>
        <v>Cir05</v>
      </c>
      <c r="P113" s="27">
        <v>2</v>
      </c>
      <c r="Q113" s="27"/>
      <c r="R113" s="27" t="s">
        <v>78</v>
      </c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72"/>
      <c r="G114" s="72"/>
      <c r="H114" s="72"/>
      <c r="I114" s="26" t="s">
        <v>28</v>
      </c>
      <c r="J114" s="45" t="s">
        <v>18</v>
      </c>
      <c r="K114" s="27" t="str">
        <f t="shared" ca="1" si="13"/>
        <v>INV1102-CBX15-Cir06-POS</v>
      </c>
      <c r="L114" s="27" t="str">
        <f t="shared" ca="1" si="14"/>
        <v>INV1102-CBX15-Cir06-NEG</v>
      </c>
      <c r="M114" s="27" t="str">
        <f t="shared" ca="1" si="15"/>
        <v>INV1102</v>
      </c>
      <c r="N114" s="28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8" t="str">
        <f t="shared" ca="1" si="16"/>
        <v>Cir06</v>
      </c>
      <c r="P114" s="27">
        <v>3</v>
      </c>
      <c r="Q114" s="27"/>
      <c r="R114" s="27"/>
      <c r="S114" s="27" t="s">
        <v>66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2" t="s">
        <v>86</v>
      </c>
      <c r="G115" s="113">
        <v>3</v>
      </c>
      <c r="H115" s="113"/>
      <c r="I115" s="26" t="s">
        <v>21</v>
      </c>
      <c r="J115" s="45" t="s">
        <v>18</v>
      </c>
      <c r="K115" s="46" t="str">
        <f t="shared" ca="1" si="13"/>
        <v>INV1102-CBX16-Cir01-POS</v>
      </c>
      <c r="L115" s="46" t="str">
        <f t="shared" ca="1" si="14"/>
        <v>INV1102-CBX16-Cir01-NEG</v>
      </c>
      <c r="M115" s="46" t="str">
        <f t="shared" ca="1" si="15"/>
        <v>INV1102</v>
      </c>
      <c r="N115" s="47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47" t="str">
        <f t="shared" ca="1" si="16"/>
        <v>Cir01</v>
      </c>
      <c r="P115" s="46">
        <v>1</v>
      </c>
      <c r="Q115" s="46" t="s">
        <v>61</v>
      </c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3"/>
      <c r="G116" s="113"/>
      <c r="H116" s="113"/>
      <c r="I116" s="26" t="s">
        <v>24</v>
      </c>
      <c r="J116" s="45" t="s">
        <v>18</v>
      </c>
      <c r="K116" s="46" t="str">
        <f t="shared" ca="1" si="13"/>
        <v>INV1102-CBX16-Cir02-POS</v>
      </c>
      <c r="L116" s="46" t="str">
        <f t="shared" ca="1" si="14"/>
        <v>INV1102-CBX16-Cir02-NEG</v>
      </c>
      <c r="M116" s="46" t="str">
        <f t="shared" ca="1" si="15"/>
        <v>INV1102</v>
      </c>
      <c r="N116" s="47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47" t="str">
        <f t="shared" ca="1" si="16"/>
        <v>Cir02</v>
      </c>
      <c r="P116" s="46">
        <v>2</v>
      </c>
      <c r="Q116" s="46"/>
      <c r="R116" s="46" t="s">
        <v>62</v>
      </c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13"/>
      <c r="G117" s="113"/>
      <c r="H117" s="113"/>
      <c r="I117" s="26" t="s">
        <v>28</v>
      </c>
      <c r="J117" s="45" t="s">
        <v>18</v>
      </c>
      <c r="K117" s="46" t="str">
        <f t="shared" ca="1" si="13"/>
        <v>INV1102-CBX16-Cir03-POS</v>
      </c>
      <c r="L117" s="46" t="str">
        <f t="shared" ca="1" si="14"/>
        <v>INV1102-CBX16-Cir03-NEG</v>
      </c>
      <c r="M117" s="46" t="str">
        <f t="shared" ca="1" si="15"/>
        <v>INV1102</v>
      </c>
      <c r="N117" s="47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47" t="str">
        <f t="shared" ca="1" si="16"/>
        <v>Cir03</v>
      </c>
      <c r="P117" s="46">
        <v>3</v>
      </c>
      <c r="Q117" s="46"/>
      <c r="R117" s="46"/>
      <c r="S117" s="46" t="s">
        <v>63</v>
      </c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0"/>
      <c r="BC117" s="20"/>
      <c r="BD117" s="20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3"/>
      <c r="G118" s="113">
        <v>3</v>
      </c>
      <c r="H118" s="113"/>
      <c r="I118" s="26" t="s">
        <v>21</v>
      </c>
      <c r="J118" s="45" t="s">
        <v>18</v>
      </c>
      <c r="K118" s="46" t="str">
        <f t="shared" ca="1" si="13"/>
        <v>INV1102-CBX16-Cir04-POS</v>
      </c>
      <c r="L118" s="46" t="str">
        <f t="shared" ca="1" si="14"/>
        <v>INV1102-CBX16-Cir04-NEG</v>
      </c>
      <c r="M118" s="46" t="str">
        <f t="shared" ca="1" si="15"/>
        <v>INV1102</v>
      </c>
      <c r="N118" s="47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47" t="str">
        <f t="shared" ca="1" si="16"/>
        <v>Cir04</v>
      </c>
      <c r="P118" s="46">
        <v>1</v>
      </c>
      <c r="Q118" s="46" t="s">
        <v>77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13"/>
      <c r="G119" s="113"/>
      <c r="H119" s="113"/>
      <c r="I119" s="26" t="s">
        <v>24</v>
      </c>
      <c r="J119" s="45" t="s">
        <v>18</v>
      </c>
      <c r="K119" s="46" t="str">
        <f t="shared" ca="1" si="13"/>
        <v>INV1102-CBX16-Cir05-POS</v>
      </c>
      <c r="L119" s="46" t="str">
        <f t="shared" ca="1" si="14"/>
        <v>INV1102-CBX16-Cir05-NEG</v>
      </c>
      <c r="M119" s="46" t="str">
        <f t="shared" ca="1" si="15"/>
        <v>INV1102</v>
      </c>
      <c r="N119" s="47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47" t="str">
        <f t="shared" ca="1" si="16"/>
        <v>Cir05</v>
      </c>
      <c r="P119" s="46">
        <v>2</v>
      </c>
      <c r="Q119" s="46"/>
      <c r="R119" s="46" t="s">
        <v>78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0"/>
      <c r="BC119" s="20"/>
      <c r="BD119" s="20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113"/>
      <c r="G120" s="113"/>
      <c r="H120" s="113"/>
      <c r="I120" s="26" t="s">
        <v>28</v>
      </c>
      <c r="J120" s="45" t="s">
        <v>18</v>
      </c>
      <c r="K120" s="46" t="str">
        <f t="shared" ca="1" si="13"/>
        <v>INV1102-CBX16-Cir06-POS</v>
      </c>
      <c r="L120" s="46" t="str">
        <f t="shared" ca="1" si="14"/>
        <v>INV1102-CBX16-Cir06-NEG</v>
      </c>
      <c r="M120" s="46" t="str">
        <f t="shared" ca="1" si="15"/>
        <v>INV1102</v>
      </c>
      <c r="N120" s="47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47" t="str">
        <f t="shared" ca="1" si="16"/>
        <v>Cir06</v>
      </c>
      <c r="P120" s="46">
        <v>3</v>
      </c>
      <c r="Q120" s="46"/>
      <c r="R120" s="46"/>
      <c r="S120" s="46" t="s">
        <v>66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0"/>
      <c r="BC120" s="20"/>
      <c r="BD120" s="20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69" t="s">
        <v>106</v>
      </c>
      <c r="G121" s="72">
        <v>3</v>
      </c>
      <c r="H121" s="72"/>
      <c r="I121" s="26" t="s">
        <v>21</v>
      </c>
      <c r="J121" s="45" t="s">
        <v>18</v>
      </c>
      <c r="K121" s="27" t="str">
        <f t="shared" ca="1" si="13"/>
        <v>INV1102-CBX17-Cir01-POS</v>
      </c>
      <c r="L121" s="27" t="str">
        <f t="shared" ca="1" si="14"/>
        <v>INV1102-CBX17-Cir01-NEG</v>
      </c>
      <c r="M121" s="27" t="str">
        <f t="shared" ca="1" si="15"/>
        <v>INV1102</v>
      </c>
      <c r="N121" s="28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8" t="str">
        <f t="shared" ca="1" si="16"/>
        <v>Cir01</v>
      </c>
      <c r="P121" s="27">
        <v>1</v>
      </c>
      <c r="Q121" s="27" t="s">
        <v>61</v>
      </c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72"/>
      <c r="G122" s="72"/>
      <c r="H122" s="72"/>
      <c r="I122" s="26" t="s">
        <v>24</v>
      </c>
      <c r="J122" s="45" t="s">
        <v>18</v>
      </c>
      <c r="K122" s="27" t="str">
        <f t="shared" ca="1" si="13"/>
        <v>INV1102-CBX17-Cir02-POS</v>
      </c>
      <c r="L122" s="27" t="str">
        <f t="shared" ca="1" si="14"/>
        <v>INV1102-CBX17-Cir02-NEG</v>
      </c>
      <c r="M122" s="27" t="str">
        <f t="shared" ca="1" si="15"/>
        <v>INV1102</v>
      </c>
      <c r="N122" s="28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8" t="str">
        <f t="shared" ca="1" si="16"/>
        <v>Cir02</v>
      </c>
      <c r="P122" s="27">
        <v>2</v>
      </c>
      <c r="Q122" s="27"/>
      <c r="R122" s="27" t="s">
        <v>62</v>
      </c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72"/>
      <c r="G123" s="72"/>
      <c r="H123" s="72"/>
      <c r="I123" s="26" t="s">
        <v>28</v>
      </c>
      <c r="J123" s="45" t="s">
        <v>18</v>
      </c>
      <c r="K123" s="27" t="str">
        <f t="shared" ca="1" si="13"/>
        <v>INV1102-CBX17-Cir03-POS</v>
      </c>
      <c r="L123" s="27" t="str">
        <f t="shared" ca="1" si="14"/>
        <v>INV1102-CBX17-Cir03-NEG</v>
      </c>
      <c r="M123" s="27" t="str">
        <f t="shared" ca="1" si="15"/>
        <v>INV1102</v>
      </c>
      <c r="N123" s="28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8" t="str">
        <f t="shared" ca="1" si="16"/>
        <v>Cir03</v>
      </c>
      <c r="P123" s="27">
        <v>3</v>
      </c>
      <c r="Q123" s="27"/>
      <c r="R123" s="27"/>
      <c r="S123" s="27" t="s">
        <v>63</v>
      </c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72"/>
      <c r="G124" s="72">
        <v>3</v>
      </c>
      <c r="H124" s="72"/>
      <c r="I124" s="26" t="s">
        <v>21</v>
      </c>
      <c r="J124" s="45" t="s">
        <v>18</v>
      </c>
      <c r="K124" s="27" t="str">
        <f t="shared" ca="1" si="13"/>
        <v>INV1102-CBX17-Cir04-POS</v>
      </c>
      <c r="L124" s="27" t="str">
        <f t="shared" ca="1" si="14"/>
        <v>INV1102-CBX17-Cir04-NEG</v>
      </c>
      <c r="M124" s="27" t="str">
        <f t="shared" ca="1" si="15"/>
        <v>INV1102</v>
      </c>
      <c r="N124" s="28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8" t="str">
        <f t="shared" ca="1" si="16"/>
        <v>Cir04</v>
      </c>
      <c r="P124" s="27">
        <v>1</v>
      </c>
      <c r="Q124" s="27" t="s">
        <v>77</v>
      </c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72"/>
      <c r="G125" s="72"/>
      <c r="H125" s="72"/>
      <c r="I125" s="26" t="s">
        <v>24</v>
      </c>
      <c r="J125" s="45" t="s">
        <v>18</v>
      </c>
      <c r="K125" s="27" t="str">
        <f t="shared" ca="1" si="13"/>
        <v>INV1102-CBX17-Cir05-POS</v>
      </c>
      <c r="L125" s="27" t="str">
        <f t="shared" ca="1" si="14"/>
        <v>INV1102-CBX17-Cir05-NEG</v>
      </c>
      <c r="M125" s="27" t="str">
        <f t="shared" ca="1" si="15"/>
        <v>INV1102</v>
      </c>
      <c r="N125" s="28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8" t="str">
        <f t="shared" ca="1" si="16"/>
        <v>Cir05</v>
      </c>
      <c r="P125" s="27">
        <v>2</v>
      </c>
      <c r="Q125" s="27"/>
      <c r="R125" s="27" t="s">
        <v>78</v>
      </c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72"/>
      <c r="G126" s="72"/>
      <c r="H126" s="72"/>
      <c r="I126" s="26" t="s">
        <v>28</v>
      </c>
      <c r="J126" s="45" t="s">
        <v>18</v>
      </c>
      <c r="K126" s="27" t="str">
        <f t="shared" ca="1" si="13"/>
        <v>INV1102-CBX17-Cir06-POS</v>
      </c>
      <c r="L126" s="27" t="str">
        <f t="shared" ca="1" si="14"/>
        <v>INV1102-CBX17-Cir06-NEG</v>
      </c>
      <c r="M126" s="27" t="str">
        <f t="shared" ca="1" si="15"/>
        <v>INV1102</v>
      </c>
      <c r="N126" s="28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8" t="str">
        <f t="shared" ca="1" si="16"/>
        <v>Cir06</v>
      </c>
      <c r="P126" s="27">
        <v>3</v>
      </c>
      <c r="Q126" s="27"/>
      <c r="R126" s="27"/>
      <c r="S126" s="27" t="s">
        <v>66</v>
      </c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2" t="s">
        <v>119</v>
      </c>
      <c r="G127" s="113">
        <v>3</v>
      </c>
      <c r="H127" s="113"/>
      <c r="I127" s="26" t="s">
        <v>21</v>
      </c>
      <c r="J127" s="45" t="s">
        <v>18</v>
      </c>
      <c r="K127" s="46" t="str">
        <f t="shared" ca="1" si="13"/>
        <v>INV1102-CBX18-Cir01-POS</v>
      </c>
      <c r="L127" s="46" t="str">
        <f t="shared" ca="1" si="14"/>
        <v>INV1102-CBX18-Cir01-NEG</v>
      </c>
      <c r="M127" s="46" t="str">
        <f t="shared" ca="1" si="15"/>
        <v>INV1102</v>
      </c>
      <c r="N127" s="47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47" t="str">
        <f t="shared" ca="1" si="16"/>
        <v>Cir01</v>
      </c>
      <c r="P127" s="46">
        <v>1</v>
      </c>
      <c r="Q127" s="46" t="s">
        <v>61</v>
      </c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3"/>
      <c r="G128" s="113"/>
      <c r="H128" s="113"/>
      <c r="I128" s="26" t="s">
        <v>24</v>
      </c>
      <c r="J128" s="45" t="s">
        <v>18</v>
      </c>
      <c r="K128" s="46" t="str">
        <f t="shared" ca="1" si="13"/>
        <v>INV1102-CBX18-Cir02-POS</v>
      </c>
      <c r="L128" s="46" t="str">
        <f t="shared" ca="1" si="14"/>
        <v>INV1102-CBX18-Cir02-NEG</v>
      </c>
      <c r="M128" s="46" t="str">
        <f t="shared" ca="1" si="15"/>
        <v>INV1102</v>
      </c>
      <c r="N128" s="47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47" t="str">
        <f t="shared" ca="1" si="16"/>
        <v>Cir02</v>
      </c>
      <c r="P128" s="46">
        <v>2</v>
      </c>
      <c r="Q128" s="46"/>
      <c r="R128" s="46" t="s">
        <v>62</v>
      </c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3"/>
      <c r="G129" s="113"/>
      <c r="H129" s="113"/>
      <c r="I129" s="26" t="s">
        <v>28</v>
      </c>
      <c r="J129" s="45" t="s">
        <v>18</v>
      </c>
      <c r="K129" s="46" t="str">
        <f t="shared" ca="1" si="13"/>
        <v>INV1102-CBX18-Cir03-POS</v>
      </c>
      <c r="L129" s="46" t="str">
        <f t="shared" ca="1" si="14"/>
        <v>INV1102-CBX18-Cir03-NEG</v>
      </c>
      <c r="M129" s="46" t="str">
        <f t="shared" ca="1" si="15"/>
        <v>INV1102</v>
      </c>
      <c r="N129" s="47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47" t="str">
        <f t="shared" ca="1" si="16"/>
        <v>Cir03</v>
      </c>
      <c r="P129" s="46">
        <v>3</v>
      </c>
      <c r="Q129" s="46"/>
      <c r="R129" s="46"/>
      <c r="S129" s="46" t="s">
        <v>63</v>
      </c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3"/>
      <c r="G130" s="113">
        <v>3</v>
      </c>
      <c r="H130" s="113"/>
      <c r="I130" s="26" t="s">
        <v>21</v>
      </c>
      <c r="J130" s="45" t="s">
        <v>18</v>
      </c>
      <c r="K130" s="46" t="str">
        <f t="shared" ca="1" si="13"/>
        <v>INV1102-CBX18-Cir04-POS</v>
      </c>
      <c r="L130" s="46" t="str">
        <f t="shared" ca="1" si="14"/>
        <v>INV1102-CBX18-Cir04-NEG</v>
      </c>
      <c r="M130" s="46" t="str">
        <f t="shared" ca="1" si="15"/>
        <v>INV1102</v>
      </c>
      <c r="N130" s="47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47" t="str">
        <f t="shared" ca="1" si="16"/>
        <v>Cir04</v>
      </c>
      <c r="P130" s="46">
        <v>1</v>
      </c>
      <c r="Q130" s="46" t="s">
        <v>77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3"/>
      <c r="G131" s="113"/>
      <c r="H131" s="113"/>
      <c r="I131" s="26" t="s">
        <v>24</v>
      </c>
      <c r="J131" s="45" t="s">
        <v>18</v>
      </c>
      <c r="K131" s="46" t="str">
        <f t="shared" ca="1" si="13"/>
        <v>INV1102-CBX18-Cir05-POS</v>
      </c>
      <c r="L131" s="46" t="str">
        <f t="shared" ca="1" si="14"/>
        <v>INV1102-CBX18-Cir05-NEG</v>
      </c>
      <c r="M131" s="46" t="str">
        <f t="shared" ca="1" si="15"/>
        <v>INV1102</v>
      </c>
      <c r="N131" s="47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47" t="str">
        <f t="shared" ca="1" si="16"/>
        <v>Cir05</v>
      </c>
      <c r="P131" s="46">
        <v>2</v>
      </c>
      <c r="Q131" s="46"/>
      <c r="R131" s="46" t="s">
        <v>78</v>
      </c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3"/>
      <c r="G132" s="113"/>
      <c r="H132" s="113"/>
      <c r="I132" s="26" t="s">
        <v>28</v>
      </c>
      <c r="J132" s="45" t="s">
        <v>18</v>
      </c>
      <c r="K132" s="46" t="str">
        <f t="shared" ca="1" si="13"/>
        <v>INV1102-CBX18-Cir06-POS</v>
      </c>
      <c r="L132" s="46" t="str">
        <f t="shared" ca="1" si="14"/>
        <v>INV1102-CBX18-Cir06-NEG</v>
      </c>
      <c r="M132" s="46" t="str">
        <f t="shared" ca="1" si="15"/>
        <v>INV1102</v>
      </c>
      <c r="N132" s="47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47" t="str">
        <f t="shared" ca="1" si="16"/>
        <v>Cir06</v>
      </c>
      <c r="P132" s="46">
        <v>3</v>
      </c>
      <c r="Q132" s="46"/>
      <c r="R132" s="46"/>
      <c r="S132" s="46" t="s">
        <v>66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G133" s="39"/>
      <c r="H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40"/>
      <c r="L187" s="40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40"/>
      <c r="L188" s="40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40"/>
      <c r="L189" s="40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40"/>
      <c r="L190" s="40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40"/>
      <c r="L191" s="40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40"/>
      <c r="L192" s="40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40"/>
      <c r="L193" s="40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40"/>
      <c r="L194" s="40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40"/>
      <c r="L195" s="40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40"/>
      <c r="L196" s="40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40"/>
      <c r="L197" s="40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40"/>
      <c r="L198" s="40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40"/>
      <c r="L199" s="40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40"/>
      <c r="L200" s="40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40"/>
      <c r="L201" s="40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40"/>
      <c r="L202" s="40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40"/>
      <c r="L203" s="40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40"/>
      <c r="L204" s="40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40"/>
      <c r="L205" s="40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40"/>
      <c r="L206" s="40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40"/>
      <c r="L207" s="40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40"/>
      <c r="L208" s="40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40"/>
      <c r="L209" s="40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40"/>
      <c r="L210" s="40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40"/>
      <c r="L211" s="40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40"/>
      <c r="L212" s="40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40"/>
      <c r="L213" s="40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40"/>
      <c r="L214" s="40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40"/>
      <c r="L215" s="40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40"/>
      <c r="L216" s="40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40"/>
      <c r="L217" s="40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40"/>
      <c r="L218" s="40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40"/>
      <c r="L219" s="40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40"/>
      <c r="L220" s="40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40"/>
      <c r="L221" s="40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40"/>
      <c r="L222" s="40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40"/>
      <c r="L223" s="40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40"/>
      <c r="L224" s="40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40"/>
      <c r="L225" s="40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40"/>
      <c r="L226" s="40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40"/>
      <c r="L227" s="40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40"/>
      <c r="L228" s="40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40"/>
      <c r="L229" s="40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40"/>
      <c r="L230" s="40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40"/>
      <c r="L231" s="40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40"/>
      <c r="L232" s="40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40"/>
      <c r="L233" s="40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40"/>
      <c r="L234" s="40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40"/>
      <c r="L235" s="40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40"/>
      <c r="L236" s="40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40"/>
      <c r="L237" s="40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40"/>
      <c r="L238" s="40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40"/>
      <c r="L239" s="40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40"/>
      <c r="L240" s="40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40"/>
      <c r="L241" s="40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40"/>
      <c r="L242" s="40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40"/>
      <c r="L243" s="40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40"/>
      <c r="L244" s="40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40"/>
      <c r="L245" s="40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40"/>
      <c r="L246" s="40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40"/>
      <c r="L247" s="40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40"/>
      <c r="L248" s="40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40"/>
      <c r="L249" s="40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40"/>
      <c r="L250" s="40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40"/>
      <c r="L251" s="40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40"/>
      <c r="L252" s="40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40"/>
      <c r="L253" s="40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40"/>
      <c r="L254" s="40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40"/>
      <c r="L255" s="40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40"/>
      <c r="L256" s="40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40"/>
      <c r="L257" s="40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40"/>
      <c r="L258" s="40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40"/>
      <c r="L259" s="40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40"/>
      <c r="L260" s="40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40"/>
      <c r="L261" s="40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40"/>
      <c r="L262" s="40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40"/>
      <c r="L263" s="40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40"/>
      <c r="L264" s="40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40"/>
      <c r="L265" s="40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40"/>
      <c r="L266" s="40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40"/>
      <c r="L267" s="40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40"/>
      <c r="L268" s="40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40"/>
      <c r="L269" s="40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40"/>
      <c r="L270" s="40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40"/>
      <c r="L271" s="40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40"/>
      <c r="L272" s="40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40"/>
      <c r="L273" s="40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40"/>
      <c r="L274" s="40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40"/>
      <c r="L275" s="40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40"/>
      <c r="L276" s="40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40"/>
      <c r="L277" s="40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40"/>
      <c r="L278" s="40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40"/>
      <c r="L279" s="40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40"/>
      <c r="L280" s="40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40"/>
      <c r="L281" s="40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40"/>
      <c r="L282" s="40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40"/>
      <c r="L283" s="40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40"/>
      <c r="L284" s="40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40"/>
      <c r="L285" s="40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40"/>
      <c r="L286" s="40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40"/>
      <c r="L287" s="40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40"/>
      <c r="L288" s="40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40"/>
      <c r="L289" s="40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40"/>
      <c r="L290" s="40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40"/>
      <c r="L291" s="40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40"/>
      <c r="L292" s="40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40"/>
      <c r="L293" s="40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40"/>
      <c r="L294" s="40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40"/>
      <c r="L295" s="40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40"/>
      <c r="L296" s="40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40"/>
      <c r="L297" s="40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40"/>
      <c r="L298" s="40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40"/>
      <c r="L299" s="40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40"/>
      <c r="L300" s="40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40"/>
      <c r="L301" s="40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40"/>
      <c r="L302" s="40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40"/>
      <c r="L303" s="40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40"/>
      <c r="L304" s="40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40"/>
      <c r="L305" s="40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40"/>
      <c r="L306" s="40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40"/>
      <c r="L307" s="40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40"/>
      <c r="L308" s="40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40"/>
      <c r="L309" s="40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40"/>
      <c r="L310" s="40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40"/>
      <c r="L311" s="40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40"/>
      <c r="L312" s="40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40"/>
      <c r="L313" s="40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40"/>
      <c r="L314" s="40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40"/>
      <c r="L315" s="40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40"/>
      <c r="L316" s="40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40"/>
      <c r="L317" s="40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40"/>
      <c r="L318" s="40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40"/>
      <c r="L319" s="40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40"/>
      <c r="L320" s="40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40"/>
      <c r="L321" s="40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40"/>
      <c r="L322" s="40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40"/>
      <c r="L323" s="40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40"/>
      <c r="L324" s="40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40"/>
      <c r="L325" s="40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40"/>
      <c r="L326" s="40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40"/>
      <c r="L327" s="40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40"/>
      <c r="L328" s="40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40"/>
      <c r="L329" s="40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40"/>
      <c r="L330" s="40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40"/>
      <c r="L331" s="40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40"/>
      <c r="L332" s="40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40"/>
      <c r="L333" s="40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40"/>
      <c r="L334" s="40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40"/>
      <c r="L335" s="40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40"/>
      <c r="L336" s="40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40"/>
      <c r="L337" s="40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40"/>
      <c r="L338" s="40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40"/>
      <c r="L339" s="40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40"/>
      <c r="L340" s="40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40"/>
      <c r="L341" s="40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40"/>
      <c r="L342" s="40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40"/>
      <c r="L343" s="40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40"/>
      <c r="L344" s="40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40"/>
      <c r="L345" s="40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40"/>
      <c r="L346" s="40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40"/>
      <c r="L347" s="40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40"/>
      <c r="L348" s="40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40"/>
      <c r="L349" s="40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40"/>
      <c r="L350" s="40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40"/>
      <c r="L351" s="40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40"/>
      <c r="L352" s="40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40"/>
      <c r="L353" s="40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40"/>
      <c r="L354" s="40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40"/>
      <c r="L355" s="40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40"/>
      <c r="L356" s="40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40"/>
      <c r="L357" s="40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40"/>
      <c r="L358" s="40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40"/>
      <c r="L359" s="40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40"/>
      <c r="L360" s="40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40"/>
      <c r="L361" s="40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40"/>
      <c r="L362" s="40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40"/>
      <c r="L363" s="40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40"/>
      <c r="L364" s="40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40"/>
      <c r="L365" s="40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40"/>
      <c r="L366" s="40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40"/>
      <c r="L367" s="40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40"/>
      <c r="L368" s="40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40"/>
      <c r="L369" s="40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40"/>
      <c r="L370" s="40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40"/>
      <c r="L371" s="40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40"/>
      <c r="L372" s="40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40"/>
      <c r="L373" s="40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40"/>
      <c r="L374" s="40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40"/>
      <c r="L375" s="40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40"/>
      <c r="L376" s="40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40"/>
      <c r="L377" s="40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40"/>
      <c r="L378" s="40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40"/>
      <c r="L379" s="40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40"/>
      <c r="L380" s="40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40"/>
      <c r="L381" s="40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40"/>
      <c r="L382" s="40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40"/>
      <c r="L383" s="40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40"/>
      <c r="L384" s="40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40"/>
      <c r="L385" s="40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40"/>
      <c r="L386" s="40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40"/>
      <c r="L387" s="40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40"/>
      <c r="L388" s="40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40"/>
      <c r="L389" s="40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40"/>
      <c r="L390" s="40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40"/>
      <c r="L391" s="40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40"/>
      <c r="L392" s="40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40"/>
      <c r="L393" s="40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40"/>
      <c r="L394" s="40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40"/>
      <c r="L395" s="40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40"/>
      <c r="L396" s="40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40"/>
      <c r="L397" s="40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40"/>
      <c r="L398" s="40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40"/>
      <c r="L399" s="40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40"/>
      <c r="L400" s="40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40"/>
      <c r="L401" s="40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40"/>
      <c r="L402" s="40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40"/>
      <c r="L403" s="40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40"/>
      <c r="L404" s="40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40"/>
      <c r="L405" s="40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40"/>
      <c r="L406" s="40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40"/>
      <c r="L407" s="40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40"/>
      <c r="L408" s="40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40"/>
      <c r="L409" s="40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40"/>
      <c r="L410" s="40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40"/>
      <c r="L411" s="40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40"/>
      <c r="L412" s="40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40"/>
      <c r="L413" s="40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40"/>
      <c r="L414" s="40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40"/>
      <c r="L415" s="40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40"/>
      <c r="L416" s="40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40"/>
      <c r="L417" s="40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40"/>
      <c r="L418" s="40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40"/>
      <c r="L419" s="40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40"/>
      <c r="L420" s="40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40"/>
      <c r="L421" s="40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40"/>
      <c r="L422" s="40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40"/>
      <c r="L423" s="40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40"/>
      <c r="L424" s="40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40"/>
      <c r="L425" s="40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40"/>
      <c r="L426" s="40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40"/>
      <c r="L427" s="40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40"/>
      <c r="L428" s="40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40"/>
      <c r="L429" s="40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40"/>
      <c r="L430" s="40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40"/>
      <c r="L431" s="40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40"/>
      <c r="L432" s="40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40"/>
      <c r="L433" s="40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40"/>
      <c r="L434" s="40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40"/>
      <c r="L435" s="40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40"/>
      <c r="L436" s="40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40"/>
      <c r="L437" s="40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40"/>
      <c r="L438" s="40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40"/>
      <c r="L439" s="40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40"/>
      <c r="L440" s="40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40"/>
      <c r="L441" s="40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40"/>
      <c r="L442" s="40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40"/>
      <c r="L443" s="40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40"/>
      <c r="L444" s="40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40"/>
      <c r="L445" s="40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40"/>
      <c r="L446" s="40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40"/>
      <c r="L447" s="40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40"/>
      <c r="L448" s="40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40"/>
      <c r="L449" s="40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40"/>
      <c r="L450" s="40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40"/>
      <c r="L451" s="40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40"/>
      <c r="L452" s="40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40"/>
      <c r="L453" s="40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40"/>
      <c r="L454" s="40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40"/>
      <c r="L455" s="40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40"/>
      <c r="L456" s="40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40"/>
      <c r="L457" s="40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40"/>
      <c r="L458" s="40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40"/>
      <c r="L459" s="40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40"/>
      <c r="L460" s="40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40"/>
      <c r="L461" s="40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40"/>
      <c r="L462" s="40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40"/>
      <c r="L463" s="40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40"/>
      <c r="L464" s="40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40"/>
      <c r="L465" s="40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40"/>
      <c r="L466" s="40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40"/>
      <c r="L467" s="40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40"/>
      <c r="L468" s="40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40"/>
      <c r="L469" s="40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40"/>
      <c r="L470" s="40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40"/>
      <c r="L471" s="40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40"/>
      <c r="L472" s="40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40"/>
      <c r="L473" s="40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40"/>
      <c r="L474" s="40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40"/>
      <c r="L475" s="40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40"/>
      <c r="L476" s="40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40"/>
      <c r="L477" s="40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40"/>
      <c r="L478" s="40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40"/>
      <c r="L479" s="40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40"/>
      <c r="L480" s="40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40"/>
      <c r="L481" s="40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40"/>
      <c r="L482" s="40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40"/>
      <c r="L483" s="40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40"/>
      <c r="L484" s="40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40"/>
      <c r="L485" s="40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40"/>
      <c r="L486" s="40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40"/>
      <c r="L487" s="40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40"/>
      <c r="L488" s="40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40"/>
      <c r="L489" s="40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40"/>
      <c r="L490" s="40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40"/>
      <c r="L491" s="40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40"/>
      <c r="L492" s="40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40"/>
      <c r="L493" s="40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40"/>
      <c r="L494" s="40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40"/>
      <c r="L495" s="40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40"/>
      <c r="L496" s="40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40"/>
      <c r="L497" s="40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40"/>
      <c r="L498" s="40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40"/>
      <c r="L499" s="40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40"/>
      <c r="L500" s="40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40"/>
      <c r="L501" s="40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40"/>
      <c r="L502" s="40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40"/>
      <c r="L503" s="40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40"/>
      <c r="L504" s="40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40"/>
      <c r="L505" s="40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40"/>
      <c r="L506" s="40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40"/>
      <c r="L507" s="40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40"/>
      <c r="L508" s="40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40"/>
      <c r="L509" s="40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40"/>
      <c r="L510" s="40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40"/>
      <c r="L511" s="40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40"/>
      <c r="L512" s="40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40"/>
      <c r="L513" s="40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40"/>
      <c r="L514" s="40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40"/>
      <c r="L515" s="40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40"/>
      <c r="L516" s="40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40"/>
      <c r="L517" s="40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40"/>
      <c r="L518" s="40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40"/>
      <c r="L519" s="40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40"/>
      <c r="L520" s="40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40"/>
      <c r="L521" s="40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40"/>
      <c r="L522" s="40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40"/>
      <c r="L523" s="40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40"/>
      <c r="L524" s="40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40"/>
      <c r="L525" s="40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40"/>
      <c r="L526" s="40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40"/>
      <c r="L527" s="40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40"/>
      <c r="L528" s="40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40"/>
      <c r="L529" s="40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40"/>
      <c r="L530" s="40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40"/>
      <c r="L531" s="40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40"/>
      <c r="L532" s="40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40"/>
      <c r="L533" s="40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40"/>
      <c r="L534" s="40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40"/>
      <c r="L535" s="40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40"/>
      <c r="L536" s="40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40"/>
      <c r="L537" s="40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40"/>
      <c r="L538" s="40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40"/>
      <c r="L539" s="40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40"/>
      <c r="L540" s="40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40"/>
      <c r="L541" s="40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40"/>
      <c r="L542" s="40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40"/>
      <c r="L543" s="40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40"/>
      <c r="L544" s="40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40"/>
      <c r="L545" s="40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40"/>
      <c r="L546" s="40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40"/>
      <c r="L547" s="40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40"/>
      <c r="L548" s="40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40"/>
      <c r="L549" s="40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40"/>
      <c r="L550" s="40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40"/>
      <c r="L551" s="40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40"/>
      <c r="L552" s="40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40"/>
      <c r="L553" s="40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40"/>
      <c r="L554" s="40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40"/>
      <c r="L555" s="40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40"/>
      <c r="L556" s="40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40"/>
      <c r="L557" s="40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40"/>
      <c r="L558" s="40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40"/>
      <c r="L559" s="40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40"/>
      <c r="L560" s="40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40"/>
      <c r="L561" s="40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40"/>
      <c r="L562" s="40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40"/>
      <c r="L563" s="40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40"/>
      <c r="L564" s="40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40"/>
      <c r="L565" s="40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40"/>
      <c r="L566" s="40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40"/>
      <c r="L567" s="40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40"/>
      <c r="L568" s="40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40"/>
      <c r="L569" s="40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40"/>
      <c r="L570" s="40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40"/>
      <c r="L571" s="40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40"/>
      <c r="L572" s="40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40"/>
      <c r="L574" s="40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40"/>
      <c r="L575" s="40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40"/>
      <c r="L576" s="40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40"/>
      <c r="L577" s="40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40"/>
      <c r="L578" s="40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40"/>
      <c r="L579" s="40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40"/>
      <c r="L580" s="40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40"/>
      <c r="L581" s="40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40"/>
      <c r="L582" s="40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40"/>
      <c r="L583" s="40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40"/>
      <c r="L584" s="40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40"/>
      <c r="L585" s="40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40"/>
      <c r="L586" s="40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40"/>
      <c r="L587" s="40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40"/>
      <c r="L588" s="40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40"/>
      <c r="L589" s="40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40"/>
      <c r="L590" s="40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40"/>
      <c r="L591" s="40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40"/>
      <c r="L592" s="40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40"/>
      <c r="L593" s="40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40"/>
      <c r="L594" s="40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40"/>
      <c r="L595" s="40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40"/>
      <c r="L596" s="40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40"/>
      <c r="L597" s="40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40"/>
      <c r="L598" s="40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40"/>
      <c r="L599" s="40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40"/>
      <c r="L600" s="40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40"/>
      <c r="L601" s="40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40"/>
      <c r="L602" s="40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40"/>
      <c r="L603" s="40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40"/>
      <c r="L604" s="40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40"/>
      <c r="L605" s="40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40"/>
      <c r="L606" s="40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40"/>
      <c r="L607" s="40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40"/>
      <c r="L608" s="40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40"/>
      <c r="L609" s="40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40"/>
      <c r="L610" s="40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40"/>
      <c r="L611" s="40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40"/>
      <c r="L612" s="40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40"/>
      <c r="L613" s="40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40"/>
      <c r="L614" s="40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40"/>
      <c r="L615" s="40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40"/>
      <c r="L616" s="40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40"/>
      <c r="L617" s="40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40"/>
      <c r="L618" s="40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40"/>
      <c r="L619" s="40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40"/>
      <c r="L620" s="40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40"/>
      <c r="L621" s="40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40"/>
      <c r="L622" s="40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40"/>
      <c r="L623" s="40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40"/>
      <c r="L624" s="40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40"/>
      <c r="L625" s="40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40"/>
      <c r="L626" s="40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40"/>
      <c r="L627" s="40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40"/>
      <c r="L628" s="40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40"/>
      <c r="L629" s="40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40"/>
      <c r="L630" s="40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40"/>
      <c r="L631" s="40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40"/>
      <c r="L632" s="40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40"/>
      <c r="L633" s="40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40"/>
      <c r="L634" s="40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40"/>
      <c r="L635" s="40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40"/>
      <c r="L636" s="40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40"/>
      <c r="L637" s="40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40"/>
      <c r="L638" s="40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40"/>
      <c r="L639" s="40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40"/>
      <c r="L640" s="40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40"/>
      <c r="L641" s="40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40"/>
      <c r="L642" s="40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40"/>
      <c r="L643" s="40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40"/>
      <c r="L644" s="40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40"/>
      <c r="L645" s="40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40"/>
      <c r="L646" s="40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40"/>
      <c r="L647" s="40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40"/>
      <c r="L648" s="40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40"/>
      <c r="L649" s="40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40"/>
      <c r="L650" s="40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40"/>
      <c r="L651" s="40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40"/>
      <c r="L652" s="40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40"/>
      <c r="L653" s="40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40"/>
      <c r="L654" s="40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40"/>
      <c r="L655" s="40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40"/>
      <c r="L656" s="40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40"/>
      <c r="L657" s="40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40"/>
      <c r="L658" s="40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40"/>
      <c r="L659" s="40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40"/>
      <c r="L660" s="40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40"/>
      <c r="L661" s="40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40"/>
      <c r="L662" s="40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40"/>
      <c r="L663" s="40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40"/>
      <c r="L664" s="40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40"/>
      <c r="L665" s="40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40"/>
      <c r="L666" s="40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40"/>
      <c r="L667" s="40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40"/>
      <c r="L668" s="40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40"/>
      <c r="L669" s="40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40"/>
      <c r="L670" s="40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40"/>
      <c r="L671" s="40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40"/>
      <c r="L672" s="40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40"/>
      <c r="L673" s="40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40"/>
      <c r="L674" s="40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40"/>
      <c r="L675" s="40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40"/>
      <c r="L676" s="40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40"/>
      <c r="L677" s="40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40"/>
      <c r="L678" s="40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40"/>
      <c r="L679" s="40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40"/>
      <c r="L680" s="40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40"/>
      <c r="L681" s="40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40"/>
      <c r="L682" s="40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40"/>
      <c r="L683" s="40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40"/>
      <c r="L684" s="40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40"/>
      <c r="L685" s="40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40"/>
      <c r="L686" s="40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40"/>
      <c r="L687" s="40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40"/>
      <c r="L688" s="40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40"/>
      <c r="L689" s="40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40"/>
      <c r="L690" s="40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40"/>
      <c r="L691" s="40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40"/>
      <c r="L692" s="40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40"/>
      <c r="L693" s="40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40"/>
      <c r="L694" s="40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40"/>
      <c r="L695" s="40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40"/>
      <c r="L696" s="40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40"/>
      <c r="L697" s="40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40"/>
      <c r="L698" s="40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40"/>
      <c r="L699" s="40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40"/>
      <c r="L700" s="40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40"/>
      <c r="L701" s="40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40"/>
      <c r="L702" s="40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40"/>
      <c r="L703" s="40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40"/>
      <c r="L704" s="40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40"/>
      <c r="L705" s="40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40"/>
      <c r="L706" s="40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40"/>
      <c r="L707" s="40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40"/>
      <c r="L708" s="40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40"/>
      <c r="L709" s="40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40"/>
      <c r="L710" s="40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40"/>
      <c r="L711" s="40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40"/>
      <c r="L712" s="40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40"/>
      <c r="L713" s="40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40"/>
      <c r="L714" s="40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40"/>
      <c r="L715" s="40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40"/>
      <c r="L716" s="40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40"/>
      <c r="L717" s="40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40"/>
      <c r="L718" s="40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40"/>
      <c r="L719" s="40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40"/>
      <c r="L720" s="40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40"/>
      <c r="L721" s="40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40"/>
      <c r="L722" s="40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40"/>
      <c r="L723" s="40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40"/>
      <c r="L724" s="40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40"/>
      <c r="L725" s="40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40"/>
      <c r="L726" s="40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40"/>
      <c r="L727" s="40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40"/>
      <c r="L728" s="40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40"/>
      <c r="L729" s="40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40"/>
      <c r="L730" s="40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40"/>
      <c r="L731" s="40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40"/>
      <c r="L732" s="40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40"/>
      <c r="L733" s="40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40"/>
      <c r="L734" s="40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40"/>
      <c r="L735" s="40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40"/>
      <c r="L736" s="40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40"/>
      <c r="L737" s="40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40"/>
      <c r="L738" s="40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40"/>
      <c r="L739" s="40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40"/>
      <c r="L740" s="40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40"/>
      <c r="L741" s="40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40"/>
      <c r="L742" s="40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40"/>
      <c r="L743" s="40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40"/>
      <c r="L744" s="40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40"/>
      <c r="L745" s="40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40"/>
      <c r="L746" s="40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40"/>
      <c r="L747" s="40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40"/>
      <c r="L748" s="40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40"/>
      <c r="L749" s="40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40"/>
      <c r="L750" s="40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40"/>
      <c r="L751" s="40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40"/>
      <c r="L752" s="40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40"/>
      <c r="L753" s="40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40"/>
      <c r="L754" s="40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40"/>
      <c r="L755" s="40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40"/>
      <c r="L756" s="40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40"/>
      <c r="L757" s="40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40"/>
      <c r="L758" s="40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40"/>
      <c r="L759" s="40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40"/>
      <c r="L760" s="40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40"/>
      <c r="L761" s="40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40"/>
      <c r="L762" s="40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40"/>
      <c r="L763" s="40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40"/>
      <c r="L764" s="40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40"/>
      <c r="L765" s="40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40"/>
      <c r="L766" s="40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40"/>
      <c r="L767" s="40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40"/>
      <c r="L768" s="40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40"/>
      <c r="L769" s="40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40"/>
      <c r="L770" s="40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40"/>
      <c r="L771" s="40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40"/>
      <c r="L772" s="40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40"/>
      <c r="L773" s="40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40"/>
      <c r="L774" s="40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40"/>
      <c r="L775" s="40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40"/>
      <c r="L776" s="40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40"/>
      <c r="L777" s="40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40"/>
      <c r="L778" s="40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40"/>
      <c r="L779" s="40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40"/>
      <c r="L780" s="40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40"/>
      <c r="L781" s="40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40"/>
      <c r="L782" s="40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40"/>
      <c r="L783" s="40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40"/>
      <c r="L784" s="40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40"/>
      <c r="L785" s="40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40"/>
      <c r="L786" s="40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40"/>
      <c r="L787" s="40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40"/>
      <c r="L788" s="40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40"/>
      <c r="L789" s="40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40"/>
      <c r="L790" s="40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40"/>
      <c r="L791" s="40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40"/>
      <c r="L792" s="40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40"/>
      <c r="L793" s="40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40"/>
      <c r="L794" s="40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40"/>
      <c r="L795" s="40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40"/>
      <c r="L796" s="40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40"/>
      <c r="L797" s="40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40"/>
      <c r="L798" s="40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40"/>
      <c r="L799" s="40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40"/>
      <c r="L800" s="40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40"/>
      <c r="L801" s="40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40"/>
      <c r="L802" s="40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40"/>
      <c r="L803" s="40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40"/>
      <c r="L804" s="40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40"/>
      <c r="L805" s="40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40"/>
      <c r="L806" s="40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40"/>
      <c r="L807" s="40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40"/>
      <c r="L808" s="40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40"/>
      <c r="L809" s="40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40"/>
      <c r="L810" s="40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40"/>
      <c r="L811" s="40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40"/>
      <c r="L812" s="40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40"/>
      <c r="L813" s="40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40"/>
      <c r="L814" s="40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40"/>
      <c r="L815" s="40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40"/>
      <c r="L816" s="40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40"/>
      <c r="L817" s="40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40"/>
      <c r="L818" s="40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40"/>
      <c r="L819" s="40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40"/>
      <c r="L820" s="40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40"/>
      <c r="L821" s="40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40"/>
      <c r="L822" s="40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40"/>
      <c r="L823" s="40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40"/>
      <c r="L824" s="40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40"/>
      <c r="L825" s="40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40"/>
      <c r="L826" s="40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40"/>
      <c r="L827" s="40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40"/>
      <c r="L828" s="40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40"/>
      <c r="L829" s="40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40"/>
      <c r="L830" s="40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40"/>
      <c r="L831" s="40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40"/>
      <c r="L832" s="40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40"/>
      <c r="L833" s="40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40"/>
      <c r="L834" s="40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40"/>
      <c r="L835" s="40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40"/>
      <c r="L836" s="40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40"/>
      <c r="L837" s="40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40"/>
      <c r="L838" s="40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40"/>
      <c r="L839" s="40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40"/>
      <c r="L840" s="40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40"/>
      <c r="L841" s="40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40"/>
      <c r="L842" s="40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40"/>
      <c r="L843" s="40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40"/>
      <c r="L844" s="40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40"/>
      <c r="L845" s="40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40"/>
      <c r="L846" s="40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40"/>
      <c r="L847" s="40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40"/>
      <c r="L848" s="40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40"/>
      <c r="L849" s="40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40"/>
      <c r="L850" s="40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40"/>
      <c r="L851" s="40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40"/>
      <c r="L852" s="40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40"/>
      <c r="L853" s="40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40"/>
      <c r="L854" s="40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40"/>
      <c r="L855" s="40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40"/>
      <c r="L856" s="40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40"/>
      <c r="L857" s="40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40"/>
      <c r="L858" s="40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40"/>
      <c r="L859" s="40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40"/>
      <c r="L860" s="40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40"/>
      <c r="L861" s="40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40"/>
      <c r="L862" s="40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40"/>
      <c r="L863" s="40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40"/>
      <c r="L864" s="40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40"/>
      <c r="L865" s="40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40"/>
      <c r="L866" s="40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40"/>
      <c r="L867" s="40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40"/>
      <c r="L868" s="40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40"/>
      <c r="L869" s="40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40"/>
      <c r="L870" s="40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40"/>
      <c r="L871" s="40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40"/>
      <c r="L872" s="40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40"/>
      <c r="L873" s="40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40"/>
      <c r="L874" s="40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40"/>
      <c r="L875" s="40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40"/>
      <c r="L876" s="40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40"/>
      <c r="L877" s="40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40"/>
      <c r="L878" s="40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40"/>
      <c r="L879" s="40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40"/>
      <c r="L880" s="40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40"/>
      <c r="L881" s="40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40"/>
      <c r="L882" s="40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40"/>
      <c r="L883" s="40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40"/>
      <c r="L884" s="40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40"/>
      <c r="L885" s="40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40"/>
      <c r="L886" s="40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40"/>
      <c r="L887" s="40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40"/>
      <c r="L888" s="40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40"/>
      <c r="L889" s="40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40"/>
      <c r="L890" s="40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40"/>
      <c r="L891" s="40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40"/>
      <c r="L892" s="40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40"/>
      <c r="L893" s="40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40"/>
      <c r="L894" s="40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40"/>
      <c r="L895" s="40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40"/>
      <c r="L896" s="40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40"/>
      <c r="L897" s="40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40"/>
      <c r="L898" s="40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40"/>
      <c r="L899" s="40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40"/>
      <c r="L900" s="40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40"/>
      <c r="L901" s="40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40"/>
      <c r="L902" s="40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40"/>
      <c r="L903" s="40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40"/>
      <c r="L904" s="40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40"/>
      <c r="L905" s="40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40"/>
      <c r="L906" s="40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40"/>
      <c r="L907" s="40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40"/>
      <c r="L908" s="40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40"/>
      <c r="L909" s="40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40"/>
      <c r="L910" s="40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40"/>
      <c r="L911" s="40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40"/>
      <c r="L912" s="40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40"/>
      <c r="L913" s="40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40"/>
      <c r="L914" s="40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40"/>
      <c r="L915" s="40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40"/>
      <c r="L916" s="40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40"/>
      <c r="L917" s="40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40"/>
      <c r="L918" s="40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40"/>
      <c r="L919" s="40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40"/>
      <c r="L920" s="40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40"/>
      <c r="L921" s="40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40"/>
      <c r="L922" s="40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40"/>
      <c r="L923" s="40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40"/>
      <c r="L924" s="40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40"/>
      <c r="L925" s="40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40"/>
      <c r="L926" s="40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40"/>
      <c r="L927" s="40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40"/>
      <c r="L928" s="40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40"/>
      <c r="L929" s="40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40"/>
      <c r="L930" s="40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40"/>
      <c r="L931" s="40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40"/>
      <c r="L932" s="40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40"/>
      <c r="L933" s="40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40"/>
      <c r="L934" s="40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40"/>
      <c r="L935" s="40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40"/>
      <c r="L936" s="40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40"/>
      <c r="L937" s="40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40"/>
      <c r="L938" s="40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40"/>
      <c r="L939" s="40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40"/>
      <c r="L940" s="40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40"/>
      <c r="L941" s="40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40"/>
      <c r="L942" s="40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40"/>
      <c r="L943" s="40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40"/>
      <c r="L944" s="40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40"/>
      <c r="L945" s="40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40"/>
      <c r="L946" s="40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40"/>
      <c r="L947" s="40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40"/>
      <c r="L948" s="40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40"/>
      <c r="L949" s="40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40"/>
      <c r="L950" s="40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40"/>
      <c r="L951" s="40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40"/>
      <c r="L952" s="40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40"/>
      <c r="L953" s="40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40"/>
      <c r="L954" s="40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40"/>
      <c r="L955" s="40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40"/>
      <c r="L956" s="40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40"/>
      <c r="L957" s="40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40"/>
      <c r="L958" s="40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40"/>
      <c r="L959" s="40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40"/>
      <c r="L960" s="40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40"/>
      <c r="L961" s="40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40"/>
      <c r="L962" s="40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40"/>
      <c r="L963" s="40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40"/>
      <c r="L964" s="40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40"/>
      <c r="L965" s="40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40"/>
      <c r="L966" s="40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40"/>
      <c r="L967" s="40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40"/>
      <c r="L968" s="40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40"/>
      <c r="L969" s="40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40"/>
      <c r="L970" s="40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40"/>
      <c r="L971" s="40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40"/>
      <c r="L972" s="40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40"/>
      <c r="L973" s="40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40"/>
      <c r="L974" s="40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40"/>
      <c r="L975" s="40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40"/>
      <c r="L976" s="40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40"/>
      <c r="L977" s="40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40"/>
      <c r="L978" s="40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40"/>
      <c r="L979" s="40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40"/>
      <c r="L980" s="40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40"/>
      <c r="L981" s="40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40"/>
      <c r="L982" s="40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40"/>
      <c r="L983" s="40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40"/>
      <c r="L984" s="40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40"/>
      <c r="L985" s="40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40"/>
      <c r="L986" s="40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40"/>
      <c r="L987" s="40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40"/>
      <c r="L988" s="40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40"/>
      <c r="L989" s="40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40"/>
      <c r="L990" s="40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40"/>
      <c r="L991" s="40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40"/>
      <c r="L992" s="40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40"/>
      <c r="L993" s="40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40"/>
      <c r="L994" s="40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40"/>
      <c r="L995" s="40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40"/>
      <c r="L996" s="40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40"/>
      <c r="L997" s="40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40"/>
      <c r="L998" s="40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40"/>
      <c r="L999" s="40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40"/>
      <c r="L1000" s="40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10">
    <mergeCell ref="A1:K2"/>
    <mergeCell ref="A3:E4"/>
    <mergeCell ref="A5:B6"/>
    <mergeCell ref="C5:D6"/>
    <mergeCell ref="I5:J6"/>
    <mergeCell ref="H118:H120"/>
    <mergeCell ref="H121:H123"/>
    <mergeCell ref="H124:H126"/>
    <mergeCell ref="H127:H129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G127:G129"/>
    <mergeCell ref="G75:G78"/>
    <mergeCell ref="G79:G81"/>
    <mergeCell ref="G82:G84"/>
    <mergeCell ref="G85:G87"/>
    <mergeCell ref="G88:G90"/>
    <mergeCell ref="G91:G93"/>
    <mergeCell ref="H85:H87"/>
    <mergeCell ref="H88:H90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F121:F126"/>
    <mergeCell ref="F127:F132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G31:G34"/>
    <mergeCell ref="G35:G38"/>
    <mergeCell ref="G94:G96"/>
    <mergeCell ref="G97:G99"/>
    <mergeCell ref="G100:G102"/>
    <mergeCell ref="F97:F102"/>
    <mergeCell ref="F103:F108"/>
    <mergeCell ref="F109:F114"/>
    <mergeCell ref="F115:F120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F31:F38"/>
    <mergeCell ref="F39:F46"/>
    <mergeCell ref="F47:F54"/>
    <mergeCell ref="F55:F62"/>
    <mergeCell ref="F63:F70"/>
    <mergeCell ref="F71:F78"/>
    <mergeCell ref="F79:F84"/>
    <mergeCell ref="F85:F90"/>
    <mergeCell ref="F91:F9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  <mergeCell ref="F3:P4"/>
    <mergeCell ref="G5:G6"/>
    <mergeCell ref="G7:G10"/>
    <mergeCell ref="G11:G14"/>
    <mergeCell ref="G15:G18"/>
    <mergeCell ref="G19:G22"/>
    <mergeCell ref="G23:G26"/>
    <mergeCell ref="G27:G30"/>
  </mergeCells>
  <phoneticPr fontId="12" type="noConversion"/>
  <conditionalFormatting sqref="P2">
    <cfRule type="cellIs" dxfId="3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34" priority="1" operator="notEqual">
      <formula>"01"</formula>
    </cfRule>
    <cfRule type="expression" dxfId="33" priority="2">
      <formula>TEXT(MID(INDIRECT("J"&amp;ROW()-1),13,2)+1,"00")&lt;&gt;F7</formula>
    </cfRule>
  </conditionalFormatting>
  <conditionalFormatting sqref="E7:E132">
    <cfRule type="cellIs" dxfId="32" priority="7" operator="greaterThan">
      <formula>1</formula>
    </cfRule>
    <cfRule type="expression" dxfId="31" priority="8">
      <formula>IF(_xlfn.CONCAT(Q7:BD7)="",MID(K7,17,2),MID((_xlfn.CONCAT(Q7:BD7)),3,2))&lt;&gt;MID(K7,17,2)</formula>
    </cfRule>
  </conditionalFormatting>
  <conditionalFormatting sqref="BF7:BF30">
    <cfRule type="cellIs" dxfId="30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43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4" name="Button 400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" name="Button 401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6" name="Button 402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7" name="Button 403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CL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Q4" sqref="Q4:AE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0</v>
      </c>
      <c r="R1" s="29">
        <f t="shared" ref="R1:AD1" si="0">COUNTA(R7:R9953)</f>
        <v>0</v>
      </c>
      <c r="S1" s="29">
        <f t="shared" si="0"/>
        <v>0</v>
      </c>
      <c r="T1" s="29">
        <f t="shared" si="0"/>
        <v>0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49</v>
      </c>
      <c r="Y1" s="29">
        <f t="shared" si="0"/>
        <v>45</v>
      </c>
      <c r="Z1" s="29">
        <f t="shared" si="0"/>
        <v>28</v>
      </c>
      <c r="AA1" s="29">
        <f t="shared" si="0"/>
        <v>10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0</v>
      </c>
      <c r="R2" s="29">
        <f t="shared" ref="R2:BD2" si="2">COUNTIF($I:$I,R$6)</f>
        <v>0</v>
      </c>
      <c r="S2" s="29">
        <f t="shared" si="2"/>
        <v>0</v>
      </c>
      <c r="T2" s="29">
        <f t="shared" si="2"/>
        <v>0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49</v>
      </c>
      <c r="Y2" s="29">
        <f t="shared" si="2"/>
        <v>45</v>
      </c>
      <c r="Z2" s="29">
        <f t="shared" si="2"/>
        <v>28</v>
      </c>
      <c r="AA2" s="29">
        <f t="shared" si="2"/>
        <v>10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INV1103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5" customHeight="1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14</v>
      </c>
      <c r="H7" s="72"/>
      <c r="I7" s="26" t="s">
        <v>23</v>
      </c>
      <c r="J7" s="45" t="s">
        <v>18</v>
      </c>
      <c r="K7" s="27" t="str">
        <f ca="1">M7&amp;"-"&amp;N7&amp;"-POS"</f>
        <v>INV1103-CBX01-Cir01-POS</v>
      </c>
      <c r="L7" s="27" t="str">
        <f ca="1">M7&amp;"-"&amp;N7&amp;"-NEG"</f>
        <v>INV1103-CBX01-Cir01-NEG</v>
      </c>
      <c r="M7" s="27" t="str">
        <f ca="1">$F$3</f>
        <v>INV1103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8</v>
      </c>
      <c r="Q7" s="27"/>
      <c r="R7" s="27"/>
      <c r="S7" s="27"/>
      <c r="T7" s="27"/>
      <c r="U7" s="27"/>
      <c r="V7" s="27"/>
      <c r="W7" s="27"/>
      <c r="X7" s="27" t="s">
        <v>87</v>
      </c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132</v>
      </c>
      <c r="E8" s="5">
        <f t="shared" ref="E8:E71" si="4">COUNTA(Q8:BD8)</f>
        <v>1</v>
      </c>
      <c r="F8" s="69"/>
      <c r="G8" s="72"/>
      <c r="H8" s="72"/>
      <c r="I8" s="26" t="s">
        <v>27</v>
      </c>
      <c r="J8" s="45" t="s">
        <v>18</v>
      </c>
      <c r="K8" s="27" t="str">
        <f t="shared" ref="K8:K71" ca="1" si="5">M8&amp;"-"&amp;N8&amp;"-POS"</f>
        <v>INV1103-CBX01-Cir02-POS</v>
      </c>
      <c r="L8" s="27" t="str">
        <f t="shared" ref="L8:L71" ca="1" si="6">M8&amp;"-"&amp;N8&amp;"-NEG"</f>
        <v>INV1103-CBX01-Cir02-NEG</v>
      </c>
      <c r="M8" s="27" t="str">
        <f t="shared" ref="M8:M71" ca="1" si="7">$F$3</f>
        <v>INV1103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9</v>
      </c>
      <c r="Q8" s="27"/>
      <c r="R8" s="27"/>
      <c r="S8" s="27"/>
      <c r="T8" s="27"/>
      <c r="U8" s="27"/>
      <c r="V8" s="27"/>
      <c r="W8" s="27"/>
      <c r="X8" s="27"/>
      <c r="Y8" s="27" t="s">
        <v>62</v>
      </c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6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14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14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31</v>
      </c>
      <c r="J9" s="45" t="s">
        <v>18</v>
      </c>
      <c r="K9" s="27" t="str">
        <f t="shared" ca="1" si="5"/>
        <v>INV1103-CBX01-Cir03-POS</v>
      </c>
      <c r="L9" s="27" t="str">
        <f t="shared" ca="1" si="6"/>
        <v>INV1103-CBX01-Cir03-NEG</v>
      </c>
      <c r="M9" s="27" t="str">
        <f t="shared" ca="1" si="7"/>
        <v>INV1103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10</v>
      </c>
      <c r="Q9" s="27"/>
      <c r="R9" s="27"/>
      <c r="S9" s="27"/>
      <c r="T9" s="27"/>
      <c r="U9" s="27"/>
      <c r="V9" s="27"/>
      <c r="W9" s="27"/>
      <c r="X9" s="27"/>
      <c r="Y9" s="27"/>
      <c r="Z9" s="27" t="s">
        <v>63</v>
      </c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14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14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35</v>
      </c>
      <c r="J10" s="45" t="s">
        <v>18</v>
      </c>
      <c r="K10" s="27" t="str">
        <f t="shared" ca="1" si="5"/>
        <v>INV1103-CBX01-Cir04-POS</v>
      </c>
      <c r="L10" s="27" t="str">
        <f t="shared" ca="1" si="6"/>
        <v>INV1103-CBX01-Cir04-NEG</v>
      </c>
      <c r="M10" s="27" t="str">
        <f t="shared" ca="1" si="7"/>
        <v>INV1103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11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 t="s">
        <v>64</v>
      </c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14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14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14</v>
      </c>
      <c r="H11" s="72"/>
      <c r="I11" s="26" t="s">
        <v>23</v>
      </c>
      <c r="J11" s="45" t="s">
        <v>18</v>
      </c>
      <c r="K11" s="27" t="str">
        <f t="shared" ca="1" si="5"/>
        <v>INV1103-CBX01-Cir05-POS</v>
      </c>
      <c r="L11" s="27" t="str">
        <f t="shared" ca="1" si="6"/>
        <v>INV1103-CBX01-Cir05-NEG</v>
      </c>
      <c r="M11" s="27" t="str">
        <f t="shared" ca="1" si="7"/>
        <v>INV1103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8</v>
      </c>
      <c r="Q11" s="27"/>
      <c r="R11" s="27"/>
      <c r="S11" s="27"/>
      <c r="T11" s="27"/>
      <c r="U11" s="27"/>
      <c r="V11" s="27"/>
      <c r="W11" s="27"/>
      <c r="X11" s="27" t="s">
        <v>92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14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14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27</v>
      </c>
      <c r="J12" s="45" t="s">
        <v>18</v>
      </c>
      <c r="K12" s="27" t="str">
        <f t="shared" ca="1" si="5"/>
        <v>INV1103-CBX01-Cir06-POS</v>
      </c>
      <c r="L12" s="27" t="str">
        <f t="shared" ca="1" si="6"/>
        <v>INV1103-CBX01-Cir06-NEG</v>
      </c>
      <c r="M12" s="27" t="str">
        <f t="shared" ca="1" si="7"/>
        <v>INV1103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9</v>
      </c>
      <c r="Q12" s="27"/>
      <c r="R12" s="27"/>
      <c r="S12" s="27"/>
      <c r="T12" s="27"/>
      <c r="U12" s="27"/>
      <c r="V12" s="27"/>
      <c r="W12" s="27"/>
      <c r="X12" s="27"/>
      <c r="Y12" s="27" t="s">
        <v>66</v>
      </c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13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13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69"/>
      <c r="G13" s="72"/>
      <c r="H13" s="72"/>
      <c r="I13" s="26" t="s">
        <v>31</v>
      </c>
      <c r="J13" s="45" t="s">
        <v>18</v>
      </c>
      <c r="K13" s="27" t="str">
        <f t="shared" ca="1" si="5"/>
        <v>INV1103-CBX01-Cir07-POS</v>
      </c>
      <c r="L13" s="27" t="str">
        <f t="shared" ca="1" si="6"/>
        <v>INV1103-CBX01-Cir07-NEG</v>
      </c>
      <c r="M13" s="27" t="str">
        <f t="shared" ca="1" si="7"/>
        <v>INV1103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10</v>
      </c>
      <c r="Q13" s="27"/>
      <c r="R13" s="27"/>
      <c r="S13" s="27"/>
      <c r="T13" s="27"/>
      <c r="U13" s="27"/>
      <c r="V13" s="27"/>
      <c r="W13" s="27"/>
      <c r="X13" s="27"/>
      <c r="Y13" s="27"/>
      <c r="Z13" s="27" t="s">
        <v>95</v>
      </c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13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13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35</v>
      </c>
      <c r="J14" s="45" t="s">
        <v>18</v>
      </c>
      <c r="K14" s="27" t="str">
        <f t="shared" ca="1" si="5"/>
        <v>INV1103-CBX01-Cir08-POS</v>
      </c>
      <c r="L14" s="27" t="str">
        <f t="shared" ca="1" si="6"/>
        <v>INV1103-CBX01-Cir08-NEG</v>
      </c>
      <c r="M14" s="27" t="str">
        <f t="shared" ca="1" si="7"/>
        <v>INV1103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11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 t="s">
        <v>68</v>
      </c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113">
        <v>14</v>
      </c>
      <c r="H15" s="113"/>
      <c r="I15" s="26" t="s">
        <v>23</v>
      </c>
      <c r="J15" s="45" t="s">
        <v>18</v>
      </c>
      <c r="K15" s="46" t="str">
        <f t="shared" ca="1" si="5"/>
        <v>INV1103-CBX02-Cir01-POS</v>
      </c>
      <c r="L15" s="46" t="str">
        <f t="shared" ca="1" si="6"/>
        <v>INV1103-CBX02-Cir01-NEG</v>
      </c>
      <c r="M15" s="46" t="str">
        <f t="shared" ca="1" si="7"/>
        <v>INV1103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8</v>
      </c>
      <c r="Q15" s="46"/>
      <c r="R15" s="46"/>
      <c r="S15" s="46"/>
      <c r="T15" s="46"/>
      <c r="U15" s="46"/>
      <c r="V15" s="46"/>
      <c r="W15" s="46"/>
      <c r="X15" s="46" t="s">
        <v>87</v>
      </c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27</v>
      </c>
      <c r="J16" s="45" t="s">
        <v>18</v>
      </c>
      <c r="K16" s="46" t="str">
        <f t="shared" ca="1" si="5"/>
        <v>INV1103-CBX02-Cir02-POS</v>
      </c>
      <c r="L16" s="46" t="str">
        <f t="shared" ca="1" si="6"/>
        <v>INV1103-CBX02-Cir02-NEG</v>
      </c>
      <c r="M16" s="46" t="str">
        <f t="shared" ca="1" si="7"/>
        <v>INV1103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9</v>
      </c>
      <c r="Q16" s="46"/>
      <c r="R16" s="46"/>
      <c r="S16" s="46"/>
      <c r="T16" s="46"/>
      <c r="U16" s="46"/>
      <c r="V16" s="46"/>
      <c r="W16" s="46"/>
      <c r="X16" s="46"/>
      <c r="Y16" s="46" t="s">
        <v>62</v>
      </c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4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31</v>
      </c>
      <c r="J17" s="45" t="s">
        <v>18</v>
      </c>
      <c r="K17" s="46" t="str">
        <f t="shared" ca="1" si="5"/>
        <v>INV1103-CBX02-Cir03-POS</v>
      </c>
      <c r="L17" s="46" t="str">
        <f t="shared" ca="1" si="6"/>
        <v>INV1103-CBX02-Cir03-NEG</v>
      </c>
      <c r="M17" s="46" t="str">
        <f t="shared" ca="1" si="7"/>
        <v>INV1103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10</v>
      </c>
      <c r="Q17" s="46"/>
      <c r="R17" s="46"/>
      <c r="S17" s="46"/>
      <c r="T17" s="46"/>
      <c r="U17" s="46"/>
      <c r="V17" s="46"/>
      <c r="W17" s="46"/>
      <c r="X17" s="46"/>
      <c r="Y17" s="46"/>
      <c r="Z17" s="46" t="s">
        <v>63</v>
      </c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35</v>
      </c>
      <c r="J18" s="45" t="s">
        <v>18</v>
      </c>
      <c r="K18" s="46" t="str">
        <f t="shared" ca="1" si="5"/>
        <v>INV1103-CBX02-Cir04-POS</v>
      </c>
      <c r="L18" s="46" t="str">
        <f t="shared" ca="1" si="6"/>
        <v>INV1103-CBX02-Cir04-NEG</v>
      </c>
      <c r="M18" s="46" t="str">
        <f t="shared" ca="1" si="7"/>
        <v>INV1103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11</v>
      </c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 t="s">
        <v>64</v>
      </c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17</v>
      </c>
      <c r="C19" s="14">
        <v>3</v>
      </c>
      <c r="D19" s="15">
        <f t="shared" si="10"/>
        <v>0</v>
      </c>
      <c r="E19" s="5">
        <f t="shared" si="4"/>
        <v>1</v>
      </c>
      <c r="F19" s="113"/>
      <c r="G19" s="113">
        <v>14</v>
      </c>
      <c r="H19" s="113"/>
      <c r="I19" s="26" t="s">
        <v>23</v>
      </c>
      <c r="J19" s="45" t="s">
        <v>18</v>
      </c>
      <c r="K19" s="46" t="str">
        <f t="shared" ca="1" si="5"/>
        <v>INV1103-CBX02-Cir05-POS</v>
      </c>
      <c r="L19" s="46" t="str">
        <f t="shared" ca="1" si="6"/>
        <v>INV1103-CBX02-Cir05-NEG</v>
      </c>
      <c r="M19" s="46" t="str">
        <f t="shared" ca="1" si="7"/>
        <v>INV1103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8</v>
      </c>
      <c r="Q19" s="46"/>
      <c r="R19" s="46"/>
      <c r="S19" s="46"/>
      <c r="T19" s="46"/>
      <c r="U19" s="46"/>
      <c r="V19" s="46"/>
      <c r="W19" s="46"/>
      <c r="X19" s="46" t="s">
        <v>92</v>
      </c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18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113"/>
      <c r="H20" s="113"/>
      <c r="I20" s="26" t="s">
        <v>27</v>
      </c>
      <c r="J20" s="45" t="s">
        <v>18</v>
      </c>
      <c r="K20" s="46" t="str">
        <f t="shared" ca="1" si="5"/>
        <v>INV1103-CBX02-Cir06-POS</v>
      </c>
      <c r="L20" s="46" t="str">
        <f t="shared" ca="1" si="6"/>
        <v>INV1103-CBX02-Cir06-NEG</v>
      </c>
      <c r="M20" s="46" t="str">
        <f t="shared" ca="1" si="7"/>
        <v>INV1103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9</v>
      </c>
      <c r="Q20" s="46"/>
      <c r="R20" s="46"/>
      <c r="S20" s="46"/>
      <c r="T20" s="46"/>
      <c r="U20" s="46"/>
      <c r="V20" s="46"/>
      <c r="W20" s="46"/>
      <c r="X20" s="46"/>
      <c r="Y20" s="46" t="s">
        <v>66</v>
      </c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10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113"/>
      <c r="H21" s="113"/>
      <c r="I21" s="26" t="s">
        <v>31</v>
      </c>
      <c r="J21" s="45" t="s">
        <v>18</v>
      </c>
      <c r="K21" s="46" t="str">
        <f t="shared" ca="1" si="5"/>
        <v>INV1103-CBX02-Cir07-POS</v>
      </c>
      <c r="L21" s="46" t="str">
        <f t="shared" ca="1" si="6"/>
        <v>INV1103-CBX02-Cir07-NEG</v>
      </c>
      <c r="M21" s="46" t="str">
        <f t="shared" ca="1" si="7"/>
        <v>INV1103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10</v>
      </c>
      <c r="Q21" s="46"/>
      <c r="R21" s="46"/>
      <c r="S21" s="46"/>
      <c r="T21" s="46"/>
      <c r="U21" s="46"/>
      <c r="V21" s="46"/>
      <c r="W21" s="46"/>
      <c r="X21" s="46"/>
      <c r="Y21" s="46"/>
      <c r="Z21" s="46" t="s">
        <v>95</v>
      </c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12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12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12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12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0</v>
      </c>
      <c r="E22" s="5">
        <f t="shared" si="4"/>
        <v>1</v>
      </c>
      <c r="F22" s="113"/>
      <c r="G22" s="113"/>
      <c r="H22" s="113"/>
      <c r="I22" s="26" t="s">
        <v>35</v>
      </c>
      <c r="J22" s="45" t="s">
        <v>18</v>
      </c>
      <c r="K22" s="46" t="str">
        <f t="shared" ca="1" si="5"/>
        <v>INV1103-CBX02-Cir08-POS</v>
      </c>
      <c r="L22" s="46" t="str">
        <f t="shared" ca="1" si="6"/>
        <v>INV1103-CBX02-Cir08-NEG</v>
      </c>
      <c r="M22" s="46" t="str">
        <f t="shared" ca="1" si="7"/>
        <v>INV1103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11</v>
      </c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 t="s">
        <v>68</v>
      </c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12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12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12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12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72">
        <v>14</v>
      </c>
      <c r="H23" s="72"/>
      <c r="I23" s="26" t="s">
        <v>23</v>
      </c>
      <c r="J23" s="45" t="s">
        <v>18</v>
      </c>
      <c r="K23" s="27" t="str">
        <f t="shared" ca="1" si="5"/>
        <v>INV1103-CBX03-Cir01-POS</v>
      </c>
      <c r="L23" s="27" t="str">
        <f t="shared" ca="1" si="6"/>
        <v>INV1103-CBX03-Cir01-NEG</v>
      </c>
      <c r="M23" s="27" t="str">
        <f t="shared" ca="1" si="7"/>
        <v>INV1103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8</v>
      </c>
      <c r="Q23" s="27"/>
      <c r="R23" s="27"/>
      <c r="S23" s="27"/>
      <c r="T23" s="27"/>
      <c r="U23" s="27"/>
      <c r="V23" s="27"/>
      <c r="W23" s="27"/>
      <c r="X23" s="27" t="s">
        <v>87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12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12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12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27</v>
      </c>
      <c r="J24" s="45" t="s">
        <v>18</v>
      </c>
      <c r="K24" s="27" t="str">
        <f t="shared" ca="1" si="5"/>
        <v>INV1103-CBX03-Cir02-POS</v>
      </c>
      <c r="L24" s="27" t="str">
        <f t="shared" ca="1" si="6"/>
        <v>INV1103-CBX03-Cir02-NEG</v>
      </c>
      <c r="M24" s="27" t="str">
        <f t="shared" ca="1" si="7"/>
        <v>INV1103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9</v>
      </c>
      <c r="Q24" s="27"/>
      <c r="R24" s="27"/>
      <c r="S24" s="27"/>
      <c r="T24" s="27"/>
      <c r="U24" s="27"/>
      <c r="V24" s="27"/>
      <c r="W24" s="27"/>
      <c r="X24" s="27"/>
      <c r="Y24" s="27" t="s">
        <v>62</v>
      </c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12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12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31</v>
      </c>
      <c r="J25" s="45" t="s">
        <v>18</v>
      </c>
      <c r="K25" s="27" t="str">
        <f t="shared" ca="1" si="5"/>
        <v>INV1103-CBX03-Cir03-POS</v>
      </c>
      <c r="L25" s="27" t="str">
        <f t="shared" ca="1" si="6"/>
        <v>INV1103-CBX03-Cir03-NEG</v>
      </c>
      <c r="M25" s="27" t="str">
        <f t="shared" ca="1" si="7"/>
        <v>INV1103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10</v>
      </c>
      <c r="Q25" s="27"/>
      <c r="R25" s="27"/>
      <c r="S25" s="27"/>
      <c r="T25" s="27"/>
      <c r="U25" s="27"/>
      <c r="V25" s="27"/>
      <c r="W25" s="27"/>
      <c r="X25" s="27"/>
      <c r="Y25" s="27"/>
      <c r="Z25" s="27" t="s">
        <v>63</v>
      </c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10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10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10</v>
      </c>
      <c r="BK25" s="5">
        <f t="array" ref="BK25">IFERROR(INDEX($G$7:$G$1007,SMALL(IF((LOOKUP(ROW($7:$1007),ROW($7:$1007)/($F$7:$F$1007&lt;&gt;""),$F$7:$F$1007)=RIGHT("0"&amp;$BG25,2))*($G$7:$G$1007&lt;&gt;""),ROW($1:$1001),999999),COLUMN(D19))),"0")</f>
        <v>10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4</v>
      </c>
      <c r="E26" s="5">
        <f t="shared" si="4"/>
        <v>1</v>
      </c>
      <c r="F26" s="72"/>
      <c r="G26" s="72"/>
      <c r="H26" s="72"/>
      <c r="I26" s="26" t="s">
        <v>35</v>
      </c>
      <c r="J26" s="45" t="s">
        <v>18</v>
      </c>
      <c r="K26" s="27" t="str">
        <f t="shared" ca="1" si="5"/>
        <v>INV1103-CBX03-Cir04-POS</v>
      </c>
      <c r="L26" s="27" t="str">
        <f t="shared" ca="1" si="6"/>
        <v>INV1103-CBX03-Cir04-NEG</v>
      </c>
      <c r="M26" s="27" t="str">
        <f t="shared" ca="1" si="7"/>
        <v>INV1103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11</v>
      </c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 t="s">
        <v>64</v>
      </c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17"/>
      <c r="BF26" s="29">
        <f t="shared" si="9"/>
        <v>0</v>
      </c>
      <c r="BG26" s="38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12</v>
      </c>
      <c r="BI26" s="5">
        <f t="array" ref="BI26">IFERROR(INDEX($G$7:$G$1007,SMALL(IF((LOOKUP(ROW($7:$1007),ROW($7:$1007)/($F$7:$F$1007&lt;&gt;""),$F$7:$F$1007)=RIGHT("0"&amp;$BG26,2))*($G$7:$G$1007&lt;&gt;""),ROW($1:$1001),999999),COLUMN(B20))),"0")</f>
        <v>12</v>
      </c>
      <c r="BJ26" s="5">
        <f t="array" ref="BJ26">IFERROR(INDEX($G$7:$G$1007,SMALL(IF((LOOKUP(ROW($7:$1007),ROW($7:$1007)/($F$7:$F$1007&lt;&gt;""),$F$7:$F$1007)=RIGHT("0"&amp;$BG26,2))*($G$7:$G$1007&lt;&gt;""),ROW($1:$1001),999999),COLUMN(C20))),"0")</f>
        <v>12</v>
      </c>
      <c r="BK26" s="5">
        <f t="array" ref="BK26">IFERROR(INDEX($G$7:$G$1007,SMALL(IF((LOOKUP(ROW($7:$1007),ROW($7:$1007)/($F$7:$F$1007&lt;&gt;""),$F$7:$F$1007)=RIGHT("0"&amp;$BG26,2))*($G$7:$G$1007&lt;&gt;""),ROW($1:$1001),999999),COLUMN(D20))),"0")</f>
        <v>12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14</v>
      </c>
      <c r="H27" s="72"/>
      <c r="I27" s="26" t="s">
        <v>23</v>
      </c>
      <c r="J27" s="45" t="s">
        <v>18</v>
      </c>
      <c r="K27" s="27" t="str">
        <f t="shared" ca="1" si="5"/>
        <v>INV1103-CBX03-Cir05-POS</v>
      </c>
      <c r="L27" s="27" t="str">
        <f t="shared" ca="1" si="6"/>
        <v>INV1103-CBX03-Cir05-NEG</v>
      </c>
      <c r="M27" s="27" t="str">
        <f t="shared" ca="1" si="7"/>
        <v>INV1103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8</v>
      </c>
      <c r="Q27" s="27"/>
      <c r="R27" s="27"/>
      <c r="S27" s="27"/>
      <c r="T27" s="27"/>
      <c r="U27" s="27"/>
      <c r="V27" s="27"/>
      <c r="W27" s="27"/>
      <c r="X27" s="27" t="s">
        <v>92</v>
      </c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ref="BF27:BF30" si="11">B28-D37</f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17</v>
      </c>
      <c r="E28" s="5">
        <f t="shared" si="4"/>
        <v>1</v>
      </c>
      <c r="F28" s="72"/>
      <c r="G28" s="72"/>
      <c r="H28" s="72"/>
      <c r="I28" s="26" t="s">
        <v>27</v>
      </c>
      <c r="J28" s="45" t="s">
        <v>18</v>
      </c>
      <c r="K28" s="27" t="str">
        <f t="shared" ca="1" si="5"/>
        <v>INV1103-CBX03-Cir06-POS</v>
      </c>
      <c r="L28" s="27" t="str">
        <f t="shared" ca="1" si="6"/>
        <v>INV1103-CBX03-Cir06-NEG</v>
      </c>
      <c r="M28" s="27" t="str">
        <f t="shared" ca="1" si="7"/>
        <v>INV1103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9</v>
      </c>
      <c r="Q28" s="27"/>
      <c r="R28" s="27"/>
      <c r="S28" s="27"/>
      <c r="T28" s="27"/>
      <c r="U28" s="27"/>
      <c r="V28" s="27"/>
      <c r="W28" s="27"/>
      <c r="X28" s="27"/>
      <c r="Y28" s="27" t="s">
        <v>66</v>
      </c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18</v>
      </c>
      <c r="E29" s="5">
        <f t="shared" si="4"/>
        <v>1</v>
      </c>
      <c r="F29" s="72"/>
      <c r="G29" s="72"/>
      <c r="H29" s="72"/>
      <c r="I29" s="26" t="s">
        <v>31</v>
      </c>
      <c r="J29" s="45" t="s">
        <v>18</v>
      </c>
      <c r="K29" s="27" t="str">
        <f t="shared" ca="1" si="5"/>
        <v>INV1103-CBX03-Cir07-POS</v>
      </c>
      <c r="L29" s="27" t="str">
        <f t="shared" ca="1" si="6"/>
        <v>INV1103-CBX03-Cir07-NEG</v>
      </c>
      <c r="M29" s="27" t="str">
        <f t="shared" ca="1" si="7"/>
        <v>INV1103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10</v>
      </c>
      <c r="Q29" s="27"/>
      <c r="R29" s="27"/>
      <c r="S29" s="27"/>
      <c r="T29" s="27"/>
      <c r="U29" s="27"/>
      <c r="V29" s="27"/>
      <c r="W29" s="27"/>
      <c r="X29" s="27"/>
      <c r="Y29" s="27"/>
      <c r="Z29" s="27" t="s">
        <v>95</v>
      </c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10</v>
      </c>
      <c r="E30" s="5">
        <f t="shared" si="4"/>
        <v>1</v>
      </c>
      <c r="F30" s="72"/>
      <c r="G30" s="72"/>
      <c r="H30" s="72"/>
      <c r="I30" s="26" t="s">
        <v>35</v>
      </c>
      <c r="J30" s="45" t="s">
        <v>18</v>
      </c>
      <c r="K30" s="27" t="str">
        <f t="shared" ca="1" si="5"/>
        <v>INV1103-CBX03-Cir08-POS</v>
      </c>
      <c r="L30" s="27" t="str">
        <f t="shared" ca="1" si="6"/>
        <v>INV1103-CBX03-Cir08-NEG</v>
      </c>
      <c r="M30" s="27" t="str">
        <f t="shared" ca="1" si="7"/>
        <v>INV1103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11</v>
      </c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 t="s">
        <v>68</v>
      </c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 t="s">
        <v>72</v>
      </c>
      <c r="G31" s="113">
        <v>14</v>
      </c>
      <c r="H31" s="113"/>
      <c r="I31" s="26" t="s">
        <v>23</v>
      </c>
      <c r="J31" s="45" t="s">
        <v>18</v>
      </c>
      <c r="K31" s="46" t="str">
        <f t="shared" ca="1" si="5"/>
        <v>INV1103-CBX04-Cir01-POS</v>
      </c>
      <c r="L31" s="46" t="str">
        <f t="shared" ca="1" si="6"/>
        <v>INV1103-CBX04-Cir01-NEG</v>
      </c>
      <c r="M31" s="46" t="str">
        <f t="shared" ca="1" si="7"/>
        <v>INV1103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8</v>
      </c>
      <c r="Q31" s="46"/>
      <c r="R31" s="46"/>
      <c r="S31" s="46"/>
      <c r="T31" s="46"/>
      <c r="U31" s="46"/>
      <c r="V31" s="46"/>
      <c r="W31" s="46"/>
      <c r="X31" s="46" t="s">
        <v>87</v>
      </c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27</v>
      </c>
      <c r="J32" s="45" t="s">
        <v>18</v>
      </c>
      <c r="K32" s="46" t="str">
        <f t="shared" ca="1" si="5"/>
        <v>INV1103-CBX04-Cir02-POS</v>
      </c>
      <c r="L32" s="46" t="str">
        <f t="shared" ca="1" si="6"/>
        <v>INV1103-CBX04-Cir02-NEG</v>
      </c>
      <c r="M32" s="46" t="str">
        <f t="shared" ca="1" si="7"/>
        <v>INV1103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9</v>
      </c>
      <c r="Q32" s="46"/>
      <c r="R32" s="46"/>
      <c r="S32" s="46"/>
      <c r="T32" s="46"/>
      <c r="U32" s="46"/>
      <c r="V32" s="46"/>
      <c r="W32" s="46"/>
      <c r="X32" s="46"/>
      <c r="Y32" s="46" t="s">
        <v>62</v>
      </c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31</v>
      </c>
      <c r="J33" s="45" t="s">
        <v>18</v>
      </c>
      <c r="K33" s="46" t="str">
        <f t="shared" ca="1" si="5"/>
        <v>INV1103-CBX04-Cir03-POS</v>
      </c>
      <c r="L33" s="46" t="str">
        <f t="shared" ca="1" si="6"/>
        <v>INV1103-CBX04-Cir03-NEG</v>
      </c>
      <c r="M33" s="46" t="str">
        <f t="shared" ca="1" si="7"/>
        <v>INV1103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10</v>
      </c>
      <c r="Q33" s="46"/>
      <c r="R33" s="46"/>
      <c r="S33" s="46"/>
      <c r="T33" s="46"/>
      <c r="U33" s="46"/>
      <c r="V33" s="46"/>
      <c r="W33" s="46"/>
      <c r="X33" s="46"/>
      <c r="Y33" s="46"/>
      <c r="Z33" s="46" t="s">
        <v>63</v>
      </c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35</v>
      </c>
      <c r="J34" s="45" t="s">
        <v>18</v>
      </c>
      <c r="K34" s="46" t="str">
        <f t="shared" ca="1" si="5"/>
        <v>INV1103-CBX04-Cir04-POS</v>
      </c>
      <c r="L34" s="46" t="str">
        <f t="shared" ca="1" si="6"/>
        <v>INV1103-CBX04-Cir04-NEG</v>
      </c>
      <c r="M34" s="46" t="str">
        <f t="shared" ca="1" si="7"/>
        <v>INV1103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11</v>
      </c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 t="s">
        <v>64</v>
      </c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113">
        <v>14</v>
      </c>
      <c r="H35" s="113"/>
      <c r="I35" s="26" t="s">
        <v>23</v>
      </c>
      <c r="J35" s="45" t="s">
        <v>18</v>
      </c>
      <c r="K35" s="46" t="str">
        <f t="shared" ca="1" si="5"/>
        <v>INV1103-CBX04-Cir05-POS</v>
      </c>
      <c r="L35" s="46" t="str">
        <f t="shared" ca="1" si="6"/>
        <v>INV1103-CBX04-Cir05-NEG</v>
      </c>
      <c r="M35" s="46" t="str">
        <f t="shared" ca="1" si="7"/>
        <v>INV1103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8</v>
      </c>
      <c r="Q35" s="46"/>
      <c r="R35" s="46"/>
      <c r="S35" s="46"/>
      <c r="T35" s="46"/>
      <c r="U35" s="46"/>
      <c r="V35" s="46"/>
      <c r="W35" s="46"/>
      <c r="X35" s="46" t="s">
        <v>92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113"/>
      <c r="H36" s="113"/>
      <c r="I36" s="26" t="s">
        <v>27</v>
      </c>
      <c r="J36" s="45" t="s">
        <v>18</v>
      </c>
      <c r="K36" s="46" t="str">
        <f t="shared" ca="1" si="5"/>
        <v>INV1103-CBX04-Cir06-POS</v>
      </c>
      <c r="L36" s="46" t="str">
        <f t="shared" ca="1" si="6"/>
        <v>INV1103-CBX04-Cir06-NEG</v>
      </c>
      <c r="M36" s="46" t="str">
        <f t="shared" ca="1" si="7"/>
        <v>INV1103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9</v>
      </c>
      <c r="Q36" s="46"/>
      <c r="R36" s="46"/>
      <c r="S36" s="46"/>
      <c r="T36" s="46"/>
      <c r="U36" s="46"/>
      <c r="V36" s="46"/>
      <c r="W36" s="46"/>
      <c r="X36" s="46"/>
      <c r="Y36" s="46" t="s">
        <v>66</v>
      </c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3"/>
      <c r="G37" s="113"/>
      <c r="H37" s="113"/>
      <c r="I37" s="26" t="s">
        <v>31</v>
      </c>
      <c r="J37" s="45" t="s">
        <v>18</v>
      </c>
      <c r="K37" s="46" t="str">
        <f t="shared" ca="1" si="5"/>
        <v>INV1103-CBX04-Cir07-POS</v>
      </c>
      <c r="L37" s="46" t="str">
        <f t="shared" ca="1" si="6"/>
        <v>INV1103-CBX04-Cir07-NEG</v>
      </c>
      <c r="M37" s="46" t="str">
        <f t="shared" ca="1" si="7"/>
        <v>INV1103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10</v>
      </c>
      <c r="Q37" s="46"/>
      <c r="R37" s="46"/>
      <c r="S37" s="46"/>
      <c r="T37" s="46"/>
      <c r="U37" s="46"/>
      <c r="V37" s="46"/>
      <c r="W37" s="46"/>
      <c r="X37" s="46"/>
      <c r="Y37" s="46"/>
      <c r="Z37" s="46" t="s">
        <v>95</v>
      </c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3"/>
      <c r="G38" s="113"/>
      <c r="H38" s="113"/>
      <c r="I38" s="26" t="s">
        <v>35</v>
      </c>
      <c r="J38" s="45" t="s">
        <v>18</v>
      </c>
      <c r="K38" s="46" t="str">
        <f t="shared" ca="1" si="5"/>
        <v>INV1103-CBX04-Cir08-POS</v>
      </c>
      <c r="L38" s="46" t="str">
        <f t="shared" ca="1" si="6"/>
        <v>INV1103-CBX04-Cir08-NEG</v>
      </c>
      <c r="M38" s="46" t="str">
        <f t="shared" ca="1" si="7"/>
        <v>INV1103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11</v>
      </c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 t="s">
        <v>68</v>
      </c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14</v>
      </c>
      <c r="H39" s="72"/>
      <c r="I39" s="26" t="s">
        <v>23</v>
      </c>
      <c r="J39" s="45" t="s">
        <v>18</v>
      </c>
      <c r="K39" s="27" t="str">
        <f t="shared" ca="1" si="5"/>
        <v>INV1103-CBX05-Cir01-POS</v>
      </c>
      <c r="L39" s="27" t="str">
        <f t="shared" ca="1" si="6"/>
        <v>INV1103-CBX05-Cir01-NEG</v>
      </c>
      <c r="M39" s="27" t="str">
        <f t="shared" ca="1" si="7"/>
        <v>INV1103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8</v>
      </c>
      <c r="Q39" s="27"/>
      <c r="R39" s="27"/>
      <c r="S39" s="27"/>
      <c r="T39" s="27"/>
      <c r="U39" s="27"/>
      <c r="V39" s="27"/>
      <c r="W39" s="27"/>
      <c r="X39" s="27" t="s">
        <v>87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27</v>
      </c>
      <c r="J40" s="45" t="s">
        <v>18</v>
      </c>
      <c r="K40" s="27" t="str">
        <f t="shared" ca="1" si="5"/>
        <v>INV1103-CBX05-Cir02-POS</v>
      </c>
      <c r="L40" s="27" t="str">
        <f t="shared" ca="1" si="6"/>
        <v>INV1103-CBX05-Cir02-NEG</v>
      </c>
      <c r="M40" s="27" t="str">
        <f t="shared" ca="1" si="7"/>
        <v>INV1103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9</v>
      </c>
      <c r="Q40" s="27"/>
      <c r="R40" s="27"/>
      <c r="S40" s="27"/>
      <c r="T40" s="27"/>
      <c r="U40" s="27"/>
      <c r="V40" s="27"/>
      <c r="W40" s="27"/>
      <c r="X40" s="27"/>
      <c r="Y40" s="27" t="s">
        <v>62</v>
      </c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31</v>
      </c>
      <c r="J41" s="45" t="s">
        <v>18</v>
      </c>
      <c r="K41" s="27" t="str">
        <f t="shared" ca="1" si="5"/>
        <v>INV1103-CBX05-Cir03-POS</v>
      </c>
      <c r="L41" s="27" t="str">
        <f t="shared" ca="1" si="6"/>
        <v>INV1103-CBX05-Cir03-NEG</v>
      </c>
      <c r="M41" s="27" t="str">
        <f t="shared" ca="1" si="7"/>
        <v>INV1103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10</v>
      </c>
      <c r="Q41" s="27"/>
      <c r="R41" s="27"/>
      <c r="S41" s="27"/>
      <c r="T41" s="27"/>
      <c r="U41" s="27"/>
      <c r="V41" s="27"/>
      <c r="W41" s="27"/>
      <c r="X41" s="27"/>
      <c r="Y41" s="27"/>
      <c r="Z41" s="27" t="s">
        <v>63</v>
      </c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35</v>
      </c>
      <c r="J42" s="45" t="s">
        <v>18</v>
      </c>
      <c r="K42" s="27" t="str">
        <f t="shared" ca="1" si="5"/>
        <v>INV1103-CBX05-Cir04-POS</v>
      </c>
      <c r="L42" s="27" t="str">
        <f t="shared" ca="1" si="6"/>
        <v>INV1103-CBX05-Cir04-NEG</v>
      </c>
      <c r="M42" s="27" t="str">
        <f t="shared" ca="1" si="7"/>
        <v>INV1103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11</v>
      </c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 t="s">
        <v>64</v>
      </c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14</v>
      </c>
      <c r="H43" s="72"/>
      <c r="I43" s="26" t="s">
        <v>23</v>
      </c>
      <c r="J43" s="45" t="s">
        <v>18</v>
      </c>
      <c r="K43" s="27" t="str">
        <f t="shared" ca="1" si="5"/>
        <v>INV1103-CBX05-Cir05-POS</v>
      </c>
      <c r="L43" s="27" t="str">
        <f t="shared" ca="1" si="6"/>
        <v>INV1103-CBX05-Cir05-NEG</v>
      </c>
      <c r="M43" s="27" t="str">
        <f t="shared" ca="1" si="7"/>
        <v>INV1103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8</v>
      </c>
      <c r="Q43" s="27"/>
      <c r="R43" s="27"/>
      <c r="S43" s="27"/>
      <c r="T43" s="27"/>
      <c r="U43" s="27"/>
      <c r="V43" s="27"/>
      <c r="W43" s="27"/>
      <c r="X43" s="27" t="s">
        <v>92</v>
      </c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6" t="s">
        <v>27</v>
      </c>
      <c r="J44" s="45" t="s">
        <v>18</v>
      </c>
      <c r="K44" s="27" t="str">
        <f t="shared" ca="1" si="5"/>
        <v>INV1103-CBX05-Cir06-POS</v>
      </c>
      <c r="L44" s="27" t="str">
        <f t="shared" ca="1" si="6"/>
        <v>INV1103-CBX05-Cir06-NEG</v>
      </c>
      <c r="M44" s="27" t="str">
        <f t="shared" ca="1" si="7"/>
        <v>INV1103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9</v>
      </c>
      <c r="Q44" s="27"/>
      <c r="R44" s="27"/>
      <c r="S44" s="27"/>
      <c r="T44" s="27"/>
      <c r="U44" s="27"/>
      <c r="V44" s="27"/>
      <c r="W44" s="27"/>
      <c r="X44" s="27"/>
      <c r="Y44" s="27" t="s">
        <v>66</v>
      </c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2"/>
      <c r="G45" s="72"/>
      <c r="H45" s="72"/>
      <c r="I45" s="26" t="s">
        <v>31</v>
      </c>
      <c r="J45" s="45" t="s">
        <v>18</v>
      </c>
      <c r="K45" s="27" t="str">
        <f t="shared" ca="1" si="5"/>
        <v>INV1103-CBX05-Cir07-POS</v>
      </c>
      <c r="L45" s="27" t="str">
        <f t="shared" ca="1" si="6"/>
        <v>INV1103-CBX05-Cir07-NEG</v>
      </c>
      <c r="M45" s="27" t="str">
        <f t="shared" ca="1" si="7"/>
        <v>INV1103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10</v>
      </c>
      <c r="Q45" s="27"/>
      <c r="R45" s="27"/>
      <c r="S45" s="27"/>
      <c r="T45" s="27"/>
      <c r="U45" s="27"/>
      <c r="V45" s="27"/>
      <c r="W45" s="27"/>
      <c r="X45" s="27"/>
      <c r="Y45" s="27"/>
      <c r="Z45" s="27" t="s">
        <v>95</v>
      </c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72"/>
      <c r="G46" s="72"/>
      <c r="H46" s="72"/>
      <c r="I46" s="26" t="s">
        <v>35</v>
      </c>
      <c r="J46" s="45" t="s">
        <v>18</v>
      </c>
      <c r="K46" s="27" t="str">
        <f t="shared" ca="1" si="5"/>
        <v>INV1103-CBX05-Cir08-POS</v>
      </c>
      <c r="L46" s="27" t="str">
        <f t="shared" ca="1" si="6"/>
        <v>INV1103-CBX05-Cir08-NEG</v>
      </c>
      <c r="M46" s="27" t="str">
        <f t="shared" ca="1" si="7"/>
        <v>INV1103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11</v>
      </c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 t="s">
        <v>68</v>
      </c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 t="s">
        <v>74</v>
      </c>
      <c r="G47" s="113">
        <v>13</v>
      </c>
      <c r="H47" s="113"/>
      <c r="I47" s="26" t="s">
        <v>23</v>
      </c>
      <c r="J47" s="45" t="s">
        <v>18</v>
      </c>
      <c r="K47" s="46" t="str">
        <f t="shared" ca="1" si="5"/>
        <v>INV1103-CBX06-Cir01-POS</v>
      </c>
      <c r="L47" s="46" t="str">
        <f t="shared" ca="1" si="6"/>
        <v>INV1103-CBX06-Cir01-NEG</v>
      </c>
      <c r="M47" s="46" t="str">
        <f t="shared" ca="1" si="7"/>
        <v>INV1103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8</v>
      </c>
      <c r="Q47" s="46"/>
      <c r="R47" s="46"/>
      <c r="S47" s="46"/>
      <c r="T47" s="46"/>
      <c r="U47" s="46"/>
      <c r="V47" s="46"/>
      <c r="W47" s="46"/>
      <c r="X47" s="46" t="s">
        <v>87</v>
      </c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27</v>
      </c>
      <c r="J48" s="45" t="s">
        <v>18</v>
      </c>
      <c r="K48" s="46" t="str">
        <f t="shared" ca="1" si="5"/>
        <v>INV1103-CBX06-Cir02-POS</v>
      </c>
      <c r="L48" s="46" t="str">
        <f t="shared" ca="1" si="6"/>
        <v>INV1103-CBX06-Cir02-NEG</v>
      </c>
      <c r="M48" s="46" t="str">
        <f t="shared" ca="1" si="7"/>
        <v>INV1103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9</v>
      </c>
      <c r="Q48" s="46"/>
      <c r="R48" s="46"/>
      <c r="S48" s="46"/>
      <c r="T48" s="46"/>
      <c r="U48" s="46"/>
      <c r="V48" s="46"/>
      <c r="W48" s="46"/>
      <c r="X48" s="46"/>
      <c r="Y48" s="46" t="s">
        <v>62</v>
      </c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31</v>
      </c>
      <c r="J49" s="45" t="s">
        <v>18</v>
      </c>
      <c r="K49" s="46" t="str">
        <f t="shared" ca="1" si="5"/>
        <v>INV1103-CBX06-Cir03-POS</v>
      </c>
      <c r="L49" s="46" t="str">
        <f t="shared" ca="1" si="6"/>
        <v>INV1103-CBX06-Cir03-NEG</v>
      </c>
      <c r="M49" s="46" t="str">
        <f t="shared" ca="1" si="7"/>
        <v>INV1103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10</v>
      </c>
      <c r="Q49" s="46"/>
      <c r="R49" s="46"/>
      <c r="S49" s="46"/>
      <c r="T49" s="46"/>
      <c r="U49" s="46"/>
      <c r="V49" s="46"/>
      <c r="W49" s="46"/>
      <c r="X49" s="46"/>
      <c r="Y49" s="46"/>
      <c r="Z49" s="46" t="s">
        <v>63</v>
      </c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3</v>
      </c>
      <c r="C50" s="19">
        <v>8</v>
      </c>
      <c r="D50" s="16"/>
      <c r="E50" s="5">
        <f t="shared" si="4"/>
        <v>1</v>
      </c>
      <c r="F50" s="113"/>
      <c r="G50" s="113">
        <v>13</v>
      </c>
      <c r="H50" s="113"/>
      <c r="I50" s="26" t="s">
        <v>23</v>
      </c>
      <c r="J50" s="45" t="s">
        <v>18</v>
      </c>
      <c r="K50" s="46" t="str">
        <f t="shared" ca="1" si="5"/>
        <v>INV1103-CBX06-Cir04-POS</v>
      </c>
      <c r="L50" s="46" t="str">
        <f t="shared" ca="1" si="6"/>
        <v>INV1103-CBX06-Cir04-NEG</v>
      </c>
      <c r="M50" s="46" t="str">
        <f t="shared" ca="1" si="7"/>
        <v>INV1103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8</v>
      </c>
      <c r="Q50" s="46"/>
      <c r="R50" s="46"/>
      <c r="S50" s="46"/>
      <c r="T50" s="46"/>
      <c r="U50" s="46"/>
      <c r="V50" s="46"/>
      <c r="W50" s="46"/>
      <c r="X50" s="46" t="s">
        <v>143</v>
      </c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3</v>
      </c>
      <c r="C51" s="19">
        <v>8</v>
      </c>
      <c r="D51" s="16"/>
      <c r="E51" s="5">
        <f t="shared" si="4"/>
        <v>1</v>
      </c>
      <c r="F51" s="113"/>
      <c r="G51" s="113"/>
      <c r="H51" s="113"/>
      <c r="I51" s="26" t="s">
        <v>27</v>
      </c>
      <c r="J51" s="45" t="s">
        <v>18</v>
      </c>
      <c r="K51" s="46" t="str">
        <f t="shared" ca="1" si="5"/>
        <v>INV1103-CBX06-Cir05-POS</v>
      </c>
      <c r="L51" s="46" t="str">
        <f t="shared" ca="1" si="6"/>
        <v>INV1103-CBX06-Cir05-NEG</v>
      </c>
      <c r="M51" s="46" t="str">
        <f t="shared" ca="1" si="7"/>
        <v>INV1103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9</v>
      </c>
      <c r="Q51" s="46"/>
      <c r="R51" s="46"/>
      <c r="S51" s="46"/>
      <c r="T51" s="46"/>
      <c r="U51" s="46"/>
      <c r="V51" s="46"/>
      <c r="W51" s="46"/>
      <c r="X51" s="46"/>
      <c r="Y51" s="46" t="s">
        <v>78</v>
      </c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3</v>
      </c>
      <c r="C52" s="19">
        <v>8</v>
      </c>
      <c r="D52" s="16"/>
      <c r="E52" s="5">
        <f t="shared" si="4"/>
        <v>1</v>
      </c>
      <c r="F52" s="113"/>
      <c r="G52" s="113"/>
      <c r="H52" s="113"/>
      <c r="I52" s="26" t="s">
        <v>31</v>
      </c>
      <c r="J52" s="45" t="s">
        <v>18</v>
      </c>
      <c r="K52" s="46" t="str">
        <f t="shared" ca="1" si="5"/>
        <v>INV1103-CBX06-Cir06-POS</v>
      </c>
      <c r="L52" s="46" t="str">
        <f t="shared" ca="1" si="6"/>
        <v>INV1103-CBX06-Cir06-NEG</v>
      </c>
      <c r="M52" s="46" t="str">
        <f t="shared" ca="1" si="7"/>
        <v>INV1103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10</v>
      </c>
      <c r="Q52" s="46"/>
      <c r="R52" s="46"/>
      <c r="S52" s="46"/>
      <c r="T52" s="46"/>
      <c r="U52" s="46"/>
      <c r="V52" s="46"/>
      <c r="W52" s="46"/>
      <c r="X52" s="46"/>
      <c r="Y52" s="46"/>
      <c r="Z52" s="46" t="s">
        <v>66</v>
      </c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3</v>
      </c>
      <c r="C53" s="19">
        <v>8</v>
      </c>
      <c r="D53" s="16"/>
      <c r="E53" s="5">
        <f t="shared" si="4"/>
        <v>1</v>
      </c>
      <c r="F53" s="69" t="s">
        <v>75</v>
      </c>
      <c r="G53" s="72">
        <v>13</v>
      </c>
      <c r="H53" s="72"/>
      <c r="I53" s="26" t="s">
        <v>23</v>
      </c>
      <c r="J53" s="45" t="s">
        <v>18</v>
      </c>
      <c r="K53" s="27" t="str">
        <f t="shared" ca="1" si="5"/>
        <v>INV1103-CBX07-Cir01-POS</v>
      </c>
      <c r="L53" s="27" t="str">
        <f t="shared" ca="1" si="6"/>
        <v>INV1103-CBX07-Cir01-NEG</v>
      </c>
      <c r="M53" s="27" t="str">
        <f t="shared" ca="1" si="7"/>
        <v>INV1103</v>
      </c>
      <c r="N53" s="28" t="str">
        <f ca="1">MID($F$5,1,3)&amp;LOOKUP("一",$F$7:$F53)&amp;"-Cir"&amp;TEXT(IF($F53&gt;"",1,($ZG53=OFFSET($ZG53,-1,))+IFERROR(MID(OFFSET($N53,-1,),FIND(MID($F$5,1,2),OFFSET($N53,-1,))+9,2),)),"00")</f>
        <v>CBX07-Cir01</v>
      </c>
      <c r="O53" s="28" t="str">
        <f t="shared" ca="1" si="8"/>
        <v>Cir01</v>
      </c>
      <c r="P53" s="27">
        <v>8</v>
      </c>
      <c r="Q53" s="27"/>
      <c r="R53" s="27"/>
      <c r="S53" s="27"/>
      <c r="T53" s="27"/>
      <c r="U53" s="27"/>
      <c r="V53" s="27"/>
      <c r="W53" s="27"/>
      <c r="X53" s="27" t="s">
        <v>87</v>
      </c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3</v>
      </c>
      <c r="C54" s="19">
        <v>8</v>
      </c>
      <c r="D54" s="16"/>
      <c r="E54" s="5">
        <f t="shared" si="4"/>
        <v>1</v>
      </c>
      <c r="F54" s="72"/>
      <c r="G54" s="72"/>
      <c r="H54" s="72"/>
      <c r="I54" s="26" t="s">
        <v>27</v>
      </c>
      <c r="J54" s="45" t="s">
        <v>18</v>
      </c>
      <c r="K54" s="27" t="str">
        <f t="shared" ca="1" si="5"/>
        <v>INV1103-CBX07-Cir02-POS</v>
      </c>
      <c r="L54" s="27" t="str">
        <f t="shared" ca="1" si="6"/>
        <v>INV1103-CBX07-Cir02-NEG</v>
      </c>
      <c r="M54" s="27" t="str">
        <f t="shared" ca="1" si="7"/>
        <v>INV1103</v>
      </c>
      <c r="N54" s="28" t="str">
        <f ca="1">MID($F$5,1,3)&amp;LOOKUP("一",$F$7:$F54)&amp;"-Cir"&amp;TEXT(IF($F54&gt;"",1,($ZG54=OFFSET($ZG54,-1,))+IFERROR(MID(OFFSET($N54,-1,),FIND(MID($F$5,1,2),OFFSET($N54,-1,))+9,2),)),"00")</f>
        <v>CBX07-Cir02</v>
      </c>
      <c r="O54" s="28" t="str">
        <f t="shared" ca="1" si="8"/>
        <v>Cir02</v>
      </c>
      <c r="P54" s="27">
        <v>9</v>
      </c>
      <c r="Q54" s="27"/>
      <c r="R54" s="27"/>
      <c r="S54" s="27"/>
      <c r="T54" s="27"/>
      <c r="U54" s="27"/>
      <c r="V54" s="27"/>
      <c r="W54" s="27"/>
      <c r="X54" s="27"/>
      <c r="Y54" s="27" t="s">
        <v>62</v>
      </c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5</v>
      </c>
      <c r="C55" s="19">
        <v>6</v>
      </c>
      <c r="D55" s="16"/>
      <c r="E55" s="5">
        <f t="shared" si="4"/>
        <v>1</v>
      </c>
      <c r="F55" s="72"/>
      <c r="G55" s="72"/>
      <c r="H55" s="72"/>
      <c r="I55" s="26" t="s">
        <v>31</v>
      </c>
      <c r="J55" s="45" t="s">
        <v>18</v>
      </c>
      <c r="K55" s="27" t="str">
        <f t="shared" ca="1" si="5"/>
        <v>INV1103-CBX07-Cir03-POS</v>
      </c>
      <c r="L55" s="27" t="str">
        <f t="shared" ca="1" si="6"/>
        <v>INV1103-CBX07-Cir03-NEG</v>
      </c>
      <c r="M55" s="27" t="str">
        <f t="shared" ca="1" si="7"/>
        <v>INV1103</v>
      </c>
      <c r="N55" s="28" t="str">
        <f ca="1">MID($F$5,1,3)&amp;LOOKUP("一",$F$7:$F55)&amp;"-Cir"&amp;TEXT(IF($F55&gt;"",1,($ZG55=OFFSET($ZG55,-1,))+IFERROR(MID(OFFSET($N55,-1,),FIND(MID($F$5,1,2),OFFSET($N55,-1,))+9,2),)),"00")</f>
        <v>CBX07-Cir03</v>
      </c>
      <c r="O55" s="28" t="str">
        <f t="shared" ca="1" si="8"/>
        <v>Cir03</v>
      </c>
      <c r="P55" s="27">
        <v>10</v>
      </c>
      <c r="Q55" s="27"/>
      <c r="R55" s="27"/>
      <c r="S55" s="27"/>
      <c r="T55" s="27"/>
      <c r="U55" s="27"/>
      <c r="V55" s="27"/>
      <c r="W55" s="27"/>
      <c r="X55" s="27"/>
      <c r="Y55" s="27"/>
      <c r="Z55" s="27" t="s">
        <v>63</v>
      </c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5</v>
      </c>
      <c r="C56" s="19">
        <v>6</v>
      </c>
      <c r="D56" s="16"/>
      <c r="E56" s="5">
        <f t="shared" si="4"/>
        <v>1</v>
      </c>
      <c r="F56" s="72"/>
      <c r="G56" s="72">
        <v>13</v>
      </c>
      <c r="H56" s="72"/>
      <c r="I56" s="26" t="s">
        <v>23</v>
      </c>
      <c r="J56" s="45" t="s">
        <v>18</v>
      </c>
      <c r="K56" s="27" t="str">
        <f t="shared" ca="1" si="5"/>
        <v>INV1103-CBX07-Cir04-POS</v>
      </c>
      <c r="L56" s="27" t="str">
        <f t="shared" ca="1" si="6"/>
        <v>INV1103-CBX07-Cir04-NEG</v>
      </c>
      <c r="M56" s="27" t="str">
        <f t="shared" ca="1" si="7"/>
        <v>INV1103</v>
      </c>
      <c r="N56" s="28" t="str">
        <f ca="1">MID($F$5,1,3)&amp;LOOKUP("一",$F$7:$F56)&amp;"-Cir"&amp;TEXT(IF($F56&gt;"",1,($ZG56=OFFSET($ZG56,-1,))+IFERROR(MID(OFFSET($N56,-1,),FIND(MID($F$5,1,2),OFFSET($N56,-1,))+9,2),)),"00")</f>
        <v>CBX07-Cir04</v>
      </c>
      <c r="O56" s="28" t="str">
        <f t="shared" ca="1" si="8"/>
        <v>Cir04</v>
      </c>
      <c r="P56" s="27">
        <v>8</v>
      </c>
      <c r="Q56" s="27"/>
      <c r="R56" s="27"/>
      <c r="S56" s="27"/>
      <c r="T56" s="27"/>
      <c r="U56" s="27"/>
      <c r="V56" s="27"/>
      <c r="W56" s="27"/>
      <c r="X56" s="27" t="s">
        <v>143</v>
      </c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5</v>
      </c>
      <c r="C57" s="19">
        <v>6</v>
      </c>
      <c r="D57" s="16"/>
      <c r="E57" s="5">
        <f t="shared" si="4"/>
        <v>1</v>
      </c>
      <c r="F57" s="72"/>
      <c r="G57" s="72"/>
      <c r="H57" s="72"/>
      <c r="I57" s="26" t="s">
        <v>27</v>
      </c>
      <c r="J57" s="45" t="s">
        <v>18</v>
      </c>
      <c r="K57" s="27" t="str">
        <f t="shared" ca="1" si="5"/>
        <v>INV1103-CBX07-Cir05-POS</v>
      </c>
      <c r="L57" s="27" t="str">
        <f t="shared" ca="1" si="6"/>
        <v>INV1103-CBX07-Cir05-NEG</v>
      </c>
      <c r="M57" s="27" t="str">
        <f t="shared" ca="1" si="7"/>
        <v>INV1103</v>
      </c>
      <c r="N57" s="28" t="str">
        <f ca="1">MID($F$5,1,3)&amp;LOOKUP("一",$F$7:$F57)&amp;"-Cir"&amp;TEXT(IF($F57&gt;"",1,($ZG57=OFFSET($ZG57,-1,))+IFERROR(MID(OFFSET($N57,-1,),FIND(MID($F$5,1,2),OFFSET($N57,-1,))+9,2),)),"00")</f>
        <v>CBX07-Cir05</v>
      </c>
      <c r="O57" s="28" t="str">
        <f t="shared" ca="1" si="8"/>
        <v>Cir05</v>
      </c>
      <c r="P57" s="27">
        <v>9</v>
      </c>
      <c r="Q57" s="27"/>
      <c r="R57" s="27"/>
      <c r="S57" s="27"/>
      <c r="T57" s="27"/>
      <c r="U57" s="27"/>
      <c r="V57" s="27"/>
      <c r="W57" s="27"/>
      <c r="X57" s="27"/>
      <c r="Y57" s="27" t="s">
        <v>78</v>
      </c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5</v>
      </c>
      <c r="C58" s="19">
        <v>6</v>
      </c>
      <c r="D58" s="16"/>
      <c r="E58" s="5">
        <f t="shared" si="4"/>
        <v>1</v>
      </c>
      <c r="F58" s="72"/>
      <c r="G58" s="72"/>
      <c r="H58" s="72"/>
      <c r="I58" s="26" t="s">
        <v>31</v>
      </c>
      <c r="J58" s="45" t="s">
        <v>18</v>
      </c>
      <c r="K58" s="27" t="str">
        <f t="shared" ca="1" si="5"/>
        <v>INV1103-CBX07-Cir06-POS</v>
      </c>
      <c r="L58" s="27" t="str">
        <f t="shared" ca="1" si="6"/>
        <v>INV1103-CBX07-Cir06-NEG</v>
      </c>
      <c r="M58" s="27" t="str">
        <f t="shared" ca="1" si="7"/>
        <v>INV1103</v>
      </c>
      <c r="N58" s="28" t="str">
        <f ca="1">MID($F$5,1,3)&amp;LOOKUP("一",$F$7:$F58)&amp;"-Cir"&amp;TEXT(IF($F58&gt;"",1,($ZG58=OFFSET($ZG58,-1,))+IFERROR(MID(OFFSET($N58,-1,),FIND(MID($F$5,1,2),OFFSET($N58,-1,))+9,2),)),"00")</f>
        <v>CBX07-Cir06</v>
      </c>
      <c r="O58" s="28" t="str">
        <f t="shared" ca="1" si="8"/>
        <v>Cir06</v>
      </c>
      <c r="P58" s="27">
        <v>10</v>
      </c>
      <c r="Q58" s="27"/>
      <c r="R58" s="27"/>
      <c r="S58" s="27"/>
      <c r="T58" s="27"/>
      <c r="U58" s="27"/>
      <c r="V58" s="27"/>
      <c r="W58" s="27"/>
      <c r="X58" s="27"/>
      <c r="Y58" s="27"/>
      <c r="Z58" s="27" t="s">
        <v>66</v>
      </c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5</v>
      </c>
      <c r="C59" s="20">
        <v>6</v>
      </c>
      <c r="D59" s="16"/>
      <c r="E59" s="5">
        <f t="shared" si="4"/>
        <v>1</v>
      </c>
      <c r="F59" s="112" t="s">
        <v>76</v>
      </c>
      <c r="G59" s="113">
        <v>13</v>
      </c>
      <c r="H59" s="113"/>
      <c r="I59" s="26" t="s">
        <v>23</v>
      </c>
      <c r="J59" s="45" t="s">
        <v>18</v>
      </c>
      <c r="K59" s="46" t="str">
        <f t="shared" ca="1" si="5"/>
        <v>INV1103-CBX08-Cir01-POS</v>
      </c>
      <c r="L59" s="46" t="str">
        <f t="shared" ca="1" si="6"/>
        <v>INV1103-CBX08-Cir01-NEG</v>
      </c>
      <c r="M59" s="46" t="str">
        <f t="shared" ca="1" si="7"/>
        <v>INV1103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8</v>
      </c>
      <c r="Q59" s="46"/>
      <c r="R59" s="46"/>
      <c r="S59" s="46"/>
      <c r="T59" s="46"/>
      <c r="U59" s="46"/>
      <c r="V59" s="46"/>
      <c r="W59" s="46"/>
      <c r="X59" s="46" t="s">
        <v>87</v>
      </c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5</v>
      </c>
      <c r="C60" s="20">
        <v>6</v>
      </c>
      <c r="D60" s="16"/>
      <c r="E60" s="5">
        <f t="shared" si="4"/>
        <v>1</v>
      </c>
      <c r="F60" s="113"/>
      <c r="G60" s="113"/>
      <c r="H60" s="113"/>
      <c r="I60" s="26" t="s">
        <v>27</v>
      </c>
      <c r="J60" s="45" t="s">
        <v>18</v>
      </c>
      <c r="K60" s="46" t="str">
        <f t="shared" ca="1" si="5"/>
        <v>INV1103-CBX08-Cir02-POS</v>
      </c>
      <c r="L60" s="46" t="str">
        <f t="shared" ca="1" si="6"/>
        <v>INV1103-CBX08-Cir02-NEG</v>
      </c>
      <c r="M60" s="46" t="str">
        <f t="shared" ca="1" si="7"/>
        <v>INV1103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9</v>
      </c>
      <c r="Q60" s="46"/>
      <c r="R60" s="46"/>
      <c r="S60" s="46"/>
      <c r="T60" s="46"/>
      <c r="U60" s="46"/>
      <c r="V60" s="46"/>
      <c r="W60" s="46"/>
      <c r="X60" s="46"/>
      <c r="Y60" s="46" t="s">
        <v>62</v>
      </c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5</v>
      </c>
      <c r="C61" s="19">
        <v>6</v>
      </c>
      <c r="D61" s="16"/>
      <c r="E61" s="5">
        <f t="shared" si="4"/>
        <v>1</v>
      </c>
      <c r="F61" s="113"/>
      <c r="G61" s="113"/>
      <c r="H61" s="113"/>
      <c r="I61" s="26" t="s">
        <v>31</v>
      </c>
      <c r="J61" s="45" t="s">
        <v>18</v>
      </c>
      <c r="K61" s="46" t="str">
        <f t="shared" ca="1" si="5"/>
        <v>INV1103-CBX08-Cir03-POS</v>
      </c>
      <c r="L61" s="46" t="str">
        <f t="shared" ca="1" si="6"/>
        <v>INV1103-CBX08-Cir03-NEG</v>
      </c>
      <c r="M61" s="46" t="str">
        <f t="shared" ca="1" si="7"/>
        <v>INV1103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10</v>
      </c>
      <c r="Q61" s="46"/>
      <c r="R61" s="46"/>
      <c r="S61" s="46"/>
      <c r="T61" s="46"/>
      <c r="U61" s="46"/>
      <c r="V61" s="46"/>
      <c r="W61" s="46"/>
      <c r="X61" s="46"/>
      <c r="Y61" s="46"/>
      <c r="Z61" s="46" t="s">
        <v>63</v>
      </c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5</v>
      </c>
      <c r="C62" s="20">
        <v>6</v>
      </c>
      <c r="D62" s="16"/>
      <c r="E62" s="5">
        <f t="shared" si="4"/>
        <v>1</v>
      </c>
      <c r="F62" s="113"/>
      <c r="G62" s="113">
        <v>13</v>
      </c>
      <c r="H62" s="113"/>
      <c r="I62" s="26" t="s">
        <v>23</v>
      </c>
      <c r="J62" s="45" t="s">
        <v>18</v>
      </c>
      <c r="K62" s="46" t="str">
        <f t="shared" ca="1" si="5"/>
        <v>INV1103-CBX08-Cir04-POS</v>
      </c>
      <c r="L62" s="46" t="str">
        <f t="shared" ca="1" si="6"/>
        <v>INV1103-CBX08-Cir04-NEG</v>
      </c>
      <c r="M62" s="46" t="str">
        <f t="shared" ca="1" si="7"/>
        <v>INV1103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8</v>
      </c>
      <c r="Q62" s="46"/>
      <c r="R62" s="46"/>
      <c r="S62" s="46"/>
      <c r="T62" s="46"/>
      <c r="U62" s="46"/>
      <c r="V62" s="46"/>
      <c r="W62" s="46"/>
      <c r="X62" s="46" t="s">
        <v>143</v>
      </c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5</v>
      </c>
      <c r="C63" s="20">
        <v>6</v>
      </c>
      <c r="D63" s="16"/>
      <c r="E63" s="5">
        <f t="shared" si="4"/>
        <v>1</v>
      </c>
      <c r="F63" s="113"/>
      <c r="G63" s="113"/>
      <c r="H63" s="113"/>
      <c r="I63" s="26" t="s">
        <v>27</v>
      </c>
      <c r="J63" s="45" t="s">
        <v>18</v>
      </c>
      <c r="K63" s="46" t="str">
        <f t="shared" ca="1" si="5"/>
        <v>INV1103-CBX08-Cir05-POS</v>
      </c>
      <c r="L63" s="46" t="str">
        <f t="shared" ca="1" si="6"/>
        <v>INV1103-CBX08-Cir05-NEG</v>
      </c>
      <c r="M63" s="46" t="str">
        <f t="shared" ca="1" si="7"/>
        <v>INV1103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9</v>
      </c>
      <c r="Q63" s="46"/>
      <c r="R63" s="46"/>
      <c r="S63" s="46"/>
      <c r="T63" s="46"/>
      <c r="U63" s="46"/>
      <c r="V63" s="46"/>
      <c r="W63" s="46"/>
      <c r="X63" s="46"/>
      <c r="Y63" s="46" t="s">
        <v>78</v>
      </c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12</v>
      </c>
      <c r="C64" s="20">
        <v>8</v>
      </c>
      <c r="D64" s="16"/>
      <c r="E64" s="5">
        <f t="shared" si="4"/>
        <v>1</v>
      </c>
      <c r="F64" s="113"/>
      <c r="G64" s="113"/>
      <c r="H64" s="113"/>
      <c r="I64" s="26" t="s">
        <v>31</v>
      </c>
      <c r="J64" s="45" t="s">
        <v>18</v>
      </c>
      <c r="K64" s="46" t="str">
        <f t="shared" ca="1" si="5"/>
        <v>INV1103-CBX08-Cir06-POS</v>
      </c>
      <c r="L64" s="46" t="str">
        <f t="shared" ca="1" si="6"/>
        <v>INV1103-CBX08-Cir06-NEG</v>
      </c>
      <c r="M64" s="46" t="str">
        <f t="shared" ca="1" si="7"/>
        <v>INV1103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10</v>
      </c>
      <c r="Q64" s="46"/>
      <c r="R64" s="46"/>
      <c r="S64" s="46"/>
      <c r="T64" s="46"/>
      <c r="U64" s="46"/>
      <c r="V64" s="46"/>
      <c r="W64" s="46"/>
      <c r="X64" s="46"/>
      <c r="Y64" s="46"/>
      <c r="Z64" s="46" t="s">
        <v>66</v>
      </c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12</v>
      </c>
      <c r="C65" s="20">
        <v>8</v>
      </c>
      <c r="D65" s="16"/>
      <c r="E65" s="5">
        <f t="shared" si="4"/>
        <v>1</v>
      </c>
      <c r="F65" s="69" t="s">
        <v>79</v>
      </c>
      <c r="G65" s="72">
        <v>13</v>
      </c>
      <c r="H65" s="72"/>
      <c r="I65" s="26" t="s">
        <v>23</v>
      </c>
      <c r="J65" s="45" t="s">
        <v>18</v>
      </c>
      <c r="K65" s="27" t="str">
        <f t="shared" ca="1" si="5"/>
        <v>INV1103-CBX09-Cir01-POS</v>
      </c>
      <c r="L65" s="27" t="str">
        <f t="shared" ca="1" si="6"/>
        <v>INV1103-CBX09-Cir01-NEG</v>
      </c>
      <c r="M65" s="27" t="str">
        <f t="shared" ca="1" si="7"/>
        <v>INV1103</v>
      </c>
      <c r="N65" s="28" t="str">
        <f ca="1">MID($F$5,1,3)&amp;LOOKUP("一",$F$7:$F65)&amp;"-Cir"&amp;TEXT(IF($F65&gt;"",1,($ZG65=OFFSET($ZG65,-1,))+IFERROR(MID(OFFSET($N65,-1,),FIND(MID($F$5,1,2),OFFSET($N65,-1,))+9,2),)),"00")</f>
        <v>CBX09-Cir01</v>
      </c>
      <c r="O65" s="28" t="str">
        <f t="shared" ca="1" si="8"/>
        <v>Cir01</v>
      </c>
      <c r="P65" s="27">
        <v>8</v>
      </c>
      <c r="Q65" s="27"/>
      <c r="R65" s="27"/>
      <c r="S65" s="27"/>
      <c r="T65" s="27"/>
      <c r="U65" s="27"/>
      <c r="V65" s="27"/>
      <c r="W65" s="27"/>
      <c r="X65" s="27" t="s">
        <v>87</v>
      </c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11</v>
      </c>
      <c r="C66" s="20">
        <v>6</v>
      </c>
      <c r="D66" s="16"/>
      <c r="E66" s="5">
        <f t="shared" si="4"/>
        <v>1</v>
      </c>
      <c r="F66" s="72"/>
      <c r="G66" s="72"/>
      <c r="H66" s="72"/>
      <c r="I66" s="26" t="s">
        <v>27</v>
      </c>
      <c r="J66" s="45" t="s">
        <v>18</v>
      </c>
      <c r="K66" s="27" t="str">
        <f t="shared" ca="1" si="5"/>
        <v>INV1103-CBX09-Cir02-POS</v>
      </c>
      <c r="L66" s="27" t="str">
        <f t="shared" ca="1" si="6"/>
        <v>INV1103-CBX09-Cir02-NEG</v>
      </c>
      <c r="M66" s="27" t="str">
        <f t="shared" ca="1" si="7"/>
        <v>INV1103</v>
      </c>
      <c r="N66" s="28" t="str">
        <f ca="1">MID($F$5,1,3)&amp;LOOKUP("一",$F$7:$F66)&amp;"-Cir"&amp;TEXT(IF($F66&gt;"",1,($ZG66=OFFSET($ZG66,-1,))+IFERROR(MID(OFFSET($N66,-1,),FIND(MID($F$5,1,2),OFFSET($N66,-1,))+9,2),)),"00")</f>
        <v>CBX09-Cir02</v>
      </c>
      <c r="O66" s="28" t="str">
        <f t="shared" ca="1" si="8"/>
        <v>Cir02</v>
      </c>
      <c r="P66" s="27">
        <v>9</v>
      </c>
      <c r="Q66" s="27"/>
      <c r="R66" s="27"/>
      <c r="S66" s="27"/>
      <c r="T66" s="27"/>
      <c r="U66" s="27"/>
      <c r="V66" s="27"/>
      <c r="W66" s="27"/>
      <c r="X66" s="27"/>
      <c r="Y66" s="27" t="s">
        <v>62</v>
      </c>
      <c r="Z66" s="27"/>
      <c r="AA66" s="27"/>
      <c r="AB66" s="27"/>
      <c r="AC66" s="27"/>
      <c r="AD66" s="27"/>
      <c r="AE66" s="27"/>
      <c r="AF66" s="27"/>
      <c r="AG66" s="27"/>
      <c r="AH66" s="27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9</v>
      </c>
      <c r="C67" s="20">
        <v>4</v>
      </c>
      <c r="D67" s="16"/>
      <c r="E67" s="5">
        <f t="shared" si="4"/>
        <v>1</v>
      </c>
      <c r="F67" s="72"/>
      <c r="G67" s="72"/>
      <c r="H67" s="72"/>
      <c r="I67" s="26" t="s">
        <v>31</v>
      </c>
      <c r="J67" s="45" t="s">
        <v>18</v>
      </c>
      <c r="K67" s="27" t="str">
        <f t="shared" ca="1" si="5"/>
        <v>INV1103-CBX09-Cir03-POS</v>
      </c>
      <c r="L67" s="27" t="str">
        <f t="shared" ca="1" si="6"/>
        <v>INV1103-CBX09-Cir03-NEG</v>
      </c>
      <c r="M67" s="27" t="str">
        <f t="shared" ca="1" si="7"/>
        <v>INV1103</v>
      </c>
      <c r="N67" s="28" t="str">
        <f ca="1">MID($F$5,1,3)&amp;LOOKUP("一",$F$7:$F67)&amp;"-Cir"&amp;TEXT(IF($F67&gt;"",1,($ZG67=OFFSET($ZG67,-1,))+IFERROR(MID(OFFSET($N67,-1,),FIND(MID($F$5,1,2),OFFSET($N67,-1,))+9,2),)),"00")</f>
        <v>CBX09-Cir03</v>
      </c>
      <c r="O67" s="28" t="str">
        <f t="shared" ca="1" si="8"/>
        <v>Cir03</v>
      </c>
      <c r="P67" s="27">
        <v>10</v>
      </c>
      <c r="Q67" s="27"/>
      <c r="R67" s="27"/>
      <c r="S67" s="27"/>
      <c r="T67" s="27"/>
      <c r="U67" s="27"/>
      <c r="V67" s="27"/>
      <c r="W67" s="27"/>
      <c r="X67" s="27"/>
      <c r="Y67" s="27"/>
      <c r="Z67" s="27" t="s">
        <v>63</v>
      </c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 t="s">
        <v>16</v>
      </c>
      <c r="C68" s="20">
        <v>4</v>
      </c>
      <c r="D68" s="16"/>
      <c r="E68" s="5">
        <f t="shared" si="4"/>
        <v>1</v>
      </c>
      <c r="F68" s="72"/>
      <c r="G68" s="72">
        <v>13</v>
      </c>
      <c r="H68" s="72"/>
      <c r="I68" s="26" t="s">
        <v>23</v>
      </c>
      <c r="J68" s="45" t="s">
        <v>18</v>
      </c>
      <c r="K68" s="27" t="str">
        <f t="shared" ca="1" si="5"/>
        <v>INV1103-CBX09-Cir04-POS</v>
      </c>
      <c r="L68" s="27" t="str">
        <f t="shared" ca="1" si="6"/>
        <v>INV1103-CBX09-Cir04-NEG</v>
      </c>
      <c r="M68" s="27" t="str">
        <f t="shared" ca="1" si="7"/>
        <v>INV1103</v>
      </c>
      <c r="N68" s="28" t="str">
        <f ca="1">MID($F$5,1,3)&amp;LOOKUP("一",$F$7:$F68)&amp;"-Cir"&amp;TEXT(IF($F68&gt;"",1,($ZG68=OFFSET($ZG68,-1,))+IFERROR(MID(OFFSET($N68,-1,),FIND(MID($F$5,1,2),OFFSET($N68,-1,))+9,2),)),"00")</f>
        <v>CBX09-Cir04</v>
      </c>
      <c r="O68" s="28" t="str">
        <f t="shared" ca="1" si="8"/>
        <v>Cir04</v>
      </c>
      <c r="P68" s="27">
        <v>8</v>
      </c>
      <c r="Q68" s="27"/>
      <c r="R68" s="27"/>
      <c r="S68" s="27"/>
      <c r="T68" s="27"/>
      <c r="U68" s="27"/>
      <c r="V68" s="27"/>
      <c r="W68" s="27"/>
      <c r="X68" s="27" t="s">
        <v>143</v>
      </c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 t="s">
        <v>12</v>
      </c>
      <c r="C69" s="20">
        <v>8</v>
      </c>
      <c r="D69" s="16"/>
      <c r="E69" s="5">
        <f t="shared" si="4"/>
        <v>1</v>
      </c>
      <c r="F69" s="72"/>
      <c r="G69" s="72"/>
      <c r="H69" s="72"/>
      <c r="I69" s="26" t="s">
        <v>27</v>
      </c>
      <c r="J69" s="45" t="s">
        <v>18</v>
      </c>
      <c r="K69" s="27" t="str">
        <f t="shared" ca="1" si="5"/>
        <v>INV1103-CBX09-Cir05-POS</v>
      </c>
      <c r="L69" s="27" t="str">
        <f t="shared" ca="1" si="6"/>
        <v>INV1103-CBX09-Cir05-NEG</v>
      </c>
      <c r="M69" s="27" t="str">
        <f t="shared" ca="1" si="7"/>
        <v>INV1103</v>
      </c>
      <c r="N69" s="28" t="str">
        <f ca="1">MID($F$5,1,3)&amp;LOOKUP("一",$F$7:$F69)&amp;"-Cir"&amp;TEXT(IF($F69&gt;"",1,($ZG69=OFFSET($ZG69,-1,))+IFERROR(MID(OFFSET($N69,-1,),FIND(MID($F$5,1,2),OFFSET($N69,-1,))+9,2),)),"00")</f>
        <v>CBX09-Cir05</v>
      </c>
      <c r="O69" s="28" t="str">
        <f t="shared" ca="1" si="8"/>
        <v>Cir05</v>
      </c>
      <c r="P69" s="27">
        <v>9</v>
      </c>
      <c r="Q69" s="27"/>
      <c r="R69" s="27"/>
      <c r="S69" s="27"/>
      <c r="T69" s="27"/>
      <c r="U69" s="27"/>
      <c r="V69" s="27"/>
      <c r="W69" s="27"/>
      <c r="X69" s="27"/>
      <c r="Y69" s="27" t="s">
        <v>78</v>
      </c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72"/>
      <c r="G70" s="72"/>
      <c r="H70" s="72"/>
      <c r="I70" s="26" t="s">
        <v>31</v>
      </c>
      <c r="J70" s="45" t="s">
        <v>18</v>
      </c>
      <c r="K70" s="27" t="str">
        <f t="shared" ca="1" si="5"/>
        <v>INV1103-CBX09-Cir06-POS</v>
      </c>
      <c r="L70" s="27" t="str">
        <f t="shared" ca="1" si="6"/>
        <v>INV1103-CBX09-Cir06-NEG</v>
      </c>
      <c r="M70" s="27" t="str">
        <f t="shared" ca="1" si="7"/>
        <v>INV1103</v>
      </c>
      <c r="N70" s="28" t="str">
        <f ca="1">MID($F$5,1,3)&amp;LOOKUP("一",$F$7:$F70)&amp;"-Cir"&amp;TEXT(IF($F70&gt;"",1,($ZG70=OFFSET($ZG70,-1,))+IFERROR(MID(OFFSET($N70,-1,),FIND(MID($F$5,1,2),OFFSET($N70,-1,))+9,2),)),"00")</f>
        <v>CBX09-Cir06</v>
      </c>
      <c r="O70" s="28" t="str">
        <f t="shared" ca="1" si="8"/>
        <v>Cir06</v>
      </c>
      <c r="P70" s="27">
        <v>10</v>
      </c>
      <c r="Q70" s="27"/>
      <c r="R70" s="27"/>
      <c r="S70" s="27"/>
      <c r="T70" s="27"/>
      <c r="U70" s="27"/>
      <c r="V70" s="27"/>
      <c r="W70" s="27"/>
      <c r="X70" s="27"/>
      <c r="Y70" s="27"/>
      <c r="Z70" s="27" t="s">
        <v>66</v>
      </c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112" t="s">
        <v>80</v>
      </c>
      <c r="G71" s="113">
        <v>13</v>
      </c>
      <c r="H71" s="113"/>
      <c r="I71" s="26" t="s">
        <v>23</v>
      </c>
      <c r="J71" s="45" t="s">
        <v>18</v>
      </c>
      <c r="K71" s="46" t="str">
        <f t="shared" ca="1" si="5"/>
        <v>INV1103-CBX10-Cir01-POS</v>
      </c>
      <c r="L71" s="46" t="str">
        <f t="shared" ca="1" si="6"/>
        <v>INV1103-CBX10-Cir01-NEG</v>
      </c>
      <c r="M71" s="46" t="str">
        <f t="shared" ca="1" si="7"/>
        <v>INV1103</v>
      </c>
      <c r="N71" s="47" t="str">
        <f ca="1">MID($F$5,1,3)&amp;LOOKUP("一",$F$7:$F71)&amp;"-Cir"&amp;TEXT(IF($F71&gt;"",1,($ZG71=OFFSET($ZG71,-1,))+IFERROR(MID(OFFSET($N71,-1,),FIND(MID($F$5,1,2),OFFSET($N71,-1,))+9,2),)),"00")</f>
        <v>CBX10-Cir01</v>
      </c>
      <c r="O71" s="47" t="str">
        <f t="shared" ca="1" si="8"/>
        <v>Cir01</v>
      </c>
      <c r="P71" s="46">
        <v>8</v>
      </c>
      <c r="Q71" s="46"/>
      <c r="R71" s="46"/>
      <c r="S71" s="46"/>
      <c r="T71" s="46"/>
      <c r="U71" s="46"/>
      <c r="V71" s="46"/>
      <c r="W71" s="46"/>
      <c r="X71" s="46" t="s">
        <v>87</v>
      </c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0"/>
      <c r="BC71" s="20"/>
      <c r="BD71" s="20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5" si="12">COUNTA(Q72:BD72)</f>
        <v>1</v>
      </c>
      <c r="F72" s="113"/>
      <c r="G72" s="113"/>
      <c r="H72" s="113"/>
      <c r="I72" s="26" t="s">
        <v>27</v>
      </c>
      <c r="J72" s="45" t="s">
        <v>18</v>
      </c>
      <c r="K72" s="46" t="str">
        <f t="shared" ref="K72:K135" ca="1" si="13">M72&amp;"-"&amp;N72&amp;"-POS"</f>
        <v>INV1103-CBX10-Cir02-POS</v>
      </c>
      <c r="L72" s="46" t="str">
        <f t="shared" ref="L72:L135" ca="1" si="14">M72&amp;"-"&amp;N72&amp;"-NEG"</f>
        <v>INV1103-CBX10-Cir02-NEG</v>
      </c>
      <c r="M72" s="46" t="str">
        <f t="shared" ref="M72:M135" ca="1" si="15">$F$3</f>
        <v>INV1103</v>
      </c>
      <c r="N72" s="47" t="str">
        <f ca="1">MID($F$5,1,3)&amp;LOOKUP("一",$F$7:$F72)&amp;"-Cir"&amp;TEXT(IF($F72&gt;"",1,($ZG72=OFFSET($ZG72,-1,))+IFERROR(MID(OFFSET($N72,-1,),FIND(MID($F$5,1,2),OFFSET($N72,-1,))+9,2),)),"00")</f>
        <v>CBX10-Cir02</v>
      </c>
      <c r="O72" s="47" t="str">
        <f t="shared" ref="O72:O135" ca="1" si="16">MID(N72,7,10)</f>
        <v>Cir02</v>
      </c>
      <c r="P72" s="46">
        <v>9</v>
      </c>
      <c r="Q72" s="46"/>
      <c r="R72" s="46"/>
      <c r="S72" s="46"/>
      <c r="T72" s="46"/>
      <c r="U72" s="46"/>
      <c r="V72" s="46"/>
      <c r="W72" s="46"/>
      <c r="X72" s="46"/>
      <c r="Y72" s="46" t="s">
        <v>62</v>
      </c>
      <c r="Z72" s="46"/>
      <c r="AA72" s="46"/>
      <c r="AB72" s="46"/>
      <c r="AC72" s="46"/>
      <c r="AD72" s="46"/>
      <c r="AE72" s="46"/>
      <c r="AF72" s="46"/>
      <c r="AG72" s="46"/>
      <c r="AH72" s="4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0"/>
      <c r="BC72" s="20"/>
      <c r="BD72" s="20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113"/>
      <c r="G73" s="113"/>
      <c r="H73" s="113"/>
      <c r="I73" s="26" t="s">
        <v>31</v>
      </c>
      <c r="J73" s="45" t="s">
        <v>18</v>
      </c>
      <c r="K73" s="46" t="str">
        <f t="shared" ca="1" si="13"/>
        <v>INV1103-CBX10-Cir03-POS</v>
      </c>
      <c r="L73" s="46" t="str">
        <f t="shared" ca="1" si="14"/>
        <v>INV1103-CBX10-Cir03-NEG</v>
      </c>
      <c r="M73" s="46" t="str">
        <f t="shared" ca="1" si="15"/>
        <v>INV1103</v>
      </c>
      <c r="N73" s="47" t="str">
        <f ca="1">MID($F$5,1,3)&amp;LOOKUP("一",$F$7:$F73)&amp;"-Cir"&amp;TEXT(IF($F73&gt;"",1,($ZG73=OFFSET($ZG73,-1,))+IFERROR(MID(OFFSET($N73,-1,),FIND(MID($F$5,1,2),OFFSET($N73,-1,))+9,2),)),"00")</f>
        <v>CBX10-Cir03</v>
      </c>
      <c r="O73" s="47" t="str">
        <f t="shared" ca="1" si="16"/>
        <v>Cir03</v>
      </c>
      <c r="P73" s="46">
        <v>10</v>
      </c>
      <c r="Q73" s="46"/>
      <c r="R73" s="46"/>
      <c r="S73" s="46"/>
      <c r="T73" s="46"/>
      <c r="U73" s="46"/>
      <c r="V73" s="46"/>
      <c r="W73" s="46"/>
      <c r="X73" s="46"/>
      <c r="Y73" s="46"/>
      <c r="Z73" s="46" t="s">
        <v>63</v>
      </c>
      <c r="AA73" s="46"/>
      <c r="AB73" s="46"/>
      <c r="AC73" s="46"/>
      <c r="AD73" s="46"/>
      <c r="AE73" s="46"/>
      <c r="AF73" s="46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113"/>
      <c r="G74" s="113">
        <v>13</v>
      </c>
      <c r="H74" s="113"/>
      <c r="I74" s="26" t="s">
        <v>23</v>
      </c>
      <c r="J74" s="45" t="s">
        <v>18</v>
      </c>
      <c r="K74" s="46" t="str">
        <f t="shared" ca="1" si="13"/>
        <v>INV1103-CBX10-Cir04-POS</v>
      </c>
      <c r="L74" s="46" t="str">
        <f t="shared" ca="1" si="14"/>
        <v>INV1103-CBX10-Cir04-NEG</v>
      </c>
      <c r="M74" s="46" t="str">
        <f t="shared" ca="1" si="15"/>
        <v>INV1103</v>
      </c>
      <c r="N74" s="47" t="str">
        <f ca="1">MID($F$5,1,3)&amp;LOOKUP("一",$F$7:$F74)&amp;"-Cir"&amp;TEXT(IF($F74&gt;"",1,($ZG74=OFFSET($ZG74,-1,))+IFERROR(MID(OFFSET($N74,-1,),FIND(MID($F$5,1,2),OFFSET($N74,-1,))+9,2),)),"00")</f>
        <v>CBX10-Cir04</v>
      </c>
      <c r="O74" s="47" t="str">
        <f t="shared" ca="1" si="16"/>
        <v>Cir04</v>
      </c>
      <c r="P74" s="46">
        <v>8</v>
      </c>
      <c r="Q74" s="46"/>
      <c r="R74" s="46"/>
      <c r="S74" s="46"/>
      <c r="T74" s="46"/>
      <c r="U74" s="46"/>
      <c r="V74" s="46"/>
      <c r="W74" s="46"/>
      <c r="X74" s="46" t="s">
        <v>143</v>
      </c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3"/>
      <c r="G75" s="113"/>
      <c r="H75" s="113"/>
      <c r="I75" s="26" t="s">
        <v>27</v>
      </c>
      <c r="J75" s="45" t="s">
        <v>18</v>
      </c>
      <c r="K75" s="46" t="str">
        <f t="shared" ca="1" si="13"/>
        <v>INV1103-CBX10-Cir05-POS</v>
      </c>
      <c r="L75" s="46" t="str">
        <f t="shared" ca="1" si="14"/>
        <v>INV1103-CBX10-Cir05-NEG</v>
      </c>
      <c r="M75" s="46" t="str">
        <f t="shared" ca="1" si="15"/>
        <v>INV1103</v>
      </c>
      <c r="N75" s="47" t="str">
        <f ca="1">MID($F$5,1,3)&amp;LOOKUP("一",$F$7:$F75)&amp;"-Cir"&amp;TEXT(IF($F75&gt;"",1,($ZG75=OFFSET($ZG75,-1,))+IFERROR(MID(OFFSET($N75,-1,),FIND(MID($F$5,1,2),OFFSET($N75,-1,))+9,2),)),"00")</f>
        <v>CBX10-Cir05</v>
      </c>
      <c r="O75" s="47" t="str">
        <f t="shared" ca="1" si="16"/>
        <v>Cir05</v>
      </c>
      <c r="P75" s="46">
        <v>9</v>
      </c>
      <c r="Q75" s="46"/>
      <c r="R75" s="46"/>
      <c r="S75" s="46"/>
      <c r="T75" s="46"/>
      <c r="U75" s="46"/>
      <c r="V75" s="46"/>
      <c r="W75" s="46"/>
      <c r="X75" s="46"/>
      <c r="Y75" s="46" t="s">
        <v>78</v>
      </c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3"/>
      <c r="G76" s="113"/>
      <c r="H76" s="113"/>
      <c r="I76" s="26" t="s">
        <v>31</v>
      </c>
      <c r="J76" s="45" t="s">
        <v>18</v>
      </c>
      <c r="K76" s="46" t="str">
        <f t="shared" ca="1" si="13"/>
        <v>INV1103-CBX10-Cir06-POS</v>
      </c>
      <c r="L76" s="46" t="str">
        <f t="shared" ca="1" si="14"/>
        <v>INV1103-CBX10-Cir06-NEG</v>
      </c>
      <c r="M76" s="46" t="str">
        <f t="shared" ca="1" si="15"/>
        <v>INV1103</v>
      </c>
      <c r="N76" s="47" t="str">
        <f ca="1">MID($F$5,1,3)&amp;LOOKUP("一",$F$7:$F76)&amp;"-Cir"&amp;TEXT(IF($F76&gt;"",1,($ZG76=OFFSET($ZG76,-1,))+IFERROR(MID(OFFSET($N76,-1,),FIND(MID($F$5,1,2),OFFSET($N76,-1,))+9,2),)),"00")</f>
        <v>CBX10-Cir06</v>
      </c>
      <c r="O76" s="47" t="str">
        <f t="shared" ca="1" si="16"/>
        <v>Cir06</v>
      </c>
      <c r="P76" s="46">
        <v>10</v>
      </c>
      <c r="Q76" s="46"/>
      <c r="R76" s="46"/>
      <c r="S76" s="46"/>
      <c r="T76" s="46"/>
      <c r="U76" s="46"/>
      <c r="V76" s="46"/>
      <c r="W76" s="46"/>
      <c r="X76" s="46"/>
      <c r="Y76" s="46"/>
      <c r="Z76" s="46" t="s">
        <v>66</v>
      </c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69" t="s">
        <v>81</v>
      </c>
      <c r="G77" s="72">
        <v>13</v>
      </c>
      <c r="H77" s="72"/>
      <c r="I77" s="26" t="s">
        <v>23</v>
      </c>
      <c r="J77" s="45" t="s">
        <v>18</v>
      </c>
      <c r="K77" s="27" t="str">
        <f t="shared" ca="1" si="13"/>
        <v>INV1103-CBX11-Cir01-POS</v>
      </c>
      <c r="L77" s="27" t="str">
        <f t="shared" ca="1" si="14"/>
        <v>INV1103-CBX11-Cir01-NEG</v>
      </c>
      <c r="M77" s="27" t="str">
        <f t="shared" ca="1" si="15"/>
        <v>INV1103</v>
      </c>
      <c r="N77" s="28" t="str">
        <f ca="1">MID($F$5,1,3)&amp;LOOKUP("一",$F$7:$F77)&amp;"-Cir"&amp;TEXT(IF($F77&gt;"",1,($ZG77=OFFSET($ZG77,-1,))+IFERROR(MID(OFFSET($N77,-1,),FIND(MID($F$5,1,2),OFFSET($N77,-1,))+9,2),)),"00")</f>
        <v>CBX11-Cir01</v>
      </c>
      <c r="O77" s="28" t="str">
        <f t="shared" ca="1" si="16"/>
        <v>Cir01</v>
      </c>
      <c r="P77" s="27">
        <v>8</v>
      </c>
      <c r="Q77" s="27"/>
      <c r="R77" s="27"/>
      <c r="S77" s="27"/>
      <c r="T77" s="27"/>
      <c r="U77" s="27"/>
      <c r="V77" s="27"/>
      <c r="W77" s="27"/>
      <c r="X77" s="27" t="s">
        <v>87</v>
      </c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72"/>
      <c r="G78" s="72"/>
      <c r="H78" s="72"/>
      <c r="I78" s="26" t="s">
        <v>27</v>
      </c>
      <c r="J78" s="45" t="s">
        <v>18</v>
      </c>
      <c r="K78" s="27" t="str">
        <f t="shared" ca="1" si="13"/>
        <v>INV1103-CBX11-Cir02-POS</v>
      </c>
      <c r="L78" s="27" t="str">
        <f t="shared" ca="1" si="14"/>
        <v>INV1103-CBX11-Cir02-NEG</v>
      </c>
      <c r="M78" s="27" t="str">
        <f t="shared" ca="1" si="15"/>
        <v>INV1103</v>
      </c>
      <c r="N78" s="28" t="str">
        <f ca="1">MID($F$5,1,3)&amp;LOOKUP("一",$F$7:$F78)&amp;"-Cir"&amp;TEXT(IF($F78&gt;"",1,($ZG78=OFFSET($ZG78,-1,))+IFERROR(MID(OFFSET($N78,-1,),FIND(MID($F$5,1,2),OFFSET($N78,-1,))+9,2),)),"00")</f>
        <v>CBX11-Cir02</v>
      </c>
      <c r="O78" s="28" t="str">
        <f t="shared" ca="1" si="16"/>
        <v>Cir02</v>
      </c>
      <c r="P78" s="27">
        <v>9</v>
      </c>
      <c r="Q78" s="27"/>
      <c r="R78" s="27"/>
      <c r="S78" s="27"/>
      <c r="T78" s="27"/>
      <c r="U78" s="27"/>
      <c r="V78" s="27"/>
      <c r="W78" s="27"/>
      <c r="X78" s="27"/>
      <c r="Y78" s="27" t="s">
        <v>62</v>
      </c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72"/>
      <c r="G79" s="72"/>
      <c r="H79" s="72"/>
      <c r="I79" s="26" t="s">
        <v>31</v>
      </c>
      <c r="J79" s="45" t="s">
        <v>18</v>
      </c>
      <c r="K79" s="27" t="str">
        <f t="shared" ca="1" si="13"/>
        <v>INV1103-CBX11-Cir03-POS</v>
      </c>
      <c r="L79" s="27" t="str">
        <f t="shared" ca="1" si="14"/>
        <v>INV1103-CBX11-Cir03-NEG</v>
      </c>
      <c r="M79" s="27" t="str">
        <f t="shared" ca="1" si="15"/>
        <v>INV1103</v>
      </c>
      <c r="N79" s="28" t="str">
        <f ca="1">MID($F$5,1,3)&amp;LOOKUP("一",$F$7:$F79)&amp;"-Cir"&amp;TEXT(IF($F79&gt;"",1,($ZG79=OFFSET($ZG79,-1,))+IFERROR(MID(OFFSET($N79,-1,),FIND(MID($F$5,1,2),OFFSET($N79,-1,))+9,2),)),"00")</f>
        <v>CBX11-Cir03</v>
      </c>
      <c r="O79" s="28" t="str">
        <f t="shared" ca="1" si="16"/>
        <v>Cir03</v>
      </c>
      <c r="P79" s="27">
        <v>10</v>
      </c>
      <c r="Q79" s="27"/>
      <c r="R79" s="27"/>
      <c r="S79" s="27"/>
      <c r="T79" s="27"/>
      <c r="U79" s="27"/>
      <c r="V79" s="27"/>
      <c r="W79" s="27"/>
      <c r="X79" s="27"/>
      <c r="Y79" s="27"/>
      <c r="Z79" s="27" t="s">
        <v>63</v>
      </c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72"/>
      <c r="G80" s="72">
        <v>13</v>
      </c>
      <c r="H80" s="72"/>
      <c r="I80" s="26" t="s">
        <v>23</v>
      </c>
      <c r="J80" s="45" t="s">
        <v>18</v>
      </c>
      <c r="K80" s="27" t="str">
        <f t="shared" ca="1" si="13"/>
        <v>INV1103-CBX11-Cir04-POS</v>
      </c>
      <c r="L80" s="27" t="str">
        <f t="shared" ca="1" si="14"/>
        <v>INV1103-CBX11-Cir04-NEG</v>
      </c>
      <c r="M80" s="27" t="str">
        <f t="shared" ca="1" si="15"/>
        <v>INV1103</v>
      </c>
      <c r="N80" s="28" t="str">
        <f ca="1">MID($F$5,1,3)&amp;LOOKUP("一",$F$7:$F80)&amp;"-Cir"&amp;TEXT(IF($F80&gt;"",1,($ZG80=OFFSET($ZG80,-1,))+IFERROR(MID(OFFSET($N80,-1,),FIND(MID($F$5,1,2),OFFSET($N80,-1,))+9,2),)),"00")</f>
        <v>CBX11-Cir04</v>
      </c>
      <c r="O80" s="28" t="str">
        <f t="shared" ca="1" si="16"/>
        <v>Cir04</v>
      </c>
      <c r="P80" s="27">
        <v>8</v>
      </c>
      <c r="Q80" s="27"/>
      <c r="R80" s="27"/>
      <c r="S80" s="27"/>
      <c r="T80" s="27"/>
      <c r="U80" s="27"/>
      <c r="V80" s="27"/>
      <c r="W80" s="27"/>
      <c r="X80" s="27" t="s">
        <v>143</v>
      </c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72"/>
      <c r="G81" s="72"/>
      <c r="H81" s="72"/>
      <c r="I81" s="26" t="s">
        <v>27</v>
      </c>
      <c r="J81" s="45" t="s">
        <v>18</v>
      </c>
      <c r="K81" s="27" t="str">
        <f t="shared" ca="1" si="13"/>
        <v>INV1103-CBX11-Cir05-POS</v>
      </c>
      <c r="L81" s="27" t="str">
        <f t="shared" ca="1" si="14"/>
        <v>INV1103-CBX11-Cir05-NEG</v>
      </c>
      <c r="M81" s="27" t="str">
        <f t="shared" ca="1" si="15"/>
        <v>INV1103</v>
      </c>
      <c r="N81" s="28" t="str">
        <f ca="1">MID($F$5,1,3)&amp;LOOKUP("一",$F$7:$F81)&amp;"-Cir"&amp;TEXT(IF($F81&gt;"",1,($ZG81=OFFSET($ZG81,-1,))+IFERROR(MID(OFFSET($N81,-1,),FIND(MID($F$5,1,2),OFFSET($N81,-1,))+9,2),)),"00")</f>
        <v>CBX11-Cir05</v>
      </c>
      <c r="O81" s="28" t="str">
        <f t="shared" ca="1" si="16"/>
        <v>Cir05</v>
      </c>
      <c r="P81" s="27">
        <v>9</v>
      </c>
      <c r="Q81" s="27"/>
      <c r="R81" s="27"/>
      <c r="S81" s="27"/>
      <c r="T81" s="27"/>
      <c r="U81" s="27"/>
      <c r="V81" s="27"/>
      <c r="W81" s="27"/>
      <c r="X81" s="27"/>
      <c r="Y81" s="27" t="s">
        <v>78</v>
      </c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72"/>
      <c r="G82" s="72"/>
      <c r="H82" s="72"/>
      <c r="I82" s="26" t="s">
        <v>31</v>
      </c>
      <c r="J82" s="45" t="s">
        <v>18</v>
      </c>
      <c r="K82" s="27" t="str">
        <f t="shared" ca="1" si="13"/>
        <v>INV1103-CBX11-Cir06-POS</v>
      </c>
      <c r="L82" s="27" t="str">
        <f t="shared" ca="1" si="14"/>
        <v>INV1103-CBX11-Cir06-NEG</v>
      </c>
      <c r="M82" s="27" t="str">
        <f t="shared" ca="1" si="15"/>
        <v>INV1103</v>
      </c>
      <c r="N82" s="28" t="str">
        <f ca="1">MID($F$5,1,3)&amp;LOOKUP("一",$F$7:$F82)&amp;"-Cir"&amp;TEXT(IF($F82&gt;"",1,($ZG82=OFFSET($ZG82,-1,))+IFERROR(MID(OFFSET($N82,-1,),FIND(MID($F$5,1,2),OFFSET($N82,-1,))+9,2),)),"00")</f>
        <v>CBX11-Cir06</v>
      </c>
      <c r="O82" s="28" t="str">
        <f t="shared" ca="1" si="16"/>
        <v>Cir06</v>
      </c>
      <c r="P82" s="27">
        <v>10</v>
      </c>
      <c r="Q82" s="27"/>
      <c r="R82" s="27"/>
      <c r="S82" s="27"/>
      <c r="T82" s="27"/>
      <c r="U82" s="27"/>
      <c r="V82" s="27"/>
      <c r="W82" s="27"/>
      <c r="X82" s="27"/>
      <c r="Y82" s="27"/>
      <c r="Z82" s="27" t="s">
        <v>66</v>
      </c>
      <c r="AA82" s="27"/>
      <c r="AB82" s="27"/>
      <c r="AC82" s="27"/>
      <c r="AD82" s="27"/>
      <c r="AE82" s="27"/>
      <c r="AF82" s="27"/>
      <c r="AG82" s="27"/>
      <c r="AH82" s="27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2" t="s">
        <v>82</v>
      </c>
      <c r="G83" s="113">
        <v>13</v>
      </c>
      <c r="H83" s="113"/>
      <c r="I83" s="26" t="s">
        <v>23</v>
      </c>
      <c r="J83" s="45" t="s">
        <v>18</v>
      </c>
      <c r="K83" s="46" t="str">
        <f t="shared" ca="1" si="13"/>
        <v>INV1103-CBX12-Cir01-POS</v>
      </c>
      <c r="L83" s="46" t="str">
        <f t="shared" ca="1" si="14"/>
        <v>INV1103-CBX12-Cir01-NEG</v>
      </c>
      <c r="M83" s="46" t="str">
        <f t="shared" ca="1" si="15"/>
        <v>INV1103</v>
      </c>
      <c r="N83" s="47" t="str">
        <f ca="1">MID($F$5,1,3)&amp;LOOKUP("一",$F$7:$F83)&amp;"-Cir"&amp;TEXT(IF($F83&gt;"",1,($ZG83=OFFSET($ZG83,-1,))+IFERROR(MID(OFFSET($N83,-1,),FIND(MID($F$5,1,2),OFFSET($N83,-1,))+9,2),)),"00")</f>
        <v>CBX12-Cir01</v>
      </c>
      <c r="O83" s="47" t="str">
        <f t="shared" ca="1" si="16"/>
        <v>Cir01</v>
      </c>
      <c r="P83" s="46">
        <v>8</v>
      </c>
      <c r="Q83" s="46"/>
      <c r="R83" s="46"/>
      <c r="S83" s="46"/>
      <c r="T83" s="46"/>
      <c r="U83" s="46"/>
      <c r="V83" s="46"/>
      <c r="W83" s="46"/>
      <c r="X83" s="46" t="s">
        <v>87</v>
      </c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3"/>
      <c r="G84" s="113"/>
      <c r="H84" s="113"/>
      <c r="I84" s="26" t="s">
        <v>27</v>
      </c>
      <c r="J84" s="45" t="s">
        <v>18</v>
      </c>
      <c r="K84" s="46" t="str">
        <f t="shared" ca="1" si="13"/>
        <v>INV1103-CBX12-Cir02-POS</v>
      </c>
      <c r="L84" s="46" t="str">
        <f t="shared" ca="1" si="14"/>
        <v>INV1103-CBX12-Cir02-NEG</v>
      </c>
      <c r="M84" s="46" t="str">
        <f t="shared" ca="1" si="15"/>
        <v>INV1103</v>
      </c>
      <c r="N84" s="47" t="str">
        <f ca="1">MID($F$5,1,3)&amp;LOOKUP("一",$F$7:$F84)&amp;"-Cir"&amp;TEXT(IF($F84&gt;"",1,($ZG84=OFFSET($ZG84,-1,))+IFERROR(MID(OFFSET($N84,-1,),FIND(MID($F$5,1,2),OFFSET($N84,-1,))+9,2),)),"00")</f>
        <v>CBX12-Cir02</v>
      </c>
      <c r="O84" s="47" t="str">
        <f t="shared" ca="1" si="16"/>
        <v>Cir02</v>
      </c>
      <c r="P84" s="46">
        <v>9</v>
      </c>
      <c r="Q84" s="46"/>
      <c r="R84" s="46"/>
      <c r="S84" s="46"/>
      <c r="T84" s="46"/>
      <c r="U84" s="46"/>
      <c r="V84" s="46"/>
      <c r="W84" s="46"/>
      <c r="X84" s="46"/>
      <c r="Y84" s="46" t="s">
        <v>62</v>
      </c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3"/>
      <c r="G85" s="113"/>
      <c r="H85" s="113"/>
      <c r="I85" s="26" t="s">
        <v>31</v>
      </c>
      <c r="J85" s="45" t="s">
        <v>18</v>
      </c>
      <c r="K85" s="46" t="str">
        <f t="shared" ca="1" si="13"/>
        <v>INV1103-CBX12-Cir03-POS</v>
      </c>
      <c r="L85" s="46" t="str">
        <f t="shared" ca="1" si="14"/>
        <v>INV1103-CBX12-Cir03-NEG</v>
      </c>
      <c r="M85" s="46" t="str">
        <f t="shared" ca="1" si="15"/>
        <v>INV1103</v>
      </c>
      <c r="N85" s="47" t="str">
        <f ca="1">MID($F$5,1,3)&amp;LOOKUP("一",$F$7:$F85)&amp;"-Cir"&amp;TEXT(IF($F85&gt;"",1,($ZG85=OFFSET($ZG85,-1,))+IFERROR(MID(OFFSET($N85,-1,),FIND(MID($F$5,1,2),OFFSET($N85,-1,))+9,2),)),"00")</f>
        <v>CBX12-Cir03</v>
      </c>
      <c r="O85" s="47" t="str">
        <f t="shared" ca="1" si="16"/>
        <v>Cir03</v>
      </c>
      <c r="P85" s="46">
        <v>10</v>
      </c>
      <c r="Q85" s="46"/>
      <c r="R85" s="46"/>
      <c r="S85" s="46"/>
      <c r="T85" s="46"/>
      <c r="U85" s="46"/>
      <c r="V85" s="46"/>
      <c r="W85" s="46"/>
      <c r="X85" s="46"/>
      <c r="Y85" s="46"/>
      <c r="Z85" s="46" t="s">
        <v>63</v>
      </c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3"/>
      <c r="G86" s="113">
        <v>13</v>
      </c>
      <c r="H86" s="113"/>
      <c r="I86" s="26" t="s">
        <v>23</v>
      </c>
      <c r="J86" s="45" t="s">
        <v>18</v>
      </c>
      <c r="K86" s="46" t="str">
        <f t="shared" ca="1" si="13"/>
        <v>INV1103-CBX12-Cir04-POS</v>
      </c>
      <c r="L86" s="46" t="str">
        <f t="shared" ca="1" si="14"/>
        <v>INV1103-CBX12-Cir04-NEG</v>
      </c>
      <c r="M86" s="46" t="str">
        <f t="shared" ca="1" si="15"/>
        <v>INV1103</v>
      </c>
      <c r="N86" s="47" t="str">
        <f ca="1">MID($F$5,1,3)&amp;LOOKUP("一",$F$7:$F86)&amp;"-Cir"&amp;TEXT(IF($F86&gt;"",1,($ZG86=OFFSET($ZG86,-1,))+IFERROR(MID(OFFSET($N86,-1,),FIND(MID($F$5,1,2),OFFSET($N86,-1,))+9,2),)),"00")</f>
        <v>CBX12-Cir04</v>
      </c>
      <c r="O86" s="47" t="str">
        <f t="shared" ca="1" si="16"/>
        <v>Cir04</v>
      </c>
      <c r="P86" s="46">
        <v>8</v>
      </c>
      <c r="Q86" s="46"/>
      <c r="R86" s="46"/>
      <c r="S86" s="46"/>
      <c r="T86" s="46"/>
      <c r="U86" s="46"/>
      <c r="V86" s="46"/>
      <c r="W86" s="46"/>
      <c r="X86" s="46" t="s">
        <v>143</v>
      </c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13"/>
      <c r="G87" s="113"/>
      <c r="H87" s="113"/>
      <c r="I87" s="26" t="s">
        <v>27</v>
      </c>
      <c r="J87" s="45" t="s">
        <v>18</v>
      </c>
      <c r="K87" s="46" t="str">
        <f t="shared" ca="1" si="13"/>
        <v>INV1103-CBX12-Cir05-POS</v>
      </c>
      <c r="L87" s="46" t="str">
        <f t="shared" ca="1" si="14"/>
        <v>INV1103-CBX12-Cir05-NEG</v>
      </c>
      <c r="M87" s="46" t="str">
        <f t="shared" ca="1" si="15"/>
        <v>INV1103</v>
      </c>
      <c r="N87" s="47" t="str">
        <f ca="1">MID($F$5,1,3)&amp;LOOKUP("一",$F$7:$F87)&amp;"-Cir"&amp;TEXT(IF($F87&gt;"",1,($ZG87=OFFSET($ZG87,-1,))+IFERROR(MID(OFFSET($N87,-1,),FIND(MID($F$5,1,2),OFFSET($N87,-1,))+9,2),)),"00")</f>
        <v>CBX12-Cir05</v>
      </c>
      <c r="O87" s="47" t="str">
        <f t="shared" ca="1" si="16"/>
        <v>Cir05</v>
      </c>
      <c r="P87" s="46">
        <v>9</v>
      </c>
      <c r="Q87" s="46"/>
      <c r="R87" s="46"/>
      <c r="S87" s="46"/>
      <c r="T87" s="46"/>
      <c r="U87" s="46"/>
      <c r="V87" s="46"/>
      <c r="W87" s="46"/>
      <c r="X87" s="46"/>
      <c r="Y87" s="46" t="s">
        <v>78</v>
      </c>
      <c r="Z87" s="46"/>
      <c r="AA87" s="46"/>
      <c r="AB87" s="46"/>
      <c r="AC87" s="46"/>
      <c r="AD87" s="46"/>
      <c r="AE87" s="46"/>
      <c r="AF87" s="46"/>
      <c r="AG87" s="46"/>
      <c r="AH87" s="4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0"/>
      <c r="BC87" s="20"/>
      <c r="BD87" s="20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113"/>
      <c r="G88" s="113"/>
      <c r="H88" s="113"/>
      <c r="I88" s="26" t="s">
        <v>31</v>
      </c>
      <c r="J88" s="45" t="s">
        <v>18</v>
      </c>
      <c r="K88" s="46" t="str">
        <f t="shared" ca="1" si="13"/>
        <v>INV1103-CBX12-Cir06-POS</v>
      </c>
      <c r="L88" s="46" t="str">
        <f t="shared" ca="1" si="14"/>
        <v>INV1103-CBX12-Cir06-NEG</v>
      </c>
      <c r="M88" s="46" t="str">
        <f t="shared" ca="1" si="15"/>
        <v>INV1103</v>
      </c>
      <c r="N88" s="47" t="str">
        <f ca="1">MID($F$5,1,3)&amp;LOOKUP("一",$F$7:$F88)&amp;"-Cir"&amp;TEXT(IF($F88&gt;"",1,($ZG88=OFFSET($ZG88,-1,))+IFERROR(MID(OFFSET($N88,-1,),FIND(MID($F$5,1,2),OFFSET($N88,-1,))+9,2),)),"00")</f>
        <v>CBX12-Cir06</v>
      </c>
      <c r="O88" s="47" t="str">
        <f t="shared" ca="1" si="16"/>
        <v>Cir06</v>
      </c>
      <c r="P88" s="46">
        <v>10</v>
      </c>
      <c r="Q88" s="46"/>
      <c r="R88" s="46"/>
      <c r="S88" s="46"/>
      <c r="T88" s="46"/>
      <c r="U88" s="46"/>
      <c r="V88" s="46"/>
      <c r="W88" s="46"/>
      <c r="X88" s="46"/>
      <c r="Y88" s="46"/>
      <c r="Z88" s="46" t="s">
        <v>66</v>
      </c>
      <c r="AA88" s="46"/>
      <c r="AB88" s="46"/>
      <c r="AC88" s="46"/>
      <c r="AD88" s="46"/>
      <c r="AE88" s="46"/>
      <c r="AF88" s="46"/>
      <c r="AG88" s="46"/>
      <c r="AH88" s="4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0"/>
      <c r="BC88" s="20"/>
      <c r="BD88" s="20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69" t="s">
        <v>83</v>
      </c>
      <c r="G89" s="72">
        <v>13</v>
      </c>
      <c r="H89" s="72"/>
      <c r="I89" s="26" t="s">
        <v>23</v>
      </c>
      <c r="J89" s="45" t="s">
        <v>18</v>
      </c>
      <c r="K89" s="27" t="str">
        <f t="shared" ca="1" si="13"/>
        <v>INV1103-CBX13-Cir01-POS</v>
      </c>
      <c r="L89" s="27" t="str">
        <f t="shared" ca="1" si="14"/>
        <v>INV1103-CBX13-Cir01-NEG</v>
      </c>
      <c r="M89" s="27" t="str">
        <f t="shared" ca="1" si="15"/>
        <v>INV1103</v>
      </c>
      <c r="N89" s="28" t="str">
        <f ca="1">MID($F$5,1,3)&amp;LOOKUP("一",$F$7:$F89)&amp;"-Cir"&amp;TEXT(IF($F89&gt;"",1,($ZG89=OFFSET($ZG89,-1,))+IFERROR(MID(OFFSET($N89,-1,),FIND(MID($F$5,1,2),OFFSET($N89,-1,))+9,2),)),"00")</f>
        <v>CBX13-Cir01</v>
      </c>
      <c r="O89" s="28" t="str">
        <f t="shared" ca="1" si="16"/>
        <v>Cir01</v>
      </c>
      <c r="P89" s="27">
        <v>8</v>
      </c>
      <c r="Q89" s="27"/>
      <c r="R89" s="27"/>
      <c r="S89" s="27"/>
      <c r="T89" s="27"/>
      <c r="U89" s="27"/>
      <c r="V89" s="27"/>
      <c r="W89" s="27"/>
      <c r="X89" s="27" t="s">
        <v>87</v>
      </c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27</v>
      </c>
      <c r="J90" s="45" t="s">
        <v>18</v>
      </c>
      <c r="K90" s="27" t="str">
        <f t="shared" ca="1" si="13"/>
        <v>INV1103-CBX13-Cir02-POS</v>
      </c>
      <c r="L90" s="27" t="str">
        <f t="shared" ca="1" si="14"/>
        <v>INV1103-CBX13-Cir02-NEG</v>
      </c>
      <c r="M90" s="27" t="str">
        <f t="shared" ca="1" si="15"/>
        <v>INV1103</v>
      </c>
      <c r="N90" s="28" t="str">
        <f ca="1">MID($F$5,1,3)&amp;LOOKUP("一",$F$7:$F90)&amp;"-Cir"&amp;TEXT(IF($F90&gt;"",1,($ZG90=OFFSET($ZG90,-1,))+IFERROR(MID(OFFSET($N90,-1,),FIND(MID($F$5,1,2),OFFSET($N90,-1,))+9,2),)),"00")</f>
        <v>CBX13-Cir02</v>
      </c>
      <c r="O90" s="28" t="str">
        <f t="shared" ca="1" si="16"/>
        <v>Cir02</v>
      </c>
      <c r="P90" s="27">
        <v>9</v>
      </c>
      <c r="Q90" s="27"/>
      <c r="R90" s="27"/>
      <c r="S90" s="27"/>
      <c r="T90" s="27"/>
      <c r="U90" s="27"/>
      <c r="V90" s="27"/>
      <c r="W90" s="27"/>
      <c r="X90" s="27"/>
      <c r="Y90" s="27" t="s">
        <v>62</v>
      </c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72"/>
      <c r="G91" s="72"/>
      <c r="H91" s="72"/>
      <c r="I91" s="26" t="s">
        <v>31</v>
      </c>
      <c r="J91" s="45" t="s">
        <v>18</v>
      </c>
      <c r="K91" s="27" t="str">
        <f t="shared" ca="1" si="13"/>
        <v>INV1103-CBX13-Cir03-POS</v>
      </c>
      <c r="L91" s="27" t="str">
        <f t="shared" ca="1" si="14"/>
        <v>INV1103-CBX13-Cir03-NEG</v>
      </c>
      <c r="M91" s="27" t="str">
        <f t="shared" ca="1" si="15"/>
        <v>INV1103</v>
      </c>
      <c r="N91" s="28" t="str">
        <f ca="1">MID($F$5,1,3)&amp;LOOKUP("一",$F$7:$F91)&amp;"-Cir"&amp;TEXT(IF($F91&gt;"",1,($ZG91=OFFSET($ZG91,-1,))+IFERROR(MID(OFFSET($N91,-1,),FIND(MID($F$5,1,2),OFFSET($N91,-1,))+9,2),)),"00")</f>
        <v>CBX13-Cir03</v>
      </c>
      <c r="O91" s="28" t="str">
        <f t="shared" ca="1" si="16"/>
        <v>Cir03</v>
      </c>
      <c r="P91" s="27">
        <v>10</v>
      </c>
      <c r="Q91" s="27"/>
      <c r="R91" s="27"/>
      <c r="S91" s="27"/>
      <c r="T91" s="27"/>
      <c r="U91" s="27"/>
      <c r="V91" s="27"/>
      <c r="W91" s="27"/>
      <c r="X91" s="27"/>
      <c r="Y91" s="27"/>
      <c r="Z91" s="27" t="s">
        <v>63</v>
      </c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72"/>
      <c r="G92" s="72">
        <v>13</v>
      </c>
      <c r="H92" s="72"/>
      <c r="I92" s="26" t="s">
        <v>23</v>
      </c>
      <c r="J92" s="45" t="s">
        <v>18</v>
      </c>
      <c r="K92" s="27" t="str">
        <f t="shared" ca="1" si="13"/>
        <v>INV1103-CBX13-Cir04-POS</v>
      </c>
      <c r="L92" s="27" t="str">
        <f t="shared" ca="1" si="14"/>
        <v>INV1103-CBX13-Cir04-NEG</v>
      </c>
      <c r="M92" s="27" t="str">
        <f t="shared" ca="1" si="15"/>
        <v>INV1103</v>
      </c>
      <c r="N92" s="28" t="str">
        <f ca="1">MID($F$5,1,3)&amp;LOOKUP("一",$F$7:$F92)&amp;"-Cir"&amp;TEXT(IF($F92&gt;"",1,($ZG92=OFFSET($ZG92,-1,))+IFERROR(MID(OFFSET($N92,-1,),FIND(MID($F$5,1,2),OFFSET($N92,-1,))+9,2),)),"00")</f>
        <v>CBX13-Cir04</v>
      </c>
      <c r="O92" s="28" t="str">
        <f t="shared" ca="1" si="16"/>
        <v>Cir04</v>
      </c>
      <c r="P92" s="27">
        <v>8</v>
      </c>
      <c r="Q92" s="27"/>
      <c r="R92" s="27"/>
      <c r="S92" s="27"/>
      <c r="T92" s="27"/>
      <c r="U92" s="27"/>
      <c r="V92" s="27"/>
      <c r="W92" s="27"/>
      <c r="X92" s="27" t="s">
        <v>143</v>
      </c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72"/>
      <c r="G93" s="72"/>
      <c r="H93" s="72"/>
      <c r="I93" s="26" t="s">
        <v>27</v>
      </c>
      <c r="J93" s="45" t="s">
        <v>18</v>
      </c>
      <c r="K93" s="27" t="str">
        <f t="shared" ca="1" si="13"/>
        <v>INV1103-CBX13-Cir05-POS</v>
      </c>
      <c r="L93" s="27" t="str">
        <f t="shared" ca="1" si="14"/>
        <v>INV1103-CBX13-Cir05-NEG</v>
      </c>
      <c r="M93" s="27" t="str">
        <f t="shared" ca="1" si="15"/>
        <v>INV1103</v>
      </c>
      <c r="N93" s="28" t="str">
        <f ca="1">MID($F$5,1,3)&amp;LOOKUP("一",$F$7:$F93)&amp;"-Cir"&amp;TEXT(IF($F93&gt;"",1,($ZG93=OFFSET($ZG93,-1,))+IFERROR(MID(OFFSET($N93,-1,),FIND(MID($F$5,1,2),OFFSET($N93,-1,))+9,2),)),"00")</f>
        <v>CBX13-Cir05</v>
      </c>
      <c r="O93" s="28" t="str">
        <f t="shared" ca="1" si="16"/>
        <v>Cir05</v>
      </c>
      <c r="P93" s="27">
        <v>9</v>
      </c>
      <c r="Q93" s="27"/>
      <c r="R93" s="27"/>
      <c r="S93" s="27"/>
      <c r="T93" s="27"/>
      <c r="U93" s="27"/>
      <c r="V93" s="27"/>
      <c r="W93" s="27"/>
      <c r="X93" s="27"/>
      <c r="Y93" s="27" t="s">
        <v>78</v>
      </c>
      <c r="Z93" s="27"/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72"/>
      <c r="G94" s="72"/>
      <c r="H94" s="72"/>
      <c r="I94" s="26" t="s">
        <v>31</v>
      </c>
      <c r="J94" s="45" t="s">
        <v>18</v>
      </c>
      <c r="K94" s="27" t="str">
        <f t="shared" ca="1" si="13"/>
        <v>INV1103-CBX13-Cir06-POS</v>
      </c>
      <c r="L94" s="27" t="str">
        <f t="shared" ca="1" si="14"/>
        <v>INV1103-CBX13-Cir06-NEG</v>
      </c>
      <c r="M94" s="27" t="str">
        <f t="shared" ca="1" si="15"/>
        <v>INV1103</v>
      </c>
      <c r="N94" s="28" t="str">
        <f ca="1">MID($F$5,1,3)&amp;LOOKUP("一",$F$7:$F94)&amp;"-Cir"&amp;TEXT(IF($F94&gt;"",1,($ZG94=OFFSET($ZG94,-1,))+IFERROR(MID(OFFSET($N94,-1,),FIND(MID($F$5,1,2),OFFSET($N94,-1,))+9,2),)),"00")</f>
        <v>CBX13-Cir06</v>
      </c>
      <c r="O94" s="28" t="str">
        <f t="shared" ca="1" si="16"/>
        <v>Cir06</v>
      </c>
      <c r="P94" s="27">
        <v>10</v>
      </c>
      <c r="Q94" s="27"/>
      <c r="R94" s="27"/>
      <c r="S94" s="27"/>
      <c r="T94" s="27"/>
      <c r="U94" s="27"/>
      <c r="V94" s="27"/>
      <c r="W94" s="27"/>
      <c r="X94" s="27"/>
      <c r="Y94" s="27"/>
      <c r="Z94" s="27" t="s">
        <v>66</v>
      </c>
      <c r="AA94" s="27"/>
      <c r="AB94" s="27"/>
      <c r="AC94" s="27"/>
      <c r="AD94" s="27"/>
      <c r="AE94" s="27"/>
      <c r="AF94" s="27"/>
      <c r="AG94" s="27"/>
      <c r="AH94" s="27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2" t="s">
        <v>84</v>
      </c>
      <c r="G95" s="113">
        <v>13</v>
      </c>
      <c r="H95" s="113"/>
      <c r="I95" s="26" t="s">
        <v>23</v>
      </c>
      <c r="J95" s="45" t="s">
        <v>18</v>
      </c>
      <c r="K95" s="46" t="str">
        <f t="shared" ca="1" si="13"/>
        <v>INV1103-CBX14-Cir01-POS</v>
      </c>
      <c r="L95" s="46" t="str">
        <f t="shared" ca="1" si="14"/>
        <v>INV1103-CBX14-Cir01-NEG</v>
      </c>
      <c r="M95" s="46" t="str">
        <f t="shared" ca="1" si="15"/>
        <v>INV1103</v>
      </c>
      <c r="N95" s="47" t="str">
        <f ca="1">MID($F$5,1,3)&amp;LOOKUP("一",$F$7:$F95)&amp;"-Cir"&amp;TEXT(IF($F95&gt;"",1,($ZG95=OFFSET($ZG95,-1,))+IFERROR(MID(OFFSET($N95,-1,),FIND(MID($F$5,1,2),OFFSET($N95,-1,))+9,2),)),"00")</f>
        <v>CBX14-Cir01</v>
      </c>
      <c r="O95" s="47" t="str">
        <f t="shared" ca="1" si="16"/>
        <v>Cir01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87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27</v>
      </c>
      <c r="J96" s="45" t="s">
        <v>18</v>
      </c>
      <c r="K96" s="46" t="str">
        <f t="shared" ca="1" si="13"/>
        <v>INV1103-CBX14-Cir02-POS</v>
      </c>
      <c r="L96" s="46" t="str">
        <f t="shared" ca="1" si="14"/>
        <v>INV1103-CBX14-Cir02-NEG</v>
      </c>
      <c r="M96" s="46" t="str">
        <f t="shared" ca="1" si="15"/>
        <v>INV1103</v>
      </c>
      <c r="N96" s="47" t="str">
        <f ca="1">MID($F$5,1,3)&amp;LOOKUP("一",$F$7:$F96)&amp;"-Cir"&amp;TEXT(IF($F96&gt;"",1,($ZG96=OFFSET($ZG96,-1,))+IFERROR(MID(OFFSET($N96,-1,),FIND(MID($F$5,1,2),OFFSET($N96,-1,))+9,2),)),"00")</f>
        <v>CBX14-Cir02</v>
      </c>
      <c r="O96" s="47" t="str">
        <f t="shared" ca="1" si="16"/>
        <v>Cir02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62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3"/>
      <c r="G97" s="113"/>
      <c r="H97" s="113"/>
      <c r="I97" s="26" t="s">
        <v>31</v>
      </c>
      <c r="J97" s="45" t="s">
        <v>18</v>
      </c>
      <c r="K97" s="46" t="str">
        <f t="shared" ca="1" si="13"/>
        <v>INV1103-CBX14-Cir03-POS</v>
      </c>
      <c r="L97" s="46" t="str">
        <f t="shared" ca="1" si="14"/>
        <v>INV1103-CBX14-Cir03-NEG</v>
      </c>
      <c r="M97" s="46" t="str">
        <f t="shared" ca="1" si="15"/>
        <v>INV1103</v>
      </c>
      <c r="N97" s="47" t="str">
        <f ca="1">MID($F$5,1,3)&amp;LOOKUP("一",$F$7:$F97)&amp;"-Cir"&amp;TEXT(IF($F97&gt;"",1,($ZG97=OFFSET($ZG97,-1,))+IFERROR(MID(OFFSET($N97,-1,),FIND(MID($F$5,1,2),OFFSET($N97,-1,))+9,2),)),"00")</f>
        <v>CBX14-Cir03</v>
      </c>
      <c r="O97" s="47" t="str">
        <f t="shared" ca="1" si="16"/>
        <v>Cir03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63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3"/>
      <c r="G98" s="113">
        <v>13</v>
      </c>
      <c r="H98" s="113"/>
      <c r="I98" s="26" t="s">
        <v>23</v>
      </c>
      <c r="J98" s="45" t="s">
        <v>18</v>
      </c>
      <c r="K98" s="46" t="str">
        <f t="shared" ca="1" si="13"/>
        <v>INV1103-CBX14-Cir04-POS</v>
      </c>
      <c r="L98" s="46" t="str">
        <f t="shared" ca="1" si="14"/>
        <v>INV1103-CBX14-Cir04-NEG</v>
      </c>
      <c r="M98" s="46" t="str">
        <f t="shared" ca="1" si="15"/>
        <v>INV1103</v>
      </c>
      <c r="N98" s="47" t="str">
        <f ca="1">MID($F$5,1,3)&amp;LOOKUP("一",$F$7:$F98)&amp;"-Cir"&amp;TEXT(IF($F98&gt;"",1,($ZG98=OFFSET($ZG98,-1,))+IFERROR(MID(OFFSET($N98,-1,),FIND(MID($F$5,1,2),OFFSET($N98,-1,))+9,2),)),"00")</f>
        <v>CBX14-Cir04</v>
      </c>
      <c r="O98" s="47" t="str">
        <f t="shared" ca="1" si="16"/>
        <v>Cir04</v>
      </c>
      <c r="P98" s="46">
        <v>8</v>
      </c>
      <c r="Q98" s="46"/>
      <c r="R98" s="46"/>
      <c r="S98" s="46"/>
      <c r="T98" s="46"/>
      <c r="U98" s="46"/>
      <c r="V98" s="46"/>
      <c r="W98" s="46"/>
      <c r="X98" s="46" t="s">
        <v>143</v>
      </c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3"/>
      <c r="G99" s="113"/>
      <c r="H99" s="113"/>
      <c r="I99" s="26" t="s">
        <v>27</v>
      </c>
      <c r="J99" s="45" t="s">
        <v>18</v>
      </c>
      <c r="K99" s="46" t="str">
        <f t="shared" ca="1" si="13"/>
        <v>INV1103-CBX14-Cir05-POS</v>
      </c>
      <c r="L99" s="46" t="str">
        <f t="shared" ca="1" si="14"/>
        <v>INV1103-CBX14-Cir05-NEG</v>
      </c>
      <c r="M99" s="46" t="str">
        <f t="shared" ca="1" si="15"/>
        <v>INV1103</v>
      </c>
      <c r="N99" s="47" t="str">
        <f ca="1">MID($F$5,1,3)&amp;LOOKUP("一",$F$7:$F99)&amp;"-Cir"&amp;TEXT(IF($F99&gt;"",1,($ZG99=OFFSET($ZG99,-1,))+IFERROR(MID(OFFSET($N99,-1,),FIND(MID($F$5,1,2),OFFSET($N99,-1,))+9,2),)),"00")</f>
        <v>CBX14-Cir05</v>
      </c>
      <c r="O99" s="47" t="str">
        <f t="shared" ca="1" si="16"/>
        <v>Cir05</v>
      </c>
      <c r="P99" s="46">
        <v>9</v>
      </c>
      <c r="Q99" s="46"/>
      <c r="R99" s="46"/>
      <c r="S99" s="46"/>
      <c r="T99" s="46"/>
      <c r="U99" s="46"/>
      <c r="V99" s="46"/>
      <c r="W99" s="46"/>
      <c r="X99" s="46"/>
      <c r="Y99" s="46" t="s">
        <v>78</v>
      </c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13"/>
      <c r="G100" s="113"/>
      <c r="H100" s="113"/>
      <c r="I100" s="26" t="s">
        <v>31</v>
      </c>
      <c r="J100" s="45" t="s">
        <v>18</v>
      </c>
      <c r="K100" s="46" t="str">
        <f t="shared" ca="1" si="13"/>
        <v>INV1103-CBX14-Cir06-POS</v>
      </c>
      <c r="L100" s="46" t="str">
        <f t="shared" ca="1" si="14"/>
        <v>INV1103-CBX14-Cir06-NEG</v>
      </c>
      <c r="M100" s="46" t="str">
        <f t="shared" ca="1" si="15"/>
        <v>INV1103</v>
      </c>
      <c r="N100" s="47" t="str">
        <f ca="1">MID($F$5,1,3)&amp;LOOKUP("一",$F$7:$F100)&amp;"-Cir"&amp;TEXT(IF($F100&gt;"",1,($ZG100=OFFSET($ZG100,-1,))+IFERROR(MID(OFFSET($N100,-1,),FIND(MID($F$5,1,2),OFFSET($N100,-1,))+9,2),)),"00")</f>
        <v>CBX14-Cir06</v>
      </c>
      <c r="O100" s="47" t="str">
        <f t="shared" ca="1" si="16"/>
        <v>Cir06</v>
      </c>
      <c r="P100" s="46">
        <v>10</v>
      </c>
      <c r="Q100" s="46"/>
      <c r="R100" s="46"/>
      <c r="S100" s="46"/>
      <c r="T100" s="46"/>
      <c r="U100" s="46"/>
      <c r="V100" s="46"/>
      <c r="W100" s="46"/>
      <c r="X100" s="46"/>
      <c r="Y100" s="46"/>
      <c r="Z100" s="46" t="s">
        <v>66</v>
      </c>
      <c r="AA100" s="46"/>
      <c r="AB100" s="46"/>
      <c r="AC100" s="46"/>
      <c r="AD100" s="46"/>
      <c r="AE100" s="46"/>
      <c r="AF100" s="46"/>
      <c r="AG100" s="46"/>
      <c r="AH100" s="4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0"/>
      <c r="BC100" s="20"/>
      <c r="BD100" s="20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69" t="s">
        <v>85</v>
      </c>
      <c r="G101" s="72">
        <v>12</v>
      </c>
      <c r="H101" s="72"/>
      <c r="I101" s="26" t="s">
        <v>23</v>
      </c>
      <c r="J101" s="45" t="s">
        <v>18</v>
      </c>
      <c r="K101" s="27" t="str">
        <f t="shared" ca="1" si="13"/>
        <v>INV1103-CBX15-Cir01-POS</v>
      </c>
      <c r="L101" s="27" t="str">
        <f t="shared" ca="1" si="14"/>
        <v>INV1103-CBX15-Cir01-NEG</v>
      </c>
      <c r="M101" s="27" t="str">
        <f t="shared" ca="1" si="15"/>
        <v>INV1103</v>
      </c>
      <c r="N101" s="28" t="str">
        <f ca="1">MID($F$5,1,3)&amp;LOOKUP("一",$F$7:$F101)&amp;"-Cir"&amp;TEXT(IF($F101&gt;"",1,($ZG101=OFFSET($ZG101,-1,))+IFERROR(MID(OFFSET($N101,-1,),FIND(MID($F$5,1,2),OFFSET($N101,-1,))+9,2),)),"00")</f>
        <v>CBX15-Cir01</v>
      </c>
      <c r="O101" s="28" t="str">
        <f t="shared" ca="1" si="16"/>
        <v>Cir01</v>
      </c>
      <c r="P101" s="27">
        <v>8</v>
      </c>
      <c r="Q101" s="27"/>
      <c r="R101" s="27"/>
      <c r="S101" s="27"/>
      <c r="T101" s="27"/>
      <c r="U101" s="27"/>
      <c r="V101" s="27"/>
      <c r="W101" s="27"/>
      <c r="X101" s="27" t="s">
        <v>87</v>
      </c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72"/>
      <c r="H102" s="72"/>
      <c r="I102" s="26" t="s">
        <v>27</v>
      </c>
      <c r="J102" s="45" t="s">
        <v>18</v>
      </c>
      <c r="K102" s="27" t="str">
        <f t="shared" ca="1" si="13"/>
        <v>INV1103-CBX15-Cir02-POS</v>
      </c>
      <c r="L102" s="27" t="str">
        <f t="shared" ca="1" si="14"/>
        <v>INV1103-CBX15-Cir02-NEG</v>
      </c>
      <c r="M102" s="27" t="str">
        <f t="shared" ca="1" si="15"/>
        <v>INV1103</v>
      </c>
      <c r="N102" s="28" t="str">
        <f ca="1">MID($F$5,1,3)&amp;LOOKUP("一",$F$7:$F102)&amp;"-Cir"&amp;TEXT(IF($F102&gt;"",1,($ZG102=OFFSET($ZG102,-1,))+IFERROR(MID(OFFSET($N102,-1,),FIND(MID($F$5,1,2),OFFSET($N102,-1,))+9,2),)),"00")</f>
        <v>CBX15-Cir02</v>
      </c>
      <c r="O102" s="28" t="str">
        <f t="shared" ca="1" si="16"/>
        <v>Cir02</v>
      </c>
      <c r="P102" s="27">
        <v>9</v>
      </c>
      <c r="Q102" s="27"/>
      <c r="R102" s="27"/>
      <c r="S102" s="27"/>
      <c r="T102" s="27"/>
      <c r="U102" s="27"/>
      <c r="V102" s="27"/>
      <c r="W102" s="27"/>
      <c r="X102" s="27"/>
      <c r="Y102" s="27" t="s">
        <v>62</v>
      </c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72"/>
      <c r="G103" s="72">
        <v>12</v>
      </c>
      <c r="H103" s="72"/>
      <c r="I103" s="26" t="s">
        <v>23</v>
      </c>
      <c r="J103" s="45" t="s">
        <v>18</v>
      </c>
      <c r="K103" s="27" t="str">
        <f t="shared" ca="1" si="13"/>
        <v>INV1103-CBX15-Cir03-POS</v>
      </c>
      <c r="L103" s="27" t="str">
        <f t="shared" ca="1" si="14"/>
        <v>INV1103-CBX15-Cir03-NEG</v>
      </c>
      <c r="M103" s="27" t="str">
        <f t="shared" ca="1" si="15"/>
        <v>INV1103</v>
      </c>
      <c r="N103" s="28" t="str">
        <f ca="1">MID($F$5,1,3)&amp;LOOKUP("一",$F$7:$F103)&amp;"-Cir"&amp;TEXT(IF($F103&gt;"",1,($ZG103=OFFSET($ZG103,-1,))+IFERROR(MID(OFFSET($N103,-1,),FIND(MID($F$5,1,2),OFFSET($N103,-1,))+9,2),)),"00")</f>
        <v>CBX15-Cir03</v>
      </c>
      <c r="O103" s="28" t="str">
        <f t="shared" ca="1" si="16"/>
        <v>Cir03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144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6" t="s">
        <v>27</v>
      </c>
      <c r="J104" s="45" t="s">
        <v>18</v>
      </c>
      <c r="K104" s="27" t="str">
        <f t="shared" ca="1" si="13"/>
        <v>INV1103-CBX15-Cir04-POS</v>
      </c>
      <c r="L104" s="27" t="str">
        <f t="shared" ca="1" si="14"/>
        <v>INV1103-CBX15-Cir04-NEG</v>
      </c>
      <c r="M104" s="27" t="str">
        <f t="shared" ca="1" si="15"/>
        <v>INV1103</v>
      </c>
      <c r="N104" s="28" t="str">
        <f ca="1">MID($F$5,1,3)&amp;LOOKUP("一",$F$7:$F104)&amp;"-Cir"&amp;TEXT(IF($F104&gt;"",1,($ZG104=OFFSET($ZG104,-1,))+IFERROR(MID(OFFSET($N104,-1,),FIND(MID($F$5,1,2),OFFSET($N104,-1,))+9,2),)),"00")</f>
        <v>CBX15-Cir04</v>
      </c>
      <c r="O104" s="28" t="str">
        <f t="shared" ca="1" si="16"/>
        <v>Cir04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64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72"/>
      <c r="G105" s="72">
        <v>12</v>
      </c>
      <c r="H105" s="72"/>
      <c r="I105" s="26" t="s">
        <v>23</v>
      </c>
      <c r="J105" s="45" t="s">
        <v>18</v>
      </c>
      <c r="K105" s="27" t="str">
        <f t="shared" ca="1" si="13"/>
        <v>INV1103-CBX15-Cir05-POS</v>
      </c>
      <c r="L105" s="27" t="str">
        <f t="shared" ca="1" si="14"/>
        <v>INV1103-CBX15-Cir05-NEG</v>
      </c>
      <c r="M105" s="27" t="str">
        <f t="shared" ca="1" si="15"/>
        <v>INV1103</v>
      </c>
      <c r="N105" s="28" t="str">
        <f ca="1">MID($F$5,1,3)&amp;LOOKUP("一",$F$7:$F105)&amp;"-Cir"&amp;TEXT(IF($F105&gt;"",1,($ZG105=OFFSET($ZG105,-1,))+IFERROR(MID(OFFSET($N105,-1,),FIND(MID($F$5,1,2),OFFSET($N105,-1,))+9,2),)),"00")</f>
        <v>CBX15-Cir05</v>
      </c>
      <c r="O105" s="28" t="str">
        <f t="shared" ca="1" si="16"/>
        <v>Cir05</v>
      </c>
      <c r="P105" s="27">
        <v>8</v>
      </c>
      <c r="Q105" s="27"/>
      <c r="R105" s="27"/>
      <c r="S105" s="27"/>
      <c r="T105" s="27"/>
      <c r="U105" s="27"/>
      <c r="V105" s="27"/>
      <c r="W105" s="27"/>
      <c r="X105" s="27" t="s">
        <v>92</v>
      </c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72"/>
      <c r="G106" s="72"/>
      <c r="H106" s="72"/>
      <c r="I106" s="26" t="s">
        <v>27</v>
      </c>
      <c r="J106" s="45" t="s">
        <v>18</v>
      </c>
      <c r="K106" s="27" t="str">
        <f t="shared" ca="1" si="13"/>
        <v>INV1103-CBX15-Cir06-POS</v>
      </c>
      <c r="L106" s="27" t="str">
        <f t="shared" ca="1" si="14"/>
        <v>INV1103-CBX15-Cir06-NEG</v>
      </c>
      <c r="M106" s="27" t="str">
        <f t="shared" ca="1" si="15"/>
        <v>INV1103</v>
      </c>
      <c r="N106" s="28" t="str">
        <f ca="1">MID($F$5,1,3)&amp;LOOKUP("一",$F$7:$F106)&amp;"-Cir"&amp;TEXT(IF($F106&gt;"",1,($ZG106=OFFSET($ZG106,-1,))+IFERROR(MID(OFFSET($N106,-1,),FIND(MID($F$5,1,2),OFFSET($N106,-1,))+9,2),)),"00")</f>
        <v>CBX15-Cir06</v>
      </c>
      <c r="O106" s="28" t="str">
        <f t="shared" ca="1" si="16"/>
        <v>Cir06</v>
      </c>
      <c r="P106" s="27">
        <v>9</v>
      </c>
      <c r="Q106" s="27"/>
      <c r="R106" s="27"/>
      <c r="S106" s="27"/>
      <c r="T106" s="27"/>
      <c r="U106" s="27"/>
      <c r="V106" s="27"/>
      <c r="W106" s="27"/>
      <c r="X106" s="27"/>
      <c r="Y106" s="27" t="s">
        <v>66</v>
      </c>
      <c r="Z106" s="27"/>
      <c r="AA106" s="27"/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72"/>
      <c r="G107" s="72">
        <v>12</v>
      </c>
      <c r="H107" s="72"/>
      <c r="I107" s="26" t="s">
        <v>23</v>
      </c>
      <c r="J107" s="45" t="s">
        <v>18</v>
      </c>
      <c r="K107" s="27" t="str">
        <f t="shared" ca="1" si="13"/>
        <v>INV1103-CBX15-Cir07-POS</v>
      </c>
      <c r="L107" s="27" t="str">
        <f t="shared" ca="1" si="14"/>
        <v>INV1103-CBX15-Cir07-NEG</v>
      </c>
      <c r="M107" s="27" t="str">
        <f t="shared" ca="1" si="15"/>
        <v>INV1103</v>
      </c>
      <c r="N107" s="28" t="str">
        <f ca="1">MID($F$5,1,3)&amp;LOOKUP("一",$F$7:$F107)&amp;"-Cir"&amp;TEXT(IF($F107&gt;"",1,($ZG107=OFFSET($ZG107,-1,))+IFERROR(MID(OFFSET($N107,-1,),FIND(MID($F$5,1,2),OFFSET($N107,-1,))+9,2),)),"00")</f>
        <v>CBX15-Cir07</v>
      </c>
      <c r="O107" s="28" t="str">
        <f t="shared" ca="1" si="16"/>
        <v>Cir07</v>
      </c>
      <c r="P107" s="27">
        <v>8</v>
      </c>
      <c r="Q107" s="27"/>
      <c r="R107" s="27"/>
      <c r="S107" s="27"/>
      <c r="T107" s="27"/>
      <c r="U107" s="27"/>
      <c r="V107" s="27"/>
      <c r="W107" s="27"/>
      <c r="X107" s="27" t="s">
        <v>145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72"/>
      <c r="G108" s="72"/>
      <c r="H108" s="72"/>
      <c r="I108" s="26" t="s">
        <v>27</v>
      </c>
      <c r="J108" s="45" t="s">
        <v>18</v>
      </c>
      <c r="K108" s="27" t="str">
        <f t="shared" ca="1" si="13"/>
        <v>INV1103-CBX15-Cir08-POS</v>
      </c>
      <c r="L108" s="27" t="str">
        <f t="shared" ca="1" si="14"/>
        <v>INV1103-CBX15-Cir08-NEG</v>
      </c>
      <c r="M108" s="27" t="str">
        <f t="shared" ca="1" si="15"/>
        <v>INV1103</v>
      </c>
      <c r="N108" s="28" t="str">
        <f ca="1">MID($F$5,1,3)&amp;LOOKUP("一",$F$7:$F108)&amp;"-Cir"&amp;TEXT(IF($F108&gt;"",1,($ZG108=OFFSET($ZG108,-1,))+IFERROR(MID(OFFSET($N108,-1,),FIND(MID($F$5,1,2),OFFSET($N108,-1,))+9,2),)),"00")</f>
        <v>CBX15-Cir08</v>
      </c>
      <c r="O108" s="28" t="str">
        <f t="shared" ca="1" si="16"/>
        <v>Cir08</v>
      </c>
      <c r="P108" s="27">
        <v>9</v>
      </c>
      <c r="Q108" s="27"/>
      <c r="R108" s="27"/>
      <c r="S108" s="27"/>
      <c r="T108" s="27"/>
      <c r="U108" s="27"/>
      <c r="V108" s="27"/>
      <c r="W108" s="27"/>
      <c r="X108" s="27"/>
      <c r="Y108" s="27" t="s">
        <v>68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2" t="s">
        <v>86</v>
      </c>
      <c r="G109" s="113">
        <v>12</v>
      </c>
      <c r="H109" s="113"/>
      <c r="I109" s="26" t="s">
        <v>23</v>
      </c>
      <c r="J109" s="45" t="s">
        <v>18</v>
      </c>
      <c r="K109" s="46" t="str">
        <f t="shared" ca="1" si="13"/>
        <v>INV1103-CBX16-Cir01-POS</v>
      </c>
      <c r="L109" s="46" t="str">
        <f t="shared" ca="1" si="14"/>
        <v>INV1103-CBX16-Cir01-NEG</v>
      </c>
      <c r="M109" s="46" t="str">
        <f t="shared" ca="1" si="15"/>
        <v>INV1103</v>
      </c>
      <c r="N109" s="47" t="str">
        <f ca="1">MID($F$5,1,3)&amp;LOOKUP("一",$F$7:$F109)&amp;"-Cir"&amp;TEXT(IF($F109&gt;"",1,($ZG109=OFFSET($ZG109,-1,))+IFERROR(MID(OFFSET($N109,-1,),FIND(MID($F$5,1,2),OFFSET($N109,-1,))+9,2),)),"00")</f>
        <v>CBX16-Cir01</v>
      </c>
      <c r="O109" s="47" t="str">
        <f t="shared" ca="1" si="16"/>
        <v>Cir01</v>
      </c>
      <c r="P109" s="46">
        <v>8</v>
      </c>
      <c r="Q109" s="46"/>
      <c r="R109" s="46"/>
      <c r="S109" s="46"/>
      <c r="T109" s="46"/>
      <c r="U109" s="46"/>
      <c r="V109" s="46"/>
      <c r="W109" s="46"/>
      <c r="X109" s="46" t="s">
        <v>87</v>
      </c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3"/>
      <c r="G110" s="113"/>
      <c r="H110" s="113"/>
      <c r="I110" s="26" t="s">
        <v>27</v>
      </c>
      <c r="J110" s="45" t="s">
        <v>18</v>
      </c>
      <c r="K110" s="46" t="str">
        <f t="shared" ca="1" si="13"/>
        <v>INV1103-CBX16-Cir02-POS</v>
      </c>
      <c r="L110" s="46" t="str">
        <f t="shared" ca="1" si="14"/>
        <v>INV1103-CBX16-Cir02-NEG</v>
      </c>
      <c r="M110" s="46" t="str">
        <f t="shared" ca="1" si="15"/>
        <v>INV1103</v>
      </c>
      <c r="N110" s="47" t="str">
        <f ca="1">MID($F$5,1,3)&amp;LOOKUP("一",$F$7:$F110)&amp;"-Cir"&amp;TEXT(IF($F110&gt;"",1,($ZG110=OFFSET($ZG110,-1,))+IFERROR(MID(OFFSET($N110,-1,),FIND(MID($F$5,1,2),OFFSET($N110,-1,))+9,2),)),"00")</f>
        <v>CBX16-Cir02</v>
      </c>
      <c r="O110" s="47" t="str">
        <f t="shared" ca="1" si="16"/>
        <v>Cir02</v>
      </c>
      <c r="P110" s="46">
        <v>9</v>
      </c>
      <c r="Q110" s="46"/>
      <c r="R110" s="46"/>
      <c r="S110" s="46"/>
      <c r="T110" s="46"/>
      <c r="U110" s="46"/>
      <c r="V110" s="46"/>
      <c r="W110" s="46"/>
      <c r="X110" s="46"/>
      <c r="Y110" s="46" t="s">
        <v>62</v>
      </c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/>
      <c r="G111" s="113">
        <v>12</v>
      </c>
      <c r="H111" s="113"/>
      <c r="I111" s="26" t="s">
        <v>23</v>
      </c>
      <c r="J111" s="45" t="s">
        <v>18</v>
      </c>
      <c r="K111" s="46" t="str">
        <f t="shared" ca="1" si="13"/>
        <v>INV1103-CBX16-Cir03-POS</v>
      </c>
      <c r="L111" s="46" t="str">
        <f t="shared" ca="1" si="14"/>
        <v>INV1103-CBX16-Cir03-NEG</v>
      </c>
      <c r="M111" s="46" t="str">
        <f t="shared" ca="1" si="15"/>
        <v>INV1103</v>
      </c>
      <c r="N111" s="47" t="str">
        <f ca="1">MID($F$5,1,3)&amp;LOOKUP("一",$F$7:$F111)&amp;"-Cir"&amp;TEXT(IF($F111&gt;"",1,($ZG111=OFFSET($ZG111,-1,))+IFERROR(MID(OFFSET($N111,-1,),FIND(MID($F$5,1,2),OFFSET($N111,-1,))+9,2),)),"00")</f>
        <v>CBX16-Cir03</v>
      </c>
      <c r="O111" s="47" t="str">
        <f t="shared" ca="1" si="16"/>
        <v>Cir03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144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3"/>
      <c r="G112" s="113"/>
      <c r="H112" s="113"/>
      <c r="I112" s="26" t="s">
        <v>27</v>
      </c>
      <c r="J112" s="45" t="s">
        <v>18</v>
      </c>
      <c r="K112" s="46" t="str">
        <f t="shared" ca="1" si="13"/>
        <v>INV1103-CBX16-Cir04-POS</v>
      </c>
      <c r="L112" s="46" t="str">
        <f t="shared" ca="1" si="14"/>
        <v>INV1103-CBX16-Cir04-NEG</v>
      </c>
      <c r="M112" s="46" t="str">
        <f t="shared" ca="1" si="15"/>
        <v>INV1103</v>
      </c>
      <c r="N112" s="47" t="str">
        <f ca="1">MID($F$5,1,3)&amp;LOOKUP("一",$F$7:$F112)&amp;"-Cir"&amp;TEXT(IF($F112&gt;"",1,($ZG112=OFFSET($ZG112,-1,))+IFERROR(MID(OFFSET($N112,-1,),FIND(MID($F$5,1,2),OFFSET($N112,-1,))+9,2),)),"00")</f>
        <v>CBX16-Cir04</v>
      </c>
      <c r="O112" s="47" t="str">
        <f t="shared" ca="1" si="16"/>
        <v>Cir04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64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3"/>
      <c r="G113" s="113">
        <v>12</v>
      </c>
      <c r="H113" s="113"/>
      <c r="I113" s="26" t="s">
        <v>23</v>
      </c>
      <c r="J113" s="45" t="s">
        <v>18</v>
      </c>
      <c r="K113" s="46" t="str">
        <f t="shared" ca="1" si="13"/>
        <v>INV1103-CBX16-Cir05-POS</v>
      </c>
      <c r="L113" s="46" t="str">
        <f t="shared" ca="1" si="14"/>
        <v>INV1103-CBX16-Cir05-NEG</v>
      </c>
      <c r="M113" s="46" t="str">
        <f t="shared" ca="1" si="15"/>
        <v>INV1103</v>
      </c>
      <c r="N113" s="47" t="str">
        <f ca="1">MID($F$5,1,3)&amp;LOOKUP("一",$F$7:$F113)&amp;"-Cir"&amp;TEXT(IF($F113&gt;"",1,($ZG113=OFFSET($ZG113,-1,))+IFERROR(MID(OFFSET($N113,-1,),FIND(MID($F$5,1,2),OFFSET($N113,-1,))+9,2),)),"00")</f>
        <v>CBX16-Cir05</v>
      </c>
      <c r="O113" s="47" t="str">
        <f t="shared" ca="1" si="16"/>
        <v>Cir05</v>
      </c>
      <c r="P113" s="46">
        <v>8</v>
      </c>
      <c r="Q113" s="46"/>
      <c r="R113" s="46"/>
      <c r="S113" s="46"/>
      <c r="T113" s="46"/>
      <c r="U113" s="46"/>
      <c r="V113" s="46"/>
      <c r="W113" s="46"/>
      <c r="X113" s="46" t="s">
        <v>92</v>
      </c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3"/>
      <c r="G114" s="113"/>
      <c r="H114" s="113"/>
      <c r="I114" s="26" t="s">
        <v>27</v>
      </c>
      <c r="J114" s="45" t="s">
        <v>18</v>
      </c>
      <c r="K114" s="46" t="str">
        <f t="shared" ca="1" si="13"/>
        <v>INV1103-CBX16-Cir06-POS</v>
      </c>
      <c r="L114" s="46" t="str">
        <f t="shared" ca="1" si="14"/>
        <v>INV1103-CBX16-Cir06-NEG</v>
      </c>
      <c r="M114" s="46" t="str">
        <f t="shared" ca="1" si="15"/>
        <v>INV1103</v>
      </c>
      <c r="N114" s="47" t="str">
        <f ca="1">MID($F$5,1,3)&amp;LOOKUP("一",$F$7:$F114)&amp;"-Cir"&amp;TEXT(IF($F114&gt;"",1,($ZG114=OFFSET($ZG114,-1,))+IFERROR(MID(OFFSET($N114,-1,),FIND(MID($F$5,1,2),OFFSET($N114,-1,))+9,2),)),"00")</f>
        <v>CBX16-Cir06</v>
      </c>
      <c r="O114" s="47" t="str">
        <f t="shared" ca="1" si="16"/>
        <v>Cir06</v>
      </c>
      <c r="P114" s="46">
        <v>9</v>
      </c>
      <c r="Q114" s="46"/>
      <c r="R114" s="46"/>
      <c r="S114" s="46"/>
      <c r="T114" s="46"/>
      <c r="U114" s="46"/>
      <c r="V114" s="46"/>
      <c r="W114" s="46"/>
      <c r="X114" s="46"/>
      <c r="Y114" s="46" t="s">
        <v>66</v>
      </c>
      <c r="Z114" s="46"/>
      <c r="AA114" s="46"/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3"/>
      <c r="G115" s="113">
        <v>12</v>
      </c>
      <c r="H115" s="113"/>
      <c r="I115" s="26" t="s">
        <v>23</v>
      </c>
      <c r="J115" s="45" t="s">
        <v>18</v>
      </c>
      <c r="K115" s="46" t="str">
        <f t="shared" ca="1" si="13"/>
        <v>INV1103-CBX16-Cir07-POS</v>
      </c>
      <c r="L115" s="46" t="str">
        <f t="shared" ca="1" si="14"/>
        <v>INV1103-CBX16-Cir07-NEG</v>
      </c>
      <c r="M115" s="46" t="str">
        <f t="shared" ca="1" si="15"/>
        <v>INV1103</v>
      </c>
      <c r="N115" s="47" t="str">
        <f ca="1">MID($F$5,1,3)&amp;LOOKUP("一",$F$7:$F115)&amp;"-Cir"&amp;TEXT(IF($F115&gt;"",1,($ZG115=OFFSET($ZG115,-1,))+IFERROR(MID(OFFSET($N115,-1,),FIND(MID($F$5,1,2),OFFSET($N115,-1,))+9,2),)),"00")</f>
        <v>CBX16-Cir07</v>
      </c>
      <c r="O115" s="47" t="str">
        <f t="shared" ca="1" si="16"/>
        <v>Cir07</v>
      </c>
      <c r="P115" s="46">
        <v>8</v>
      </c>
      <c r="Q115" s="46"/>
      <c r="R115" s="46"/>
      <c r="S115" s="46"/>
      <c r="T115" s="46"/>
      <c r="U115" s="46"/>
      <c r="V115" s="46"/>
      <c r="W115" s="46"/>
      <c r="X115" s="46" t="s">
        <v>145</v>
      </c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3"/>
      <c r="G116" s="113"/>
      <c r="H116" s="113"/>
      <c r="I116" s="26" t="s">
        <v>27</v>
      </c>
      <c r="J116" s="45" t="s">
        <v>18</v>
      </c>
      <c r="K116" s="46" t="str">
        <f t="shared" ca="1" si="13"/>
        <v>INV1103-CBX16-Cir08-POS</v>
      </c>
      <c r="L116" s="46" t="str">
        <f t="shared" ca="1" si="14"/>
        <v>INV1103-CBX16-Cir08-NEG</v>
      </c>
      <c r="M116" s="46" t="str">
        <f t="shared" ca="1" si="15"/>
        <v>INV1103</v>
      </c>
      <c r="N116" s="47" t="str">
        <f ca="1">MID($F$5,1,3)&amp;LOOKUP("一",$F$7:$F116)&amp;"-Cir"&amp;TEXT(IF($F116&gt;"",1,($ZG116=OFFSET($ZG116,-1,))+IFERROR(MID(OFFSET($N116,-1,),FIND(MID($F$5,1,2),OFFSET($N116,-1,))+9,2),)),"00")</f>
        <v>CBX16-Cir08</v>
      </c>
      <c r="O116" s="47" t="str">
        <f t="shared" ca="1" si="16"/>
        <v>Cir08</v>
      </c>
      <c r="P116" s="46">
        <v>9</v>
      </c>
      <c r="Q116" s="46"/>
      <c r="R116" s="46"/>
      <c r="S116" s="46"/>
      <c r="T116" s="46"/>
      <c r="U116" s="46"/>
      <c r="V116" s="46"/>
      <c r="W116" s="46"/>
      <c r="X116" s="46"/>
      <c r="Y116" s="46" t="s">
        <v>68</v>
      </c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69" t="s">
        <v>106</v>
      </c>
      <c r="G117" s="72">
        <v>12</v>
      </c>
      <c r="H117" s="72"/>
      <c r="I117" s="26" t="s">
        <v>23</v>
      </c>
      <c r="J117" s="45" t="s">
        <v>18</v>
      </c>
      <c r="K117" s="27" t="str">
        <f t="shared" ca="1" si="13"/>
        <v>INV1103-CBX17-Cir01-POS</v>
      </c>
      <c r="L117" s="27" t="str">
        <f t="shared" ca="1" si="14"/>
        <v>INV1103-CBX17-Cir01-NEG</v>
      </c>
      <c r="M117" s="27" t="str">
        <f t="shared" ca="1" si="15"/>
        <v>INV1103</v>
      </c>
      <c r="N117" s="28" t="str">
        <f ca="1">MID($F$5,1,3)&amp;LOOKUP("一",$F$7:$F117)&amp;"-Cir"&amp;TEXT(IF($F117&gt;"",1,($ZG117=OFFSET($ZG117,-1,))+IFERROR(MID(OFFSET($N117,-1,),FIND(MID($F$5,1,2),OFFSET($N117,-1,))+9,2),)),"00")</f>
        <v>CBX17-Cir01</v>
      </c>
      <c r="O117" s="28" t="str">
        <f t="shared" ca="1" si="16"/>
        <v>Cir01</v>
      </c>
      <c r="P117" s="27">
        <v>8</v>
      </c>
      <c r="Q117" s="27"/>
      <c r="R117" s="27"/>
      <c r="S117" s="27"/>
      <c r="T117" s="27"/>
      <c r="U117" s="27"/>
      <c r="V117" s="27"/>
      <c r="W117" s="27"/>
      <c r="X117" s="27" t="s">
        <v>87</v>
      </c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72"/>
      <c r="G118" s="72"/>
      <c r="H118" s="72"/>
      <c r="I118" s="26" t="s">
        <v>27</v>
      </c>
      <c r="J118" s="45" t="s">
        <v>18</v>
      </c>
      <c r="K118" s="27" t="str">
        <f t="shared" ca="1" si="13"/>
        <v>INV1103-CBX17-Cir02-POS</v>
      </c>
      <c r="L118" s="27" t="str">
        <f t="shared" ca="1" si="14"/>
        <v>INV1103-CBX17-Cir02-NEG</v>
      </c>
      <c r="M118" s="27" t="str">
        <f t="shared" ca="1" si="15"/>
        <v>INV1103</v>
      </c>
      <c r="N118" s="28" t="str">
        <f ca="1">MID($F$5,1,3)&amp;LOOKUP("一",$F$7:$F118)&amp;"-Cir"&amp;TEXT(IF($F118&gt;"",1,($ZG118=OFFSET($ZG118,-1,))+IFERROR(MID(OFFSET($N118,-1,),FIND(MID($F$5,1,2),OFFSET($N118,-1,))+9,2),)),"00")</f>
        <v>CBX17-Cir02</v>
      </c>
      <c r="O118" s="28" t="str">
        <f t="shared" ca="1" si="16"/>
        <v>Cir02</v>
      </c>
      <c r="P118" s="27">
        <v>9</v>
      </c>
      <c r="Q118" s="27"/>
      <c r="R118" s="27"/>
      <c r="S118" s="27"/>
      <c r="T118" s="27"/>
      <c r="U118" s="27"/>
      <c r="V118" s="27"/>
      <c r="W118" s="27"/>
      <c r="X118" s="27"/>
      <c r="Y118" s="27" t="s">
        <v>62</v>
      </c>
      <c r="Z118" s="27"/>
      <c r="AA118" s="27"/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72"/>
      <c r="G119" s="72">
        <v>12</v>
      </c>
      <c r="H119" s="72"/>
      <c r="I119" s="26" t="s">
        <v>23</v>
      </c>
      <c r="J119" s="45" t="s">
        <v>18</v>
      </c>
      <c r="K119" s="27" t="str">
        <f t="shared" ca="1" si="13"/>
        <v>INV1103-CBX17-Cir03-POS</v>
      </c>
      <c r="L119" s="27" t="str">
        <f t="shared" ca="1" si="14"/>
        <v>INV1103-CBX17-Cir03-NEG</v>
      </c>
      <c r="M119" s="27" t="str">
        <f t="shared" ca="1" si="15"/>
        <v>INV1103</v>
      </c>
      <c r="N119" s="28" t="str">
        <f ca="1">MID($F$5,1,3)&amp;LOOKUP("一",$F$7:$F119)&amp;"-Cir"&amp;TEXT(IF($F119&gt;"",1,($ZG119=OFFSET($ZG119,-1,))+IFERROR(MID(OFFSET($N119,-1,),FIND(MID($F$5,1,2),OFFSET($N119,-1,))+9,2),)),"00")</f>
        <v>CBX17-Cir03</v>
      </c>
      <c r="O119" s="28" t="str">
        <f t="shared" ca="1" si="16"/>
        <v>Cir03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144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72"/>
      <c r="G120" s="72"/>
      <c r="H120" s="72"/>
      <c r="I120" s="26" t="s">
        <v>27</v>
      </c>
      <c r="J120" s="45" t="s">
        <v>18</v>
      </c>
      <c r="K120" s="27" t="str">
        <f t="shared" ca="1" si="13"/>
        <v>INV1103-CBX17-Cir04-POS</v>
      </c>
      <c r="L120" s="27" t="str">
        <f t="shared" ca="1" si="14"/>
        <v>INV1103-CBX17-Cir04-NEG</v>
      </c>
      <c r="M120" s="27" t="str">
        <f t="shared" ca="1" si="15"/>
        <v>INV1103</v>
      </c>
      <c r="N120" s="28" t="str">
        <f ca="1">MID($F$5,1,3)&amp;LOOKUP("一",$F$7:$F120)&amp;"-Cir"&amp;TEXT(IF($F120&gt;"",1,($ZG120=OFFSET($ZG120,-1,))+IFERROR(MID(OFFSET($N120,-1,),FIND(MID($F$5,1,2),OFFSET($N120,-1,))+9,2),)),"00")</f>
        <v>CBX17-Cir04</v>
      </c>
      <c r="O120" s="28" t="str">
        <f t="shared" ca="1" si="16"/>
        <v>Cir04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64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72"/>
      <c r="G121" s="72">
        <v>12</v>
      </c>
      <c r="H121" s="72"/>
      <c r="I121" s="26" t="s">
        <v>23</v>
      </c>
      <c r="J121" s="45" t="s">
        <v>18</v>
      </c>
      <c r="K121" s="27" t="str">
        <f t="shared" ca="1" si="13"/>
        <v>INV1103-CBX17-Cir05-POS</v>
      </c>
      <c r="L121" s="27" t="str">
        <f t="shared" ca="1" si="14"/>
        <v>INV1103-CBX17-Cir05-NEG</v>
      </c>
      <c r="M121" s="27" t="str">
        <f t="shared" ca="1" si="15"/>
        <v>INV1103</v>
      </c>
      <c r="N121" s="28" t="str">
        <f ca="1">MID($F$5,1,3)&amp;LOOKUP("一",$F$7:$F121)&amp;"-Cir"&amp;TEXT(IF($F121&gt;"",1,($ZG121=OFFSET($ZG121,-1,))+IFERROR(MID(OFFSET($N121,-1,),FIND(MID($F$5,1,2),OFFSET($N121,-1,))+9,2),)),"00")</f>
        <v>CBX17-Cir05</v>
      </c>
      <c r="O121" s="28" t="str">
        <f t="shared" ca="1" si="16"/>
        <v>Cir05</v>
      </c>
      <c r="P121" s="27">
        <v>8</v>
      </c>
      <c r="Q121" s="27"/>
      <c r="R121" s="27"/>
      <c r="S121" s="27"/>
      <c r="T121" s="27"/>
      <c r="U121" s="27"/>
      <c r="V121" s="27"/>
      <c r="W121" s="27"/>
      <c r="X121" s="27" t="s">
        <v>92</v>
      </c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72"/>
      <c r="G122" s="72"/>
      <c r="H122" s="72"/>
      <c r="I122" s="26" t="s">
        <v>27</v>
      </c>
      <c r="J122" s="45" t="s">
        <v>18</v>
      </c>
      <c r="K122" s="27" t="str">
        <f t="shared" ca="1" si="13"/>
        <v>INV1103-CBX17-Cir06-POS</v>
      </c>
      <c r="L122" s="27" t="str">
        <f t="shared" ca="1" si="14"/>
        <v>INV1103-CBX17-Cir06-NEG</v>
      </c>
      <c r="M122" s="27" t="str">
        <f t="shared" ca="1" si="15"/>
        <v>INV1103</v>
      </c>
      <c r="N122" s="28" t="str">
        <f ca="1">MID($F$5,1,3)&amp;LOOKUP("一",$F$7:$F122)&amp;"-Cir"&amp;TEXT(IF($F122&gt;"",1,($ZG122=OFFSET($ZG122,-1,))+IFERROR(MID(OFFSET($N122,-1,),FIND(MID($F$5,1,2),OFFSET($N122,-1,))+9,2),)),"00")</f>
        <v>CBX17-Cir06</v>
      </c>
      <c r="O122" s="28" t="str">
        <f t="shared" ca="1" si="16"/>
        <v>Cir06</v>
      </c>
      <c r="P122" s="27">
        <v>9</v>
      </c>
      <c r="Q122" s="27"/>
      <c r="R122" s="27"/>
      <c r="S122" s="27"/>
      <c r="T122" s="27"/>
      <c r="U122" s="27"/>
      <c r="V122" s="27"/>
      <c r="W122" s="27"/>
      <c r="X122" s="27"/>
      <c r="Y122" s="27" t="s">
        <v>66</v>
      </c>
      <c r="Z122" s="27"/>
      <c r="AA122" s="27"/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2" t="s">
        <v>119</v>
      </c>
      <c r="G123" s="113">
        <v>12</v>
      </c>
      <c r="H123" s="113"/>
      <c r="I123" s="26" t="s">
        <v>23</v>
      </c>
      <c r="J123" s="45" t="s">
        <v>18</v>
      </c>
      <c r="K123" s="46" t="str">
        <f t="shared" ca="1" si="13"/>
        <v>INV1103-CBX18-Cir01-POS</v>
      </c>
      <c r="L123" s="46" t="str">
        <f t="shared" ca="1" si="14"/>
        <v>INV1103-CBX18-Cir01-NEG</v>
      </c>
      <c r="M123" s="46" t="str">
        <f t="shared" ca="1" si="15"/>
        <v>INV1103</v>
      </c>
      <c r="N123" s="47" t="str">
        <f ca="1">MID($F$5,1,3)&amp;LOOKUP("一",$F$7:$F123)&amp;"-Cir"&amp;TEXT(IF($F123&gt;"",1,($ZG123=OFFSET($ZG123,-1,))+IFERROR(MID(OFFSET($N123,-1,),FIND(MID($F$5,1,2),OFFSET($N123,-1,))+9,2),)),"00")</f>
        <v>CBX18-Cir01</v>
      </c>
      <c r="O123" s="47" t="str">
        <f t="shared" ca="1" si="16"/>
        <v>Cir01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87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3"/>
      <c r="G124" s="113"/>
      <c r="H124" s="113"/>
      <c r="I124" s="26" t="s">
        <v>27</v>
      </c>
      <c r="J124" s="45" t="s">
        <v>18</v>
      </c>
      <c r="K124" s="46" t="str">
        <f t="shared" ca="1" si="13"/>
        <v>INV1103-CBX18-Cir02-POS</v>
      </c>
      <c r="L124" s="46" t="str">
        <f t="shared" ca="1" si="14"/>
        <v>INV1103-CBX18-Cir02-NEG</v>
      </c>
      <c r="M124" s="46" t="str">
        <f t="shared" ca="1" si="15"/>
        <v>INV1103</v>
      </c>
      <c r="N124" s="47" t="str">
        <f ca="1">MID($F$5,1,3)&amp;LOOKUP("一",$F$7:$F124)&amp;"-Cir"&amp;TEXT(IF($F124&gt;"",1,($ZG124=OFFSET($ZG124,-1,))+IFERROR(MID(OFFSET($N124,-1,),FIND(MID($F$5,1,2),OFFSET($N124,-1,))+9,2),)),"00")</f>
        <v>CBX18-Cir02</v>
      </c>
      <c r="O124" s="47" t="str">
        <f t="shared" ca="1" si="16"/>
        <v>Cir02</v>
      </c>
      <c r="P124" s="46">
        <v>9</v>
      </c>
      <c r="Q124" s="46"/>
      <c r="R124" s="46"/>
      <c r="S124" s="46"/>
      <c r="T124" s="46"/>
      <c r="U124" s="46"/>
      <c r="V124" s="46"/>
      <c r="W124" s="46"/>
      <c r="X124" s="46"/>
      <c r="Y124" s="46" t="s">
        <v>62</v>
      </c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3"/>
      <c r="G125" s="113">
        <v>12</v>
      </c>
      <c r="H125" s="113"/>
      <c r="I125" s="26" t="s">
        <v>23</v>
      </c>
      <c r="J125" s="45" t="s">
        <v>18</v>
      </c>
      <c r="K125" s="46" t="str">
        <f t="shared" ca="1" si="13"/>
        <v>INV1103-CBX18-Cir03-POS</v>
      </c>
      <c r="L125" s="46" t="str">
        <f t="shared" ca="1" si="14"/>
        <v>INV1103-CBX18-Cir03-NEG</v>
      </c>
      <c r="M125" s="46" t="str">
        <f t="shared" ca="1" si="15"/>
        <v>INV1103</v>
      </c>
      <c r="N125" s="47" t="str">
        <f ca="1">MID($F$5,1,3)&amp;LOOKUP("一",$F$7:$F125)&amp;"-Cir"&amp;TEXT(IF($F125&gt;"",1,($ZG125=OFFSET($ZG125,-1,))+IFERROR(MID(OFFSET($N125,-1,),FIND(MID($F$5,1,2),OFFSET($N125,-1,))+9,2),)),"00")</f>
        <v>CBX18-Cir03</v>
      </c>
      <c r="O125" s="47" t="str">
        <f t="shared" ca="1" si="16"/>
        <v>Cir03</v>
      </c>
      <c r="P125" s="46">
        <v>8</v>
      </c>
      <c r="Q125" s="46"/>
      <c r="R125" s="46"/>
      <c r="S125" s="46"/>
      <c r="T125" s="46"/>
      <c r="U125" s="46"/>
      <c r="V125" s="46"/>
      <c r="W125" s="46"/>
      <c r="X125" s="46" t="s">
        <v>144</v>
      </c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3"/>
      <c r="G126" s="113"/>
      <c r="H126" s="113"/>
      <c r="I126" s="26" t="s">
        <v>27</v>
      </c>
      <c r="J126" s="45" t="s">
        <v>18</v>
      </c>
      <c r="K126" s="46" t="str">
        <f t="shared" ca="1" si="13"/>
        <v>INV1103-CBX18-Cir04-POS</v>
      </c>
      <c r="L126" s="46" t="str">
        <f t="shared" ca="1" si="14"/>
        <v>INV1103-CBX18-Cir04-NEG</v>
      </c>
      <c r="M126" s="46" t="str">
        <f t="shared" ca="1" si="15"/>
        <v>INV1103</v>
      </c>
      <c r="N126" s="47" t="str">
        <f ca="1">MID($F$5,1,3)&amp;LOOKUP("一",$F$7:$F126)&amp;"-Cir"&amp;TEXT(IF($F126&gt;"",1,($ZG126=OFFSET($ZG126,-1,))+IFERROR(MID(OFFSET($N126,-1,),FIND(MID($F$5,1,2),OFFSET($N126,-1,))+9,2),)),"00")</f>
        <v>CBX18-Cir04</v>
      </c>
      <c r="O126" s="47" t="str">
        <f t="shared" ca="1" si="16"/>
        <v>Cir04</v>
      </c>
      <c r="P126" s="46">
        <v>9</v>
      </c>
      <c r="Q126" s="46"/>
      <c r="R126" s="46"/>
      <c r="S126" s="46"/>
      <c r="T126" s="46"/>
      <c r="U126" s="46"/>
      <c r="V126" s="46"/>
      <c r="W126" s="46"/>
      <c r="X126" s="46"/>
      <c r="Y126" s="46" t="s">
        <v>64</v>
      </c>
      <c r="Z126" s="46"/>
      <c r="AA126" s="46"/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69" t="s">
        <v>132</v>
      </c>
      <c r="G127" s="6">
        <v>10</v>
      </c>
      <c r="H127" s="6"/>
      <c r="I127" s="26" t="s">
        <v>23</v>
      </c>
      <c r="J127" s="45" t="s">
        <v>18</v>
      </c>
      <c r="K127" s="27" t="str">
        <f t="shared" ca="1" si="13"/>
        <v>INV1103-CBX19-Cir01-POS</v>
      </c>
      <c r="L127" s="27" t="str">
        <f t="shared" ca="1" si="14"/>
        <v>INV1103-CBX19-Cir01-NEG</v>
      </c>
      <c r="M127" s="27" t="str">
        <f t="shared" ca="1" si="15"/>
        <v>INV1103</v>
      </c>
      <c r="N127" s="28" t="str">
        <f ca="1">MID($F$5,1,3)&amp;LOOKUP("一",$F$7:$F127)&amp;"-Cir"&amp;TEXT(IF($F127&gt;"",1,($ZG127=OFFSET($ZG127,-1,))+IFERROR(MID(OFFSET($N127,-1,),FIND(MID($F$5,1,2),OFFSET($N127,-1,))+9,2),)),"00")</f>
        <v>CBX19-Cir01</v>
      </c>
      <c r="O127" s="28" t="str">
        <f t="shared" ca="1" si="16"/>
        <v>Cir01</v>
      </c>
      <c r="P127" s="27">
        <v>8</v>
      </c>
      <c r="Q127" s="27"/>
      <c r="R127" s="27"/>
      <c r="S127" s="27"/>
      <c r="T127" s="27"/>
      <c r="U127" s="27"/>
      <c r="V127" s="27"/>
      <c r="W127" s="27"/>
      <c r="X127" s="27" t="s">
        <v>87</v>
      </c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72"/>
      <c r="G128" s="6">
        <v>10</v>
      </c>
      <c r="H128" s="6"/>
      <c r="I128" s="26" t="s">
        <v>23</v>
      </c>
      <c r="J128" s="45" t="s">
        <v>18</v>
      </c>
      <c r="K128" s="27" t="str">
        <f t="shared" ca="1" si="13"/>
        <v>INV1103-CBX19-Cir02-POS</v>
      </c>
      <c r="L128" s="27" t="str">
        <f t="shared" ca="1" si="14"/>
        <v>INV1103-CBX19-Cir02-NEG</v>
      </c>
      <c r="M128" s="27" t="str">
        <f t="shared" ca="1" si="15"/>
        <v>INV1103</v>
      </c>
      <c r="N128" s="28" t="str">
        <f ca="1">MID($F$5,1,3)&amp;LOOKUP("一",$F$7:$F128)&amp;"-Cir"&amp;TEXT(IF($F128&gt;"",1,($ZG128=OFFSET($ZG128,-1,))+IFERROR(MID(OFFSET($N128,-1,),FIND(MID($F$5,1,2),OFFSET($N128,-1,))+9,2),)),"00")</f>
        <v>CBX19-Cir02</v>
      </c>
      <c r="O128" s="28" t="str">
        <f t="shared" ca="1" si="16"/>
        <v>Cir02</v>
      </c>
      <c r="P128" s="27">
        <v>8</v>
      </c>
      <c r="Q128" s="27"/>
      <c r="R128" s="27"/>
      <c r="S128" s="27"/>
      <c r="T128" s="27"/>
      <c r="U128" s="27"/>
      <c r="V128" s="27"/>
      <c r="W128" s="27"/>
      <c r="X128" s="27" t="s">
        <v>146</v>
      </c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72"/>
      <c r="G129" s="6">
        <v>10</v>
      </c>
      <c r="H129" s="6"/>
      <c r="I129" s="26" t="s">
        <v>23</v>
      </c>
      <c r="J129" s="45" t="s">
        <v>18</v>
      </c>
      <c r="K129" s="27" t="str">
        <f t="shared" ca="1" si="13"/>
        <v>INV1103-CBX19-Cir03-POS</v>
      </c>
      <c r="L129" s="27" t="str">
        <f t="shared" ca="1" si="14"/>
        <v>INV1103-CBX19-Cir03-NEG</v>
      </c>
      <c r="M129" s="27" t="str">
        <f t="shared" ca="1" si="15"/>
        <v>INV1103</v>
      </c>
      <c r="N129" s="28" t="str">
        <f ca="1">MID($F$5,1,3)&amp;LOOKUP("一",$F$7:$F129)&amp;"-Cir"&amp;TEXT(IF($F129&gt;"",1,($ZG129=OFFSET($ZG129,-1,))+IFERROR(MID(OFFSET($N129,-1,),FIND(MID($F$5,1,2),OFFSET($N129,-1,))+9,2),)),"00")</f>
        <v>CBX19-Cir03</v>
      </c>
      <c r="O129" s="28" t="str">
        <f t="shared" ca="1" si="16"/>
        <v>Cir03</v>
      </c>
      <c r="P129" s="27">
        <v>8</v>
      </c>
      <c r="Q129" s="27"/>
      <c r="R129" s="27"/>
      <c r="S129" s="27"/>
      <c r="T129" s="27"/>
      <c r="U129" s="27"/>
      <c r="V129" s="27"/>
      <c r="W129" s="27"/>
      <c r="X129" s="27" t="s">
        <v>144</v>
      </c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72"/>
      <c r="G130" s="6">
        <v>10</v>
      </c>
      <c r="H130" s="6"/>
      <c r="I130" s="26" t="s">
        <v>23</v>
      </c>
      <c r="J130" s="45" t="s">
        <v>18</v>
      </c>
      <c r="K130" s="27" t="str">
        <f t="shared" ca="1" si="13"/>
        <v>INV1103-CBX19-Cir04-POS</v>
      </c>
      <c r="L130" s="27" t="str">
        <f t="shared" ca="1" si="14"/>
        <v>INV1103-CBX19-Cir04-NEG</v>
      </c>
      <c r="M130" s="27" t="str">
        <f t="shared" ca="1" si="15"/>
        <v>INV1103</v>
      </c>
      <c r="N130" s="28" t="str">
        <f ca="1">MID($F$5,1,3)&amp;LOOKUP("一",$F$7:$F130)&amp;"-Cir"&amp;TEXT(IF($F130&gt;"",1,($ZG130=OFFSET($ZG130,-1,))+IFERROR(MID(OFFSET($N130,-1,),FIND(MID($F$5,1,2),OFFSET($N130,-1,))+9,2),)),"00")</f>
        <v>CBX19-Cir04</v>
      </c>
      <c r="O130" s="28" t="str">
        <f t="shared" ca="1" si="16"/>
        <v>Cir04</v>
      </c>
      <c r="P130" s="27">
        <v>8</v>
      </c>
      <c r="Q130" s="27"/>
      <c r="R130" s="27"/>
      <c r="S130" s="27"/>
      <c r="T130" s="27"/>
      <c r="U130" s="27"/>
      <c r="V130" s="27"/>
      <c r="W130" s="27"/>
      <c r="X130" s="27" t="s">
        <v>143</v>
      </c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2" t="s">
        <v>147</v>
      </c>
      <c r="G131" s="113">
        <v>12</v>
      </c>
      <c r="H131" s="113"/>
      <c r="I131" s="26" t="s">
        <v>23</v>
      </c>
      <c r="J131" s="45" t="s">
        <v>18</v>
      </c>
      <c r="K131" s="46" t="str">
        <f t="shared" ca="1" si="13"/>
        <v>INV1103-CBX20-Cir01-POS</v>
      </c>
      <c r="L131" s="46" t="str">
        <f t="shared" ca="1" si="14"/>
        <v>INV1103-CBX20-Cir01-NEG</v>
      </c>
      <c r="M131" s="46" t="str">
        <f t="shared" ca="1" si="15"/>
        <v>INV1103</v>
      </c>
      <c r="N131" s="47" t="str">
        <f ca="1">MID($F$5,1,3)&amp;LOOKUP("一",$F$7:$F131)&amp;"-Cir"&amp;TEXT(IF($F131&gt;"",1,($ZG131=OFFSET($ZG131,-1,))+IFERROR(MID(OFFSET($N131,-1,),FIND(MID($F$5,1,2),OFFSET($N131,-1,))+9,2),)),"00")</f>
        <v>CBX20-Cir01</v>
      </c>
      <c r="O131" s="47" t="str">
        <f t="shared" ca="1" si="16"/>
        <v>Cir01</v>
      </c>
      <c r="P131" s="46">
        <v>8</v>
      </c>
      <c r="Q131" s="46"/>
      <c r="R131" s="46"/>
      <c r="S131" s="46"/>
      <c r="T131" s="46"/>
      <c r="U131" s="46"/>
      <c r="V131" s="46"/>
      <c r="W131" s="46"/>
      <c r="X131" s="46" t="s">
        <v>87</v>
      </c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3"/>
      <c r="G132" s="113"/>
      <c r="H132" s="113"/>
      <c r="I132" s="26" t="s">
        <v>27</v>
      </c>
      <c r="J132" s="45" t="s">
        <v>18</v>
      </c>
      <c r="K132" s="46" t="str">
        <f t="shared" ca="1" si="13"/>
        <v>INV1103-CBX20-Cir02-POS</v>
      </c>
      <c r="L132" s="46" t="str">
        <f t="shared" ca="1" si="14"/>
        <v>INV1103-CBX20-Cir02-NEG</v>
      </c>
      <c r="M132" s="46" t="str">
        <f t="shared" ca="1" si="15"/>
        <v>INV1103</v>
      </c>
      <c r="N132" s="47" t="str">
        <f ca="1">MID($F$5,1,3)&amp;LOOKUP("一",$F$7:$F132)&amp;"-Cir"&amp;TEXT(IF($F132&gt;"",1,($ZG132=OFFSET($ZG132,-1,))+IFERROR(MID(OFFSET($N132,-1,),FIND(MID($F$5,1,2),OFFSET($N132,-1,))+9,2),)),"00")</f>
        <v>CBX20-Cir02</v>
      </c>
      <c r="O132" s="47" t="str">
        <f t="shared" ca="1" si="16"/>
        <v>Cir02</v>
      </c>
      <c r="P132" s="46">
        <v>9</v>
      </c>
      <c r="Q132" s="46"/>
      <c r="R132" s="46"/>
      <c r="S132" s="46"/>
      <c r="T132" s="46"/>
      <c r="U132" s="46"/>
      <c r="V132" s="46"/>
      <c r="W132" s="46"/>
      <c r="X132" s="46"/>
      <c r="Y132" s="46" t="s">
        <v>62</v>
      </c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113"/>
      <c r="G133" s="113">
        <v>12</v>
      </c>
      <c r="H133" s="113"/>
      <c r="I133" s="26" t="s">
        <v>23</v>
      </c>
      <c r="J133" s="45" t="s">
        <v>18</v>
      </c>
      <c r="K133" s="46" t="str">
        <f t="shared" ca="1" si="13"/>
        <v>INV1103-CBX20-Cir03-POS</v>
      </c>
      <c r="L133" s="46" t="str">
        <f t="shared" ca="1" si="14"/>
        <v>INV1103-CBX20-Cir03-NEG</v>
      </c>
      <c r="M133" s="46" t="str">
        <f t="shared" ca="1" si="15"/>
        <v>INV1103</v>
      </c>
      <c r="N133" s="47" t="str">
        <f ca="1">MID($F$5,1,3)&amp;LOOKUP("一",$F$7:$F133)&amp;"-Cir"&amp;TEXT(IF($F133&gt;"",1,($ZG133=OFFSET($ZG133,-1,))+IFERROR(MID(OFFSET($N133,-1,),FIND(MID($F$5,1,2),OFFSET($N133,-1,))+9,2),)),"00")</f>
        <v>CBX20-Cir03</v>
      </c>
      <c r="O133" s="47" t="str">
        <f t="shared" ca="1" si="16"/>
        <v>Cir03</v>
      </c>
      <c r="P133" s="46">
        <v>8</v>
      </c>
      <c r="Q133" s="46"/>
      <c r="R133" s="46"/>
      <c r="S133" s="46"/>
      <c r="T133" s="46"/>
      <c r="U133" s="46"/>
      <c r="V133" s="46"/>
      <c r="W133" s="46"/>
      <c r="X133" s="46" t="s">
        <v>144</v>
      </c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113"/>
      <c r="G134" s="113"/>
      <c r="H134" s="113"/>
      <c r="I134" s="26" t="s">
        <v>27</v>
      </c>
      <c r="J134" s="45" t="s">
        <v>18</v>
      </c>
      <c r="K134" s="46" t="str">
        <f t="shared" ca="1" si="13"/>
        <v>INV1103-CBX20-Cir04-POS</v>
      </c>
      <c r="L134" s="46" t="str">
        <f t="shared" ca="1" si="14"/>
        <v>INV1103-CBX20-Cir04-NEG</v>
      </c>
      <c r="M134" s="46" t="str">
        <f t="shared" ca="1" si="15"/>
        <v>INV1103</v>
      </c>
      <c r="N134" s="47" t="str">
        <f ca="1">MID($F$5,1,3)&amp;LOOKUP("一",$F$7:$F134)&amp;"-Cir"&amp;TEXT(IF($F134&gt;"",1,($ZG134=OFFSET($ZG134,-1,))+IFERROR(MID(OFFSET($N134,-1,),FIND(MID($F$5,1,2),OFFSET($N134,-1,))+9,2),)),"00")</f>
        <v>CBX20-Cir04</v>
      </c>
      <c r="O134" s="47" t="str">
        <f t="shared" ca="1" si="16"/>
        <v>Cir04</v>
      </c>
      <c r="P134" s="46">
        <v>9</v>
      </c>
      <c r="Q134" s="46"/>
      <c r="R134" s="46"/>
      <c r="S134" s="46"/>
      <c r="T134" s="46"/>
      <c r="U134" s="46"/>
      <c r="V134" s="46"/>
      <c r="W134" s="46"/>
      <c r="X134" s="46"/>
      <c r="Y134" s="46" t="s">
        <v>64</v>
      </c>
      <c r="Z134" s="46"/>
      <c r="AA134" s="46"/>
      <c r="AB134" s="46"/>
      <c r="AC134" s="46"/>
      <c r="AD134" s="46"/>
      <c r="AE134" s="46"/>
      <c r="AF134" s="46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5">
        <f t="shared" si="12"/>
        <v>1</v>
      </c>
      <c r="F135" s="113"/>
      <c r="G135" s="113">
        <v>12</v>
      </c>
      <c r="H135" s="113"/>
      <c r="I135" s="26" t="s">
        <v>23</v>
      </c>
      <c r="J135" s="45" t="s">
        <v>18</v>
      </c>
      <c r="K135" s="46" t="str">
        <f t="shared" ca="1" si="13"/>
        <v>INV1103-CBX20-Cir05-POS</v>
      </c>
      <c r="L135" s="46" t="str">
        <f t="shared" ca="1" si="14"/>
        <v>INV1103-CBX20-Cir05-NEG</v>
      </c>
      <c r="M135" s="46" t="str">
        <f t="shared" ca="1" si="15"/>
        <v>INV1103</v>
      </c>
      <c r="N135" s="47" t="str">
        <f ca="1">MID($F$5,1,3)&amp;LOOKUP("一",$F$7:$F135)&amp;"-Cir"&amp;TEXT(IF($F135&gt;"",1,($ZG135=OFFSET($ZG135,-1,))+IFERROR(MID(OFFSET($N135,-1,),FIND(MID($F$5,1,2),OFFSET($N135,-1,))+9,2),)),"00")</f>
        <v>CBX20-Cir05</v>
      </c>
      <c r="O135" s="47" t="str">
        <f t="shared" ca="1" si="16"/>
        <v>Cir05</v>
      </c>
      <c r="P135" s="46">
        <v>8</v>
      </c>
      <c r="Q135" s="46"/>
      <c r="R135" s="46"/>
      <c r="S135" s="46"/>
      <c r="T135" s="46"/>
      <c r="U135" s="46"/>
      <c r="V135" s="46"/>
      <c r="W135" s="46"/>
      <c r="X135" s="46" t="s">
        <v>92</v>
      </c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0"/>
      <c r="BC135" s="20"/>
      <c r="BD135" s="20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5">
        <f t="shared" ref="E136:E138" si="17">COUNTA(Q136:BD136)</f>
        <v>1</v>
      </c>
      <c r="F136" s="113"/>
      <c r="G136" s="113"/>
      <c r="H136" s="113"/>
      <c r="I136" s="26" t="s">
        <v>27</v>
      </c>
      <c r="J136" s="45" t="s">
        <v>18</v>
      </c>
      <c r="K136" s="46" t="str">
        <f t="shared" ref="K136:K138" ca="1" si="18">M136&amp;"-"&amp;N136&amp;"-POS"</f>
        <v>INV1103-CBX20-Cir06-POS</v>
      </c>
      <c r="L136" s="46" t="str">
        <f t="shared" ref="L136:L138" ca="1" si="19">M136&amp;"-"&amp;N136&amp;"-NEG"</f>
        <v>INV1103-CBX20-Cir06-NEG</v>
      </c>
      <c r="M136" s="46" t="str">
        <f t="shared" ref="M136:M138" ca="1" si="20">$F$3</f>
        <v>INV1103</v>
      </c>
      <c r="N136" s="47" t="str">
        <f ca="1">MID($F$5,1,3)&amp;LOOKUP("一",$F$7:$F136)&amp;"-Cir"&amp;TEXT(IF($F136&gt;"",1,($ZG136=OFFSET($ZG136,-1,))+IFERROR(MID(OFFSET($N136,-1,),FIND(MID($F$5,1,2),OFFSET($N136,-1,))+9,2),)),"00")</f>
        <v>CBX20-Cir06</v>
      </c>
      <c r="O136" s="47" t="str">
        <f t="shared" ref="O136:O138" ca="1" si="21">MID(N136,7,10)</f>
        <v>Cir06</v>
      </c>
      <c r="P136" s="46">
        <v>9</v>
      </c>
      <c r="Q136" s="46"/>
      <c r="R136" s="46"/>
      <c r="S136" s="46"/>
      <c r="T136" s="46"/>
      <c r="U136" s="46"/>
      <c r="V136" s="46"/>
      <c r="W136" s="46"/>
      <c r="X136" s="46"/>
      <c r="Y136" s="46" t="s">
        <v>66</v>
      </c>
      <c r="Z136" s="46"/>
      <c r="AA136" s="46"/>
      <c r="AB136" s="46"/>
      <c r="AC136" s="46"/>
      <c r="AD136" s="46"/>
      <c r="AE136" s="46"/>
      <c r="AF136" s="46"/>
      <c r="AG136" s="46"/>
      <c r="AH136" s="4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0"/>
      <c r="BC136" s="20"/>
      <c r="BD136" s="20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5">
        <f t="shared" si="17"/>
        <v>1</v>
      </c>
      <c r="F137" s="113"/>
      <c r="G137" s="113">
        <v>12</v>
      </c>
      <c r="H137" s="113"/>
      <c r="I137" s="26" t="s">
        <v>23</v>
      </c>
      <c r="J137" s="45" t="s">
        <v>18</v>
      </c>
      <c r="K137" s="46" t="str">
        <f t="shared" ca="1" si="18"/>
        <v>INV1103-CBX20-Cir07-POS</v>
      </c>
      <c r="L137" s="46" t="str">
        <f t="shared" ca="1" si="19"/>
        <v>INV1103-CBX20-Cir07-NEG</v>
      </c>
      <c r="M137" s="46" t="str">
        <f t="shared" ca="1" si="20"/>
        <v>INV1103</v>
      </c>
      <c r="N137" s="47" t="str">
        <f ca="1">MID($F$5,1,3)&amp;LOOKUP("一",$F$7:$F137)&amp;"-Cir"&amp;TEXT(IF($F137&gt;"",1,($ZG137=OFFSET($ZG137,-1,))+IFERROR(MID(OFFSET($N137,-1,),FIND(MID($F$5,1,2),OFFSET($N137,-1,))+9,2),)),"00")</f>
        <v>CBX20-Cir07</v>
      </c>
      <c r="O137" s="47" t="str">
        <f t="shared" ca="1" si="21"/>
        <v>Cir07</v>
      </c>
      <c r="P137" s="46">
        <v>8</v>
      </c>
      <c r="Q137" s="46"/>
      <c r="R137" s="46"/>
      <c r="S137" s="46"/>
      <c r="T137" s="46"/>
      <c r="U137" s="46"/>
      <c r="V137" s="46"/>
      <c r="W137" s="46"/>
      <c r="X137" s="46" t="s">
        <v>145</v>
      </c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0"/>
      <c r="BC137" s="20"/>
      <c r="BD137" s="20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5">
        <f t="shared" si="17"/>
        <v>1</v>
      </c>
      <c r="F138" s="113"/>
      <c r="G138" s="113"/>
      <c r="H138" s="113"/>
      <c r="I138" s="26" t="s">
        <v>27</v>
      </c>
      <c r="J138" s="45" t="s">
        <v>18</v>
      </c>
      <c r="K138" s="46" t="str">
        <f t="shared" ca="1" si="18"/>
        <v>INV1103-CBX20-Cir08-POS</v>
      </c>
      <c r="L138" s="46" t="str">
        <f t="shared" ca="1" si="19"/>
        <v>INV1103-CBX20-Cir08-NEG</v>
      </c>
      <c r="M138" s="46" t="str">
        <f t="shared" ca="1" si="20"/>
        <v>INV1103</v>
      </c>
      <c r="N138" s="47" t="str">
        <f ca="1">MID($F$5,1,3)&amp;LOOKUP("一",$F$7:$F138)&amp;"-Cir"&amp;TEXT(IF($F138&gt;"",1,($ZG138=OFFSET($ZG138,-1,))+IFERROR(MID(OFFSET($N138,-1,),FIND(MID($F$5,1,2),OFFSET($N138,-1,))+9,2),)),"00")</f>
        <v>CBX20-Cir08</v>
      </c>
      <c r="O138" s="47" t="str">
        <f t="shared" ca="1" si="21"/>
        <v>Cir08</v>
      </c>
      <c r="P138" s="46">
        <v>9</v>
      </c>
      <c r="Q138" s="46"/>
      <c r="R138" s="46"/>
      <c r="S138" s="46"/>
      <c r="T138" s="46"/>
      <c r="U138" s="46"/>
      <c r="V138" s="46"/>
      <c r="W138" s="46"/>
      <c r="X138" s="46"/>
      <c r="Y138" s="46" t="s">
        <v>68</v>
      </c>
      <c r="Z138" s="46"/>
      <c r="AA138" s="46"/>
      <c r="AB138" s="46"/>
      <c r="AC138" s="46"/>
      <c r="AD138" s="46"/>
      <c r="AE138" s="46"/>
      <c r="AF138" s="46"/>
      <c r="AG138" s="46"/>
      <c r="AH138" s="4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0"/>
      <c r="BC138" s="20"/>
      <c r="BD138" s="20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30">
    <mergeCell ref="A1:K2"/>
    <mergeCell ref="A3:E4"/>
    <mergeCell ref="A5:B6"/>
    <mergeCell ref="C5:D6"/>
    <mergeCell ref="I5:J6"/>
    <mergeCell ref="F3:P4"/>
    <mergeCell ref="H121:H122"/>
    <mergeCell ref="H123:H124"/>
    <mergeCell ref="H125:H126"/>
    <mergeCell ref="G111:G112"/>
    <mergeCell ref="G113:G114"/>
    <mergeCell ref="G115:G116"/>
    <mergeCell ref="G117:G118"/>
    <mergeCell ref="G119:G120"/>
    <mergeCell ref="G121:G122"/>
    <mergeCell ref="G123:G124"/>
    <mergeCell ref="G125:G126"/>
    <mergeCell ref="G62:G64"/>
    <mergeCell ref="G65:G67"/>
    <mergeCell ref="G68:G70"/>
    <mergeCell ref="G71:G73"/>
    <mergeCell ref="G74:G76"/>
    <mergeCell ref="G77:G79"/>
    <mergeCell ref="G80:G82"/>
    <mergeCell ref="H131:H132"/>
    <mergeCell ref="H133:H134"/>
    <mergeCell ref="H135:H136"/>
    <mergeCell ref="H137:H138"/>
    <mergeCell ref="K5:K6"/>
    <mergeCell ref="L5:L6"/>
    <mergeCell ref="H103:H104"/>
    <mergeCell ref="H105:H106"/>
    <mergeCell ref="H107:H108"/>
    <mergeCell ref="H109:H110"/>
    <mergeCell ref="H111:H112"/>
    <mergeCell ref="H113:H114"/>
    <mergeCell ref="H115:H116"/>
    <mergeCell ref="H117:H118"/>
    <mergeCell ref="H119:H120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2"/>
    <mergeCell ref="G133:G134"/>
    <mergeCell ref="G135:G136"/>
    <mergeCell ref="G137:G138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F89:F94"/>
    <mergeCell ref="F95:F100"/>
    <mergeCell ref="F101:F108"/>
    <mergeCell ref="F109:F116"/>
    <mergeCell ref="F117:F122"/>
    <mergeCell ref="F123:F126"/>
    <mergeCell ref="F127:F130"/>
    <mergeCell ref="G131:G132"/>
    <mergeCell ref="G89:G91"/>
    <mergeCell ref="G92:G94"/>
    <mergeCell ref="G95:G97"/>
    <mergeCell ref="G98:G100"/>
    <mergeCell ref="G101:G102"/>
    <mergeCell ref="G103:G104"/>
    <mergeCell ref="G105:G106"/>
    <mergeCell ref="G107:G108"/>
    <mergeCell ref="G109:G110"/>
    <mergeCell ref="F131:F138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49"/>
    <mergeCell ref="G50:G52"/>
    <mergeCell ref="G53:G55"/>
    <mergeCell ref="G56:G58"/>
    <mergeCell ref="G59:G61"/>
    <mergeCell ref="F31:F38"/>
    <mergeCell ref="F39:F46"/>
    <mergeCell ref="F47:F52"/>
    <mergeCell ref="F53:F58"/>
    <mergeCell ref="F59:F64"/>
    <mergeCell ref="F65:F70"/>
    <mergeCell ref="F71:F76"/>
    <mergeCell ref="F77:F82"/>
    <mergeCell ref="F83:F88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M5:M6"/>
    <mergeCell ref="N5:N6"/>
    <mergeCell ref="O5:O6"/>
    <mergeCell ref="P5:P6"/>
    <mergeCell ref="G83:G85"/>
    <mergeCell ref="G86:G88"/>
  </mergeCells>
  <phoneticPr fontId="12" type="noConversion"/>
  <conditionalFormatting sqref="P2">
    <cfRule type="cellIs" dxfId="29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28" priority="1" operator="notEqual">
      <formula>"01"</formula>
    </cfRule>
    <cfRule type="expression" dxfId="27" priority="2">
      <formula>TEXT(MID(INDIRECT("J"&amp;ROW()-1),13,2)+1,"00")&lt;&gt;F7</formula>
    </cfRule>
  </conditionalFormatting>
  <conditionalFormatting sqref="E7:E138">
    <cfRule type="cellIs" dxfId="26" priority="7" operator="greaterThan">
      <formula>1</formula>
    </cfRule>
    <cfRule type="expression" dxfId="25" priority="8">
      <formula>IF(_xlfn.CONCAT(Q7:BD7)="",MID(K7,17,2),MID((_xlfn.CONCAT(Q7:BD7)),3,2))&lt;&gt;MID(K7,17,2)</formula>
    </cfRule>
  </conditionalFormatting>
  <conditionalFormatting sqref="BF7:BF30">
    <cfRule type="cellIs" dxfId="24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4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" name="Button 32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5" name="Button 32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6" name="Button 32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7" name="Button 32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36</v>
      </c>
      <c r="R1" s="29">
        <f t="shared" ref="R1:AD1" si="0">COUNTA(R7:R9953)</f>
        <v>36</v>
      </c>
      <c r="S1" s="29">
        <f t="shared" si="0"/>
        <v>36</v>
      </c>
      <c r="T1" s="29">
        <f t="shared" si="0"/>
        <v>18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36</v>
      </c>
      <c r="R2" s="29">
        <f t="shared" ref="R2:BD2" si="2">COUNTIF($I:$I,R$6)</f>
        <v>36</v>
      </c>
      <c r="S2" s="29">
        <f t="shared" si="2"/>
        <v>36</v>
      </c>
      <c r="T2" s="29">
        <f t="shared" si="2"/>
        <v>18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.75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INV1104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6</v>
      </c>
      <c r="H7" s="72"/>
      <c r="I7" s="26" t="s">
        <v>21</v>
      </c>
      <c r="J7" s="45" t="s">
        <v>18</v>
      </c>
      <c r="K7" s="27" t="str">
        <f ca="1">M7&amp;"-"&amp;N7&amp;"-POS"</f>
        <v>INV1104-CBX01-Cir01-POS</v>
      </c>
      <c r="L7" s="27" t="str">
        <f ca="1">M7&amp;"-"&amp;N7&amp;"-NEG"</f>
        <v>INV1104-CBX01-Cir01-NEG</v>
      </c>
      <c r="M7" s="27" t="str">
        <f ca="1">$F$3</f>
        <v>INV1104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126</v>
      </c>
      <c r="E8" s="5">
        <f t="shared" ref="E8:E71" si="4">COUNTA(Q8:BD8)</f>
        <v>1</v>
      </c>
      <c r="F8" s="69"/>
      <c r="G8" s="72"/>
      <c r="H8" s="72"/>
      <c r="I8" s="26" t="s">
        <v>24</v>
      </c>
      <c r="J8" s="45" t="s">
        <v>18</v>
      </c>
      <c r="K8" s="27" t="str">
        <f t="shared" ref="K8:K71" ca="1" si="5">M8&amp;"-"&amp;N8&amp;"-POS"</f>
        <v>INV1104-CBX01-Cir02-POS</v>
      </c>
      <c r="L8" s="27" t="str">
        <f t="shared" ref="L8:L71" ca="1" si="6">M8&amp;"-"&amp;N8&amp;"-NEG"</f>
        <v>INV1104-CBX01-Cir02-NEG</v>
      </c>
      <c r="M8" s="27" t="str">
        <f t="shared" ref="M8:M71" ca="1" si="7">$F$3</f>
        <v>INV1104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6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28</v>
      </c>
      <c r="J9" s="45" t="s">
        <v>18</v>
      </c>
      <c r="K9" s="27" t="str">
        <f t="shared" ca="1" si="5"/>
        <v>INV1104-CBX01-Cir03-POS</v>
      </c>
      <c r="L9" s="27" t="str">
        <f t="shared" ca="1" si="6"/>
        <v>INV1104-CBX01-Cir03-NEG</v>
      </c>
      <c r="M9" s="27" t="str">
        <f t="shared" ca="1" si="7"/>
        <v>INV1104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18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33</v>
      </c>
      <c r="J10" s="45" t="s">
        <v>18</v>
      </c>
      <c r="K10" s="27" t="str">
        <f t="shared" ca="1" si="5"/>
        <v>INV1104-CBX01-Cir04-POS</v>
      </c>
      <c r="L10" s="27" t="str">
        <f t="shared" ca="1" si="6"/>
        <v>INV1104-CBX01-Cir04-NEG</v>
      </c>
      <c r="M10" s="27" t="str">
        <f t="shared" ca="1" si="7"/>
        <v>INV1104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112" t="s">
        <v>69</v>
      </c>
      <c r="G11" s="113">
        <v>6</v>
      </c>
      <c r="H11" s="113"/>
      <c r="I11" s="26" t="s">
        <v>21</v>
      </c>
      <c r="J11" s="45" t="s">
        <v>18</v>
      </c>
      <c r="K11" s="46" t="str">
        <f t="shared" ca="1" si="5"/>
        <v>INV1104-CBX02-Cir01-POS</v>
      </c>
      <c r="L11" s="46" t="str">
        <f t="shared" ca="1" si="6"/>
        <v>INV1104-CBX02-Cir01-NEG</v>
      </c>
      <c r="M11" s="46" t="str">
        <f t="shared" ca="1" si="7"/>
        <v>INV1104</v>
      </c>
      <c r="N11" s="47" t="str">
        <f ca="1">MID($F$5,1,3)&amp;LOOKUP("一",$F$7:$F11)&amp;"-Cir"&amp;TEXT(IF($F11&gt;"",1,($ZG11=OFFSET($ZG11,-1,))+IFERROR(MID(OFFSET($N11,-1,),FIND(MID($F$5,1,2),OFFSET($N11,-1,))+9,2),)),"00")</f>
        <v>CBX02-Cir01</v>
      </c>
      <c r="O11" s="47" t="str">
        <f t="shared" ca="1" si="8"/>
        <v>Cir01</v>
      </c>
      <c r="P11" s="46">
        <v>1</v>
      </c>
      <c r="Q11" s="46" t="s">
        <v>61</v>
      </c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0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3"/>
      <c r="G12" s="113"/>
      <c r="H12" s="113"/>
      <c r="I12" s="26" t="s">
        <v>24</v>
      </c>
      <c r="J12" s="45" t="s">
        <v>18</v>
      </c>
      <c r="K12" s="46" t="str">
        <f t="shared" ca="1" si="5"/>
        <v>INV1104-CBX02-Cir02-POS</v>
      </c>
      <c r="L12" s="46" t="str">
        <f t="shared" ca="1" si="6"/>
        <v>INV1104-CBX02-Cir02-NEG</v>
      </c>
      <c r="M12" s="46" t="str">
        <f t="shared" ca="1" si="7"/>
        <v>INV1104</v>
      </c>
      <c r="N12" s="47" t="str">
        <f ca="1">MID($F$5,1,3)&amp;LOOKUP("一",$F$7:$F12)&amp;"-Cir"&amp;TEXT(IF($F12&gt;"",1,($ZG12=OFFSET($ZG12,-1,))+IFERROR(MID(OFFSET($N12,-1,),FIND(MID($F$5,1,2),OFFSET($N12,-1,))+9,2),)),"00")</f>
        <v>CBX02-Cir02</v>
      </c>
      <c r="O12" s="47" t="str">
        <f t="shared" ca="1" si="8"/>
        <v>Cir02</v>
      </c>
      <c r="P12" s="46">
        <v>2</v>
      </c>
      <c r="Q12" s="46"/>
      <c r="R12" s="46" t="s">
        <v>62</v>
      </c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0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3"/>
      <c r="G13" s="113"/>
      <c r="H13" s="113"/>
      <c r="I13" s="26" t="s">
        <v>28</v>
      </c>
      <c r="J13" s="45" t="s">
        <v>18</v>
      </c>
      <c r="K13" s="46" t="str">
        <f t="shared" ca="1" si="5"/>
        <v>INV1104-CBX02-Cir03-POS</v>
      </c>
      <c r="L13" s="46" t="str">
        <f t="shared" ca="1" si="6"/>
        <v>INV1104-CBX02-Cir03-NEG</v>
      </c>
      <c r="M13" s="46" t="str">
        <f t="shared" ca="1" si="7"/>
        <v>INV1104</v>
      </c>
      <c r="N13" s="47" t="str">
        <f ca="1">MID($F$5,1,3)&amp;LOOKUP("一",$F$7:$F13)&amp;"-Cir"&amp;TEXT(IF($F13&gt;"",1,($ZG13=OFFSET($ZG13,-1,))+IFERROR(MID(OFFSET($N13,-1,),FIND(MID($F$5,1,2),OFFSET($N13,-1,))+9,2),)),"00")</f>
        <v>CBX02-Cir03</v>
      </c>
      <c r="O13" s="47" t="str">
        <f t="shared" ca="1" si="8"/>
        <v>Cir03</v>
      </c>
      <c r="P13" s="46">
        <v>3</v>
      </c>
      <c r="Q13" s="46"/>
      <c r="R13" s="46"/>
      <c r="S13" s="46" t="s">
        <v>63</v>
      </c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0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13"/>
      <c r="G14" s="113"/>
      <c r="H14" s="113"/>
      <c r="I14" s="26" t="s">
        <v>33</v>
      </c>
      <c r="J14" s="45" t="s">
        <v>18</v>
      </c>
      <c r="K14" s="46" t="str">
        <f t="shared" ca="1" si="5"/>
        <v>INV1104-CBX02-Cir04-POS</v>
      </c>
      <c r="L14" s="46" t="str">
        <f t="shared" ca="1" si="6"/>
        <v>INV1104-CBX02-Cir04-NEG</v>
      </c>
      <c r="M14" s="46" t="str">
        <f t="shared" ca="1" si="7"/>
        <v>INV1104</v>
      </c>
      <c r="N14" s="47" t="str">
        <f ca="1">MID($F$5,1,3)&amp;LOOKUP("一",$F$7:$F14)&amp;"-Cir"&amp;TEXT(IF($F14&gt;"",1,($ZG14=OFFSET($ZG14,-1,))+IFERROR(MID(OFFSET($N14,-1,),FIND(MID($F$5,1,2),OFFSET($N14,-1,))+9,2),)),"00")</f>
        <v>CBX02-Cir04</v>
      </c>
      <c r="O14" s="47" t="str">
        <f t="shared" ca="1" si="8"/>
        <v>Cir04</v>
      </c>
      <c r="P14" s="46">
        <v>4</v>
      </c>
      <c r="Q14" s="46"/>
      <c r="R14" s="46"/>
      <c r="S14" s="46"/>
      <c r="T14" s="46" t="s">
        <v>64</v>
      </c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0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3"/>
      <c r="G15" s="113">
        <v>6</v>
      </c>
      <c r="H15" s="113"/>
      <c r="I15" s="26" t="s">
        <v>21</v>
      </c>
      <c r="J15" s="45" t="s">
        <v>18</v>
      </c>
      <c r="K15" s="46" t="str">
        <f t="shared" ca="1" si="5"/>
        <v>INV1104-CBX02-Cir05-POS</v>
      </c>
      <c r="L15" s="46" t="str">
        <f t="shared" ca="1" si="6"/>
        <v>INV1104-CBX02-Cir05-NEG</v>
      </c>
      <c r="M15" s="46" t="str">
        <f t="shared" ca="1" si="7"/>
        <v>INV1104</v>
      </c>
      <c r="N15" s="47" t="str">
        <f ca="1">MID($F$5,1,3)&amp;LOOKUP("一",$F$7:$F15)&amp;"-Cir"&amp;TEXT(IF($F15&gt;"",1,($ZG15=OFFSET($ZG15,-1,))+IFERROR(MID(OFFSET($N15,-1,),FIND(MID($F$5,1,2),OFFSET($N15,-1,))+9,2),)),"00")</f>
        <v>CBX02-Cir05</v>
      </c>
      <c r="O15" s="47" t="str">
        <f t="shared" ca="1" si="8"/>
        <v>Cir05</v>
      </c>
      <c r="P15" s="46">
        <v>1</v>
      </c>
      <c r="Q15" s="46" t="s">
        <v>65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24</v>
      </c>
      <c r="J16" s="45" t="s">
        <v>18</v>
      </c>
      <c r="K16" s="46" t="str">
        <f t="shared" ca="1" si="5"/>
        <v>INV1104-CBX02-Cir06-POS</v>
      </c>
      <c r="L16" s="46" t="str">
        <f t="shared" ca="1" si="6"/>
        <v>INV1104-CBX02-Cir06-NEG</v>
      </c>
      <c r="M16" s="46" t="str">
        <f t="shared" ca="1" si="7"/>
        <v>INV1104</v>
      </c>
      <c r="N16" s="47" t="str">
        <f ca="1">MID($F$5,1,3)&amp;LOOKUP("一",$F$7:$F16)&amp;"-Cir"&amp;TEXT(IF($F16&gt;"",1,($ZG16=OFFSET($ZG16,-1,))+IFERROR(MID(OFFSET($N16,-1,),FIND(MID($F$5,1,2),OFFSET($N16,-1,))+9,2),)),"00")</f>
        <v>CBX02-Cir06</v>
      </c>
      <c r="O16" s="47" t="str">
        <f t="shared" ca="1" si="8"/>
        <v>Cir06</v>
      </c>
      <c r="P16" s="46">
        <v>2</v>
      </c>
      <c r="Q16" s="46"/>
      <c r="R16" s="46" t="s">
        <v>66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6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28</v>
      </c>
      <c r="J17" s="45" t="s">
        <v>18</v>
      </c>
      <c r="K17" s="46" t="str">
        <f t="shared" ca="1" si="5"/>
        <v>INV1104-CBX02-Cir07-POS</v>
      </c>
      <c r="L17" s="46" t="str">
        <f t="shared" ca="1" si="6"/>
        <v>INV1104-CBX02-Cir07-NEG</v>
      </c>
      <c r="M17" s="46" t="str">
        <f t="shared" ca="1" si="7"/>
        <v>INV1104</v>
      </c>
      <c r="N17" s="47" t="str">
        <f ca="1">MID($F$5,1,3)&amp;LOOKUP("一",$F$7:$F17)&amp;"-Cir"&amp;TEXT(IF($F17&gt;"",1,($ZG17=OFFSET($ZG17,-1,))+IFERROR(MID(OFFSET($N17,-1,),FIND(MID($F$5,1,2),OFFSET($N17,-1,))+9,2),)),"00")</f>
        <v>CBX02-Cir07</v>
      </c>
      <c r="O17" s="47" t="str">
        <f t="shared" ca="1" si="8"/>
        <v>Cir07</v>
      </c>
      <c r="P17" s="46">
        <v>3</v>
      </c>
      <c r="Q17" s="46"/>
      <c r="R17" s="46"/>
      <c r="S17" s="46" t="s">
        <v>95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33</v>
      </c>
      <c r="J18" s="45" t="s">
        <v>18</v>
      </c>
      <c r="K18" s="46" t="str">
        <f t="shared" ca="1" si="5"/>
        <v>INV1104-CBX02-Cir08-POS</v>
      </c>
      <c r="L18" s="46" t="str">
        <f t="shared" ca="1" si="6"/>
        <v>INV1104-CBX02-Cir08-NEG</v>
      </c>
      <c r="M18" s="46" t="str">
        <f t="shared" ca="1" si="7"/>
        <v>INV1104</v>
      </c>
      <c r="N18" s="47" t="str">
        <f ca="1">MID($F$5,1,3)&amp;LOOKUP("一",$F$7:$F18)&amp;"-Cir"&amp;TEXT(IF($F18&gt;"",1,($ZG18=OFFSET($ZG18,-1,))+IFERROR(MID(OFFSET($N18,-1,),FIND(MID($F$5,1,2),OFFSET($N18,-1,))+9,2),)),"00")</f>
        <v>CBX02-Cir08</v>
      </c>
      <c r="O18" s="47" t="str">
        <f t="shared" ca="1" si="8"/>
        <v>Cir08</v>
      </c>
      <c r="P18" s="46">
        <v>4</v>
      </c>
      <c r="Q18" s="46"/>
      <c r="R18" s="46"/>
      <c r="S18" s="46"/>
      <c r="T18" s="46" t="s">
        <v>68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18</v>
      </c>
      <c r="E19" s="5">
        <f t="shared" si="4"/>
        <v>1</v>
      </c>
      <c r="F19" s="69" t="s">
        <v>71</v>
      </c>
      <c r="G19" s="72">
        <v>6</v>
      </c>
      <c r="H19" s="72"/>
      <c r="I19" s="26" t="s">
        <v>21</v>
      </c>
      <c r="J19" s="45" t="s">
        <v>18</v>
      </c>
      <c r="K19" s="27" t="str">
        <f t="shared" ca="1" si="5"/>
        <v>INV1104-CBX03-Cir01-POS</v>
      </c>
      <c r="L19" s="27" t="str">
        <f t="shared" ca="1" si="6"/>
        <v>INV1104-CBX03-Cir01-NEG</v>
      </c>
      <c r="M19" s="27" t="str">
        <f t="shared" ca="1" si="7"/>
        <v>INV1104</v>
      </c>
      <c r="N19" s="28" t="str">
        <f ca="1">MID($F$5,1,3)&amp;LOOKUP("一",$F$7:$F19)&amp;"-Cir"&amp;TEXT(IF($F19&gt;"",1,($ZG19=OFFSET($ZG19,-1,))+IFERROR(MID(OFFSET($N19,-1,),FIND(MID($F$5,1,2),OFFSET($N19,-1,))+9,2),)),"00")</f>
        <v>CBX03-Cir01</v>
      </c>
      <c r="O19" s="28" t="str">
        <f t="shared" ca="1" si="8"/>
        <v>Cir01</v>
      </c>
      <c r="P19" s="27">
        <v>1</v>
      </c>
      <c r="Q19" s="27" t="s">
        <v>61</v>
      </c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72"/>
      <c r="G20" s="72"/>
      <c r="H20" s="72"/>
      <c r="I20" s="26" t="s">
        <v>24</v>
      </c>
      <c r="J20" s="45" t="s">
        <v>18</v>
      </c>
      <c r="K20" s="27" t="str">
        <f t="shared" ca="1" si="5"/>
        <v>INV1104-CBX03-Cir02-POS</v>
      </c>
      <c r="L20" s="27" t="str">
        <f t="shared" ca="1" si="6"/>
        <v>INV1104-CBX03-Cir02-NEG</v>
      </c>
      <c r="M20" s="27" t="str">
        <f t="shared" ca="1" si="7"/>
        <v>INV1104</v>
      </c>
      <c r="N20" s="28" t="str">
        <f ca="1">MID($F$5,1,3)&amp;LOOKUP("一",$F$7:$F20)&amp;"-Cir"&amp;TEXT(IF($F20&gt;"",1,($ZG20=OFFSET($ZG20,-1,))+IFERROR(MID(OFFSET($N20,-1,),FIND(MID($F$5,1,2),OFFSET($N20,-1,))+9,2),)),"00")</f>
        <v>CBX03-Cir02</v>
      </c>
      <c r="O20" s="28" t="str">
        <f t="shared" ca="1" si="8"/>
        <v>Cir02</v>
      </c>
      <c r="P20" s="27">
        <v>2</v>
      </c>
      <c r="Q20" s="27"/>
      <c r="R20" s="27" t="s">
        <v>62</v>
      </c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72"/>
      <c r="G21" s="72"/>
      <c r="H21" s="72"/>
      <c r="I21" s="26" t="s">
        <v>28</v>
      </c>
      <c r="J21" s="45" t="s">
        <v>18</v>
      </c>
      <c r="K21" s="27" t="str">
        <f t="shared" ca="1" si="5"/>
        <v>INV1104-CBX03-Cir03-POS</v>
      </c>
      <c r="L21" s="27" t="str">
        <f t="shared" ca="1" si="6"/>
        <v>INV1104-CBX03-Cir03-NEG</v>
      </c>
      <c r="M21" s="27" t="str">
        <f t="shared" ca="1" si="7"/>
        <v>INV1104</v>
      </c>
      <c r="N21" s="28" t="str">
        <f ca="1">MID($F$5,1,3)&amp;LOOKUP("一",$F$7:$F21)&amp;"-Cir"&amp;TEXT(IF($F21&gt;"",1,($ZG21=OFFSET($ZG21,-1,))+IFERROR(MID(OFFSET($N21,-1,),FIND(MID($F$5,1,2),OFFSET($N21,-1,))+9,2),)),"00")</f>
        <v>CBX03-Cir03</v>
      </c>
      <c r="O21" s="28" t="str">
        <f t="shared" ca="1" si="8"/>
        <v>Cir03</v>
      </c>
      <c r="P21" s="27">
        <v>3</v>
      </c>
      <c r="Q21" s="27"/>
      <c r="R21" s="27"/>
      <c r="S21" s="27" t="s">
        <v>63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5">
        <v>15</v>
      </c>
      <c r="B22" s="2">
        <f t="shared" si="3"/>
        <v>0</v>
      </c>
      <c r="C22" s="14">
        <v>6</v>
      </c>
      <c r="D22" s="15">
        <f t="shared" si="10"/>
        <v>18</v>
      </c>
      <c r="E22" s="5">
        <f t="shared" si="4"/>
        <v>1</v>
      </c>
      <c r="F22" s="72"/>
      <c r="G22" s="72"/>
      <c r="H22" s="72"/>
      <c r="I22" s="26" t="s">
        <v>33</v>
      </c>
      <c r="J22" s="45" t="s">
        <v>18</v>
      </c>
      <c r="K22" s="27" t="str">
        <f t="shared" ca="1" si="5"/>
        <v>INV1104-CBX03-Cir04-POS</v>
      </c>
      <c r="L22" s="27" t="str">
        <f t="shared" ca="1" si="6"/>
        <v>INV1104-CBX03-Cir04-NEG</v>
      </c>
      <c r="M22" s="27" t="str">
        <f t="shared" ca="1" si="7"/>
        <v>INV1104</v>
      </c>
      <c r="N22" s="28" t="str">
        <f ca="1">MID($F$5,1,3)&amp;LOOKUP("一",$F$7:$F22)&amp;"-Cir"&amp;TEXT(IF($F22&gt;"",1,($ZG22=OFFSET($ZG22,-1,))+IFERROR(MID(OFFSET($N22,-1,),FIND(MID($F$5,1,2),OFFSET($N22,-1,))+9,2),)),"00")</f>
        <v>CBX03-Cir04</v>
      </c>
      <c r="O22" s="28" t="str">
        <f t="shared" ca="1" si="8"/>
        <v>Cir04</v>
      </c>
      <c r="P22" s="27">
        <v>4</v>
      </c>
      <c r="Q22" s="27"/>
      <c r="R22" s="27"/>
      <c r="S22" s="27"/>
      <c r="T22" s="27" t="s">
        <v>64</v>
      </c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72"/>
      <c r="G23" s="72">
        <v>6</v>
      </c>
      <c r="H23" s="72"/>
      <c r="I23" s="26" t="s">
        <v>21</v>
      </c>
      <c r="J23" s="45" t="s">
        <v>18</v>
      </c>
      <c r="K23" s="27" t="str">
        <f t="shared" ca="1" si="5"/>
        <v>INV1104-CBX03-Cir05-POS</v>
      </c>
      <c r="L23" s="27" t="str">
        <f t="shared" ca="1" si="6"/>
        <v>INV1104-CBX03-Cir05-NEG</v>
      </c>
      <c r="M23" s="27" t="str">
        <f t="shared" ca="1" si="7"/>
        <v>INV1104</v>
      </c>
      <c r="N23" s="28" t="str">
        <f ca="1">MID($F$5,1,3)&amp;LOOKUP("一",$F$7:$F23)&amp;"-Cir"&amp;TEXT(IF($F23&gt;"",1,($ZG23=OFFSET($ZG23,-1,))+IFERROR(MID(OFFSET($N23,-1,),FIND(MID($F$5,1,2),OFFSET($N23,-1,))+9,2),)),"00")</f>
        <v>CBX03-Cir05</v>
      </c>
      <c r="O23" s="28" t="str">
        <f t="shared" ca="1" si="8"/>
        <v>Cir05</v>
      </c>
      <c r="P23" s="27">
        <v>1</v>
      </c>
      <c r="Q23" s="27" t="s">
        <v>65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24</v>
      </c>
      <c r="J24" s="45" t="s">
        <v>18</v>
      </c>
      <c r="K24" s="27" t="str">
        <f t="shared" ca="1" si="5"/>
        <v>INV1104-CBX03-Cir06-POS</v>
      </c>
      <c r="L24" s="27" t="str">
        <f t="shared" ca="1" si="6"/>
        <v>INV1104-CBX03-Cir06-NEG</v>
      </c>
      <c r="M24" s="27" t="str">
        <f t="shared" ca="1" si="7"/>
        <v>INV1104</v>
      </c>
      <c r="N24" s="28" t="str">
        <f ca="1">MID($F$5,1,3)&amp;LOOKUP("一",$F$7:$F24)&amp;"-Cir"&amp;TEXT(IF($F24&gt;"",1,($ZG24=OFFSET($ZG24,-1,))+IFERROR(MID(OFFSET($N24,-1,),FIND(MID($F$5,1,2),OFFSET($N24,-1,))+9,2),)),"00")</f>
        <v>CBX03-Cir06</v>
      </c>
      <c r="O24" s="28" t="str">
        <f t="shared" ca="1" si="8"/>
        <v>Cir06</v>
      </c>
      <c r="P24" s="27">
        <v>2</v>
      </c>
      <c r="Q24" s="27"/>
      <c r="R24" s="27" t="s">
        <v>66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28</v>
      </c>
      <c r="J25" s="45" t="s">
        <v>18</v>
      </c>
      <c r="K25" s="27" t="str">
        <f t="shared" ca="1" si="5"/>
        <v>INV1104-CBX03-Cir07-POS</v>
      </c>
      <c r="L25" s="27" t="str">
        <f t="shared" ca="1" si="6"/>
        <v>INV1104-CBX03-Cir07-NEG</v>
      </c>
      <c r="M25" s="27" t="str">
        <f t="shared" ca="1" si="7"/>
        <v>INV1104</v>
      </c>
      <c r="N25" s="28" t="str">
        <f ca="1">MID($F$5,1,3)&amp;LOOKUP("一",$F$7:$F25)&amp;"-Cir"&amp;TEXT(IF($F25&gt;"",1,($ZG25=OFFSET($ZG25,-1,))+IFERROR(MID(OFFSET($N25,-1,),FIND(MID($F$5,1,2),OFFSET($N25,-1,))+9,2),)),"00")</f>
        <v>CBX03-Cir07</v>
      </c>
      <c r="O25" s="28" t="str">
        <f t="shared" ca="1" si="8"/>
        <v>Cir07</v>
      </c>
      <c r="P25" s="27">
        <v>3</v>
      </c>
      <c r="Q25" s="27"/>
      <c r="R25" s="27"/>
      <c r="S25" s="27" t="s">
        <v>95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3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3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6" t="s">
        <v>33</v>
      </c>
      <c r="J26" s="45" t="s">
        <v>18</v>
      </c>
      <c r="K26" s="27" t="str">
        <f t="shared" ca="1" si="5"/>
        <v>INV1104-CBX03-Cir08-POS</v>
      </c>
      <c r="L26" s="27" t="str">
        <f t="shared" ca="1" si="6"/>
        <v>INV1104-CBX03-Cir08-NEG</v>
      </c>
      <c r="M26" s="27" t="str">
        <f t="shared" ca="1" si="7"/>
        <v>INV1104</v>
      </c>
      <c r="N26" s="28" t="str">
        <f ca="1">MID($F$5,1,3)&amp;LOOKUP("一",$F$7:$F26)&amp;"-Cir"&amp;TEXT(IF($F26&gt;"",1,($ZG26=OFFSET($ZG26,-1,))+IFERROR(MID(OFFSET($N26,-1,),FIND(MID($F$5,1,2),OFFSET($N26,-1,))+9,2),)),"00")</f>
        <v>CBX03-Cir08</v>
      </c>
      <c r="O26" s="28" t="str">
        <f t="shared" ca="1" si="8"/>
        <v>Cir08</v>
      </c>
      <c r="P26" s="27">
        <v>4</v>
      </c>
      <c r="Q26" s="27"/>
      <c r="R26" s="27"/>
      <c r="S26" s="27"/>
      <c r="T26" s="27" t="s">
        <v>68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17"/>
      <c r="BF26" s="29">
        <f t="shared" si="9"/>
        <v>0</v>
      </c>
      <c r="BG26" s="38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3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112" t="s">
        <v>72</v>
      </c>
      <c r="G27" s="113">
        <v>6</v>
      </c>
      <c r="H27" s="113"/>
      <c r="I27" s="26" t="s">
        <v>21</v>
      </c>
      <c r="J27" s="45" t="s">
        <v>18</v>
      </c>
      <c r="K27" s="46" t="str">
        <f t="shared" ca="1" si="5"/>
        <v>INV1104-CBX04-Cir01-POS</v>
      </c>
      <c r="L27" s="46" t="str">
        <f t="shared" ca="1" si="6"/>
        <v>INV1104-CBX04-Cir01-NEG</v>
      </c>
      <c r="M27" s="46" t="str">
        <f t="shared" ca="1" si="7"/>
        <v>INV1104</v>
      </c>
      <c r="N27" s="47" t="str">
        <f ca="1">MID($F$5,1,3)&amp;LOOKUP("一",$F$7:$F27)&amp;"-Cir"&amp;TEXT(IF($F27&gt;"",1,($ZG27=OFFSET($ZG27,-1,))+IFERROR(MID(OFFSET($N27,-1,),FIND(MID($F$5,1,2),OFFSET($N27,-1,))+9,2),)),"00")</f>
        <v>CBX04-Cir01</v>
      </c>
      <c r="O27" s="47" t="str">
        <f t="shared" ca="1" si="8"/>
        <v>Cir01</v>
      </c>
      <c r="P27" s="46">
        <v>1</v>
      </c>
      <c r="Q27" s="46" t="s">
        <v>61</v>
      </c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0"/>
      <c r="BC27" s="20"/>
      <c r="BD27" s="20"/>
      <c r="BF27" s="29">
        <f t="shared" ref="BF27:BF30" si="11">B28-D37</f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113"/>
      <c r="G28" s="113"/>
      <c r="H28" s="113"/>
      <c r="I28" s="26" t="s">
        <v>24</v>
      </c>
      <c r="J28" s="45" t="s">
        <v>18</v>
      </c>
      <c r="K28" s="46" t="str">
        <f t="shared" ca="1" si="5"/>
        <v>INV1104-CBX04-Cir02-POS</v>
      </c>
      <c r="L28" s="46" t="str">
        <f t="shared" ca="1" si="6"/>
        <v>INV1104-CBX04-Cir02-NEG</v>
      </c>
      <c r="M28" s="46" t="str">
        <f t="shared" ca="1" si="7"/>
        <v>INV1104</v>
      </c>
      <c r="N28" s="47" t="str">
        <f ca="1">MID($F$5,1,3)&amp;LOOKUP("一",$F$7:$F28)&amp;"-Cir"&amp;TEXT(IF($F28&gt;"",1,($ZG28=OFFSET($ZG28,-1,))+IFERROR(MID(OFFSET($N28,-1,),FIND(MID($F$5,1,2),OFFSET($N28,-1,))+9,2),)),"00")</f>
        <v>CBX04-Cir02</v>
      </c>
      <c r="O28" s="47" t="str">
        <f t="shared" ca="1" si="8"/>
        <v>Cir02</v>
      </c>
      <c r="P28" s="46">
        <v>2</v>
      </c>
      <c r="Q28" s="46"/>
      <c r="R28" s="46" t="s">
        <v>62</v>
      </c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0"/>
      <c r="BC28" s="20"/>
      <c r="BD28" s="20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113"/>
      <c r="G29" s="113"/>
      <c r="H29" s="113"/>
      <c r="I29" s="26" t="s">
        <v>28</v>
      </c>
      <c r="J29" s="45" t="s">
        <v>18</v>
      </c>
      <c r="K29" s="46" t="str">
        <f t="shared" ca="1" si="5"/>
        <v>INV1104-CBX04-Cir03-POS</v>
      </c>
      <c r="L29" s="46" t="str">
        <f t="shared" ca="1" si="6"/>
        <v>INV1104-CBX04-Cir03-NEG</v>
      </c>
      <c r="M29" s="46" t="str">
        <f t="shared" ca="1" si="7"/>
        <v>INV1104</v>
      </c>
      <c r="N29" s="47" t="str">
        <f ca="1">MID($F$5,1,3)&amp;LOOKUP("一",$F$7:$F29)&amp;"-Cir"&amp;TEXT(IF($F29&gt;"",1,($ZG29=OFFSET($ZG29,-1,))+IFERROR(MID(OFFSET($N29,-1,),FIND(MID($F$5,1,2),OFFSET($N29,-1,))+9,2),)),"00")</f>
        <v>CBX04-Cir03</v>
      </c>
      <c r="O29" s="47" t="str">
        <f t="shared" ca="1" si="8"/>
        <v>Cir03</v>
      </c>
      <c r="P29" s="46">
        <v>3</v>
      </c>
      <c r="Q29" s="46"/>
      <c r="R29" s="46"/>
      <c r="S29" s="46" t="s">
        <v>63</v>
      </c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0"/>
      <c r="BC29" s="20"/>
      <c r="BD29" s="20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113"/>
      <c r="G30" s="113"/>
      <c r="H30" s="113"/>
      <c r="I30" s="26" t="s">
        <v>33</v>
      </c>
      <c r="J30" s="45" t="s">
        <v>18</v>
      </c>
      <c r="K30" s="46" t="str">
        <f t="shared" ca="1" si="5"/>
        <v>INV1104-CBX04-Cir04-POS</v>
      </c>
      <c r="L30" s="46" t="str">
        <f t="shared" ca="1" si="6"/>
        <v>INV1104-CBX04-Cir04-NEG</v>
      </c>
      <c r="M30" s="46" t="str">
        <f t="shared" ca="1" si="7"/>
        <v>INV1104</v>
      </c>
      <c r="N30" s="47" t="str">
        <f ca="1">MID($F$5,1,3)&amp;LOOKUP("一",$F$7:$F30)&amp;"-Cir"&amp;TEXT(IF($F30&gt;"",1,($ZG30=OFFSET($ZG30,-1,))+IFERROR(MID(OFFSET($N30,-1,),FIND(MID($F$5,1,2),OFFSET($N30,-1,))+9,2),)),"00")</f>
        <v>CBX04-Cir04</v>
      </c>
      <c r="O30" s="47" t="str">
        <f t="shared" ca="1" si="8"/>
        <v>Cir04</v>
      </c>
      <c r="P30" s="46">
        <v>4</v>
      </c>
      <c r="Q30" s="46"/>
      <c r="R30" s="46"/>
      <c r="S30" s="46"/>
      <c r="T30" s="46" t="s">
        <v>64</v>
      </c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0"/>
      <c r="BC30" s="20"/>
      <c r="BD30" s="20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3"/>
      <c r="G31" s="113">
        <v>6</v>
      </c>
      <c r="H31" s="113"/>
      <c r="I31" s="26" t="s">
        <v>21</v>
      </c>
      <c r="J31" s="45" t="s">
        <v>18</v>
      </c>
      <c r="K31" s="46" t="str">
        <f t="shared" ca="1" si="5"/>
        <v>INV1104-CBX04-Cir05-POS</v>
      </c>
      <c r="L31" s="46" t="str">
        <f t="shared" ca="1" si="6"/>
        <v>INV1104-CBX04-Cir05-NEG</v>
      </c>
      <c r="M31" s="46" t="str">
        <f t="shared" ca="1" si="7"/>
        <v>INV1104</v>
      </c>
      <c r="N31" s="47" t="str">
        <f ca="1">MID($F$5,1,3)&amp;LOOKUP("一",$F$7:$F31)&amp;"-Cir"&amp;TEXT(IF($F31&gt;"",1,($ZG31=OFFSET($ZG31,-1,))+IFERROR(MID(OFFSET($N31,-1,),FIND(MID($F$5,1,2),OFFSET($N31,-1,))+9,2),)),"00")</f>
        <v>CBX04-Cir05</v>
      </c>
      <c r="O31" s="47" t="str">
        <f t="shared" ca="1" si="8"/>
        <v>Cir05</v>
      </c>
      <c r="P31" s="46">
        <v>1</v>
      </c>
      <c r="Q31" s="46" t="s">
        <v>65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24</v>
      </c>
      <c r="J32" s="45" t="s">
        <v>18</v>
      </c>
      <c r="K32" s="46" t="str">
        <f t="shared" ca="1" si="5"/>
        <v>INV1104-CBX04-Cir06-POS</v>
      </c>
      <c r="L32" s="46" t="str">
        <f t="shared" ca="1" si="6"/>
        <v>INV1104-CBX04-Cir06-NEG</v>
      </c>
      <c r="M32" s="46" t="str">
        <f t="shared" ca="1" si="7"/>
        <v>INV1104</v>
      </c>
      <c r="N32" s="47" t="str">
        <f ca="1">MID($F$5,1,3)&amp;LOOKUP("一",$F$7:$F32)&amp;"-Cir"&amp;TEXT(IF($F32&gt;"",1,($ZG32=OFFSET($ZG32,-1,))+IFERROR(MID(OFFSET($N32,-1,),FIND(MID($F$5,1,2),OFFSET($N32,-1,))+9,2),)),"00")</f>
        <v>CBX04-Cir06</v>
      </c>
      <c r="O32" s="47" t="str">
        <f t="shared" ca="1" si="8"/>
        <v>Cir06</v>
      </c>
      <c r="P32" s="46">
        <v>2</v>
      </c>
      <c r="Q32" s="46"/>
      <c r="R32" s="46" t="s">
        <v>66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28</v>
      </c>
      <c r="J33" s="45" t="s">
        <v>18</v>
      </c>
      <c r="K33" s="46" t="str">
        <f t="shared" ca="1" si="5"/>
        <v>INV1104-CBX04-Cir07-POS</v>
      </c>
      <c r="L33" s="46" t="str">
        <f t="shared" ca="1" si="6"/>
        <v>INV1104-CBX04-Cir07-NEG</v>
      </c>
      <c r="M33" s="46" t="str">
        <f t="shared" ca="1" si="7"/>
        <v>INV1104</v>
      </c>
      <c r="N33" s="47" t="str">
        <f ca="1">MID($F$5,1,3)&amp;LOOKUP("一",$F$7:$F33)&amp;"-Cir"&amp;TEXT(IF($F33&gt;"",1,($ZG33=OFFSET($ZG33,-1,))+IFERROR(MID(OFFSET($N33,-1,),FIND(MID($F$5,1,2),OFFSET($N33,-1,))+9,2),)),"00")</f>
        <v>CBX04-Cir07</v>
      </c>
      <c r="O33" s="47" t="str">
        <f t="shared" ca="1" si="8"/>
        <v>Cir07</v>
      </c>
      <c r="P33" s="46">
        <v>3</v>
      </c>
      <c r="Q33" s="46"/>
      <c r="R33" s="46"/>
      <c r="S33" s="46" t="s">
        <v>95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33</v>
      </c>
      <c r="J34" s="45" t="s">
        <v>18</v>
      </c>
      <c r="K34" s="46" t="str">
        <f t="shared" ca="1" si="5"/>
        <v>INV1104-CBX04-Cir08-POS</v>
      </c>
      <c r="L34" s="46" t="str">
        <f t="shared" ca="1" si="6"/>
        <v>INV1104-CBX04-Cir08-NEG</v>
      </c>
      <c r="M34" s="46" t="str">
        <f t="shared" ca="1" si="7"/>
        <v>INV1104</v>
      </c>
      <c r="N34" s="47" t="str">
        <f ca="1">MID($F$5,1,3)&amp;LOOKUP("一",$F$7:$F34)&amp;"-Cir"&amp;TEXT(IF($F34&gt;"",1,($ZG34=OFFSET($ZG34,-1,))+IFERROR(MID(OFFSET($N34,-1,),FIND(MID($F$5,1,2),OFFSET($N34,-1,))+9,2),)),"00")</f>
        <v>CBX04-Cir08</v>
      </c>
      <c r="O34" s="47" t="str">
        <f t="shared" ca="1" si="8"/>
        <v>Cir08</v>
      </c>
      <c r="P34" s="46">
        <v>4</v>
      </c>
      <c r="Q34" s="46"/>
      <c r="R34" s="46"/>
      <c r="S34" s="46"/>
      <c r="T34" s="46" t="s">
        <v>68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69" t="s">
        <v>73</v>
      </c>
      <c r="G35" s="72">
        <v>6</v>
      </c>
      <c r="H35" s="72"/>
      <c r="I35" s="26" t="s">
        <v>21</v>
      </c>
      <c r="J35" s="45" t="s">
        <v>18</v>
      </c>
      <c r="K35" s="27" t="str">
        <f t="shared" ca="1" si="5"/>
        <v>INV1104-CBX05-Cir01-POS</v>
      </c>
      <c r="L35" s="27" t="str">
        <f t="shared" ca="1" si="6"/>
        <v>INV1104-CBX05-Cir01-NEG</v>
      </c>
      <c r="M35" s="27" t="str">
        <f t="shared" ca="1" si="7"/>
        <v>INV1104</v>
      </c>
      <c r="N35" s="28" t="str">
        <f ca="1">MID($F$5,1,3)&amp;LOOKUP("一",$F$7:$F35)&amp;"-Cir"&amp;TEXT(IF($F35&gt;"",1,($ZG35=OFFSET($ZG35,-1,))+IFERROR(MID(OFFSET($N35,-1,),FIND(MID($F$5,1,2),OFFSET($N35,-1,))+9,2),)),"00")</f>
        <v>CBX05-Cir01</v>
      </c>
      <c r="O35" s="28" t="str">
        <f t="shared" ca="1" si="8"/>
        <v>Cir01</v>
      </c>
      <c r="P35" s="27">
        <v>1</v>
      </c>
      <c r="Q35" s="27" t="s">
        <v>61</v>
      </c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72"/>
      <c r="G36" s="72"/>
      <c r="H36" s="72"/>
      <c r="I36" s="26" t="s">
        <v>24</v>
      </c>
      <c r="J36" s="45" t="s">
        <v>18</v>
      </c>
      <c r="K36" s="27" t="str">
        <f t="shared" ca="1" si="5"/>
        <v>INV1104-CBX05-Cir02-POS</v>
      </c>
      <c r="L36" s="27" t="str">
        <f t="shared" ca="1" si="6"/>
        <v>INV1104-CBX05-Cir02-NEG</v>
      </c>
      <c r="M36" s="27" t="str">
        <f t="shared" ca="1" si="7"/>
        <v>INV1104</v>
      </c>
      <c r="N36" s="28" t="str">
        <f ca="1">MID($F$5,1,3)&amp;LOOKUP("一",$F$7:$F36)&amp;"-Cir"&amp;TEXT(IF($F36&gt;"",1,($ZG36=OFFSET($ZG36,-1,))+IFERROR(MID(OFFSET($N36,-1,),FIND(MID($F$5,1,2),OFFSET($N36,-1,))+9,2),)),"00")</f>
        <v>CBX05-Cir02</v>
      </c>
      <c r="O36" s="28" t="str">
        <f t="shared" ca="1" si="8"/>
        <v>Cir02</v>
      </c>
      <c r="P36" s="27">
        <v>2</v>
      </c>
      <c r="Q36" s="27"/>
      <c r="R36" s="27" t="s">
        <v>62</v>
      </c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72"/>
      <c r="G37" s="72"/>
      <c r="H37" s="72"/>
      <c r="I37" s="26" t="s">
        <v>28</v>
      </c>
      <c r="J37" s="45" t="s">
        <v>18</v>
      </c>
      <c r="K37" s="27" t="str">
        <f t="shared" ca="1" si="5"/>
        <v>INV1104-CBX05-Cir03-POS</v>
      </c>
      <c r="L37" s="27" t="str">
        <f t="shared" ca="1" si="6"/>
        <v>INV1104-CBX05-Cir03-NEG</v>
      </c>
      <c r="M37" s="27" t="str">
        <f t="shared" ca="1" si="7"/>
        <v>INV1104</v>
      </c>
      <c r="N37" s="28" t="str">
        <f ca="1">MID($F$5,1,3)&amp;LOOKUP("一",$F$7:$F37)&amp;"-Cir"&amp;TEXT(IF($F37&gt;"",1,($ZG37=OFFSET($ZG37,-1,))+IFERROR(MID(OFFSET($N37,-1,),FIND(MID($F$5,1,2),OFFSET($N37,-1,))+9,2),)),"00")</f>
        <v>CBX05-Cir03</v>
      </c>
      <c r="O37" s="28" t="str">
        <f t="shared" ca="1" si="8"/>
        <v>Cir03</v>
      </c>
      <c r="P37" s="27">
        <v>3</v>
      </c>
      <c r="Q37" s="27"/>
      <c r="R37" s="27"/>
      <c r="S37" s="27" t="s">
        <v>63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72"/>
      <c r="G38" s="72"/>
      <c r="H38" s="72"/>
      <c r="I38" s="26" t="s">
        <v>33</v>
      </c>
      <c r="J38" s="45" t="s">
        <v>18</v>
      </c>
      <c r="K38" s="27" t="str">
        <f t="shared" ca="1" si="5"/>
        <v>INV1104-CBX05-Cir04-POS</v>
      </c>
      <c r="L38" s="27" t="str">
        <f t="shared" ca="1" si="6"/>
        <v>INV1104-CBX05-Cir04-NEG</v>
      </c>
      <c r="M38" s="27" t="str">
        <f t="shared" ca="1" si="7"/>
        <v>INV1104</v>
      </c>
      <c r="N38" s="28" t="str">
        <f ca="1">MID($F$5,1,3)&amp;LOOKUP("一",$F$7:$F38)&amp;"-Cir"&amp;TEXT(IF($F38&gt;"",1,($ZG38=OFFSET($ZG38,-1,))+IFERROR(MID(OFFSET($N38,-1,),FIND(MID($F$5,1,2),OFFSET($N38,-1,))+9,2),)),"00")</f>
        <v>CBX05-Cir04</v>
      </c>
      <c r="O38" s="28" t="str">
        <f t="shared" ca="1" si="8"/>
        <v>Cir04</v>
      </c>
      <c r="P38" s="27">
        <v>4</v>
      </c>
      <c r="Q38" s="27"/>
      <c r="R38" s="27"/>
      <c r="S38" s="27"/>
      <c r="T38" s="27" t="s">
        <v>64</v>
      </c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72"/>
      <c r="G39" s="72">
        <v>6</v>
      </c>
      <c r="H39" s="72"/>
      <c r="I39" s="26" t="s">
        <v>21</v>
      </c>
      <c r="J39" s="45" t="s">
        <v>18</v>
      </c>
      <c r="K39" s="27" t="str">
        <f t="shared" ca="1" si="5"/>
        <v>INV1104-CBX05-Cir05-POS</v>
      </c>
      <c r="L39" s="27" t="str">
        <f t="shared" ca="1" si="6"/>
        <v>INV1104-CBX05-Cir05-NEG</v>
      </c>
      <c r="M39" s="27" t="str">
        <f t="shared" ca="1" si="7"/>
        <v>INV1104</v>
      </c>
      <c r="N39" s="28" t="str">
        <f ca="1">MID($F$5,1,3)&amp;LOOKUP("一",$F$7:$F39)&amp;"-Cir"&amp;TEXT(IF($F39&gt;"",1,($ZG39=OFFSET($ZG39,-1,))+IFERROR(MID(OFFSET($N39,-1,),FIND(MID($F$5,1,2),OFFSET($N39,-1,))+9,2),)),"00")</f>
        <v>CBX05-Cir05</v>
      </c>
      <c r="O39" s="28" t="str">
        <f t="shared" ca="1" si="8"/>
        <v>Cir05</v>
      </c>
      <c r="P39" s="27">
        <v>1</v>
      </c>
      <c r="Q39" s="27" t="s">
        <v>65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24</v>
      </c>
      <c r="J40" s="45" t="s">
        <v>18</v>
      </c>
      <c r="K40" s="27" t="str">
        <f t="shared" ca="1" si="5"/>
        <v>INV1104-CBX05-Cir06-POS</v>
      </c>
      <c r="L40" s="27" t="str">
        <f t="shared" ca="1" si="6"/>
        <v>INV1104-CBX05-Cir06-NEG</v>
      </c>
      <c r="M40" s="27" t="str">
        <f t="shared" ca="1" si="7"/>
        <v>INV1104</v>
      </c>
      <c r="N40" s="28" t="str">
        <f ca="1">MID($F$5,1,3)&amp;LOOKUP("一",$F$7:$F40)&amp;"-Cir"&amp;TEXT(IF($F40&gt;"",1,($ZG40=OFFSET($ZG40,-1,))+IFERROR(MID(OFFSET($N40,-1,),FIND(MID($F$5,1,2),OFFSET($N40,-1,))+9,2),)),"00")</f>
        <v>CBX05-Cir06</v>
      </c>
      <c r="O40" s="28" t="str">
        <f t="shared" ca="1" si="8"/>
        <v>Cir06</v>
      </c>
      <c r="P40" s="27">
        <v>2</v>
      </c>
      <c r="Q40" s="27"/>
      <c r="R40" s="27" t="s">
        <v>66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28</v>
      </c>
      <c r="J41" s="45" t="s">
        <v>18</v>
      </c>
      <c r="K41" s="27" t="str">
        <f t="shared" ca="1" si="5"/>
        <v>INV1104-CBX05-Cir07-POS</v>
      </c>
      <c r="L41" s="27" t="str">
        <f t="shared" ca="1" si="6"/>
        <v>INV1104-CBX05-Cir07-NEG</v>
      </c>
      <c r="M41" s="27" t="str">
        <f t="shared" ca="1" si="7"/>
        <v>INV1104</v>
      </c>
      <c r="N41" s="28" t="str">
        <f ca="1">MID($F$5,1,3)&amp;LOOKUP("一",$F$7:$F41)&amp;"-Cir"&amp;TEXT(IF($F41&gt;"",1,($ZG41=OFFSET($ZG41,-1,))+IFERROR(MID(OFFSET($N41,-1,),FIND(MID($F$5,1,2),OFFSET($N41,-1,))+9,2),)),"00")</f>
        <v>CBX05-Cir07</v>
      </c>
      <c r="O41" s="28" t="str">
        <f t="shared" ca="1" si="8"/>
        <v>Cir07</v>
      </c>
      <c r="P41" s="27">
        <v>3</v>
      </c>
      <c r="Q41" s="27"/>
      <c r="R41" s="27"/>
      <c r="S41" s="27" t="s">
        <v>95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33</v>
      </c>
      <c r="J42" s="45" t="s">
        <v>18</v>
      </c>
      <c r="K42" s="27" t="str">
        <f t="shared" ca="1" si="5"/>
        <v>INV1104-CBX05-Cir08-POS</v>
      </c>
      <c r="L42" s="27" t="str">
        <f t="shared" ca="1" si="6"/>
        <v>INV1104-CBX05-Cir08-NEG</v>
      </c>
      <c r="M42" s="27" t="str">
        <f t="shared" ca="1" si="7"/>
        <v>INV1104</v>
      </c>
      <c r="N42" s="28" t="str">
        <f ca="1">MID($F$5,1,3)&amp;LOOKUP("一",$F$7:$F42)&amp;"-Cir"&amp;TEXT(IF($F42&gt;"",1,($ZG42=OFFSET($ZG42,-1,))+IFERROR(MID(OFFSET($N42,-1,),FIND(MID($F$5,1,2),OFFSET($N42,-1,))+9,2),)),"00")</f>
        <v>CBX05-Cir08</v>
      </c>
      <c r="O42" s="28" t="str">
        <f t="shared" ca="1" si="8"/>
        <v>Cir08</v>
      </c>
      <c r="P42" s="27">
        <v>4</v>
      </c>
      <c r="Q42" s="27"/>
      <c r="R42" s="27"/>
      <c r="S42" s="27"/>
      <c r="T42" s="27" t="s">
        <v>68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112" t="s">
        <v>74</v>
      </c>
      <c r="G43" s="113">
        <v>6</v>
      </c>
      <c r="H43" s="113"/>
      <c r="I43" s="26" t="s">
        <v>21</v>
      </c>
      <c r="J43" s="45" t="s">
        <v>18</v>
      </c>
      <c r="K43" s="46" t="str">
        <f t="shared" ca="1" si="5"/>
        <v>INV1104-CBX06-Cir01-POS</v>
      </c>
      <c r="L43" s="46" t="str">
        <f t="shared" ca="1" si="6"/>
        <v>INV1104-CBX06-Cir01-NEG</v>
      </c>
      <c r="M43" s="46" t="str">
        <f t="shared" ca="1" si="7"/>
        <v>INV1104</v>
      </c>
      <c r="N43" s="47" t="str">
        <f ca="1">MID($F$5,1,3)&amp;LOOKUP("一",$F$7:$F43)&amp;"-Cir"&amp;TEXT(IF($F43&gt;"",1,($ZG43=OFFSET($ZG43,-1,))+IFERROR(MID(OFFSET($N43,-1,),FIND(MID($F$5,1,2),OFFSET($N43,-1,))+9,2),)),"00")</f>
        <v>CBX06-Cir01</v>
      </c>
      <c r="O43" s="47" t="str">
        <f t="shared" ca="1" si="8"/>
        <v>Cir01</v>
      </c>
      <c r="P43" s="46">
        <v>1</v>
      </c>
      <c r="Q43" s="46" t="s">
        <v>61</v>
      </c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0"/>
      <c r="BC43" s="20"/>
      <c r="BD43" s="20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113"/>
      <c r="G44" s="113"/>
      <c r="H44" s="113"/>
      <c r="I44" s="26" t="s">
        <v>24</v>
      </c>
      <c r="J44" s="45" t="s">
        <v>18</v>
      </c>
      <c r="K44" s="46" t="str">
        <f t="shared" ca="1" si="5"/>
        <v>INV1104-CBX06-Cir02-POS</v>
      </c>
      <c r="L44" s="46" t="str">
        <f t="shared" ca="1" si="6"/>
        <v>INV1104-CBX06-Cir02-NEG</v>
      </c>
      <c r="M44" s="46" t="str">
        <f t="shared" ca="1" si="7"/>
        <v>INV1104</v>
      </c>
      <c r="N44" s="47" t="str">
        <f ca="1">MID($F$5,1,3)&amp;LOOKUP("一",$F$7:$F44)&amp;"-Cir"&amp;TEXT(IF($F44&gt;"",1,($ZG44=OFFSET($ZG44,-1,))+IFERROR(MID(OFFSET($N44,-1,),FIND(MID($F$5,1,2),OFFSET($N44,-1,))+9,2),)),"00")</f>
        <v>CBX06-Cir02</v>
      </c>
      <c r="O44" s="47" t="str">
        <f t="shared" ca="1" si="8"/>
        <v>Cir02</v>
      </c>
      <c r="P44" s="46">
        <v>2</v>
      </c>
      <c r="Q44" s="46"/>
      <c r="R44" s="46" t="s">
        <v>62</v>
      </c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0"/>
      <c r="BC44" s="20"/>
      <c r="BD44" s="20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13"/>
      <c r="G45" s="113"/>
      <c r="H45" s="113"/>
      <c r="I45" s="26" t="s">
        <v>28</v>
      </c>
      <c r="J45" s="45" t="s">
        <v>18</v>
      </c>
      <c r="K45" s="46" t="str">
        <f t="shared" ca="1" si="5"/>
        <v>INV1104-CBX06-Cir03-POS</v>
      </c>
      <c r="L45" s="46" t="str">
        <f t="shared" ca="1" si="6"/>
        <v>INV1104-CBX06-Cir03-NEG</v>
      </c>
      <c r="M45" s="46" t="str">
        <f t="shared" ca="1" si="7"/>
        <v>INV1104</v>
      </c>
      <c r="N45" s="47" t="str">
        <f ca="1">MID($F$5,1,3)&amp;LOOKUP("一",$F$7:$F45)&amp;"-Cir"&amp;TEXT(IF($F45&gt;"",1,($ZG45=OFFSET($ZG45,-1,))+IFERROR(MID(OFFSET($N45,-1,),FIND(MID($F$5,1,2),OFFSET($N45,-1,))+9,2),)),"00")</f>
        <v>CBX06-Cir03</v>
      </c>
      <c r="O45" s="47" t="str">
        <f t="shared" ca="1" si="8"/>
        <v>Cir03</v>
      </c>
      <c r="P45" s="46">
        <v>3</v>
      </c>
      <c r="Q45" s="46"/>
      <c r="R45" s="46"/>
      <c r="S45" s="46" t="s">
        <v>63</v>
      </c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113"/>
      <c r="G46" s="113"/>
      <c r="H46" s="113"/>
      <c r="I46" s="26" t="s">
        <v>33</v>
      </c>
      <c r="J46" s="45" t="s">
        <v>18</v>
      </c>
      <c r="K46" s="46" t="str">
        <f t="shared" ca="1" si="5"/>
        <v>INV1104-CBX06-Cir04-POS</v>
      </c>
      <c r="L46" s="46" t="str">
        <f t="shared" ca="1" si="6"/>
        <v>INV1104-CBX06-Cir04-NEG</v>
      </c>
      <c r="M46" s="46" t="str">
        <f t="shared" ca="1" si="7"/>
        <v>INV1104</v>
      </c>
      <c r="N46" s="47" t="str">
        <f ca="1">MID($F$5,1,3)&amp;LOOKUP("一",$F$7:$F46)&amp;"-Cir"&amp;TEXT(IF($F46&gt;"",1,($ZG46=OFFSET($ZG46,-1,))+IFERROR(MID(OFFSET($N46,-1,),FIND(MID($F$5,1,2),OFFSET($N46,-1,))+9,2),)),"00")</f>
        <v>CBX06-Cir04</v>
      </c>
      <c r="O46" s="47" t="str">
        <f t="shared" ca="1" si="8"/>
        <v>Cir04</v>
      </c>
      <c r="P46" s="46">
        <v>4</v>
      </c>
      <c r="Q46" s="46"/>
      <c r="R46" s="46"/>
      <c r="S46" s="46"/>
      <c r="T46" s="46" t="s">
        <v>64</v>
      </c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3"/>
      <c r="G47" s="113">
        <v>6</v>
      </c>
      <c r="H47" s="113"/>
      <c r="I47" s="26" t="s">
        <v>21</v>
      </c>
      <c r="J47" s="45" t="s">
        <v>18</v>
      </c>
      <c r="K47" s="46" t="str">
        <f t="shared" ca="1" si="5"/>
        <v>INV1104-CBX06-Cir05-POS</v>
      </c>
      <c r="L47" s="46" t="str">
        <f t="shared" ca="1" si="6"/>
        <v>INV1104-CBX06-Cir05-NEG</v>
      </c>
      <c r="M47" s="46" t="str">
        <f t="shared" ca="1" si="7"/>
        <v>INV1104</v>
      </c>
      <c r="N47" s="47" t="str">
        <f ca="1">MID($F$5,1,3)&amp;LOOKUP("一",$F$7:$F47)&amp;"-Cir"&amp;TEXT(IF($F47&gt;"",1,($ZG47=OFFSET($ZG47,-1,))+IFERROR(MID(OFFSET($N47,-1,),FIND(MID($F$5,1,2),OFFSET($N47,-1,))+9,2),)),"00")</f>
        <v>CBX06-Cir05</v>
      </c>
      <c r="O47" s="47" t="str">
        <f t="shared" ca="1" si="8"/>
        <v>Cir05</v>
      </c>
      <c r="P47" s="46">
        <v>1</v>
      </c>
      <c r="Q47" s="46" t="s">
        <v>65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24</v>
      </c>
      <c r="J48" s="45" t="s">
        <v>18</v>
      </c>
      <c r="K48" s="46" t="str">
        <f t="shared" ca="1" si="5"/>
        <v>INV1104-CBX06-Cir06-POS</v>
      </c>
      <c r="L48" s="46" t="str">
        <f t="shared" ca="1" si="6"/>
        <v>INV1104-CBX06-Cir06-NEG</v>
      </c>
      <c r="M48" s="46" t="str">
        <f t="shared" ca="1" si="7"/>
        <v>INV1104</v>
      </c>
      <c r="N48" s="47" t="str">
        <f ca="1">MID($F$5,1,3)&amp;LOOKUP("一",$F$7:$F48)&amp;"-Cir"&amp;TEXT(IF($F48&gt;"",1,($ZG48=OFFSET($ZG48,-1,))+IFERROR(MID(OFFSET($N48,-1,),FIND(MID($F$5,1,2),OFFSET($N48,-1,))+9,2),)),"00")</f>
        <v>CBX06-Cir06</v>
      </c>
      <c r="O48" s="47" t="str">
        <f t="shared" ca="1" si="8"/>
        <v>Cir06</v>
      </c>
      <c r="P48" s="46">
        <v>2</v>
      </c>
      <c r="Q48" s="46"/>
      <c r="R48" s="46" t="s">
        <v>66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28</v>
      </c>
      <c r="J49" s="45" t="s">
        <v>18</v>
      </c>
      <c r="K49" s="46" t="str">
        <f t="shared" ca="1" si="5"/>
        <v>INV1104-CBX06-Cir07-POS</v>
      </c>
      <c r="L49" s="46" t="str">
        <f t="shared" ca="1" si="6"/>
        <v>INV1104-CBX06-Cir07-NEG</v>
      </c>
      <c r="M49" s="46" t="str">
        <f t="shared" ca="1" si="7"/>
        <v>INV1104</v>
      </c>
      <c r="N49" s="47" t="str">
        <f ca="1">MID($F$5,1,3)&amp;LOOKUP("一",$F$7:$F49)&amp;"-Cir"&amp;TEXT(IF($F49&gt;"",1,($ZG49=OFFSET($ZG49,-1,))+IFERROR(MID(OFFSET($N49,-1,),FIND(MID($F$5,1,2),OFFSET($N49,-1,))+9,2),)),"00")</f>
        <v>CBX06-Cir07</v>
      </c>
      <c r="O49" s="47" t="str">
        <f t="shared" ca="1" si="8"/>
        <v>Cir07</v>
      </c>
      <c r="P49" s="46">
        <v>3</v>
      </c>
      <c r="Q49" s="46"/>
      <c r="R49" s="46"/>
      <c r="S49" s="46" t="s">
        <v>95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>
        <v>6</v>
      </c>
      <c r="C50" s="19">
        <v>4</v>
      </c>
      <c r="D50" s="16"/>
      <c r="E50" s="5">
        <f t="shared" si="4"/>
        <v>1</v>
      </c>
      <c r="F50" s="113"/>
      <c r="G50" s="113"/>
      <c r="H50" s="113"/>
      <c r="I50" s="26" t="s">
        <v>33</v>
      </c>
      <c r="J50" s="45" t="s">
        <v>18</v>
      </c>
      <c r="K50" s="46" t="str">
        <f t="shared" ca="1" si="5"/>
        <v>INV1104-CBX06-Cir08-POS</v>
      </c>
      <c r="L50" s="46" t="str">
        <f t="shared" ca="1" si="6"/>
        <v>INV1104-CBX06-Cir08-NEG</v>
      </c>
      <c r="M50" s="46" t="str">
        <f t="shared" ca="1" si="7"/>
        <v>INV1104</v>
      </c>
      <c r="N50" s="47" t="str">
        <f ca="1">MID($F$5,1,3)&amp;LOOKUP("一",$F$7:$F50)&amp;"-Cir"&amp;TEXT(IF($F50&gt;"",1,($ZG50=OFFSET($ZG50,-1,))+IFERROR(MID(OFFSET($N50,-1,),FIND(MID($F$5,1,2),OFFSET($N50,-1,))+9,2),)),"00")</f>
        <v>CBX06-Cir08</v>
      </c>
      <c r="O50" s="47" t="str">
        <f t="shared" ca="1" si="8"/>
        <v>Cir08</v>
      </c>
      <c r="P50" s="46">
        <v>4</v>
      </c>
      <c r="Q50" s="46"/>
      <c r="R50" s="46"/>
      <c r="S50" s="46"/>
      <c r="T50" s="46" t="s">
        <v>68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69" t="s">
        <v>75</v>
      </c>
      <c r="G51" s="72">
        <v>6</v>
      </c>
      <c r="H51" s="72"/>
      <c r="I51" s="26" t="s">
        <v>21</v>
      </c>
      <c r="J51" s="45" t="s">
        <v>18</v>
      </c>
      <c r="K51" s="27" t="str">
        <f t="shared" ca="1" si="5"/>
        <v>INV1104-CBX07-Cir01-POS</v>
      </c>
      <c r="L51" s="27" t="str">
        <f t="shared" ca="1" si="6"/>
        <v>INV1104-CBX07-Cir01-NEG</v>
      </c>
      <c r="M51" s="27" t="str">
        <f t="shared" ca="1" si="7"/>
        <v>INV1104</v>
      </c>
      <c r="N51" s="28" t="str">
        <f ca="1">MID($F$5,1,3)&amp;LOOKUP("一",$F$7:$F51)&amp;"-Cir"&amp;TEXT(IF($F51&gt;"",1,($ZG51=OFFSET($ZG51,-1,))+IFERROR(MID(OFFSET($N51,-1,),FIND(MID($F$5,1,2),OFFSET($N51,-1,))+9,2),)),"00")</f>
        <v>CBX07-Cir01</v>
      </c>
      <c r="O51" s="28" t="str">
        <f t="shared" ca="1" si="8"/>
        <v>Cir01</v>
      </c>
      <c r="P51" s="27">
        <v>1</v>
      </c>
      <c r="Q51" s="27" t="s">
        <v>61</v>
      </c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72"/>
      <c r="G52" s="72"/>
      <c r="H52" s="72"/>
      <c r="I52" s="26" t="s">
        <v>24</v>
      </c>
      <c r="J52" s="45" t="s">
        <v>18</v>
      </c>
      <c r="K52" s="27" t="str">
        <f t="shared" ca="1" si="5"/>
        <v>INV1104-CBX07-Cir02-POS</v>
      </c>
      <c r="L52" s="27" t="str">
        <f t="shared" ca="1" si="6"/>
        <v>INV1104-CBX07-Cir02-NEG</v>
      </c>
      <c r="M52" s="27" t="str">
        <f t="shared" ca="1" si="7"/>
        <v>INV1104</v>
      </c>
      <c r="N52" s="28" t="str">
        <f ca="1">MID($F$5,1,3)&amp;LOOKUP("一",$F$7:$F52)&amp;"-Cir"&amp;TEXT(IF($F52&gt;"",1,($ZG52=OFFSET($ZG52,-1,))+IFERROR(MID(OFFSET($N52,-1,),FIND(MID($F$5,1,2),OFFSET($N52,-1,))+9,2),)),"00")</f>
        <v>CBX07-Cir02</v>
      </c>
      <c r="O52" s="28" t="str">
        <f t="shared" ca="1" si="8"/>
        <v>Cir02</v>
      </c>
      <c r="P52" s="27">
        <v>2</v>
      </c>
      <c r="Q52" s="27"/>
      <c r="R52" s="27" t="s">
        <v>62</v>
      </c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72"/>
      <c r="G53" s="72"/>
      <c r="H53" s="72"/>
      <c r="I53" s="26" t="s">
        <v>28</v>
      </c>
      <c r="J53" s="45" t="s">
        <v>18</v>
      </c>
      <c r="K53" s="27" t="str">
        <f t="shared" ca="1" si="5"/>
        <v>INV1104-CBX07-Cir03-POS</v>
      </c>
      <c r="L53" s="27" t="str">
        <f t="shared" ca="1" si="6"/>
        <v>INV1104-CBX07-Cir03-NEG</v>
      </c>
      <c r="M53" s="27" t="str">
        <f t="shared" ca="1" si="7"/>
        <v>INV1104</v>
      </c>
      <c r="N53" s="28" t="str">
        <f ca="1">MID($F$5,1,3)&amp;LOOKUP("一",$F$7:$F53)&amp;"-Cir"&amp;TEXT(IF($F53&gt;"",1,($ZG53=OFFSET($ZG53,-1,))+IFERROR(MID(OFFSET($N53,-1,),FIND(MID($F$5,1,2),OFFSET($N53,-1,))+9,2),)),"00")</f>
        <v>CBX07-Cir03</v>
      </c>
      <c r="O53" s="28" t="str">
        <f t="shared" ca="1" si="8"/>
        <v>Cir03</v>
      </c>
      <c r="P53" s="27">
        <v>3</v>
      </c>
      <c r="Q53" s="27"/>
      <c r="R53" s="27"/>
      <c r="S53" s="27" t="s">
        <v>63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72"/>
      <c r="G54" s="72"/>
      <c r="H54" s="72"/>
      <c r="I54" s="26" t="s">
        <v>33</v>
      </c>
      <c r="J54" s="45" t="s">
        <v>18</v>
      </c>
      <c r="K54" s="27" t="str">
        <f t="shared" ca="1" si="5"/>
        <v>INV1104-CBX07-Cir04-POS</v>
      </c>
      <c r="L54" s="27" t="str">
        <f t="shared" ca="1" si="6"/>
        <v>INV1104-CBX07-Cir04-NEG</v>
      </c>
      <c r="M54" s="27" t="str">
        <f t="shared" ca="1" si="7"/>
        <v>INV1104</v>
      </c>
      <c r="N54" s="28" t="str">
        <f ca="1">MID($F$5,1,3)&amp;LOOKUP("一",$F$7:$F54)&amp;"-Cir"&amp;TEXT(IF($F54&gt;"",1,($ZG54=OFFSET($ZG54,-1,))+IFERROR(MID(OFFSET($N54,-1,),FIND(MID($F$5,1,2),OFFSET($N54,-1,))+9,2),)),"00")</f>
        <v>CBX07-Cir04</v>
      </c>
      <c r="O54" s="28" t="str">
        <f t="shared" ca="1" si="8"/>
        <v>Cir04</v>
      </c>
      <c r="P54" s="27">
        <v>4</v>
      </c>
      <c r="Q54" s="27"/>
      <c r="R54" s="27"/>
      <c r="S54" s="27"/>
      <c r="T54" s="27" t="s">
        <v>64</v>
      </c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72"/>
      <c r="G55" s="72">
        <v>6</v>
      </c>
      <c r="H55" s="72"/>
      <c r="I55" s="26" t="s">
        <v>21</v>
      </c>
      <c r="J55" s="45" t="s">
        <v>18</v>
      </c>
      <c r="K55" s="27" t="str">
        <f t="shared" ca="1" si="5"/>
        <v>INV1104-CBX07-Cir05-POS</v>
      </c>
      <c r="L55" s="27" t="str">
        <f t="shared" ca="1" si="6"/>
        <v>INV1104-CBX07-Cir05-NEG</v>
      </c>
      <c r="M55" s="27" t="str">
        <f t="shared" ca="1" si="7"/>
        <v>INV1104</v>
      </c>
      <c r="N55" s="28" t="str">
        <f ca="1">MID($F$5,1,3)&amp;LOOKUP("一",$F$7:$F55)&amp;"-Cir"&amp;TEXT(IF($F55&gt;"",1,($ZG55=OFFSET($ZG55,-1,))+IFERROR(MID(OFFSET($N55,-1,),FIND(MID($F$5,1,2),OFFSET($N55,-1,))+9,2),)),"00")</f>
        <v>CBX07-Cir05</v>
      </c>
      <c r="O55" s="28" t="str">
        <f t="shared" ca="1" si="8"/>
        <v>Cir05</v>
      </c>
      <c r="P55" s="27">
        <v>1</v>
      </c>
      <c r="Q55" s="27" t="s">
        <v>65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72"/>
      <c r="G56" s="72"/>
      <c r="H56" s="72"/>
      <c r="I56" s="26" t="s">
        <v>24</v>
      </c>
      <c r="J56" s="45" t="s">
        <v>18</v>
      </c>
      <c r="K56" s="27" t="str">
        <f t="shared" ca="1" si="5"/>
        <v>INV1104-CBX07-Cir06-POS</v>
      </c>
      <c r="L56" s="27" t="str">
        <f t="shared" ca="1" si="6"/>
        <v>INV1104-CBX07-Cir06-NEG</v>
      </c>
      <c r="M56" s="27" t="str">
        <f t="shared" ca="1" si="7"/>
        <v>INV1104</v>
      </c>
      <c r="N56" s="28" t="str">
        <f ca="1">MID($F$5,1,3)&amp;LOOKUP("一",$F$7:$F56)&amp;"-Cir"&amp;TEXT(IF($F56&gt;"",1,($ZG56=OFFSET($ZG56,-1,))+IFERROR(MID(OFFSET($N56,-1,),FIND(MID($F$5,1,2),OFFSET($N56,-1,))+9,2),)),"00")</f>
        <v>CBX07-Cir06</v>
      </c>
      <c r="O56" s="28" t="str">
        <f t="shared" ca="1" si="8"/>
        <v>Cir06</v>
      </c>
      <c r="P56" s="27">
        <v>2</v>
      </c>
      <c r="Q56" s="27"/>
      <c r="R56" s="27" t="s">
        <v>66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72"/>
      <c r="G57" s="72"/>
      <c r="H57" s="72"/>
      <c r="I57" s="26" t="s">
        <v>28</v>
      </c>
      <c r="J57" s="45" t="s">
        <v>18</v>
      </c>
      <c r="K57" s="27" t="str">
        <f t="shared" ca="1" si="5"/>
        <v>INV1104-CBX07-Cir07-POS</v>
      </c>
      <c r="L57" s="27" t="str">
        <f t="shared" ca="1" si="6"/>
        <v>INV1104-CBX07-Cir07-NEG</v>
      </c>
      <c r="M57" s="27" t="str">
        <f t="shared" ca="1" si="7"/>
        <v>INV1104</v>
      </c>
      <c r="N57" s="28" t="str">
        <f ca="1">MID($F$5,1,3)&amp;LOOKUP("一",$F$7:$F57)&amp;"-Cir"&amp;TEXT(IF($F57&gt;"",1,($ZG57=OFFSET($ZG57,-1,))+IFERROR(MID(OFFSET($N57,-1,),FIND(MID($F$5,1,2),OFFSET($N57,-1,))+9,2),)),"00")</f>
        <v>CBX07-Cir07</v>
      </c>
      <c r="O57" s="28" t="str">
        <f t="shared" ca="1" si="8"/>
        <v>Cir07</v>
      </c>
      <c r="P57" s="27">
        <v>3</v>
      </c>
      <c r="Q57" s="27"/>
      <c r="R57" s="27"/>
      <c r="S57" s="27" t="s">
        <v>95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2</v>
      </c>
      <c r="C58" s="19">
        <v>8</v>
      </c>
      <c r="D58" s="16"/>
      <c r="E58" s="5">
        <f t="shared" si="4"/>
        <v>1</v>
      </c>
      <c r="F58" s="72"/>
      <c r="G58" s="72"/>
      <c r="H58" s="72"/>
      <c r="I58" s="26" t="s">
        <v>33</v>
      </c>
      <c r="J58" s="45" t="s">
        <v>18</v>
      </c>
      <c r="K58" s="27" t="str">
        <f t="shared" ca="1" si="5"/>
        <v>INV1104-CBX07-Cir08-POS</v>
      </c>
      <c r="L58" s="27" t="str">
        <f t="shared" ca="1" si="6"/>
        <v>INV1104-CBX07-Cir08-NEG</v>
      </c>
      <c r="M58" s="27" t="str">
        <f t="shared" ca="1" si="7"/>
        <v>INV1104</v>
      </c>
      <c r="N58" s="28" t="str">
        <f ca="1">MID($F$5,1,3)&amp;LOOKUP("一",$F$7:$F58)&amp;"-Cir"&amp;TEXT(IF($F58&gt;"",1,($ZG58=OFFSET($ZG58,-1,))+IFERROR(MID(OFFSET($N58,-1,),FIND(MID($F$5,1,2),OFFSET($N58,-1,))+9,2),)),"00")</f>
        <v>CBX07-Cir08</v>
      </c>
      <c r="O58" s="28" t="str">
        <f t="shared" ca="1" si="8"/>
        <v>Cir08</v>
      </c>
      <c r="P58" s="27">
        <v>4</v>
      </c>
      <c r="Q58" s="27"/>
      <c r="R58" s="27"/>
      <c r="S58" s="27"/>
      <c r="T58" s="27" t="s">
        <v>68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>
        <v>6</v>
      </c>
      <c r="C59" s="20">
        <v>4</v>
      </c>
      <c r="D59" s="16"/>
      <c r="E59" s="5">
        <f t="shared" si="4"/>
        <v>1</v>
      </c>
      <c r="F59" s="112" t="s">
        <v>76</v>
      </c>
      <c r="G59" s="113">
        <v>6</v>
      </c>
      <c r="H59" s="113"/>
      <c r="I59" s="26" t="s">
        <v>21</v>
      </c>
      <c r="J59" s="45" t="s">
        <v>18</v>
      </c>
      <c r="K59" s="46" t="str">
        <f t="shared" ca="1" si="5"/>
        <v>INV1104-CBX08-Cir01-POS</v>
      </c>
      <c r="L59" s="46" t="str">
        <f t="shared" ca="1" si="6"/>
        <v>INV1104-CBX08-Cir01-NEG</v>
      </c>
      <c r="M59" s="46" t="str">
        <f t="shared" ca="1" si="7"/>
        <v>INV1104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1</v>
      </c>
      <c r="Q59" s="46" t="s">
        <v>61</v>
      </c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>
        <v>3</v>
      </c>
      <c r="C60" s="20">
        <v>3</v>
      </c>
      <c r="D60" s="16"/>
      <c r="E60" s="5">
        <f t="shared" si="4"/>
        <v>1</v>
      </c>
      <c r="F60" s="113"/>
      <c r="G60" s="113"/>
      <c r="H60" s="113"/>
      <c r="I60" s="26" t="s">
        <v>24</v>
      </c>
      <c r="J60" s="45" t="s">
        <v>18</v>
      </c>
      <c r="K60" s="46" t="str">
        <f t="shared" ca="1" si="5"/>
        <v>INV1104-CBX08-Cir02-POS</v>
      </c>
      <c r="L60" s="46" t="str">
        <f t="shared" ca="1" si="6"/>
        <v>INV1104-CBX08-Cir02-NEG</v>
      </c>
      <c r="M60" s="46" t="str">
        <f t="shared" ca="1" si="7"/>
        <v>INV1104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2</v>
      </c>
      <c r="Q60" s="46"/>
      <c r="R60" s="46" t="s">
        <v>62</v>
      </c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113"/>
      <c r="G61" s="113"/>
      <c r="H61" s="113"/>
      <c r="I61" s="26" t="s">
        <v>28</v>
      </c>
      <c r="J61" s="45" t="s">
        <v>18</v>
      </c>
      <c r="K61" s="46" t="str">
        <f t="shared" ca="1" si="5"/>
        <v>INV1104-CBX08-Cir03-POS</v>
      </c>
      <c r="L61" s="46" t="str">
        <f t="shared" ca="1" si="6"/>
        <v>INV1104-CBX08-Cir03-NEG</v>
      </c>
      <c r="M61" s="46" t="str">
        <f t="shared" ca="1" si="7"/>
        <v>INV1104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3</v>
      </c>
      <c r="Q61" s="46"/>
      <c r="R61" s="46"/>
      <c r="S61" s="46" t="s">
        <v>63</v>
      </c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113"/>
      <c r="G62" s="113"/>
      <c r="H62" s="113"/>
      <c r="I62" s="26" t="s">
        <v>33</v>
      </c>
      <c r="J62" s="45" t="s">
        <v>18</v>
      </c>
      <c r="K62" s="46" t="str">
        <f t="shared" ca="1" si="5"/>
        <v>INV1104-CBX08-Cir04-POS</v>
      </c>
      <c r="L62" s="46" t="str">
        <f t="shared" ca="1" si="6"/>
        <v>INV1104-CBX08-Cir04-NEG</v>
      </c>
      <c r="M62" s="46" t="str">
        <f t="shared" ca="1" si="7"/>
        <v>INV1104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4</v>
      </c>
      <c r="Q62" s="46"/>
      <c r="R62" s="46"/>
      <c r="S62" s="46"/>
      <c r="T62" s="46" t="s">
        <v>64</v>
      </c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13"/>
      <c r="G63" s="113">
        <v>6</v>
      </c>
      <c r="H63" s="113"/>
      <c r="I63" s="26" t="s">
        <v>21</v>
      </c>
      <c r="J63" s="45" t="s">
        <v>18</v>
      </c>
      <c r="K63" s="46" t="str">
        <f t="shared" ca="1" si="5"/>
        <v>INV1104-CBX08-Cir05-POS</v>
      </c>
      <c r="L63" s="46" t="str">
        <f t="shared" ca="1" si="6"/>
        <v>INV1104-CBX08-Cir05-NEG</v>
      </c>
      <c r="M63" s="46" t="str">
        <f t="shared" ca="1" si="7"/>
        <v>INV1104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1</v>
      </c>
      <c r="Q63" s="46" t="s">
        <v>65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113"/>
      <c r="G64" s="113"/>
      <c r="H64" s="113"/>
      <c r="I64" s="26" t="s">
        <v>24</v>
      </c>
      <c r="J64" s="45" t="s">
        <v>18</v>
      </c>
      <c r="K64" s="46" t="str">
        <f t="shared" ca="1" si="5"/>
        <v>INV1104-CBX08-Cir06-POS</v>
      </c>
      <c r="L64" s="46" t="str">
        <f t="shared" ca="1" si="6"/>
        <v>INV1104-CBX08-Cir06-NEG</v>
      </c>
      <c r="M64" s="46" t="str">
        <f t="shared" ca="1" si="7"/>
        <v>INV1104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2</v>
      </c>
      <c r="Q64" s="46"/>
      <c r="R64" s="46" t="s">
        <v>66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4</v>
      </c>
      <c r="C65" s="20">
        <v>6</v>
      </c>
      <c r="D65" s="16"/>
      <c r="E65" s="5">
        <f t="shared" si="4"/>
        <v>1</v>
      </c>
      <c r="F65" s="113"/>
      <c r="G65" s="113"/>
      <c r="H65" s="113"/>
      <c r="I65" s="26" t="s">
        <v>28</v>
      </c>
      <c r="J65" s="45" t="s">
        <v>18</v>
      </c>
      <c r="K65" s="46" t="str">
        <f t="shared" ca="1" si="5"/>
        <v>INV1104-CBX08-Cir07-POS</v>
      </c>
      <c r="L65" s="46" t="str">
        <f t="shared" ca="1" si="6"/>
        <v>INV1104-CBX08-Cir07-NEG</v>
      </c>
      <c r="M65" s="46" t="str">
        <f t="shared" ca="1" si="7"/>
        <v>INV1104</v>
      </c>
      <c r="N65" s="47" t="str">
        <f ca="1">MID($F$5,1,3)&amp;LOOKUP("一",$F$7:$F65)&amp;"-Cir"&amp;TEXT(IF($F65&gt;"",1,($ZG65=OFFSET($ZG65,-1,))+IFERROR(MID(OFFSET($N65,-1,),FIND(MID($F$5,1,2),OFFSET($N65,-1,))+9,2),)),"00")</f>
        <v>CBX08-Cir07</v>
      </c>
      <c r="O65" s="47" t="str">
        <f t="shared" ca="1" si="8"/>
        <v>Cir07</v>
      </c>
      <c r="P65" s="46">
        <v>3</v>
      </c>
      <c r="Q65" s="46"/>
      <c r="R65" s="46"/>
      <c r="S65" s="46" t="s">
        <v>95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4</v>
      </c>
      <c r="C66" s="20">
        <v>6</v>
      </c>
      <c r="D66" s="16"/>
      <c r="E66" s="5">
        <f t="shared" si="4"/>
        <v>1</v>
      </c>
      <c r="F66" s="113"/>
      <c r="G66" s="113"/>
      <c r="H66" s="113"/>
      <c r="I66" s="26" t="s">
        <v>33</v>
      </c>
      <c r="J66" s="45" t="s">
        <v>18</v>
      </c>
      <c r="K66" s="46" t="str">
        <f t="shared" ca="1" si="5"/>
        <v>INV1104-CBX08-Cir08-POS</v>
      </c>
      <c r="L66" s="46" t="str">
        <f t="shared" ca="1" si="6"/>
        <v>INV1104-CBX08-Cir08-NEG</v>
      </c>
      <c r="M66" s="46" t="str">
        <f t="shared" ca="1" si="7"/>
        <v>INV1104</v>
      </c>
      <c r="N66" s="47" t="str">
        <f ca="1">MID($F$5,1,3)&amp;LOOKUP("一",$F$7:$F66)&amp;"-Cir"&amp;TEXT(IF($F66&gt;"",1,($ZG66=OFFSET($ZG66,-1,))+IFERROR(MID(OFFSET($N66,-1,),FIND(MID($F$5,1,2),OFFSET($N66,-1,))+9,2),)),"00")</f>
        <v>CBX08-Cir08</v>
      </c>
      <c r="O66" s="47" t="str">
        <f t="shared" ca="1" si="8"/>
        <v>Cir08</v>
      </c>
      <c r="P66" s="46">
        <v>4</v>
      </c>
      <c r="Q66" s="46"/>
      <c r="R66" s="46"/>
      <c r="S66" s="46"/>
      <c r="T66" s="46" t="s">
        <v>68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4</v>
      </c>
      <c r="C67" s="20">
        <v>6</v>
      </c>
      <c r="D67" s="16"/>
      <c r="E67" s="5">
        <f t="shared" si="4"/>
        <v>1</v>
      </c>
      <c r="F67" s="69" t="s">
        <v>79</v>
      </c>
      <c r="G67" s="72">
        <v>6</v>
      </c>
      <c r="H67" s="72"/>
      <c r="I67" s="26" t="s">
        <v>21</v>
      </c>
      <c r="J67" s="45" t="s">
        <v>18</v>
      </c>
      <c r="K67" s="27" t="str">
        <f t="shared" ca="1" si="5"/>
        <v>INV1104-CBX09-Cir01-POS</v>
      </c>
      <c r="L67" s="27" t="str">
        <f t="shared" ca="1" si="6"/>
        <v>INV1104-CBX09-Cir01-NEG</v>
      </c>
      <c r="M67" s="27" t="str">
        <f t="shared" ca="1" si="7"/>
        <v>INV1104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1</v>
      </c>
      <c r="Q67" s="27" t="s">
        <v>61</v>
      </c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 t="s">
        <v>4</v>
      </c>
      <c r="C68" s="20">
        <v>6</v>
      </c>
      <c r="D68" s="16"/>
      <c r="E68" s="5">
        <f t="shared" si="4"/>
        <v>1</v>
      </c>
      <c r="F68" s="72"/>
      <c r="G68" s="72"/>
      <c r="H68" s="72"/>
      <c r="I68" s="26" t="s">
        <v>24</v>
      </c>
      <c r="J68" s="45" t="s">
        <v>18</v>
      </c>
      <c r="K68" s="27" t="str">
        <f t="shared" ca="1" si="5"/>
        <v>INV1104-CBX09-Cir02-POS</v>
      </c>
      <c r="L68" s="27" t="str">
        <f t="shared" ca="1" si="6"/>
        <v>INV1104-CBX09-Cir02-NEG</v>
      </c>
      <c r="M68" s="27" t="str">
        <f t="shared" ca="1" si="7"/>
        <v>INV1104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2</v>
      </c>
      <c r="Q68" s="27"/>
      <c r="R68" s="27" t="s">
        <v>62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>
        <v>3</v>
      </c>
      <c r="C69" s="20">
        <v>3</v>
      </c>
      <c r="D69" s="16"/>
      <c r="E69" s="5">
        <f t="shared" si="4"/>
        <v>1</v>
      </c>
      <c r="F69" s="72"/>
      <c r="G69" s="72"/>
      <c r="H69" s="72"/>
      <c r="I69" s="26" t="s">
        <v>28</v>
      </c>
      <c r="J69" s="45" t="s">
        <v>18</v>
      </c>
      <c r="K69" s="27" t="str">
        <f t="shared" ca="1" si="5"/>
        <v>INV1104-CBX09-Cir03-POS</v>
      </c>
      <c r="L69" s="27" t="str">
        <f t="shared" ca="1" si="6"/>
        <v>INV1104-CBX09-Cir03-NEG</v>
      </c>
      <c r="M69" s="27" t="str">
        <f t="shared" ca="1" si="7"/>
        <v>INV1104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3</v>
      </c>
      <c r="Q69" s="27"/>
      <c r="R69" s="27"/>
      <c r="S69" s="27" t="s">
        <v>63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72"/>
      <c r="G70" s="72"/>
      <c r="H70" s="72"/>
      <c r="I70" s="26" t="s">
        <v>33</v>
      </c>
      <c r="J70" s="45" t="s">
        <v>18</v>
      </c>
      <c r="K70" s="27" t="str">
        <f t="shared" ca="1" si="5"/>
        <v>INV1104-CBX09-Cir04-POS</v>
      </c>
      <c r="L70" s="27" t="str">
        <f t="shared" ca="1" si="6"/>
        <v>INV1104-CBX09-Cir04-NEG</v>
      </c>
      <c r="M70" s="27" t="str">
        <f t="shared" ca="1" si="7"/>
        <v>INV1104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4</v>
      </c>
      <c r="Q70" s="27"/>
      <c r="R70" s="27"/>
      <c r="S70" s="27"/>
      <c r="T70" s="27" t="s">
        <v>64</v>
      </c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72"/>
      <c r="G71" s="72">
        <v>6</v>
      </c>
      <c r="H71" s="72"/>
      <c r="I71" s="26" t="s">
        <v>21</v>
      </c>
      <c r="J71" s="45" t="s">
        <v>18</v>
      </c>
      <c r="K71" s="27" t="str">
        <f t="shared" ca="1" si="5"/>
        <v>INV1104-CBX09-Cir05-POS</v>
      </c>
      <c r="L71" s="27" t="str">
        <f t="shared" ca="1" si="6"/>
        <v>INV1104-CBX09-Cir05-NEG</v>
      </c>
      <c r="M71" s="27" t="str">
        <f t="shared" ca="1" si="7"/>
        <v>INV1104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1</v>
      </c>
      <c r="Q71" s="27" t="s">
        <v>65</v>
      </c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2" si="12">COUNTA(Q72:BD72)</f>
        <v>1</v>
      </c>
      <c r="F72" s="72"/>
      <c r="G72" s="72"/>
      <c r="H72" s="72"/>
      <c r="I72" s="26" t="s">
        <v>24</v>
      </c>
      <c r="J72" s="45" t="s">
        <v>18</v>
      </c>
      <c r="K72" s="27" t="str">
        <f t="shared" ref="K72:K132" ca="1" si="13">M72&amp;"-"&amp;N72&amp;"-POS"</f>
        <v>INV1104-CBX09-Cir06-POS</v>
      </c>
      <c r="L72" s="27" t="str">
        <f t="shared" ref="L72:L132" ca="1" si="14">M72&amp;"-"&amp;N72&amp;"-NEG"</f>
        <v>INV1104-CBX09-Cir06-NEG</v>
      </c>
      <c r="M72" s="27" t="str">
        <f t="shared" ref="M72:M132" ca="1" si="15">$F$3</f>
        <v>INV1104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2" ca="1" si="16">MID(N72,7,10)</f>
        <v>Cir06</v>
      </c>
      <c r="P72" s="27">
        <v>2</v>
      </c>
      <c r="Q72" s="27"/>
      <c r="R72" s="27" t="s">
        <v>66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72"/>
      <c r="G73" s="72"/>
      <c r="H73" s="72"/>
      <c r="I73" s="26" t="s">
        <v>28</v>
      </c>
      <c r="J73" s="45" t="s">
        <v>18</v>
      </c>
      <c r="K73" s="27" t="str">
        <f t="shared" ca="1" si="13"/>
        <v>INV1104-CBX09-Cir07-POS</v>
      </c>
      <c r="L73" s="27" t="str">
        <f t="shared" ca="1" si="14"/>
        <v>INV1104-CBX09-Cir07-NEG</v>
      </c>
      <c r="M73" s="27" t="str">
        <f t="shared" ca="1" si="15"/>
        <v>INV1104</v>
      </c>
      <c r="N73" s="28" t="str">
        <f ca="1">MID($F$5,1,3)&amp;LOOKUP("一",$F$7:$F73)&amp;"-Cir"&amp;TEXT(IF($F73&gt;"",1,($ZG73=OFFSET($ZG73,-1,))+IFERROR(MID(OFFSET($N73,-1,),FIND(MID($F$5,1,2),OFFSET($N73,-1,))+9,2),)),"00")</f>
        <v>CBX09-Cir07</v>
      </c>
      <c r="O73" s="28" t="str">
        <f t="shared" ca="1" si="16"/>
        <v>Cir07</v>
      </c>
      <c r="P73" s="27">
        <v>3</v>
      </c>
      <c r="Q73" s="27"/>
      <c r="R73" s="27"/>
      <c r="S73" s="27" t="s">
        <v>95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72"/>
      <c r="G74" s="72"/>
      <c r="H74" s="72"/>
      <c r="I74" s="26" t="s">
        <v>33</v>
      </c>
      <c r="J74" s="45" t="s">
        <v>18</v>
      </c>
      <c r="K74" s="27" t="str">
        <f t="shared" ca="1" si="13"/>
        <v>INV1104-CBX09-Cir08-POS</v>
      </c>
      <c r="L74" s="27" t="str">
        <f t="shared" ca="1" si="14"/>
        <v>INV1104-CBX09-Cir08-NEG</v>
      </c>
      <c r="M74" s="27" t="str">
        <f t="shared" ca="1" si="15"/>
        <v>INV1104</v>
      </c>
      <c r="N74" s="28" t="str">
        <f ca="1">MID($F$5,1,3)&amp;LOOKUP("一",$F$7:$F74)&amp;"-Cir"&amp;TEXT(IF($F74&gt;"",1,($ZG74=OFFSET($ZG74,-1,))+IFERROR(MID(OFFSET($N74,-1,),FIND(MID($F$5,1,2),OFFSET($N74,-1,))+9,2),)),"00")</f>
        <v>CBX09-Cir08</v>
      </c>
      <c r="O74" s="28" t="str">
        <f t="shared" ca="1" si="16"/>
        <v>Cir08</v>
      </c>
      <c r="P74" s="27">
        <v>4</v>
      </c>
      <c r="Q74" s="27"/>
      <c r="R74" s="27"/>
      <c r="S74" s="27"/>
      <c r="T74" s="27" t="s">
        <v>68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2" t="s">
        <v>80</v>
      </c>
      <c r="G75" s="113">
        <v>6</v>
      </c>
      <c r="H75" s="113"/>
      <c r="I75" s="26" t="s">
        <v>21</v>
      </c>
      <c r="J75" s="45" t="s">
        <v>18</v>
      </c>
      <c r="K75" s="46" t="str">
        <f t="shared" ca="1" si="13"/>
        <v>INV1104-CBX10-Cir01-POS</v>
      </c>
      <c r="L75" s="46" t="str">
        <f t="shared" ca="1" si="14"/>
        <v>INV1104-CBX10-Cir01-NEG</v>
      </c>
      <c r="M75" s="46" t="str">
        <f t="shared" ca="1" si="15"/>
        <v>INV1104</v>
      </c>
      <c r="N75" s="47" t="str">
        <f ca="1">MID($F$5,1,3)&amp;LOOKUP("一",$F$7:$F75)&amp;"-Cir"&amp;TEXT(IF($F75&gt;"",1,($ZG75=OFFSET($ZG75,-1,))+IFERROR(MID(OFFSET($N75,-1,),FIND(MID($F$5,1,2),OFFSET($N75,-1,))+9,2),)),"00")</f>
        <v>CBX10-Cir01</v>
      </c>
      <c r="O75" s="47" t="str">
        <f t="shared" ca="1" si="16"/>
        <v>Cir01</v>
      </c>
      <c r="P75" s="46">
        <v>1</v>
      </c>
      <c r="Q75" s="46" t="s">
        <v>61</v>
      </c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3"/>
      <c r="G76" s="113"/>
      <c r="H76" s="113"/>
      <c r="I76" s="26" t="s">
        <v>24</v>
      </c>
      <c r="J76" s="45" t="s">
        <v>18</v>
      </c>
      <c r="K76" s="46" t="str">
        <f t="shared" ca="1" si="13"/>
        <v>INV1104-CBX10-Cir02-POS</v>
      </c>
      <c r="L76" s="46" t="str">
        <f t="shared" ca="1" si="14"/>
        <v>INV1104-CBX10-Cir02-NEG</v>
      </c>
      <c r="M76" s="46" t="str">
        <f t="shared" ca="1" si="15"/>
        <v>INV1104</v>
      </c>
      <c r="N76" s="47" t="str">
        <f ca="1">MID($F$5,1,3)&amp;LOOKUP("一",$F$7:$F76)&amp;"-Cir"&amp;TEXT(IF($F76&gt;"",1,($ZG76=OFFSET($ZG76,-1,))+IFERROR(MID(OFFSET($N76,-1,),FIND(MID($F$5,1,2),OFFSET($N76,-1,))+9,2),)),"00")</f>
        <v>CBX10-Cir02</v>
      </c>
      <c r="O76" s="47" t="str">
        <f t="shared" ca="1" si="16"/>
        <v>Cir02</v>
      </c>
      <c r="P76" s="46">
        <v>2</v>
      </c>
      <c r="Q76" s="46"/>
      <c r="R76" s="46" t="s">
        <v>62</v>
      </c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3"/>
      <c r="G77" s="113"/>
      <c r="H77" s="113"/>
      <c r="I77" s="26" t="s">
        <v>28</v>
      </c>
      <c r="J77" s="45" t="s">
        <v>18</v>
      </c>
      <c r="K77" s="46" t="str">
        <f t="shared" ca="1" si="13"/>
        <v>INV1104-CBX10-Cir03-POS</v>
      </c>
      <c r="L77" s="46" t="str">
        <f t="shared" ca="1" si="14"/>
        <v>INV1104-CBX10-Cir03-NEG</v>
      </c>
      <c r="M77" s="46" t="str">
        <f t="shared" ca="1" si="15"/>
        <v>INV1104</v>
      </c>
      <c r="N77" s="47" t="str">
        <f ca="1">MID($F$5,1,3)&amp;LOOKUP("一",$F$7:$F77)&amp;"-Cir"&amp;TEXT(IF($F77&gt;"",1,($ZG77=OFFSET($ZG77,-1,))+IFERROR(MID(OFFSET($N77,-1,),FIND(MID($F$5,1,2),OFFSET($N77,-1,))+9,2),)),"00")</f>
        <v>CBX10-Cir03</v>
      </c>
      <c r="O77" s="47" t="str">
        <f t="shared" ca="1" si="16"/>
        <v>Cir03</v>
      </c>
      <c r="P77" s="46">
        <v>3</v>
      </c>
      <c r="Q77" s="46"/>
      <c r="R77" s="46"/>
      <c r="S77" s="46" t="s">
        <v>63</v>
      </c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3"/>
      <c r="G78" s="113"/>
      <c r="H78" s="113"/>
      <c r="I78" s="26" t="s">
        <v>33</v>
      </c>
      <c r="J78" s="45" t="s">
        <v>18</v>
      </c>
      <c r="K78" s="46" t="str">
        <f t="shared" ca="1" si="13"/>
        <v>INV1104-CBX10-Cir04-POS</v>
      </c>
      <c r="L78" s="46" t="str">
        <f t="shared" ca="1" si="14"/>
        <v>INV1104-CBX10-Cir04-NEG</v>
      </c>
      <c r="M78" s="46" t="str">
        <f t="shared" ca="1" si="15"/>
        <v>INV1104</v>
      </c>
      <c r="N78" s="47" t="str">
        <f ca="1">MID($F$5,1,3)&amp;LOOKUP("一",$F$7:$F78)&amp;"-Cir"&amp;TEXT(IF($F78&gt;"",1,($ZG78=OFFSET($ZG78,-1,))+IFERROR(MID(OFFSET($N78,-1,),FIND(MID($F$5,1,2),OFFSET($N78,-1,))+9,2),)),"00")</f>
        <v>CBX10-Cir04</v>
      </c>
      <c r="O78" s="47" t="str">
        <f t="shared" ca="1" si="16"/>
        <v>Cir04</v>
      </c>
      <c r="P78" s="46">
        <v>4</v>
      </c>
      <c r="Q78" s="46"/>
      <c r="R78" s="46"/>
      <c r="S78" s="46"/>
      <c r="T78" s="46" t="s">
        <v>64</v>
      </c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69" t="s">
        <v>81</v>
      </c>
      <c r="G79" s="72">
        <v>3</v>
      </c>
      <c r="H79" s="72"/>
      <c r="I79" s="26" t="s">
        <v>21</v>
      </c>
      <c r="J79" s="45" t="s">
        <v>18</v>
      </c>
      <c r="K79" s="27" t="str">
        <f t="shared" ca="1" si="13"/>
        <v>INV1104-CBX11-Cir01-POS</v>
      </c>
      <c r="L79" s="27" t="str">
        <f t="shared" ca="1" si="14"/>
        <v>INV1104-CBX11-Cir01-NEG</v>
      </c>
      <c r="M79" s="27" t="str">
        <f t="shared" ca="1" si="15"/>
        <v>INV1104</v>
      </c>
      <c r="N79" s="28" t="str">
        <f ca="1">MID($F$5,1,3)&amp;LOOKUP("一",$F$7:$F79)&amp;"-Cir"&amp;TEXT(IF($F79&gt;"",1,($ZG79=OFFSET($ZG79,-1,))+IFERROR(MID(OFFSET($N79,-1,),FIND(MID($F$5,1,2),OFFSET($N79,-1,))+9,2),)),"00")</f>
        <v>CBX11-Cir01</v>
      </c>
      <c r="O79" s="28" t="str">
        <f t="shared" ca="1" si="16"/>
        <v>Cir01</v>
      </c>
      <c r="P79" s="27">
        <v>1</v>
      </c>
      <c r="Q79" s="27" t="s">
        <v>61</v>
      </c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72"/>
      <c r="G80" s="72"/>
      <c r="H80" s="72"/>
      <c r="I80" s="26" t="s">
        <v>24</v>
      </c>
      <c r="J80" s="45" t="s">
        <v>18</v>
      </c>
      <c r="K80" s="27" t="str">
        <f t="shared" ca="1" si="13"/>
        <v>INV1104-CBX11-Cir02-POS</v>
      </c>
      <c r="L80" s="27" t="str">
        <f t="shared" ca="1" si="14"/>
        <v>INV1104-CBX11-Cir02-NEG</v>
      </c>
      <c r="M80" s="27" t="str">
        <f t="shared" ca="1" si="15"/>
        <v>INV1104</v>
      </c>
      <c r="N80" s="28" t="str">
        <f ca="1">MID($F$5,1,3)&amp;LOOKUP("一",$F$7:$F80)&amp;"-Cir"&amp;TEXT(IF($F80&gt;"",1,($ZG80=OFFSET($ZG80,-1,))+IFERROR(MID(OFFSET($N80,-1,),FIND(MID($F$5,1,2),OFFSET($N80,-1,))+9,2),)),"00")</f>
        <v>CBX11-Cir02</v>
      </c>
      <c r="O80" s="28" t="str">
        <f t="shared" ca="1" si="16"/>
        <v>Cir02</v>
      </c>
      <c r="P80" s="27">
        <v>2</v>
      </c>
      <c r="Q80" s="27"/>
      <c r="R80" s="27" t="s">
        <v>62</v>
      </c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72"/>
      <c r="G81" s="72"/>
      <c r="H81" s="72"/>
      <c r="I81" s="26" t="s">
        <v>28</v>
      </c>
      <c r="J81" s="45" t="s">
        <v>18</v>
      </c>
      <c r="K81" s="27" t="str">
        <f t="shared" ca="1" si="13"/>
        <v>INV1104-CBX11-Cir03-POS</v>
      </c>
      <c r="L81" s="27" t="str">
        <f t="shared" ca="1" si="14"/>
        <v>INV1104-CBX11-Cir03-NEG</v>
      </c>
      <c r="M81" s="27" t="str">
        <f t="shared" ca="1" si="15"/>
        <v>INV1104</v>
      </c>
      <c r="N81" s="28" t="str">
        <f ca="1">MID($F$5,1,3)&amp;LOOKUP("一",$F$7:$F81)&amp;"-Cir"&amp;TEXT(IF($F81&gt;"",1,($ZG81=OFFSET($ZG81,-1,))+IFERROR(MID(OFFSET($N81,-1,),FIND(MID($F$5,1,2),OFFSET($N81,-1,))+9,2),)),"00")</f>
        <v>CBX11-Cir03</v>
      </c>
      <c r="O81" s="28" t="str">
        <f t="shared" ca="1" si="16"/>
        <v>Cir03</v>
      </c>
      <c r="P81" s="27">
        <v>3</v>
      </c>
      <c r="Q81" s="27"/>
      <c r="R81" s="27"/>
      <c r="S81" s="27" t="s">
        <v>63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2" t="s">
        <v>82</v>
      </c>
      <c r="G82" s="113">
        <v>3</v>
      </c>
      <c r="H82" s="113"/>
      <c r="I82" s="26" t="s">
        <v>21</v>
      </c>
      <c r="J82" s="45" t="s">
        <v>18</v>
      </c>
      <c r="K82" s="46" t="str">
        <f t="shared" ca="1" si="13"/>
        <v>INV1104-CBX12-Cir01-POS</v>
      </c>
      <c r="L82" s="46" t="str">
        <f t="shared" ca="1" si="14"/>
        <v>INV1104-CBX12-Cir01-NEG</v>
      </c>
      <c r="M82" s="46" t="str">
        <f t="shared" ca="1" si="15"/>
        <v>INV1104</v>
      </c>
      <c r="N82" s="47" t="str">
        <f ca="1">MID($F$5,1,3)&amp;LOOKUP("一",$F$7:$F82)&amp;"-Cir"&amp;TEXT(IF($F82&gt;"",1,($ZG82=OFFSET($ZG82,-1,))+IFERROR(MID(OFFSET($N82,-1,),FIND(MID($F$5,1,2),OFFSET($N82,-1,))+9,2),)),"00")</f>
        <v>CBX12-Cir01</v>
      </c>
      <c r="O82" s="47" t="str">
        <f t="shared" ca="1" si="16"/>
        <v>Cir01</v>
      </c>
      <c r="P82" s="46">
        <v>1</v>
      </c>
      <c r="Q82" s="46" t="s">
        <v>61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3"/>
      <c r="G83" s="113"/>
      <c r="H83" s="113"/>
      <c r="I83" s="26" t="s">
        <v>24</v>
      </c>
      <c r="J83" s="45" t="s">
        <v>18</v>
      </c>
      <c r="K83" s="46" t="str">
        <f t="shared" ca="1" si="13"/>
        <v>INV1104-CBX12-Cir02-POS</v>
      </c>
      <c r="L83" s="46" t="str">
        <f t="shared" ca="1" si="14"/>
        <v>INV1104-CBX12-Cir02-NEG</v>
      </c>
      <c r="M83" s="46" t="str">
        <f t="shared" ca="1" si="15"/>
        <v>INV1104</v>
      </c>
      <c r="N83" s="47" t="str">
        <f ca="1">MID($F$5,1,3)&amp;LOOKUP("一",$F$7:$F83)&amp;"-Cir"&amp;TEXT(IF($F83&gt;"",1,($ZG83=OFFSET($ZG83,-1,))+IFERROR(MID(OFFSET($N83,-1,),FIND(MID($F$5,1,2),OFFSET($N83,-1,))+9,2),)),"00")</f>
        <v>CBX12-Cir02</v>
      </c>
      <c r="O83" s="47" t="str">
        <f t="shared" ca="1" si="16"/>
        <v>Cir02</v>
      </c>
      <c r="P83" s="46">
        <v>2</v>
      </c>
      <c r="Q83" s="46"/>
      <c r="R83" s="46" t="s">
        <v>62</v>
      </c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3"/>
      <c r="G84" s="113"/>
      <c r="H84" s="113"/>
      <c r="I84" s="26" t="s">
        <v>28</v>
      </c>
      <c r="J84" s="45" t="s">
        <v>18</v>
      </c>
      <c r="K84" s="46" t="str">
        <f t="shared" ca="1" si="13"/>
        <v>INV1104-CBX12-Cir03-POS</v>
      </c>
      <c r="L84" s="46" t="str">
        <f t="shared" ca="1" si="14"/>
        <v>INV1104-CBX12-Cir03-NEG</v>
      </c>
      <c r="M84" s="46" t="str">
        <f t="shared" ca="1" si="15"/>
        <v>INV1104</v>
      </c>
      <c r="N84" s="47" t="str">
        <f ca="1">MID($F$5,1,3)&amp;LOOKUP("一",$F$7:$F84)&amp;"-Cir"&amp;TEXT(IF($F84&gt;"",1,($ZG84=OFFSET($ZG84,-1,))+IFERROR(MID(OFFSET($N84,-1,),FIND(MID($F$5,1,2),OFFSET($N84,-1,))+9,2),)),"00")</f>
        <v>CBX12-Cir03</v>
      </c>
      <c r="O84" s="47" t="str">
        <f t="shared" ca="1" si="16"/>
        <v>Cir03</v>
      </c>
      <c r="P84" s="46">
        <v>3</v>
      </c>
      <c r="Q84" s="46"/>
      <c r="R84" s="46"/>
      <c r="S84" s="46" t="s">
        <v>63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3"/>
      <c r="G85" s="113">
        <v>3</v>
      </c>
      <c r="H85" s="113"/>
      <c r="I85" s="26" t="s">
        <v>21</v>
      </c>
      <c r="J85" s="45" t="s">
        <v>18</v>
      </c>
      <c r="K85" s="46" t="str">
        <f t="shared" ca="1" si="13"/>
        <v>INV1104-CBX12-Cir04-POS</v>
      </c>
      <c r="L85" s="46" t="str">
        <f t="shared" ca="1" si="14"/>
        <v>INV1104-CBX12-Cir04-NEG</v>
      </c>
      <c r="M85" s="46" t="str">
        <f t="shared" ca="1" si="15"/>
        <v>INV1104</v>
      </c>
      <c r="N85" s="47" t="str">
        <f ca="1">MID($F$5,1,3)&amp;LOOKUP("一",$F$7:$F85)&amp;"-Cir"&amp;TEXT(IF($F85&gt;"",1,($ZG85=OFFSET($ZG85,-1,))+IFERROR(MID(OFFSET($N85,-1,),FIND(MID($F$5,1,2),OFFSET($N85,-1,))+9,2),)),"00")</f>
        <v>CBX12-Cir04</v>
      </c>
      <c r="O85" s="47" t="str">
        <f t="shared" ca="1" si="16"/>
        <v>Cir04</v>
      </c>
      <c r="P85" s="46">
        <v>1</v>
      </c>
      <c r="Q85" s="46" t="s">
        <v>77</v>
      </c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3"/>
      <c r="G86" s="113"/>
      <c r="H86" s="113"/>
      <c r="I86" s="26" t="s">
        <v>24</v>
      </c>
      <c r="J86" s="45" t="s">
        <v>18</v>
      </c>
      <c r="K86" s="46" t="str">
        <f t="shared" ca="1" si="13"/>
        <v>INV1104-CBX12-Cir05-POS</v>
      </c>
      <c r="L86" s="46" t="str">
        <f t="shared" ca="1" si="14"/>
        <v>INV1104-CBX12-Cir05-NEG</v>
      </c>
      <c r="M86" s="46" t="str">
        <f t="shared" ca="1" si="15"/>
        <v>INV1104</v>
      </c>
      <c r="N86" s="47" t="str">
        <f ca="1">MID($F$5,1,3)&amp;LOOKUP("一",$F$7:$F86)&amp;"-Cir"&amp;TEXT(IF($F86&gt;"",1,($ZG86=OFFSET($ZG86,-1,))+IFERROR(MID(OFFSET($N86,-1,),FIND(MID($F$5,1,2),OFFSET($N86,-1,))+9,2),)),"00")</f>
        <v>CBX12-Cir05</v>
      </c>
      <c r="O86" s="47" t="str">
        <f t="shared" ca="1" si="16"/>
        <v>Cir05</v>
      </c>
      <c r="P86" s="46">
        <v>2</v>
      </c>
      <c r="Q86" s="46"/>
      <c r="R86" s="46" t="s">
        <v>78</v>
      </c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13"/>
      <c r="G87" s="113"/>
      <c r="H87" s="113"/>
      <c r="I87" s="26" t="s">
        <v>28</v>
      </c>
      <c r="J87" s="45" t="s">
        <v>18</v>
      </c>
      <c r="K87" s="46" t="str">
        <f t="shared" ca="1" si="13"/>
        <v>INV1104-CBX12-Cir06-POS</v>
      </c>
      <c r="L87" s="46" t="str">
        <f t="shared" ca="1" si="14"/>
        <v>INV1104-CBX12-Cir06-NEG</v>
      </c>
      <c r="M87" s="46" t="str">
        <f t="shared" ca="1" si="15"/>
        <v>INV1104</v>
      </c>
      <c r="N87" s="47" t="str">
        <f ca="1">MID($F$5,1,3)&amp;LOOKUP("一",$F$7:$F87)&amp;"-Cir"&amp;TEXT(IF($F87&gt;"",1,($ZG87=OFFSET($ZG87,-1,))+IFERROR(MID(OFFSET($N87,-1,),FIND(MID($F$5,1,2),OFFSET($N87,-1,))+9,2),)),"00")</f>
        <v>CBX12-Cir06</v>
      </c>
      <c r="O87" s="47" t="str">
        <f t="shared" ca="1" si="16"/>
        <v>Cir06</v>
      </c>
      <c r="P87" s="46">
        <v>3</v>
      </c>
      <c r="Q87" s="46"/>
      <c r="R87" s="46"/>
      <c r="S87" s="46" t="s">
        <v>66</v>
      </c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0"/>
      <c r="BC87" s="20"/>
      <c r="BD87" s="20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69" t="s">
        <v>83</v>
      </c>
      <c r="G88" s="72">
        <v>3</v>
      </c>
      <c r="H88" s="72"/>
      <c r="I88" s="26" t="s">
        <v>21</v>
      </c>
      <c r="J88" s="45" t="s">
        <v>18</v>
      </c>
      <c r="K88" s="27" t="str">
        <f t="shared" ca="1" si="13"/>
        <v>INV1104-CBX13-Cir01-POS</v>
      </c>
      <c r="L88" s="27" t="str">
        <f t="shared" ca="1" si="14"/>
        <v>INV1104-CBX13-Cir01-NEG</v>
      </c>
      <c r="M88" s="27" t="str">
        <f t="shared" ca="1" si="15"/>
        <v>INV1104</v>
      </c>
      <c r="N88" s="28" t="str">
        <f ca="1">MID($F$5,1,3)&amp;LOOKUP("一",$F$7:$F88)&amp;"-Cir"&amp;TEXT(IF($F88&gt;"",1,($ZG88=OFFSET($ZG88,-1,))+IFERROR(MID(OFFSET($N88,-1,),FIND(MID($F$5,1,2),OFFSET($N88,-1,))+9,2),)),"00")</f>
        <v>CBX13-Cir01</v>
      </c>
      <c r="O88" s="28" t="str">
        <f t="shared" ca="1" si="16"/>
        <v>Cir01</v>
      </c>
      <c r="P88" s="27">
        <v>1</v>
      </c>
      <c r="Q88" s="27" t="s">
        <v>61</v>
      </c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6" t="s">
        <v>24</v>
      </c>
      <c r="J89" s="45" t="s">
        <v>18</v>
      </c>
      <c r="K89" s="27" t="str">
        <f t="shared" ca="1" si="13"/>
        <v>INV1104-CBX13-Cir02-POS</v>
      </c>
      <c r="L89" s="27" t="str">
        <f t="shared" ca="1" si="14"/>
        <v>INV1104-CBX13-Cir02-NEG</v>
      </c>
      <c r="M89" s="27" t="str">
        <f t="shared" ca="1" si="15"/>
        <v>INV1104</v>
      </c>
      <c r="N89" s="28" t="str">
        <f ca="1">MID($F$5,1,3)&amp;LOOKUP("一",$F$7:$F89)&amp;"-Cir"&amp;TEXT(IF($F89&gt;"",1,($ZG89=OFFSET($ZG89,-1,))+IFERROR(MID(OFFSET($N89,-1,),FIND(MID($F$5,1,2),OFFSET($N89,-1,))+9,2),)),"00")</f>
        <v>CBX13-Cir02</v>
      </c>
      <c r="O89" s="28" t="str">
        <f t="shared" ca="1" si="16"/>
        <v>Cir02</v>
      </c>
      <c r="P89" s="27">
        <v>2</v>
      </c>
      <c r="Q89" s="27"/>
      <c r="R89" s="27" t="s">
        <v>62</v>
      </c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28</v>
      </c>
      <c r="J90" s="45" t="s">
        <v>18</v>
      </c>
      <c r="K90" s="27" t="str">
        <f t="shared" ca="1" si="13"/>
        <v>INV1104-CBX13-Cir03-POS</v>
      </c>
      <c r="L90" s="27" t="str">
        <f t="shared" ca="1" si="14"/>
        <v>INV1104-CBX13-Cir03-NEG</v>
      </c>
      <c r="M90" s="27" t="str">
        <f t="shared" ca="1" si="15"/>
        <v>INV1104</v>
      </c>
      <c r="N90" s="28" t="str">
        <f ca="1">MID($F$5,1,3)&amp;LOOKUP("一",$F$7:$F90)&amp;"-Cir"&amp;TEXT(IF($F90&gt;"",1,($ZG90=OFFSET($ZG90,-1,))+IFERROR(MID(OFFSET($N90,-1,),FIND(MID($F$5,1,2),OFFSET($N90,-1,))+9,2),)),"00")</f>
        <v>CBX13-Cir03</v>
      </c>
      <c r="O90" s="28" t="str">
        <f t="shared" ca="1" si="16"/>
        <v>Cir03</v>
      </c>
      <c r="P90" s="27">
        <v>3</v>
      </c>
      <c r="Q90" s="27"/>
      <c r="R90" s="27"/>
      <c r="S90" s="27" t="s">
        <v>63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72"/>
      <c r="G91" s="72">
        <v>3</v>
      </c>
      <c r="H91" s="72"/>
      <c r="I91" s="26" t="s">
        <v>21</v>
      </c>
      <c r="J91" s="45" t="s">
        <v>18</v>
      </c>
      <c r="K91" s="27" t="str">
        <f t="shared" ca="1" si="13"/>
        <v>INV1104-CBX13-Cir04-POS</v>
      </c>
      <c r="L91" s="27" t="str">
        <f t="shared" ca="1" si="14"/>
        <v>INV1104-CBX13-Cir04-NEG</v>
      </c>
      <c r="M91" s="27" t="str">
        <f t="shared" ca="1" si="15"/>
        <v>INV1104</v>
      </c>
      <c r="N91" s="28" t="str">
        <f ca="1">MID($F$5,1,3)&amp;LOOKUP("一",$F$7:$F91)&amp;"-Cir"&amp;TEXT(IF($F91&gt;"",1,($ZG91=OFFSET($ZG91,-1,))+IFERROR(MID(OFFSET($N91,-1,),FIND(MID($F$5,1,2),OFFSET($N91,-1,))+9,2),)),"00")</f>
        <v>CBX13-Cir04</v>
      </c>
      <c r="O91" s="28" t="str">
        <f t="shared" ca="1" si="16"/>
        <v>Cir04</v>
      </c>
      <c r="P91" s="27">
        <v>1</v>
      </c>
      <c r="Q91" s="27" t="s">
        <v>77</v>
      </c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72"/>
      <c r="G92" s="72"/>
      <c r="H92" s="72"/>
      <c r="I92" s="26" t="s">
        <v>24</v>
      </c>
      <c r="J92" s="45" t="s">
        <v>18</v>
      </c>
      <c r="K92" s="27" t="str">
        <f t="shared" ca="1" si="13"/>
        <v>INV1104-CBX13-Cir05-POS</v>
      </c>
      <c r="L92" s="27" t="str">
        <f t="shared" ca="1" si="14"/>
        <v>INV1104-CBX13-Cir05-NEG</v>
      </c>
      <c r="M92" s="27" t="str">
        <f t="shared" ca="1" si="15"/>
        <v>INV1104</v>
      </c>
      <c r="N92" s="28" t="str">
        <f ca="1">MID($F$5,1,3)&amp;LOOKUP("一",$F$7:$F92)&amp;"-Cir"&amp;TEXT(IF($F92&gt;"",1,($ZG92=OFFSET($ZG92,-1,))+IFERROR(MID(OFFSET($N92,-1,),FIND(MID($F$5,1,2),OFFSET($N92,-1,))+9,2),)),"00")</f>
        <v>CBX13-Cir05</v>
      </c>
      <c r="O92" s="28" t="str">
        <f t="shared" ca="1" si="16"/>
        <v>Cir05</v>
      </c>
      <c r="P92" s="27">
        <v>2</v>
      </c>
      <c r="Q92" s="27"/>
      <c r="R92" s="27" t="s">
        <v>78</v>
      </c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72"/>
      <c r="G93" s="72"/>
      <c r="H93" s="72"/>
      <c r="I93" s="26" t="s">
        <v>28</v>
      </c>
      <c r="J93" s="45" t="s">
        <v>18</v>
      </c>
      <c r="K93" s="27" t="str">
        <f t="shared" ca="1" si="13"/>
        <v>INV1104-CBX13-Cir06-POS</v>
      </c>
      <c r="L93" s="27" t="str">
        <f t="shared" ca="1" si="14"/>
        <v>INV1104-CBX13-Cir06-NEG</v>
      </c>
      <c r="M93" s="27" t="str">
        <f t="shared" ca="1" si="15"/>
        <v>INV1104</v>
      </c>
      <c r="N93" s="28" t="str">
        <f ca="1">MID($F$5,1,3)&amp;LOOKUP("一",$F$7:$F93)&amp;"-Cir"&amp;TEXT(IF($F93&gt;"",1,($ZG93=OFFSET($ZG93,-1,))+IFERROR(MID(OFFSET($N93,-1,),FIND(MID($F$5,1,2),OFFSET($N93,-1,))+9,2),)),"00")</f>
        <v>CBX13-Cir06</v>
      </c>
      <c r="O93" s="28" t="str">
        <f t="shared" ca="1" si="16"/>
        <v>Cir06</v>
      </c>
      <c r="P93" s="27">
        <v>3</v>
      </c>
      <c r="Q93" s="27"/>
      <c r="R93" s="27"/>
      <c r="S93" s="27" t="s">
        <v>66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2" t="s">
        <v>84</v>
      </c>
      <c r="G94" s="113">
        <v>3</v>
      </c>
      <c r="H94" s="113"/>
      <c r="I94" s="26" t="s">
        <v>21</v>
      </c>
      <c r="J94" s="45" t="s">
        <v>18</v>
      </c>
      <c r="K94" s="46" t="str">
        <f t="shared" ca="1" si="13"/>
        <v>INV1104-CBX14-Cir01-POS</v>
      </c>
      <c r="L94" s="46" t="str">
        <f t="shared" ca="1" si="14"/>
        <v>INV1104-CBX14-Cir01-NEG</v>
      </c>
      <c r="M94" s="46" t="str">
        <f t="shared" ca="1" si="15"/>
        <v>INV1104</v>
      </c>
      <c r="N94" s="47" t="str">
        <f ca="1">MID($F$5,1,3)&amp;LOOKUP("一",$F$7:$F94)&amp;"-Cir"&amp;TEXT(IF($F94&gt;"",1,($ZG94=OFFSET($ZG94,-1,))+IFERROR(MID(OFFSET($N94,-1,),FIND(MID($F$5,1,2),OFFSET($N94,-1,))+9,2),)),"00")</f>
        <v>CBX14-Cir01</v>
      </c>
      <c r="O94" s="47" t="str">
        <f t="shared" ca="1" si="16"/>
        <v>Cir01</v>
      </c>
      <c r="P94" s="46">
        <v>1</v>
      </c>
      <c r="Q94" s="46" t="s">
        <v>61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/>
      <c r="G95" s="113"/>
      <c r="H95" s="113"/>
      <c r="I95" s="26" t="s">
        <v>24</v>
      </c>
      <c r="J95" s="45" t="s">
        <v>18</v>
      </c>
      <c r="K95" s="46" t="str">
        <f t="shared" ca="1" si="13"/>
        <v>INV1104-CBX14-Cir02-POS</v>
      </c>
      <c r="L95" s="46" t="str">
        <f t="shared" ca="1" si="14"/>
        <v>INV1104-CBX14-Cir02-NEG</v>
      </c>
      <c r="M95" s="46" t="str">
        <f t="shared" ca="1" si="15"/>
        <v>INV1104</v>
      </c>
      <c r="N95" s="47" t="str">
        <f ca="1">MID($F$5,1,3)&amp;LOOKUP("一",$F$7:$F95)&amp;"-Cir"&amp;TEXT(IF($F95&gt;"",1,($ZG95=OFFSET($ZG95,-1,))+IFERROR(MID(OFFSET($N95,-1,),FIND(MID($F$5,1,2),OFFSET($N95,-1,))+9,2),)),"00")</f>
        <v>CBX14-Cir02</v>
      </c>
      <c r="O95" s="47" t="str">
        <f t="shared" ca="1" si="16"/>
        <v>Cir02</v>
      </c>
      <c r="P95" s="46">
        <v>2</v>
      </c>
      <c r="Q95" s="46"/>
      <c r="R95" s="46" t="s">
        <v>62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28</v>
      </c>
      <c r="J96" s="45" t="s">
        <v>18</v>
      </c>
      <c r="K96" s="46" t="str">
        <f t="shared" ca="1" si="13"/>
        <v>INV1104-CBX14-Cir03-POS</v>
      </c>
      <c r="L96" s="46" t="str">
        <f t="shared" ca="1" si="14"/>
        <v>INV1104-CBX14-Cir03-NEG</v>
      </c>
      <c r="M96" s="46" t="str">
        <f t="shared" ca="1" si="15"/>
        <v>INV1104</v>
      </c>
      <c r="N96" s="47" t="str">
        <f ca="1">MID($F$5,1,3)&amp;LOOKUP("一",$F$7:$F96)&amp;"-Cir"&amp;TEXT(IF($F96&gt;"",1,($ZG96=OFFSET($ZG96,-1,))+IFERROR(MID(OFFSET($N96,-1,),FIND(MID($F$5,1,2),OFFSET($N96,-1,))+9,2),)),"00")</f>
        <v>CBX14-Cir03</v>
      </c>
      <c r="O96" s="47" t="str">
        <f t="shared" ca="1" si="16"/>
        <v>Cir03</v>
      </c>
      <c r="P96" s="46">
        <v>3</v>
      </c>
      <c r="Q96" s="46"/>
      <c r="R96" s="46"/>
      <c r="S96" s="46" t="s">
        <v>63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3"/>
      <c r="G97" s="113">
        <v>3</v>
      </c>
      <c r="H97" s="113"/>
      <c r="I97" s="26" t="s">
        <v>21</v>
      </c>
      <c r="J97" s="45" t="s">
        <v>18</v>
      </c>
      <c r="K97" s="46" t="str">
        <f t="shared" ca="1" si="13"/>
        <v>INV1104-CBX14-Cir04-POS</v>
      </c>
      <c r="L97" s="46" t="str">
        <f t="shared" ca="1" si="14"/>
        <v>INV1104-CBX14-Cir04-NEG</v>
      </c>
      <c r="M97" s="46" t="str">
        <f t="shared" ca="1" si="15"/>
        <v>INV1104</v>
      </c>
      <c r="N97" s="47" t="str">
        <f ca="1">MID($F$5,1,3)&amp;LOOKUP("一",$F$7:$F97)&amp;"-Cir"&amp;TEXT(IF($F97&gt;"",1,($ZG97=OFFSET($ZG97,-1,))+IFERROR(MID(OFFSET($N97,-1,),FIND(MID($F$5,1,2),OFFSET($N97,-1,))+9,2),)),"00")</f>
        <v>CBX14-Cir04</v>
      </c>
      <c r="O97" s="47" t="str">
        <f t="shared" ca="1" si="16"/>
        <v>Cir04</v>
      </c>
      <c r="P97" s="46">
        <v>1</v>
      </c>
      <c r="Q97" s="46" t="s">
        <v>77</v>
      </c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3"/>
      <c r="G98" s="113"/>
      <c r="H98" s="113"/>
      <c r="I98" s="26" t="s">
        <v>24</v>
      </c>
      <c r="J98" s="45" t="s">
        <v>18</v>
      </c>
      <c r="K98" s="46" t="str">
        <f t="shared" ca="1" si="13"/>
        <v>INV1104-CBX14-Cir05-POS</v>
      </c>
      <c r="L98" s="46" t="str">
        <f t="shared" ca="1" si="14"/>
        <v>INV1104-CBX14-Cir05-NEG</v>
      </c>
      <c r="M98" s="46" t="str">
        <f t="shared" ca="1" si="15"/>
        <v>INV1104</v>
      </c>
      <c r="N98" s="47" t="str">
        <f ca="1">MID($F$5,1,3)&amp;LOOKUP("一",$F$7:$F98)&amp;"-Cir"&amp;TEXT(IF($F98&gt;"",1,($ZG98=OFFSET($ZG98,-1,))+IFERROR(MID(OFFSET($N98,-1,),FIND(MID($F$5,1,2),OFFSET($N98,-1,))+9,2),)),"00")</f>
        <v>CBX14-Cir05</v>
      </c>
      <c r="O98" s="47" t="str">
        <f t="shared" ca="1" si="16"/>
        <v>Cir05</v>
      </c>
      <c r="P98" s="46">
        <v>2</v>
      </c>
      <c r="Q98" s="46"/>
      <c r="R98" s="46" t="s">
        <v>78</v>
      </c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3"/>
      <c r="G99" s="113"/>
      <c r="H99" s="113"/>
      <c r="I99" s="26" t="s">
        <v>28</v>
      </c>
      <c r="J99" s="45" t="s">
        <v>18</v>
      </c>
      <c r="K99" s="46" t="str">
        <f t="shared" ca="1" si="13"/>
        <v>INV1104-CBX14-Cir06-POS</v>
      </c>
      <c r="L99" s="46" t="str">
        <f t="shared" ca="1" si="14"/>
        <v>INV1104-CBX14-Cir06-NEG</v>
      </c>
      <c r="M99" s="46" t="str">
        <f t="shared" ca="1" si="15"/>
        <v>INV1104</v>
      </c>
      <c r="N99" s="47" t="str">
        <f ca="1">MID($F$5,1,3)&amp;LOOKUP("一",$F$7:$F99)&amp;"-Cir"&amp;TEXT(IF($F99&gt;"",1,($ZG99=OFFSET($ZG99,-1,))+IFERROR(MID(OFFSET($N99,-1,),FIND(MID($F$5,1,2),OFFSET($N99,-1,))+9,2),)),"00")</f>
        <v>CBX14-Cir06</v>
      </c>
      <c r="O99" s="47" t="str">
        <f t="shared" ca="1" si="16"/>
        <v>Cir06</v>
      </c>
      <c r="P99" s="46">
        <v>3</v>
      </c>
      <c r="Q99" s="46"/>
      <c r="R99" s="46"/>
      <c r="S99" s="46" t="s">
        <v>66</v>
      </c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69" t="s">
        <v>85</v>
      </c>
      <c r="G100" s="72">
        <v>3</v>
      </c>
      <c r="H100" s="72"/>
      <c r="I100" s="26" t="s">
        <v>21</v>
      </c>
      <c r="J100" s="45" t="s">
        <v>18</v>
      </c>
      <c r="K100" s="27" t="str">
        <f t="shared" ca="1" si="13"/>
        <v>INV1104-CBX15-Cir01-POS</v>
      </c>
      <c r="L100" s="27" t="str">
        <f t="shared" ca="1" si="14"/>
        <v>INV1104-CBX15-Cir01-NEG</v>
      </c>
      <c r="M100" s="27" t="str">
        <f t="shared" ca="1" si="15"/>
        <v>INV1104</v>
      </c>
      <c r="N100" s="28" t="str">
        <f ca="1">MID($F$5,1,3)&amp;LOOKUP("一",$F$7:$F100)&amp;"-Cir"&amp;TEXT(IF($F100&gt;"",1,($ZG100=OFFSET($ZG100,-1,))+IFERROR(MID(OFFSET($N100,-1,),FIND(MID($F$5,1,2),OFFSET($N100,-1,))+9,2),)),"00")</f>
        <v>CBX15-Cir01</v>
      </c>
      <c r="O100" s="28" t="str">
        <f t="shared" ca="1" si="16"/>
        <v>Cir01</v>
      </c>
      <c r="P100" s="27">
        <v>1</v>
      </c>
      <c r="Q100" s="27" t="s">
        <v>61</v>
      </c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72"/>
      <c r="G101" s="72"/>
      <c r="H101" s="72"/>
      <c r="I101" s="26" t="s">
        <v>24</v>
      </c>
      <c r="J101" s="45" t="s">
        <v>18</v>
      </c>
      <c r="K101" s="27" t="str">
        <f t="shared" ca="1" si="13"/>
        <v>INV1104-CBX15-Cir02-POS</v>
      </c>
      <c r="L101" s="27" t="str">
        <f t="shared" ca="1" si="14"/>
        <v>INV1104-CBX15-Cir02-NEG</v>
      </c>
      <c r="M101" s="27" t="str">
        <f t="shared" ca="1" si="15"/>
        <v>INV1104</v>
      </c>
      <c r="N101" s="28" t="str">
        <f ca="1">MID($F$5,1,3)&amp;LOOKUP("一",$F$7:$F101)&amp;"-Cir"&amp;TEXT(IF($F101&gt;"",1,($ZG101=OFFSET($ZG101,-1,))+IFERROR(MID(OFFSET($N101,-1,),FIND(MID($F$5,1,2),OFFSET($N101,-1,))+9,2),)),"00")</f>
        <v>CBX15-Cir02</v>
      </c>
      <c r="O101" s="28" t="str">
        <f t="shared" ca="1" si="16"/>
        <v>Cir02</v>
      </c>
      <c r="P101" s="27">
        <v>2</v>
      </c>
      <c r="Q101" s="27"/>
      <c r="R101" s="27" t="s">
        <v>62</v>
      </c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72"/>
      <c r="H102" s="72"/>
      <c r="I102" s="26" t="s">
        <v>28</v>
      </c>
      <c r="J102" s="45" t="s">
        <v>18</v>
      </c>
      <c r="K102" s="27" t="str">
        <f t="shared" ca="1" si="13"/>
        <v>INV1104-CBX15-Cir03-POS</v>
      </c>
      <c r="L102" s="27" t="str">
        <f t="shared" ca="1" si="14"/>
        <v>INV1104-CBX15-Cir03-NEG</v>
      </c>
      <c r="M102" s="27" t="str">
        <f t="shared" ca="1" si="15"/>
        <v>INV1104</v>
      </c>
      <c r="N102" s="28" t="str">
        <f ca="1">MID($F$5,1,3)&amp;LOOKUP("一",$F$7:$F102)&amp;"-Cir"&amp;TEXT(IF($F102&gt;"",1,($ZG102=OFFSET($ZG102,-1,))+IFERROR(MID(OFFSET($N102,-1,),FIND(MID($F$5,1,2),OFFSET($N102,-1,))+9,2),)),"00")</f>
        <v>CBX15-Cir03</v>
      </c>
      <c r="O102" s="28" t="str">
        <f t="shared" ca="1" si="16"/>
        <v>Cir03</v>
      </c>
      <c r="P102" s="27">
        <v>3</v>
      </c>
      <c r="Q102" s="27"/>
      <c r="R102" s="27"/>
      <c r="S102" s="27" t="s">
        <v>63</v>
      </c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72"/>
      <c r="G103" s="72">
        <v>3</v>
      </c>
      <c r="H103" s="72"/>
      <c r="I103" s="26" t="s">
        <v>21</v>
      </c>
      <c r="J103" s="45" t="s">
        <v>18</v>
      </c>
      <c r="K103" s="27" t="str">
        <f t="shared" ca="1" si="13"/>
        <v>INV1104-CBX15-Cir04-POS</v>
      </c>
      <c r="L103" s="27" t="str">
        <f t="shared" ca="1" si="14"/>
        <v>INV1104-CBX15-Cir04-NEG</v>
      </c>
      <c r="M103" s="27" t="str">
        <f t="shared" ca="1" si="15"/>
        <v>INV1104</v>
      </c>
      <c r="N103" s="28" t="str">
        <f ca="1">MID($F$5,1,3)&amp;LOOKUP("一",$F$7:$F103)&amp;"-Cir"&amp;TEXT(IF($F103&gt;"",1,($ZG103=OFFSET($ZG103,-1,))+IFERROR(MID(OFFSET($N103,-1,),FIND(MID($F$5,1,2),OFFSET($N103,-1,))+9,2),)),"00")</f>
        <v>CBX15-Cir04</v>
      </c>
      <c r="O103" s="28" t="str">
        <f t="shared" ca="1" si="16"/>
        <v>Cir04</v>
      </c>
      <c r="P103" s="27">
        <v>1</v>
      </c>
      <c r="Q103" s="27" t="s">
        <v>77</v>
      </c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6" t="s">
        <v>24</v>
      </c>
      <c r="J104" s="45" t="s">
        <v>18</v>
      </c>
      <c r="K104" s="27" t="str">
        <f t="shared" ca="1" si="13"/>
        <v>INV1104-CBX15-Cir05-POS</v>
      </c>
      <c r="L104" s="27" t="str">
        <f t="shared" ca="1" si="14"/>
        <v>INV1104-CBX15-Cir05-NEG</v>
      </c>
      <c r="M104" s="27" t="str">
        <f t="shared" ca="1" si="15"/>
        <v>INV1104</v>
      </c>
      <c r="N104" s="28" t="str">
        <f ca="1">MID($F$5,1,3)&amp;LOOKUP("一",$F$7:$F104)&amp;"-Cir"&amp;TEXT(IF($F104&gt;"",1,($ZG104=OFFSET($ZG104,-1,))+IFERROR(MID(OFFSET($N104,-1,),FIND(MID($F$5,1,2),OFFSET($N104,-1,))+9,2),)),"00")</f>
        <v>CBX15-Cir05</v>
      </c>
      <c r="O104" s="28" t="str">
        <f t="shared" ca="1" si="16"/>
        <v>Cir05</v>
      </c>
      <c r="P104" s="27">
        <v>2</v>
      </c>
      <c r="Q104" s="27"/>
      <c r="R104" s="27" t="s">
        <v>78</v>
      </c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72"/>
      <c r="G105" s="72"/>
      <c r="H105" s="72"/>
      <c r="I105" s="26" t="s">
        <v>28</v>
      </c>
      <c r="J105" s="45" t="s">
        <v>18</v>
      </c>
      <c r="K105" s="27" t="str">
        <f t="shared" ca="1" si="13"/>
        <v>INV1104-CBX15-Cir06-POS</v>
      </c>
      <c r="L105" s="27" t="str">
        <f t="shared" ca="1" si="14"/>
        <v>INV1104-CBX15-Cir06-NEG</v>
      </c>
      <c r="M105" s="27" t="str">
        <f t="shared" ca="1" si="15"/>
        <v>INV1104</v>
      </c>
      <c r="N105" s="28" t="str">
        <f ca="1">MID($F$5,1,3)&amp;LOOKUP("一",$F$7:$F105)&amp;"-Cir"&amp;TEXT(IF($F105&gt;"",1,($ZG105=OFFSET($ZG105,-1,))+IFERROR(MID(OFFSET($N105,-1,),FIND(MID($F$5,1,2),OFFSET($N105,-1,))+9,2),)),"00")</f>
        <v>CBX15-Cir06</v>
      </c>
      <c r="O105" s="28" t="str">
        <f t="shared" ca="1" si="16"/>
        <v>Cir06</v>
      </c>
      <c r="P105" s="27">
        <v>3</v>
      </c>
      <c r="Q105" s="27"/>
      <c r="R105" s="27"/>
      <c r="S105" s="27" t="s">
        <v>66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2" t="s">
        <v>86</v>
      </c>
      <c r="G106" s="113">
        <v>3</v>
      </c>
      <c r="H106" s="113"/>
      <c r="I106" s="26" t="s">
        <v>21</v>
      </c>
      <c r="J106" s="45" t="s">
        <v>18</v>
      </c>
      <c r="K106" s="46" t="str">
        <f t="shared" ca="1" si="13"/>
        <v>INV1104-CBX16-Cir01-POS</v>
      </c>
      <c r="L106" s="46" t="str">
        <f t="shared" ca="1" si="14"/>
        <v>INV1104-CBX16-Cir01-NEG</v>
      </c>
      <c r="M106" s="46" t="str">
        <f t="shared" ca="1" si="15"/>
        <v>INV1104</v>
      </c>
      <c r="N106" s="47" t="str">
        <f ca="1">MID($F$5,1,3)&amp;LOOKUP("一",$F$7:$F106)&amp;"-Cir"&amp;TEXT(IF($F106&gt;"",1,($ZG106=OFFSET($ZG106,-1,))+IFERROR(MID(OFFSET($N106,-1,),FIND(MID($F$5,1,2),OFFSET($N106,-1,))+9,2),)),"00")</f>
        <v>CBX16-Cir01</v>
      </c>
      <c r="O106" s="47" t="str">
        <f t="shared" ca="1" si="16"/>
        <v>Cir01</v>
      </c>
      <c r="P106" s="46">
        <v>1</v>
      </c>
      <c r="Q106" s="46" t="s">
        <v>61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3"/>
      <c r="G107" s="113"/>
      <c r="H107" s="113"/>
      <c r="I107" s="26" t="s">
        <v>24</v>
      </c>
      <c r="J107" s="45" t="s">
        <v>18</v>
      </c>
      <c r="K107" s="46" t="str">
        <f t="shared" ca="1" si="13"/>
        <v>INV1104-CBX16-Cir02-POS</v>
      </c>
      <c r="L107" s="46" t="str">
        <f t="shared" ca="1" si="14"/>
        <v>INV1104-CBX16-Cir02-NEG</v>
      </c>
      <c r="M107" s="46" t="str">
        <f t="shared" ca="1" si="15"/>
        <v>INV1104</v>
      </c>
      <c r="N107" s="47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47" t="str">
        <f t="shared" ca="1" si="16"/>
        <v>Cir02</v>
      </c>
      <c r="P107" s="46">
        <v>2</v>
      </c>
      <c r="Q107" s="46"/>
      <c r="R107" s="46" t="s">
        <v>62</v>
      </c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3"/>
      <c r="G108" s="113"/>
      <c r="H108" s="113"/>
      <c r="I108" s="26" t="s">
        <v>28</v>
      </c>
      <c r="J108" s="45" t="s">
        <v>18</v>
      </c>
      <c r="K108" s="46" t="str">
        <f t="shared" ca="1" si="13"/>
        <v>INV1104-CBX16-Cir03-POS</v>
      </c>
      <c r="L108" s="46" t="str">
        <f t="shared" ca="1" si="14"/>
        <v>INV1104-CBX16-Cir03-NEG</v>
      </c>
      <c r="M108" s="46" t="str">
        <f t="shared" ca="1" si="15"/>
        <v>INV1104</v>
      </c>
      <c r="N108" s="47" t="str">
        <f ca="1">MID($F$5,1,3)&amp;LOOKUP("一",$F$7:$F108)&amp;"-Cir"&amp;TEXT(IF($F108&gt;"",1,($ZG108=OFFSET($ZG108,-1,))+IFERROR(MID(OFFSET($N108,-1,),FIND(MID($F$5,1,2),OFFSET($N108,-1,))+9,2),)),"00")</f>
        <v>CBX16-Cir03</v>
      </c>
      <c r="O108" s="47" t="str">
        <f t="shared" ca="1" si="16"/>
        <v>Cir03</v>
      </c>
      <c r="P108" s="46">
        <v>3</v>
      </c>
      <c r="Q108" s="46"/>
      <c r="R108" s="46"/>
      <c r="S108" s="46" t="s">
        <v>63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3"/>
      <c r="G109" s="113">
        <v>3</v>
      </c>
      <c r="H109" s="113"/>
      <c r="I109" s="26" t="s">
        <v>21</v>
      </c>
      <c r="J109" s="45" t="s">
        <v>18</v>
      </c>
      <c r="K109" s="46" t="str">
        <f t="shared" ca="1" si="13"/>
        <v>INV1104-CBX16-Cir04-POS</v>
      </c>
      <c r="L109" s="46" t="str">
        <f t="shared" ca="1" si="14"/>
        <v>INV1104-CBX16-Cir04-NEG</v>
      </c>
      <c r="M109" s="46" t="str">
        <f t="shared" ca="1" si="15"/>
        <v>INV1104</v>
      </c>
      <c r="N109" s="47" t="str">
        <f ca="1">MID($F$5,1,3)&amp;LOOKUP("一",$F$7:$F109)&amp;"-Cir"&amp;TEXT(IF($F109&gt;"",1,($ZG109=OFFSET($ZG109,-1,))+IFERROR(MID(OFFSET($N109,-1,),FIND(MID($F$5,1,2),OFFSET($N109,-1,))+9,2),)),"00")</f>
        <v>CBX16-Cir04</v>
      </c>
      <c r="O109" s="47" t="str">
        <f t="shared" ca="1" si="16"/>
        <v>Cir04</v>
      </c>
      <c r="P109" s="46">
        <v>1</v>
      </c>
      <c r="Q109" s="46" t="s">
        <v>77</v>
      </c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3"/>
      <c r="G110" s="113"/>
      <c r="H110" s="113"/>
      <c r="I110" s="26" t="s">
        <v>24</v>
      </c>
      <c r="J110" s="45" t="s">
        <v>18</v>
      </c>
      <c r="K110" s="46" t="str">
        <f t="shared" ca="1" si="13"/>
        <v>INV1104-CBX16-Cir05-POS</v>
      </c>
      <c r="L110" s="46" t="str">
        <f t="shared" ca="1" si="14"/>
        <v>INV1104-CBX16-Cir05-NEG</v>
      </c>
      <c r="M110" s="46" t="str">
        <f t="shared" ca="1" si="15"/>
        <v>INV1104</v>
      </c>
      <c r="N110" s="47" t="str">
        <f ca="1">MID($F$5,1,3)&amp;LOOKUP("一",$F$7:$F110)&amp;"-Cir"&amp;TEXT(IF($F110&gt;"",1,($ZG110=OFFSET($ZG110,-1,))+IFERROR(MID(OFFSET($N110,-1,),FIND(MID($F$5,1,2),OFFSET($N110,-1,))+9,2),)),"00")</f>
        <v>CBX16-Cir05</v>
      </c>
      <c r="O110" s="47" t="str">
        <f t="shared" ca="1" si="16"/>
        <v>Cir05</v>
      </c>
      <c r="P110" s="46">
        <v>2</v>
      </c>
      <c r="Q110" s="46"/>
      <c r="R110" s="46" t="s">
        <v>78</v>
      </c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/>
      <c r="G111" s="113"/>
      <c r="H111" s="113"/>
      <c r="I111" s="26" t="s">
        <v>28</v>
      </c>
      <c r="J111" s="45" t="s">
        <v>18</v>
      </c>
      <c r="K111" s="46" t="str">
        <f t="shared" ca="1" si="13"/>
        <v>INV1104-CBX16-Cir06-POS</v>
      </c>
      <c r="L111" s="46" t="str">
        <f t="shared" ca="1" si="14"/>
        <v>INV1104-CBX16-Cir06-NEG</v>
      </c>
      <c r="M111" s="46" t="str">
        <f t="shared" ca="1" si="15"/>
        <v>INV1104</v>
      </c>
      <c r="N111" s="47" t="str">
        <f ca="1">MID($F$5,1,3)&amp;LOOKUP("一",$F$7:$F111)&amp;"-Cir"&amp;TEXT(IF($F111&gt;"",1,($ZG111=OFFSET($ZG111,-1,))+IFERROR(MID(OFFSET($N111,-1,),FIND(MID($F$5,1,2),OFFSET($N111,-1,))+9,2),)),"00")</f>
        <v>CBX16-Cir06</v>
      </c>
      <c r="O111" s="47" t="str">
        <f t="shared" ca="1" si="16"/>
        <v>Cir06</v>
      </c>
      <c r="P111" s="46">
        <v>3</v>
      </c>
      <c r="Q111" s="46"/>
      <c r="R111" s="46"/>
      <c r="S111" s="46" t="s">
        <v>66</v>
      </c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69" t="s">
        <v>106</v>
      </c>
      <c r="G112" s="72">
        <v>3</v>
      </c>
      <c r="H112" s="72"/>
      <c r="I112" s="26" t="s">
        <v>21</v>
      </c>
      <c r="J112" s="45" t="s">
        <v>18</v>
      </c>
      <c r="K112" s="27" t="str">
        <f t="shared" ca="1" si="13"/>
        <v>INV1104-CBX17-Cir01-POS</v>
      </c>
      <c r="L112" s="27" t="str">
        <f t="shared" ca="1" si="14"/>
        <v>INV1104-CBX17-Cir01-NEG</v>
      </c>
      <c r="M112" s="27" t="str">
        <f t="shared" ca="1" si="15"/>
        <v>INV1104</v>
      </c>
      <c r="N112" s="28" t="str">
        <f ca="1">MID($F$5,1,3)&amp;LOOKUP("一",$F$7:$F112)&amp;"-Cir"&amp;TEXT(IF($F112&gt;"",1,($ZG112=OFFSET($ZG112,-1,))+IFERROR(MID(OFFSET($N112,-1,),FIND(MID($F$5,1,2),OFFSET($N112,-1,))+9,2),)),"00")</f>
        <v>CBX17-Cir01</v>
      </c>
      <c r="O112" s="28" t="str">
        <f t="shared" ca="1" si="16"/>
        <v>Cir01</v>
      </c>
      <c r="P112" s="27">
        <v>1</v>
      </c>
      <c r="Q112" s="27" t="s">
        <v>61</v>
      </c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72"/>
      <c r="G113" s="72"/>
      <c r="H113" s="72"/>
      <c r="I113" s="26" t="s">
        <v>24</v>
      </c>
      <c r="J113" s="45" t="s">
        <v>18</v>
      </c>
      <c r="K113" s="27" t="str">
        <f t="shared" ca="1" si="13"/>
        <v>INV1104-CBX17-Cir02-POS</v>
      </c>
      <c r="L113" s="27" t="str">
        <f t="shared" ca="1" si="14"/>
        <v>INV1104-CBX17-Cir02-NEG</v>
      </c>
      <c r="M113" s="27" t="str">
        <f t="shared" ca="1" si="15"/>
        <v>INV1104</v>
      </c>
      <c r="N113" s="28" t="str">
        <f ca="1">MID($F$5,1,3)&amp;LOOKUP("一",$F$7:$F113)&amp;"-Cir"&amp;TEXT(IF($F113&gt;"",1,($ZG113=OFFSET($ZG113,-1,))+IFERROR(MID(OFFSET($N113,-1,),FIND(MID($F$5,1,2),OFFSET($N113,-1,))+9,2),)),"00")</f>
        <v>CBX17-Cir02</v>
      </c>
      <c r="O113" s="28" t="str">
        <f t="shared" ca="1" si="16"/>
        <v>Cir02</v>
      </c>
      <c r="P113" s="27">
        <v>2</v>
      </c>
      <c r="Q113" s="27"/>
      <c r="R113" s="27" t="s">
        <v>62</v>
      </c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72"/>
      <c r="G114" s="72"/>
      <c r="H114" s="72"/>
      <c r="I114" s="26" t="s">
        <v>28</v>
      </c>
      <c r="J114" s="45" t="s">
        <v>18</v>
      </c>
      <c r="K114" s="27" t="str">
        <f t="shared" ca="1" si="13"/>
        <v>INV1104-CBX17-Cir03-POS</v>
      </c>
      <c r="L114" s="27" t="str">
        <f t="shared" ca="1" si="14"/>
        <v>INV1104-CBX17-Cir03-NEG</v>
      </c>
      <c r="M114" s="27" t="str">
        <f t="shared" ca="1" si="15"/>
        <v>INV1104</v>
      </c>
      <c r="N114" s="28" t="str">
        <f ca="1">MID($F$5,1,3)&amp;LOOKUP("一",$F$7:$F114)&amp;"-Cir"&amp;TEXT(IF($F114&gt;"",1,($ZG114=OFFSET($ZG114,-1,))+IFERROR(MID(OFFSET($N114,-1,),FIND(MID($F$5,1,2),OFFSET($N114,-1,))+9,2),)),"00")</f>
        <v>CBX17-Cir03</v>
      </c>
      <c r="O114" s="28" t="str">
        <f t="shared" ca="1" si="16"/>
        <v>Cir03</v>
      </c>
      <c r="P114" s="27">
        <v>3</v>
      </c>
      <c r="Q114" s="27"/>
      <c r="R114" s="27"/>
      <c r="S114" s="27" t="s">
        <v>63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72"/>
      <c r="G115" s="72">
        <v>3</v>
      </c>
      <c r="H115" s="72"/>
      <c r="I115" s="26" t="s">
        <v>21</v>
      </c>
      <c r="J115" s="45" t="s">
        <v>18</v>
      </c>
      <c r="K115" s="27" t="str">
        <f t="shared" ca="1" si="13"/>
        <v>INV1104-CBX17-Cir04-POS</v>
      </c>
      <c r="L115" s="27" t="str">
        <f t="shared" ca="1" si="14"/>
        <v>INV1104-CBX17-Cir04-NEG</v>
      </c>
      <c r="M115" s="27" t="str">
        <f t="shared" ca="1" si="15"/>
        <v>INV1104</v>
      </c>
      <c r="N115" s="28" t="str">
        <f ca="1">MID($F$5,1,3)&amp;LOOKUP("一",$F$7:$F115)&amp;"-Cir"&amp;TEXT(IF($F115&gt;"",1,($ZG115=OFFSET($ZG115,-1,))+IFERROR(MID(OFFSET($N115,-1,),FIND(MID($F$5,1,2),OFFSET($N115,-1,))+9,2),)),"00")</f>
        <v>CBX17-Cir04</v>
      </c>
      <c r="O115" s="28" t="str">
        <f t="shared" ca="1" si="16"/>
        <v>Cir04</v>
      </c>
      <c r="P115" s="27">
        <v>1</v>
      </c>
      <c r="Q115" s="27" t="s">
        <v>77</v>
      </c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72"/>
      <c r="G116" s="72"/>
      <c r="H116" s="72"/>
      <c r="I116" s="26" t="s">
        <v>24</v>
      </c>
      <c r="J116" s="45" t="s">
        <v>18</v>
      </c>
      <c r="K116" s="27" t="str">
        <f t="shared" ca="1" si="13"/>
        <v>INV1104-CBX17-Cir05-POS</v>
      </c>
      <c r="L116" s="27" t="str">
        <f t="shared" ca="1" si="14"/>
        <v>INV1104-CBX17-Cir05-NEG</v>
      </c>
      <c r="M116" s="27" t="str">
        <f t="shared" ca="1" si="15"/>
        <v>INV1104</v>
      </c>
      <c r="N116" s="28" t="str">
        <f ca="1">MID($F$5,1,3)&amp;LOOKUP("一",$F$7:$F116)&amp;"-Cir"&amp;TEXT(IF($F116&gt;"",1,($ZG116=OFFSET($ZG116,-1,))+IFERROR(MID(OFFSET($N116,-1,),FIND(MID($F$5,1,2),OFFSET($N116,-1,))+9,2),)),"00")</f>
        <v>CBX17-Cir05</v>
      </c>
      <c r="O116" s="28" t="str">
        <f t="shared" ca="1" si="16"/>
        <v>Cir05</v>
      </c>
      <c r="P116" s="27">
        <v>2</v>
      </c>
      <c r="Q116" s="27"/>
      <c r="R116" s="27" t="s">
        <v>78</v>
      </c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72"/>
      <c r="G117" s="72"/>
      <c r="H117" s="72"/>
      <c r="I117" s="26" t="s">
        <v>28</v>
      </c>
      <c r="J117" s="45" t="s">
        <v>18</v>
      </c>
      <c r="K117" s="27" t="str">
        <f t="shared" ca="1" si="13"/>
        <v>INV1104-CBX17-Cir06-POS</v>
      </c>
      <c r="L117" s="27" t="str">
        <f t="shared" ca="1" si="14"/>
        <v>INV1104-CBX17-Cir06-NEG</v>
      </c>
      <c r="M117" s="27" t="str">
        <f t="shared" ca="1" si="15"/>
        <v>INV1104</v>
      </c>
      <c r="N117" s="28" t="str">
        <f ca="1">MID($F$5,1,3)&amp;LOOKUP("一",$F$7:$F117)&amp;"-Cir"&amp;TEXT(IF($F117&gt;"",1,($ZG117=OFFSET($ZG117,-1,))+IFERROR(MID(OFFSET($N117,-1,),FIND(MID($F$5,1,2),OFFSET($N117,-1,))+9,2),)),"00")</f>
        <v>CBX17-Cir06</v>
      </c>
      <c r="O117" s="28" t="str">
        <f t="shared" ca="1" si="16"/>
        <v>Cir06</v>
      </c>
      <c r="P117" s="27">
        <v>3</v>
      </c>
      <c r="Q117" s="27"/>
      <c r="R117" s="27"/>
      <c r="S117" s="27" t="s">
        <v>66</v>
      </c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2" t="s">
        <v>119</v>
      </c>
      <c r="G118" s="113">
        <v>3</v>
      </c>
      <c r="H118" s="113"/>
      <c r="I118" s="26" t="s">
        <v>21</v>
      </c>
      <c r="J118" s="45" t="s">
        <v>18</v>
      </c>
      <c r="K118" s="46" t="str">
        <f t="shared" ca="1" si="13"/>
        <v>INV1104-CBX18-Cir01-POS</v>
      </c>
      <c r="L118" s="46" t="str">
        <f t="shared" ca="1" si="14"/>
        <v>INV1104-CBX18-Cir01-NEG</v>
      </c>
      <c r="M118" s="46" t="str">
        <f t="shared" ca="1" si="15"/>
        <v>INV1104</v>
      </c>
      <c r="N118" s="47" t="str">
        <f ca="1">MID($F$5,1,3)&amp;LOOKUP("一",$F$7:$F118)&amp;"-Cir"&amp;TEXT(IF($F118&gt;"",1,($ZG118=OFFSET($ZG118,-1,))+IFERROR(MID(OFFSET($N118,-1,),FIND(MID($F$5,1,2),OFFSET($N118,-1,))+9,2),)),"00")</f>
        <v>CBX18-Cir01</v>
      </c>
      <c r="O118" s="47" t="str">
        <f t="shared" ca="1" si="16"/>
        <v>Cir01</v>
      </c>
      <c r="P118" s="46">
        <v>1</v>
      </c>
      <c r="Q118" s="46" t="s">
        <v>61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13"/>
      <c r="G119" s="113"/>
      <c r="H119" s="113"/>
      <c r="I119" s="26" t="s">
        <v>24</v>
      </c>
      <c r="J119" s="45" t="s">
        <v>18</v>
      </c>
      <c r="K119" s="46" t="str">
        <f t="shared" ca="1" si="13"/>
        <v>INV1104-CBX18-Cir02-POS</v>
      </c>
      <c r="L119" s="46" t="str">
        <f t="shared" ca="1" si="14"/>
        <v>INV1104-CBX18-Cir02-NEG</v>
      </c>
      <c r="M119" s="46" t="str">
        <f t="shared" ca="1" si="15"/>
        <v>INV1104</v>
      </c>
      <c r="N119" s="47" t="str">
        <f ca="1">MID($F$5,1,3)&amp;LOOKUP("一",$F$7:$F119)&amp;"-Cir"&amp;TEXT(IF($F119&gt;"",1,($ZG119=OFFSET($ZG119,-1,))+IFERROR(MID(OFFSET($N119,-1,),FIND(MID($F$5,1,2),OFFSET($N119,-1,))+9,2),)),"00")</f>
        <v>CBX18-Cir02</v>
      </c>
      <c r="O119" s="47" t="str">
        <f t="shared" ca="1" si="16"/>
        <v>Cir02</v>
      </c>
      <c r="P119" s="46">
        <v>2</v>
      </c>
      <c r="Q119" s="46"/>
      <c r="R119" s="46" t="s">
        <v>62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0"/>
      <c r="BC119" s="20"/>
      <c r="BD119" s="20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113"/>
      <c r="G120" s="113"/>
      <c r="H120" s="113"/>
      <c r="I120" s="26" t="s">
        <v>28</v>
      </c>
      <c r="J120" s="45" t="s">
        <v>18</v>
      </c>
      <c r="K120" s="46" t="str">
        <f t="shared" ca="1" si="13"/>
        <v>INV1104-CBX18-Cir03-POS</v>
      </c>
      <c r="L120" s="46" t="str">
        <f t="shared" ca="1" si="14"/>
        <v>INV1104-CBX18-Cir03-NEG</v>
      </c>
      <c r="M120" s="46" t="str">
        <f t="shared" ca="1" si="15"/>
        <v>INV1104</v>
      </c>
      <c r="N120" s="47" t="str">
        <f ca="1">MID($F$5,1,3)&amp;LOOKUP("一",$F$7:$F120)&amp;"-Cir"&amp;TEXT(IF($F120&gt;"",1,($ZG120=OFFSET($ZG120,-1,))+IFERROR(MID(OFFSET($N120,-1,),FIND(MID($F$5,1,2),OFFSET($N120,-1,))+9,2),)),"00")</f>
        <v>CBX18-Cir03</v>
      </c>
      <c r="O120" s="47" t="str">
        <f t="shared" ca="1" si="16"/>
        <v>Cir03</v>
      </c>
      <c r="P120" s="46">
        <v>3</v>
      </c>
      <c r="Q120" s="46"/>
      <c r="R120" s="46"/>
      <c r="S120" s="46" t="s">
        <v>63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0"/>
      <c r="BC120" s="20"/>
      <c r="BD120" s="20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13"/>
      <c r="G121" s="113">
        <v>3</v>
      </c>
      <c r="H121" s="113"/>
      <c r="I121" s="26" t="s">
        <v>21</v>
      </c>
      <c r="J121" s="45" t="s">
        <v>18</v>
      </c>
      <c r="K121" s="46" t="str">
        <f t="shared" ca="1" si="13"/>
        <v>INV1104-CBX18-Cir04-POS</v>
      </c>
      <c r="L121" s="46" t="str">
        <f t="shared" ca="1" si="14"/>
        <v>INV1104-CBX18-Cir04-NEG</v>
      </c>
      <c r="M121" s="46" t="str">
        <f t="shared" ca="1" si="15"/>
        <v>INV1104</v>
      </c>
      <c r="N121" s="47" t="str">
        <f ca="1">MID($F$5,1,3)&amp;LOOKUP("一",$F$7:$F121)&amp;"-Cir"&amp;TEXT(IF($F121&gt;"",1,($ZG121=OFFSET($ZG121,-1,))+IFERROR(MID(OFFSET($N121,-1,),FIND(MID($F$5,1,2),OFFSET($N121,-1,))+9,2),)),"00")</f>
        <v>CBX18-Cir04</v>
      </c>
      <c r="O121" s="47" t="str">
        <f t="shared" ca="1" si="16"/>
        <v>Cir04</v>
      </c>
      <c r="P121" s="46">
        <v>1</v>
      </c>
      <c r="Q121" s="46" t="s">
        <v>77</v>
      </c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0"/>
      <c r="BC121" s="20"/>
      <c r="BD121" s="20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113"/>
      <c r="G122" s="113"/>
      <c r="H122" s="113"/>
      <c r="I122" s="26" t="s">
        <v>24</v>
      </c>
      <c r="J122" s="45" t="s">
        <v>18</v>
      </c>
      <c r="K122" s="46" t="str">
        <f t="shared" ca="1" si="13"/>
        <v>INV1104-CBX18-Cir05-POS</v>
      </c>
      <c r="L122" s="46" t="str">
        <f t="shared" ca="1" si="14"/>
        <v>INV1104-CBX18-Cir05-NEG</v>
      </c>
      <c r="M122" s="46" t="str">
        <f t="shared" ca="1" si="15"/>
        <v>INV1104</v>
      </c>
      <c r="N122" s="47" t="str">
        <f ca="1">MID($F$5,1,3)&amp;LOOKUP("一",$F$7:$F122)&amp;"-Cir"&amp;TEXT(IF($F122&gt;"",1,($ZG122=OFFSET($ZG122,-1,))+IFERROR(MID(OFFSET($N122,-1,),FIND(MID($F$5,1,2),OFFSET($N122,-1,))+9,2),)),"00")</f>
        <v>CBX18-Cir05</v>
      </c>
      <c r="O122" s="47" t="str">
        <f t="shared" ca="1" si="16"/>
        <v>Cir05</v>
      </c>
      <c r="P122" s="46">
        <v>2</v>
      </c>
      <c r="Q122" s="46"/>
      <c r="R122" s="46" t="s">
        <v>78</v>
      </c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0"/>
      <c r="BC122" s="20"/>
      <c r="BD122" s="20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3"/>
      <c r="G123" s="113"/>
      <c r="H123" s="113"/>
      <c r="I123" s="26" t="s">
        <v>28</v>
      </c>
      <c r="J123" s="45" t="s">
        <v>18</v>
      </c>
      <c r="K123" s="46" t="str">
        <f t="shared" ca="1" si="13"/>
        <v>INV1104-CBX18-Cir06-POS</v>
      </c>
      <c r="L123" s="46" t="str">
        <f t="shared" ca="1" si="14"/>
        <v>INV1104-CBX18-Cir06-NEG</v>
      </c>
      <c r="M123" s="46" t="str">
        <f t="shared" ca="1" si="15"/>
        <v>INV1104</v>
      </c>
      <c r="N123" s="47" t="str">
        <f ca="1">MID($F$5,1,3)&amp;LOOKUP("一",$F$7:$F123)&amp;"-Cir"&amp;TEXT(IF($F123&gt;"",1,($ZG123=OFFSET($ZG123,-1,))+IFERROR(MID(OFFSET($N123,-1,),FIND(MID($F$5,1,2),OFFSET($N123,-1,))+9,2),)),"00")</f>
        <v>CBX18-Cir06</v>
      </c>
      <c r="O123" s="47" t="str">
        <f t="shared" ca="1" si="16"/>
        <v>Cir06</v>
      </c>
      <c r="P123" s="46">
        <v>3</v>
      </c>
      <c r="Q123" s="46"/>
      <c r="R123" s="46"/>
      <c r="S123" s="46" t="s">
        <v>66</v>
      </c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69" t="s">
        <v>132</v>
      </c>
      <c r="G124" s="72">
        <v>3</v>
      </c>
      <c r="H124" s="72"/>
      <c r="I124" s="26" t="s">
        <v>21</v>
      </c>
      <c r="J124" s="45" t="s">
        <v>18</v>
      </c>
      <c r="K124" s="27" t="str">
        <f t="shared" ca="1" si="13"/>
        <v>INV1104-CBX19-Cir01-POS</v>
      </c>
      <c r="L124" s="27" t="str">
        <f t="shared" ca="1" si="14"/>
        <v>INV1104-CBX19-Cir01-NEG</v>
      </c>
      <c r="M124" s="27" t="str">
        <f t="shared" ca="1" si="15"/>
        <v>INV1104</v>
      </c>
      <c r="N124" s="28" t="str">
        <f ca="1">MID($F$5,1,3)&amp;LOOKUP("一",$F$7:$F124)&amp;"-Cir"&amp;TEXT(IF($F124&gt;"",1,($ZG124=OFFSET($ZG124,-1,))+IFERROR(MID(OFFSET($N124,-1,),FIND(MID($F$5,1,2),OFFSET($N124,-1,))+9,2),)),"00")</f>
        <v>CBX19-Cir01</v>
      </c>
      <c r="O124" s="28" t="str">
        <f t="shared" ca="1" si="16"/>
        <v>Cir01</v>
      </c>
      <c r="P124" s="27">
        <v>1</v>
      </c>
      <c r="Q124" s="27" t="s">
        <v>61</v>
      </c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72"/>
      <c r="G125" s="72"/>
      <c r="H125" s="72"/>
      <c r="I125" s="26" t="s">
        <v>24</v>
      </c>
      <c r="J125" s="45" t="s">
        <v>18</v>
      </c>
      <c r="K125" s="27" t="str">
        <f t="shared" ca="1" si="13"/>
        <v>INV1104-CBX19-Cir02-POS</v>
      </c>
      <c r="L125" s="27" t="str">
        <f t="shared" ca="1" si="14"/>
        <v>INV1104-CBX19-Cir02-NEG</v>
      </c>
      <c r="M125" s="27" t="str">
        <f t="shared" ca="1" si="15"/>
        <v>INV1104</v>
      </c>
      <c r="N125" s="28" t="str">
        <f ca="1">MID($F$5,1,3)&amp;LOOKUP("一",$F$7:$F125)&amp;"-Cir"&amp;TEXT(IF($F125&gt;"",1,($ZG125=OFFSET($ZG125,-1,))+IFERROR(MID(OFFSET($N125,-1,),FIND(MID($F$5,1,2),OFFSET($N125,-1,))+9,2),)),"00")</f>
        <v>CBX19-Cir02</v>
      </c>
      <c r="O125" s="28" t="str">
        <f t="shared" ca="1" si="16"/>
        <v>Cir02</v>
      </c>
      <c r="P125" s="27">
        <v>2</v>
      </c>
      <c r="Q125" s="27"/>
      <c r="R125" s="27" t="s">
        <v>62</v>
      </c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72"/>
      <c r="G126" s="72"/>
      <c r="H126" s="72"/>
      <c r="I126" s="26" t="s">
        <v>28</v>
      </c>
      <c r="J126" s="45" t="s">
        <v>18</v>
      </c>
      <c r="K126" s="27" t="str">
        <f t="shared" ca="1" si="13"/>
        <v>INV1104-CBX19-Cir03-POS</v>
      </c>
      <c r="L126" s="27" t="str">
        <f t="shared" ca="1" si="14"/>
        <v>INV1104-CBX19-Cir03-NEG</v>
      </c>
      <c r="M126" s="27" t="str">
        <f t="shared" ca="1" si="15"/>
        <v>INV1104</v>
      </c>
      <c r="N126" s="28" t="str">
        <f ca="1">MID($F$5,1,3)&amp;LOOKUP("一",$F$7:$F126)&amp;"-Cir"&amp;TEXT(IF($F126&gt;"",1,($ZG126=OFFSET($ZG126,-1,))+IFERROR(MID(OFFSET($N126,-1,),FIND(MID($F$5,1,2),OFFSET($N126,-1,))+9,2),)),"00")</f>
        <v>CBX19-Cir03</v>
      </c>
      <c r="O126" s="28" t="str">
        <f t="shared" ca="1" si="16"/>
        <v>Cir03</v>
      </c>
      <c r="P126" s="27">
        <v>3</v>
      </c>
      <c r="Q126" s="27"/>
      <c r="R126" s="27"/>
      <c r="S126" s="27" t="s">
        <v>63</v>
      </c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72"/>
      <c r="G127" s="72">
        <v>3</v>
      </c>
      <c r="H127" s="72"/>
      <c r="I127" s="26" t="s">
        <v>21</v>
      </c>
      <c r="J127" s="45" t="s">
        <v>18</v>
      </c>
      <c r="K127" s="27" t="str">
        <f t="shared" ca="1" si="13"/>
        <v>INV1104-CBX19-Cir04-POS</v>
      </c>
      <c r="L127" s="27" t="str">
        <f t="shared" ca="1" si="14"/>
        <v>INV1104-CBX19-Cir04-NEG</v>
      </c>
      <c r="M127" s="27" t="str">
        <f t="shared" ca="1" si="15"/>
        <v>INV1104</v>
      </c>
      <c r="N127" s="28" t="str">
        <f ca="1">MID($F$5,1,3)&amp;LOOKUP("一",$F$7:$F127)&amp;"-Cir"&amp;TEXT(IF($F127&gt;"",1,($ZG127=OFFSET($ZG127,-1,))+IFERROR(MID(OFFSET($N127,-1,),FIND(MID($F$5,1,2),OFFSET($N127,-1,))+9,2),)),"00")</f>
        <v>CBX19-Cir04</v>
      </c>
      <c r="O127" s="28" t="str">
        <f t="shared" ca="1" si="16"/>
        <v>Cir04</v>
      </c>
      <c r="P127" s="27">
        <v>1</v>
      </c>
      <c r="Q127" s="27" t="s">
        <v>77</v>
      </c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72"/>
      <c r="G128" s="72"/>
      <c r="H128" s="72"/>
      <c r="I128" s="26" t="s">
        <v>24</v>
      </c>
      <c r="J128" s="45" t="s">
        <v>18</v>
      </c>
      <c r="K128" s="27" t="str">
        <f t="shared" ca="1" si="13"/>
        <v>INV1104-CBX19-Cir05-POS</v>
      </c>
      <c r="L128" s="27" t="str">
        <f t="shared" ca="1" si="14"/>
        <v>INV1104-CBX19-Cir05-NEG</v>
      </c>
      <c r="M128" s="27" t="str">
        <f t="shared" ca="1" si="15"/>
        <v>INV1104</v>
      </c>
      <c r="N128" s="28" t="str">
        <f ca="1">MID($F$5,1,3)&amp;LOOKUP("一",$F$7:$F128)&amp;"-Cir"&amp;TEXT(IF($F128&gt;"",1,($ZG128=OFFSET($ZG128,-1,))+IFERROR(MID(OFFSET($N128,-1,),FIND(MID($F$5,1,2),OFFSET($N128,-1,))+9,2),)),"00")</f>
        <v>CBX19-Cir05</v>
      </c>
      <c r="O128" s="28" t="str">
        <f t="shared" ca="1" si="16"/>
        <v>Cir05</v>
      </c>
      <c r="P128" s="27">
        <v>2</v>
      </c>
      <c r="Q128" s="27"/>
      <c r="R128" s="27" t="s">
        <v>78</v>
      </c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72"/>
      <c r="G129" s="72"/>
      <c r="H129" s="72"/>
      <c r="I129" s="26" t="s">
        <v>28</v>
      </c>
      <c r="J129" s="45" t="s">
        <v>18</v>
      </c>
      <c r="K129" s="27" t="str">
        <f t="shared" ca="1" si="13"/>
        <v>INV1104-CBX19-Cir06-POS</v>
      </c>
      <c r="L129" s="27" t="str">
        <f t="shared" ca="1" si="14"/>
        <v>INV1104-CBX19-Cir06-NEG</v>
      </c>
      <c r="M129" s="27" t="str">
        <f t="shared" ca="1" si="15"/>
        <v>INV1104</v>
      </c>
      <c r="N129" s="28" t="str">
        <f ca="1">MID($F$5,1,3)&amp;LOOKUP("一",$F$7:$F129)&amp;"-Cir"&amp;TEXT(IF($F129&gt;"",1,($ZG129=OFFSET($ZG129,-1,))+IFERROR(MID(OFFSET($N129,-1,),FIND(MID($F$5,1,2),OFFSET($N129,-1,))+9,2),)),"00")</f>
        <v>CBX19-Cir06</v>
      </c>
      <c r="O129" s="28" t="str">
        <f t="shared" ca="1" si="16"/>
        <v>Cir06</v>
      </c>
      <c r="P129" s="27">
        <v>3</v>
      </c>
      <c r="Q129" s="27"/>
      <c r="R129" s="27"/>
      <c r="S129" s="27" t="s">
        <v>66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2" t="s">
        <v>147</v>
      </c>
      <c r="G130" s="113">
        <v>3</v>
      </c>
      <c r="H130" s="113"/>
      <c r="I130" s="26" t="s">
        <v>21</v>
      </c>
      <c r="J130" s="45" t="s">
        <v>18</v>
      </c>
      <c r="K130" s="46" t="str">
        <f t="shared" ca="1" si="13"/>
        <v>INV1104-CBX20-Cir01-POS</v>
      </c>
      <c r="L130" s="46" t="str">
        <f t="shared" ca="1" si="14"/>
        <v>INV1104-CBX20-Cir01-NEG</v>
      </c>
      <c r="M130" s="46" t="str">
        <f t="shared" ca="1" si="15"/>
        <v>INV1104</v>
      </c>
      <c r="N130" s="47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47" t="str">
        <f t="shared" ca="1" si="16"/>
        <v>Cir01</v>
      </c>
      <c r="P130" s="46">
        <v>1</v>
      </c>
      <c r="Q130" s="46" t="s">
        <v>61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3"/>
      <c r="G131" s="113"/>
      <c r="H131" s="113"/>
      <c r="I131" s="26" t="s">
        <v>24</v>
      </c>
      <c r="J131" s="45" t="s">
        <v>18</v>
      </c>
      <c r="K131" s="46" t="str">
        <f t="shared" ca="1" si="13"/>
        <v>INV1104-CBX20-Cir02-POS</v>
      </c>
      <c r="L131" s="46" t="str">
        <f t="shared" ca="1" si="14"/>
        <v>INV1104-CBX20-Cir02-NEG</v>
      </c>
      <c r="M131" s="46" t="str">
        <f t="shared" ca="1" si="15"/>
        <v>INV1104</v>
      </c>
      <c r="N131" s="47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47" t="str">
        <f t="shared" ca="1" si="16"/>
        <v>Cir02</v>
      </c>
      <c r="P131" s="46">
        <v>2</v>
      </c>
      <c r="Q131" s="46"/>
      <c r="R131" s="46" t="s">
        <v>62</v>
      </c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3"/>
      <c r="G132" s="113"/>
      <c r="H132" s="113"/>
      <c r="I132" s="26" t="s">
        <v>28</v>
      </c>
      <c r="J132" s="45" t="s">
        <v>18</v>
      </c>
      <c r="K132" s="46" t="str">
        <f t="shared" ca="1" si="13"/>
        <v>INV1104-CBX20-Cir03-POS</v>
      </c>
      <c r="L132" s="46" t="str">
        <f t="shared" ca="1" si="14"/>
        <v>INV1104-CBX20-Cir03-NEG</v>
      </c>
      <c r="M132" s="46" t="str">
        <f t="shared" ca="1" si="15"/>
        <v>INV1104</v>
      </c>
      <c r="N132" s="47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47" t="str">
        <f t="shared" ca="1" si="16"/>
        <v>Cir03</v>
      </c>
      <c r="P132" s="46">
        <v>3</v>
      </c>
      <c r="Q132" s="46"/>
      <c r="R132" s="46"/>
      <c r="S132" s="46" t="s">
        <v>63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G133" s="39"/>
      <c r="H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K175" s="51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K176" s="51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K177" s="51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K178" s="51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12">
    <mergeCell ref="A1:K2"/>
    <mergeCell ref="A3:E4"/>
    <mergeCell ref="A5:B6"/>
    <mergeCell ref="C5:D6"/>
    <mergeCell ref="I5:J6"/>
    <mergeCell ref="F3:P4"/>
    <mergeCell ref="H112:H114"/>
    <mergeCell ref="H115:H117"/>
    <mergeCell ref="H118:H120"/>
    <mergeCell ref="G97:G99"/>
    <mergeCell ref="G100:G102"/>
    <mergeCell ref="G103:G105"/>
    <mergeCell ref="G106:G108"/>
    <mergeCell ref="G109:G111"/>
    <mergeCell ref="G112:G114"/>
    <mergeCell ref="G115:G117"/>
    <mergeCell ref="G118:G120"/>
    <mergeCell ref="F88:F93"/>
    <mergeCell ref="F94:F99"/>
    <mergeCell ref="F100:F105"/>
    <mergeCell ref="F106:F111"/>
    <mergeCell ref="F112:F117"/>
    <mergeCell ref="F118:F123"/>
    <mergeCell ref="F75:F78"/>
    <mergeCell ref="H121:H123"/>
    <mergeCell ref="H124:H126"/>
    <mergeCell ref="H127:H129"/>
    <mergeCell ref="H130:H132"/>
    <mergeCell ref="K5:K6"/>
    <mergeCell ref="L5:L6"/>
    <mergeCell ref="H85:H87"/>
    <mergeCell ref="H88:H90"/>
    <mergeCell ref="H91:H93"/>
    <mergeCell ref="H94:H96"/>
    <mergeCell ref="H97:H99"/>
    <mergeCell ref="H100:H102"/>
    <mergeCell ref="H103:H105"/>
    <mergeCell ref="H106:H108"/>
    <mergeCell ref="H109:H111"/>
    <mergeCell ref="G124:G126"/>
    <mergeCell ref="G127:G129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G121:G123"/>
    <mergeCell ref="G67:G70"/>
    <mergeCell ref="G71:G74"/>
    <mergeCell ref="G75:G78"/>
    <mergeCell ref="G79:G81"/>
    <mergeCell ref="G82:G84"/>
    <mergeCell ref="G85:G87"/>
    <mergeCell ref="G88:G90"/>
    <mergeCell ref="G91:G93"/>
    <mergeCell ref="G94:G96"/>
    <mergeCell ref="F124:F129"/>
    <mergeCell ref="F130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F27:F34"/>
    <mergeCell ref="F35:F42"/>
    <mergeCell ref="F43:F50"/>
    <mergeCell ref="F51:F58"/>
    <mergeCell ref="F59:F66"/>
    <mergeCell ref="F67:F74"/>
    <mergeCell ref="F79:F81"/>
    <mergeCell ref="F82:F87"/>
    <mergeCell ref="R4:W4"/>
    <mergeCell ref="Y4:AA4"/>
    <mergeCell ref="AB4:AE4"/>
    <mergeCell ref="BH6:BV6"/>
    <mergeCell ref="E5:E6"/>
    <mergeCell ref="F5:F6"/>
    <mergeCell ref="F7:F10"/>
    <mergeCell ref="F11:F18"/>
    <mergeCell ref="F19:F26"/>
    <mergeCell ref="M5:M6"/>
    <mergeCell ref="N5:N6"/>
    <mergeCell ref="O5:O6"/>
    <mergeCell ref="P5:P6"/>
  </mergeCells>
  <phoneticPr fontId="12" type="noConversion"/>
  <conditionalFormatting sqref="P2">
    <cfRule type="cellIs" dxfId="23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22" priority="1" operator="notEqual">
      <formula>"01"</formula>
    </cfRule>
    <cfRule type="expression" dxfId="21" priority="2">
      <formula>TEXT(MID(INDIRECT("J"&amp;ROW()-1),13,2)+1,"00")&lt;&gt;F7</formula>
    </cfRule>
  </conditionalFormatting>
  <conditionalFormatting sqref="E7:E132">
    <cfRule type="cellIs" dxfId="20" priority="7" operator="greaterThan">
      <formula>1</formula>
    </cfRule>
    <cfRule type="expression" dxfId="19" priority="8">
      <formula>IF(_xlfn.CONCAT(Q7:BD7)="",MID(K7,17,2),MID((_xlfn.CONCAT(Q7:BD7)),3,2))&lt;&gt;MID(K7,17,2)</formula>
    </cfRule>
  </conditionalFormatting>
  <conditionalFormatting sqref="BF7:BF30">
    <cfRule type="cellIs" dxfId="18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77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79" r:id="rId4" name="Button 30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0" r:id="rId5" name="Button 30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1" r:id="rId6" name="Button 30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2" r:id="rId7" name="Button 31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CL1000"/>
  <sheetViews>
    <sheetView zoomScale="70" zoomScaleNormal="70" workbookViewId="0">
      <selection activeCell="Q4" sqref="Q4:AE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3.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0</v>
      </c>
      <c r="R1" s="29">
        <f t="shared" ref="R1:AD1" si="0">COUNTA(R7:R9953)</f>
        <v>0</v>
      </c>
      <c r="S1" s="29">
        <f t="shared" si="0"/>
        <v>0</v>
      </c>
      <c r="T1" s="29">
        <f t="shared" si="0"/>
        <v>0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117</v>
      </c>
      <c r="Y1" s="29">
        <f t="shared" si="0"/>
        <v>6</v>
      </c>
      <c r="Z1" s="29">
        <f t="shared" si="0"/>
        <v>2</v>
      </c>
      <c r="AA1" s="29">
        <f t="shared" si="0"/>
        <v>2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0</v>
      </c>
      <c r="R2" s="29">
        <f t="shared" ref="R2:BD2" si="2">COUNTIF($I:$I,R$6)</f>
        <v>0</v>
      </c>
      <c r="S2" s="29">
        <f t="shared" si="2"/>
        <v>0</v>
      </c>
      <c r="T2" s="29">
        <f t="shared" si="2"/>
        <v>0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117</v>
      </c>
      <c r="Y2" s="29">
        <f t="shared" si="2"/>
        <v>6</v>
      </c>
      <c r="Z2" s="29">
        <f t="shared" si="2"/>
        <v>2</v>
      </c>
      <c r="AA2" s="29">
        <f t="shared" si="2"/>
        <v>2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INV1105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5" customHeight="1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14</v>
      </c>
      <c r="H7" s="72"/>
      <c r="I7" s="26" t="s">
        <v>23</v>
      </c>
      <c r="J7" s="45" t="s">
        <v>18</v>
      </c>
      <c r="K7" s="27" t="str">
        <f ca="1">M7&amp;"-"&amp;N7&amp;"-POS"</f>
        <v>INV1105-CBX01-Cir01-POS</v>
      </c>
      <c r="L7" s="27" t="str">
        <f ca="1">M7&amp;"-"&amp;N7&amp;"-NEG"</f>
        <v>INV1105-CBX01-Cir01-NEG</v>
      </c>
      <c r="M7" s="27" t="str">
        <f ca="1">$F$3</f>
        <v>INV1105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8</v>
      </c>
      <c r="Q7" s="27"/>
      <c r="R7" s="27"/>
      <c r="S7" s="27"/>
      <c r="T7" s="27"/>
      <c r="U7" s="27"/>
      <c r="V7" s="27"/>
      <c r="W7" s="27"/>
      <c r="X7" s="27" t="s">
        <v>87</v>
      </c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127</v>
      </c>
      <c r="E8" s="5">
        <f t="shared" ref="E8:E71" si="4">COUNTA(Q8:BD8)</f>
        <v>1</v>
      </c>
      <c r="F8" s="69"/>
      <c r="G8" s="72"/>
      <c r="H8" s="72"/>
      <c r="I8" s="26" t="s">
        <v>27</v>
      </c>
      <c r="J8" s="45" t="s">
        <v>18</v>
      </c>
      <c r="K8" s="27" t="str">
        <f t="shared" ref="K8:K71" ca="1" si="5">M8&amp;"-"&amp;N8&amp;"-POS"</f>
        <v>INV1105-CBX01-Cir02-POS</v>
      </c>
      <c r="L8" s="27" t="str">
        <f t="shared" ref="L8:L71" ca="1" si="6">M8&amp;"-"&amp;N8&amp;"-NEG"</f>
        <v>INV1105-CBX01-Cir02-NEG</v>
      </c>
      <c r="M8" s="27" t="str">
        <f t="shared" ref="M8:M71" ca="1" si="7">$F$3</f>
        <v>INV1105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9</v>
      </c>
      <c r="Q8" s="27"/>
      <c r="R8" s="27"/>
      <c r="S8" s="27"/>
      <c r="T8" s="27"/>
      <c r="U8" s="27"/>
      <c r="V8" s="27"/>
      <c r="W8" s="27"/>
      <c r="X8" s="27"/>
      <c r="Y8" s="27" t="s">
        <v>62</v>
      </c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3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10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10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10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10</v>
      </c>
      <c r="BL8" s="5">
        <f t="array" ref="BL8">IFERROR(INDEX($G$7:$G$1007,SMALL(IF((LOOKUP(ROW($7:$1007),ROW($7:$1007)/($F$7:$F$1007&lt;&gt;""),$F$7:$F$1007)=RIGHT("0"&amp;$BG8,2))*($G$7:$G$1007&lt;&gt;""),ROW($1:$1001),999999),COLUMN(E2))),"0")</f>
        <v>10</v>
      </c>
      <c r="BM8" s="5">
        <f t="array" ref="BM8">IFERROR(INDEX($G$7:$G$1007,SMALL(IF((LOOKUP(ROW($7:$1007),ROW($7:$1007)/($F$7:$F$1007&lt;&gt;""),$F$7:$F$1007)=RIGHT("0"&amp;$BG8,2))*($G$7:$G$1007&lt;&gt;""),ROW($1:$1001),999999),COLUMN(F2))),"0")</f>
        <v>10</v>
      </c>
      <c r="BN8" s="5">
        <f t="array" ref="BN8">IFERROR(INDEX($G$7:$G$1007,SMALL(IF((LOOKUP(ROW($7:$1007),ROW($7:$1007)/($F$7:$F$1007&lt;&gt;""),$F$7:$F$1007)=RIGHT("0"&amp;$BG8,2))*($G$7:$G$1007&lt;&gt;""),ROW($1:$1001),999999),COLUMN(G2))),"0")</f>
        <v>10</v>
      </c>
      <c r="BO8" s="5">
        <f t="array" ref="BO8">IFERROR(INDEX($G$7:$G$1007,SMALL(IF((LOOKUP(ROW($7:$1007),ROW($7:$1007)/($F$7:$F$1007&lt;&gt;""),$F$7:$F$1007)=RIGHT("0"&amp;$BG8,2))*($G$7:$G$1007&lt;&gt;""),ROW($1:$1001),999999),COLUMN(H2))),"0")</f>
        <v>10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31</v>
      </c>
      <c r="J9" s="45" t="s">
        <v>18</v>
      </c>
      <c r="K9" s="27" t="str">
        <f t="shared" ca="1" si="5"/>
        <v>INV1105-CBX01-Cir03-POS</v>
      </c>
      <c r="L9" s="27" t="str">
        <f t="shared" ca="1" si="6"/>
        <v>INV1105-CBX01-Cir03-NEG</v>
      </c>
      <c r="M9" s="27" t="str">
        <f t="shared" ca="1" si="7"/>
        <v>INV1105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10</v>
      </c>
      <c r="Q9" s="27"/>
      <c r="R9" s="27"/>
      <c r="S9" s="27"/>
      <c r="T9" s="27"/>
      <c r="U9" s="27"/>
      <c r="V9" s="27"/>
      <c r="W9" s="27"/>
      <c r="X9" s="27"/>
      <c r="Y9" s="27"/>
      <c r="Z9" s="27" t="s">
        <v>63</v>
      </c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10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10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10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10</v>
      </c>
      <c r="BL9" s="5">
        <f t="array" ref="BL9">IFERROR(INDEX($G$7:$G$1007,SMALL(IF((LOOKUP(ROW($7:$1007),ROW($7:$1007)/($F$7:$F$1007&lt;&gt;""),$F$7:$F$1007)=RIGHT("0"&amp;$BG9,2))*($G$7:$G$1007&lt;&gt;""),ROW($1:$1001),999999),COLUMN(E3))),"0")</f>
        <v>10</v>
      </c>
      <c r="BM9" s="5">
        <f t="array" ref="BM9">IFERROR(INDEX($G$7:$G$1007,SMALL(IF((LOOKUP(ROW($7:$1007),ROW($7:$1007)/($F$7:$F$1007&lt;&gt;""),$F$7:$F$1007)=RIGHT("0"&amp;$BG9,2))*($G$7:$G$1007&lt;&gt;""),ROW($1:$1001),999999),COLUMN(F3))),"0")</f>
        <v>10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35</v>
      </c>
      <c r="J10" s="45" t="s">
        <v>18</v>
      </c>
      <c r="K10" s="27" t="str">
        <f t="shared" ca="1" si="5"/>
        <v>INV1105-CBX01-Cir04-POS</v>
      </c>
      <c r="L10" s="27" t="str">
        <f t="shared" ca="1" si="6"/>
        <v>INV1105-CBX01-Cir04-NEG</v>
      </c>
      <c r="M10" s="27" t="str">
        <f t="shared" ca="1" si="7"/>
        <v>INV1105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11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 t="s">
        <v>64</v>
      </c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10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10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10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10</v>
      </c>
      <c r="BL10" s="5">
        <f t="array" ref="BL10">IFERROR(INDEX($G$7:$G$1007,SMALL(IF((LOOKUP(ROW($7:$1007),ROW($7:$1007)/($F$7:$F$1007&lt;&gt;""),$F$7:$F$1007)=RIGHT("0"&amp;$BG10,2))*($G$7:$G$1007&lt;&gt;""),ROW($1:$1001),999999),COLUMN(E4))),"0")</f>
        <v>10</v>
      </c>
      <c r="BM10" s="5">
        <f t="array" ref="BM10">IFERROR(INDEX($G$7:$G$1007,SMALL(IF((LOOKUP(ROW($7:$1007),ROW($7:$1007)/($F$7:$F$1007&lt;&gt;""),$F$7:$F$1007)=RIGHT("0"&amp;$BG10,2))*($G$7:$G$1007&lt;&gt;""),ROW($1:$1001),999999),COLUMN(F4))),"0")</f>
        <v>10</v>
      </c>
      <c r="BN10" s="5">
        <f t="array" ref="BN10">IFERROR(INDEX($G$7:$G$1007,SMALL(IF((LOOKUP(ROW($7:$1007),ROW($7:$1007)/($F$7:$F$1007&lt;&gt;""),$F$7:$F$1007)=RIGHT("0"&amp;$BG10,2))*($G$7:$G$1007&lt;&gt;""),ROW($1:$1001),999999),COLUMN(G4))),"0")</f>
        <v>10</v>
      </c>
      <c r="BO10" s="5">
        <f t="array" ref="BO10">IFERROR(INDEX($G$7:$G$1007,SMALL(IF((LOOKUP(ROW($7:$1007),ROW($7:$1007)/($F$7:$F$1007&lt;&gt;""),$F$7:$F$1007)=RIGHT("0"&amp;$BG10,2))*($G$7:$G$1007&lt;&gt;""),ROW($1:$1001),999999),COLUMN(H4))),"0")</f>
        <v>10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14</v>
      </c>
      <c r="H11" s="72"/>
      <c r="I11" s="26" t="s">
        <v>23</v>
      </c>
      <c r="J11" s="45" t="s">
        <v>18</v>
      </c>
      <c r="K11" s="27" t="str">
        <f t="shared" ca="1" si="5"/>
        <v>INV1105-CBX01-Cir05-POS</v>
      </c>
      <c r="L11" s="27" t="str">
        <f t="shared" ca="1" si="6"/>
        <v>INV1105-CBX01-Cir05-NEG</v>
      </c>
      <c r="M11" s="27" t="str">
        <f t="shared" ca="1" si="7"/>
        <v>INV1105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8</v>
      </c>
      <c r="Q11" s="27"/>
      <c r="R11" s="27"/>
      <c r="S11" s="27"/>
      <c r="T11" s="27"/>
      <c r="U11" s="27"/>
      <c r="V11" s="27"/>
      <c r="W11" s="27"/>
      <c r="X11" s="27" t="s">
        <v>92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10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10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10</v>
      </c>
      <c r="BK11" s="5">
        <f t="array" ref="BK11">IFERROR(INDEX($G$7:$G$1007,SMALL(IF((LOOKUP(ROW($7:$1007),ROW($7:$1007)/($F$7:$F$1007&lt;&gt;""),$F$7:$F$1007)=RIGHT("0"&amp;$BG11,2))*($G$7:$G$1007&lt;&gt;""),ROW($1:$1001),999999),COLUMN(D5))),"0")</f>
        <v>10</v>
      </c>
      <c r="BL11" s="5">
        <f t="array" ref="BL11">IFERROR(INDEX($G$7:$G$1007,SMALL(IF((LOOKUP(ROW($7:$1007),ROW($7:$1007)/($F$7:$F$1007&lt;&gt;""),$F$7:$F$1007)=RIGHT("0"&amp;$BG11,2))*($G$7:$G$1007&lt;&gt;""),ROW($1:$1001),999999),COLUMN(E5))),"0")</f>
        <v>10</v>
      </c>
      <c r="BM11" s="5">
        <f t="array" ref="BM11">IFERROR(INDEX($G$7:$G$1007,SMALL(IF((LOOKUP(ROW($7:$1007),ROW($7:$1007)/($F$7:$F$1007&lt;&gt;""),$F$7:$F$1007)=RIGHT("0"&amp;$BG11,2))*($G$7:$G$1007&lt;&gt;""),ROW($1:$1001),999999),COLUMN(F5))),"0")</f>
        <v>10</v>
      </c>
      <c r="BN11" s="5">
        <f t="array" ref="BN11">IFERROR(INDEX($G$7:$G$1007,SMALL(IF((LOOKUP(ROW($7:$1007),ROW($7:$1007)/($F$7:$F$1007&lt;&gt;""),$F$7:$F$1007)=RIGHT("0"&amp;$BG11,2))*($G$7:$G$1007&lt;&gt;""),ROW($1:$1001),999999),COLUMN(G5))),"0")</f>
        <v>10</v>
      </c>
      <c r="BO11" s="5">
        <f t="array" ref="BO11">IFERROR(INDEX($G$7:$G$1007,SMALL(IF((LOOKUP(ROW($7:$1007),ROW($7:$1007)/($F$7:$F$1007&lt;&gt;""),$F$7:$F$1007)=RIGHT("0"&amp;$BG11,2))*($G$7:$G$1007&lt;&gt;""),ROW($1:$1001),999999),COLUMN(H5))),"0")</f>
        <v>10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27</v>
      </c>
      <c r="J12" s="45" t="s">
        <v>18</v>
      </c>
      <c r="K12" s="27" t="str">
        <f t="shared" ca="1" si="5"/>
        <v>INV1105-CBX01-Cir06-POS</v>
      </c>
      <c r="L12" s="27" t="str">
        <f t="shared" ca="1" si="6"/>
        <v>INV1105-CBX01-Cir06-NEG</v>
      </c>
      <c r="M12" s="27" t="str">
        <f t="shared" ca="1" si="7"/>
        <v>INV1105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9</v>
      </c>
      <c r="Q12" s="27"/>
      <c r="R12" s="27"/>
      <c r="S12" s="27"/>
      <c r="T12" s="27"/>
      <c r="U12" s="27"/>
      <c r="V12" s="27"/>
      <c r="W12" s="27"/>
      <c r="X12" s="27"/>
      <c r="Y12" s="27" t="s">
        <v>66</v>
      </c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10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10</v>
      </c>
      <c r="BJ12" s="5">
        <f t="array" ref="BJ12">IFERROR(INDEX($G$7:$G$1007,SMALL(IF((LOOKUP(ROW($7:$1007),ROW($7:$1007)/($F$7:$F$1007&lt;&gt;""),$F$7:$F$1007)=RIGHT("0"&amp;$BG12,2))*($G$7:$G$1007&lt;&gt;""),ROW($1:$1001),999999),COLUMN(C6))),"0")</f>
        <v>10</v>
      </c>
      <c r="BK12" s="5">
        <f t="array" ref="BK12">IFERROR(INDEX($G$7:$G$1007,SMALL(IF((LOOKUP(ROW($7:$1007),ROW($7:$1007)/($F$7:$F$1007&lt;&gt;""),$F$7:$F$1007)=RIGHT("0"&amp;$BG12,2))*($G$7:$G$1007&lt;&gt;""),ROW($1:$1001),999999),COLUMN(D6))),"0")</f>
        <v>10</v>
      </c>
      <c r="BL12" s="5">
        <f t="array" ref="BL12">IFERROR(INDEX($G$7:$G$1007,SMALL(IF((LOOKUP(ROW($7:$1007),ROW($7:$1007)/($F$7:$F$1007&lt;&gt;""),$F$7:$F$1007)=RIGHT("0"&amp;$BG12,2))*($G$7:$G$1007&lt;&gt;""),ROW($1:$1001),999999),COLUMN(E6))),"0")</f>
        <v>10</v>
      </c>
      <c r="BM12" s="5">
        <f t="array" ref="BM12">IFERROR(INDEX($G$7:$G$1007,SMALL(IF((LOOKUP(ROW($7:$1007),ROW($7:$1007)/($F$7:$F$1007&lt;&gt;""),$F$7:$F$1007)=RIGHT("0"&amp;$BG12,2))*($G$7:$G$1007&lt;&gt;""),ROW($1:$1001),999999),COLUMN(F6))),"0")</f>
        <v>10</v>
      </c>
      <c r="BN12" s="5">
        <f t="array" ref="BN12">IFERROR(INDEX($G$7:$G$1007,SMALL(IF((LOOKUP(ROW($7:$1007),ROW($7:$1007)/($F$7:$F$1007&lt;&gt;""),$F$7:$F$1007)=RIGHT("0"&amp;$BG12,2))*($G$7:$G$1007&lt;&gt;""),ROW($1:$1001),999999),COLUMN(G6))),"0")</f>
        <v>10</v>
      </c>
      <c r="BO12" s="5">
        <f t="array" ref="BO12">IFERROR(INDEX($G$7:$G$1007,SMALL(IF((LOOKUP(ROW($7:$1007),ROW($7:$1007)/($F$7:$F$1007&lt;&gt;""),$F$7:$F$1007)=RIGHT("0"&amp;$BG12,2))*($G$7:$G$1007&lt;&gt;""),ROW($1:$1001),999999),COLUMN(H6))),"0")</f>
        <v>10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69"/>
      <c r="G13" s="72"/>
      <c r="H13" s="72"/>
      <c r="I13" s="26" t="s">
        <v>31</v>
      </c>
      <c r="J13" s="45" t="s">
        <v>18</v>
      </c>
      <c r="K13" s="27" t="str">
        <f t="shared" ca="1" si="5"/>
        <v>INV1105-CBX01-Cir07-POS</v>
      </c>
      <c r="L13" s="27" t="str">
        <f t="shared" ca="1" si="6"/>
        <v>INV1105-CBX01-Cir07-NEG</v>
      </c>
      <c r="M13" s="27" t="str">
        <f t="shared" ca="1" si="7"/>
        <v>INV1105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10</v>
      </c>
      <c r="Q13" s="27"/>
      <c r="R13" s="27"/>
      <c r="S13" s="27"/>
      <c r="T13" s="27"/>
      <c r="U13" s="27"/>
      <c r="V13" s="27"/>
      <c r="W13" s="27"/>
      <c r="X13" s="27"/>
      <c r="Y13" s="27"/>
      <c r="Z13" s="27" t="s">
        <v>95</v>
      </c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10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10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10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10</v>
      </c>
      <c r="BL13" s="5">
        <f t="array" ref="BL13">IFERROR(INDEX($G$7:$G$1007,SMALL(IF((LOOKUP(ROW($7:$1007),ROW($7:$1007)/($F$7:$F$1007&lt;&gt;""),$F$7:$F$1007)=RIGHT("0"&amp;$BG13,2))*($G$7:$G$1007&lt;&gt;""),ROW($1:$1001),999999),COLUMN(E7))),"0")</f>
        <v>10</v>
      </c>
      <c r="BM13" s="5">
        <f t="array" ref="BM13">IFERROR(INDEX($G$7:$G$1007,SMALL(IF((LOOKUP(ROW($7:$1007),ROW($7:$1007)/($F$7:$F$1007&lt;&gt;""),$F$7:$F$1007)=RIGHT("0"&amp;$BG13,2))*($G$7:$G$1007&lt;&gt;""),ROW($1:$1001),999999),COLUMN(F7))),"0")</f>
        <v>10</v>
      </c>
      <c r="BN13" s="5">
        <f t="array" ref="BN13">IFERROR(INDEX($G$7:$G$1007,SMALL(IF((LOOKUP(ROW($7:$1007),ROW($7:$1007)/($F$7:$F$1007&lt;&gt;""),$F$7:$F$1007)=RIGHT("0"&amp;$BG13,2))*($G$7:$G$1007&lt;&gt;""),ROW($1:$1001),999999),COLUMN(G7))),"0")</f>
        <v>10</v>
      </c>
      <c r="BO13" s="5">
        <f t="array" ref="BO13">IFERROR(INDEX($G$7:$G$1007,SMALL(IF((LOOKUP(ROW($7:$1007),ROW($7:$1007)/($F$7:$F$1007&lt;&gt;""),$F$7:$F$1007)=RIGHT("0"&amp;$BG13,2))*($G$7:$G$1007&lt;&gt;""),ROW($1:$1001),999999),COLUMN(H7))),"0")</f>
        <v>10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35</v>
      </c>
      <c r="J14" s="45" t="s">
        <v>18</v>
      </c>
      <c r="K14" s="27" t="str">
        <f t="shared" ca="1" si="5"/>
        <v>INV1105-CBX01-Cir08-POS</v>
      </c>
      <c r="L14" s="27" t="str">
        <f t="shared" ca="1" si="6"/>
        <v>INV1105-CBX01-Cir08-NEG</v>
      </c>
      <c r="M14" s="27" t="str">
        <f t="shared" ca="1" si="7"/>
        <v>INV1105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11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 t="s">
        <v>68</v>
      </c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10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10</v>
      </c>
      <c r="BJ14" s="5">
        <f t="array" ref="BJ14">IFERROR(INDEX($G$7:$G$1007,SMALL(IF((LOOKUP(ROW($7:$1007),ROW($7:$1007)/($F$7:$F$1007&lt;&gt;""),$F$7:$F$1007)=RIGHT("0"&amp;$BG14,2))*($G$7:$G$1007&lt;&gt;""),ROW($1:$1001),999999),COLUMN(C8))),"0")</f>
        <v>10</v>
      </c>
      <c r="BK14" s="5">
        <f t="array" ref="BK14">IFERROR(INDEX($G$7:$G$1007,SMALL(IF((LOOKUP(ROW($7:$1007),ROW($7:$1007)/($F$7:$F$1007&lt;&gt;""),$F$7:$F$1007)=RIGHT("0"&amp;$BG14,2))*($G$7:$G$1007&lt;&gt;""),ROW($1:$1001),999999),COLUMN(D8))),"0")</f>
        <v>10</v>
      </c>
      <c r="BL14" s="5">
        <f t="array" ref="BL14">IFERROR(INDEX($G$7:$G$1007,SMALL(IF((LOOKUP(ROW($7:$1007),ROW($7:$1007)/($F$7:$F$1007&lt;&gt;""),$F$7:$F$1007)=RIGHT("0"&amp;$BG14,2))*($G$7:$G$1007&lt;&gt;""),ROW($1:$1001),999999),COLUMN(E8))),"0")</f>
        <v>10</v>
      </c>
      <c r="BM14" s="5">
        <f t="array" ref="BM14">IFERROR(INDEX($G$7:$G$1007,SMALL(IF((LOOKUP(ROW($7:$1007),ROW($7:$1007)/($F$7:$F$1007&lt;&gt;""),$F$7:$F$1007)=RIGHT("0"&amp;$BG14,2))*($G$7:$G$1007&lt;&gt;""),ROW($1:$1001),999999),COLUMN(F8))),"0")</f>
        <v>10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26">
        <v>10</v>
      </c>
      <c r="H15" s="26"/>
      <c r="I15" s="26" t="s">
        <v>23</v>
      </c>
      <c r="J15" s="45" t="s">
        <v>18</v>
      </c>
      <c r="K15" s="46" t="str">
        <f t="shared" ca="1" si="5"/>
        <v>INV1105-CBX02-Cir01-POS</v>
      </c>
      <c r="L15" s="46" t="str">
        <f t="shared" ca="1" si="6"/>
        <v>INV1105-CBX02-Cir01-NEG</v>
      </c>
      <c r="M15" s="46" t="str">
        <f t="shared" ca="1" si="7"/>
        <v>INV1105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8</v>
      </c>
      <c r="Q15" s="46"/>
      <c r="R15" s="46"/>
      <c r="S15" s="46"/>
      <c r="T15" s="46"/>
      <c r="U15" s="46"/>
      <c r="V15" s="46"/>
      <c r="W15" s="46"/>
      <c r="X15" s="46" t="s">
        <v>87</v>
      </c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10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10</v>
      </c>
      <c r="BJ15" s="5">
        <f t="array" ref="BJ15">IFERROR(INDEX($G$7:$G$1007,SMALL(IF((LOOKUP(ROW($7:$1007),ROW($7:$1007)/($F$7:$F$1007&lt;&gt;""),$F$7:$F$1007)=RIGHT("0"&amp;$BG15,2))*($G$7:$G$1007&lt;&gt;""),ROW($1:$1001),999999),COLUMN(C9))),"0")</f>
        <v>10</v>
      </c>
      <c r="BK15" s="5">
        <f t="array" ref="BK15">IFERROR(INDEX($G$7:$G$1007,SMALL(IF((LOOKUP(ROW($7:$1007),ROW($7:$1007)/($F$7:$F$1007&lt;&gt;""),$F$7:$F$1007)=RIGHT("0"&amp;$BG15,2))*($G$7:$G$1007&lt;&gt;""),ROW($1:$1001),999999),COLUMN(D9))),"0")</f>
        <v>10</v>
      </c>
      <c r="BL15" s="5">
        <f t="array" ref="BL15">IFERROR(INDEX($G$7:$G$1007,SMALL(IF((LOOKUP(ROW($7:$1007),ROW($7:$1007)/($F$7:$F$1007&lt;&gt;""),$F$7:$F$1007)=RIGHT("0"&amp;$BG15,2))*($G$7:$G$1007&lt;&gt;""),ROW($1:$1001),999999),COLUMN(E9))),"0")</f>
        <v>10</v>
      </c>
      <c r="BM15" s="5">
        <f t="array" ref="BM15">IFERROR(INDEX($G$7:$G$1007,SMALL(IF((LOOKUP(ROW($7:$1007),ROW($7:$1007)/($F$7:$F$1007&lt;&gt;""),$F$7:$F$1007)=RIGHT("0"&amp;$BG15,2))*($G$7:$G$1007&lt;&gt;""),ROW($1:$1001),999999),COLUMN(F9))),"0")</f>
        <v>10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26">
        <v>10</v>
      </c>
      <c r="H16" s="26"/>
      <c r="I16" s="26" t="s">
        <v>23</v>
      </c>
      <c r="J16" s="45" t="s">
        <v>18</v>
      </c>
      <c r="K16" s="46" t="str">
        <f t="shared" ca="1" si="5"/>
        <v>INV1105-CBX02-Cir02-POS</v>
      </c>
      <c r="L16" s="46" t="str">
        <f t="shared" ca="1" si="6"/>
        <v>INV1105-CBX02-Cir02-NEG</v>
      </c>
      <c r="M16" s="46" t="str">
        <f t="shared" ca="1" si="7"/>
        <v>INV1105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8</v>
      </c>
      <c r="Q16" s="46"/>
      <c r="R16" s="46"/>
      <c r="S16" s="46"/>
      <c r="T16" s="46"/>
      <c r="U16" s="46"/>
      <c r="V16" s="46"/>
      <c r="W16" s="46"/>
      <c r="X16" s="46" t="s">
        <v>146</v>
      </c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12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12</v>
      </c>
      <c r="BJ16" s="5">
        <f t="array" ref="BJ16">IFERROR(INDEX($G$7:$G$1007,SMALL(IF((LOOKUP(ROW($7:$1007),ROW($7:$1007)/($F$7:$F$1007&lt;&gt;""),$F$7:$F$1007)=RIGHT("0"&amp;$BG16,2))*($G$7:$G$1007&lt;&gt;""),ROW($1:$1001),999999),COLUMN(C10))),"0")</f>
        <v>12</v>
      </c>
      <c r="BK16" s="5">
        <f t="array" ref="BK16">IFERROR(INDEX($G$7:$G$1007,SMALL(IF((LOOKUP(ROW($7:$1007),ROW($7:$1007)/($F$7:$F$1007&lt;&gt;""),$F$7:$F$1007)=RIGHT("0"&amp;$BG16,2))*($G$7:$G$1007&lt;&gt;""),ROW($1:$1001),999999),COLUMN(D10))),"0")</f>
        <v>12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111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26">
        <v>10</v>
      </c>
      <c r="H17" s="26"/>
      <c r="I17" s="26" t="s">
        <v>23</v>
      </c>
      <c r="J17" s="45" t="s">
        <v>18</v>
      </c>
      <c r="K17" s="46" t="str">
        <f t="shared" ca="1" si="5"/>
        <v>INV1105-CBX02-Cir03-POS</v>
      </c>
      <c r="L17" s="46" t="str">
        <f t="shared" ca="1" si="6"/>
        <v>INV1105-CBX02-Cir03-NEG</v>
      </c>
      <c r="M17" s="46" t="str">
        <f t="shared" ca="1" si="7"/>
        <v>INV1105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8</v>
      </c>
      <c r="Q17" s="46"/>
      <c r="R17" s="46"/>
      <c r="S17" s="46"/>
      <c r="T17" s="46"/>
      <c r="U17" s="46"/>
      <c r="V17" s="46"/>
      <c r="W17" s="46"/>
      <c r="X17" s="46" t="s">
        <v>144</v>
      </c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10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10</v>
      </c>
      <c r="BJ17" s="5">
        <f t="array" ref="BJ17">IFERROR(INDEX($G$7:$G$1007,SMALL(IF((LOOKUP(ROW($7:$1007),ROW($7:$1007)/($F$7:$F$1007&lt;&gt;""),$F$7:$F$1007)=RIGHT("0"&amp;$BG17,2))*($G$7:$G$1007&lt;&gt;""),ROW($1:$1001),999999),COLUMN(C11))),"0")</f>
        <v>10</v>
      </c>
      <c r="BK17" s="5">
        <f t="array" ref="BK17">IFERROR(INDEX($G$7:$G$1007,SMALL(IF((LOOKUP(ROW($7:$1007),ROW($7:$1007)/($F$7:$F$1007&lt;&gt;""),$F$7:$F$1007)=RIGHT("0"&amp;$BG17,2))*($G$7:$G$1007&lt;&gt;""),ROW($1:$1001),999999),COLUMN(D11))),"0")</f>
        <v>10</v>
      </c>
      <c r="BL17" s="5">
        <f t="array" ref="BL17">IFERROR(INDEX($G$7:$G$1007,SMALL(IF((LOOKUP(ROW($7:$1007),ROW($7:$1007)/($F$7:$F$1007&lt;&gt;""),$F$7:$F$1007)=RIGHT("0"&amp;$BG17,2))*($G$7:$G$1007&lt;&gt;""),ROW($1:$1001),999999),COLUMN(E11))),"0")</f>
        <v>10</v>
      </c>
      <c r="BM17" s="5">
        <f t="array" ref="BM17">IFERROR(INDEX($G$7:$G$1007,SMALL(IF((LOOKUP(ROW($7:$1007),ROW($7:$1007)/($F$7:$F$1007&lt;&gt;""),$F$7:$F$1007)=RIGHT("0"&amp;$BG17,2))*($G$7:$G$1007&lt;&gt;""),ROW($1:$1001),999999),COLUMN(F11))),"0")</f>
        <v>10</v>
      </c>
      <c r="BN17" s="5">
        <f t="array" ref="BN17">IFERROR(INDEX($G$7:$G$1007,SMALL(IF((LOOKUP(ROW($7:$1007),ROW($7:$1007)/($F$7:$F$1007&lt;&gt;""),$F$7:$F$1007)=RIGHT("0"&amp;$BG17,2))*($G$7:$G$1007&lt;&gt;""),ROW($1:$1001),999999),COLUMN(G11))),"0")</f>
        <v>10</v>
      </c>
      <c r="BO17" s="5">
        <f t="array" ref="BO17">IFERROR(INDEX($G$7:$G$1007,SMALL(IF((LOOKUP(ROW($7:$1007),ROW($7:$1007)/($F$7:$F$1007&lt;&gt;""),$F$7:$F$1007)=RIGHT("0"&amp;$BG17,2))*($G$7:$G$1007&lt;&gt;""),ROW($1:$1001),999999),COLUMN(H11))),"0")</f>
        <v>10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26">
        <v>10</v>
      </c>
      <c r="H18" s="26"/>
      <c r="I18" s="26" t="s">
        <v>23</v>
      </c>
      <c r="J18" s="45" t="s">
        <v>18</v>
      </c>
      <c r="K18" s="46" t="str">
        <f t="shared" ca="1" si="5"/>
        <v>INV1105-CBX02-Cir04-POS</v>
      </c>
      <c r="L18" s="46" t="str">
        <f t="shared" ca="1" si="6"/>
        <v>INV1105-CBX02-Cir04-NEG</v>
      </c>
      <c r="M18" s="46" t="str">
        <f t="shared" ca="1" si="7"/>
        <v>INV1105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8</v>
      </c>
      <c r="Q18" s="46"/>
      <c r="R18" s="46"/>
      <c r="S18" s="46"/>
      <c r="T18" s="46"/>
      <c r="U18" s="46"/>
      <c r="V18" s="46"/>
      <c r="W18" s="46"/>
      <c r="X18" s="46" t="s">
        <v>143</v>
      </c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10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10</v>
      </c>
      <c r="BJ18" s="5">
        <f t="array" ref="BJ18">IFERROR(INDEX($G$7:$G$1007,SMALL(IF((LOOKUP(ROW($7:$1007),ROW($7:$1007)/($F$7:$F$1007&lt;&gt;""),$F$7:$F$1007)=RIGHT("0"&amp;$BG18,2))*($G$7:$G$1007&lt;&gt;""),ROW($1:$1001),999999),COLUMN(C12))),"0")</f>
        <v>10</v>
      </c>
      <c r="BK18" s="5">
        <f t="array" ref="BK18">IFERROR(INDEX($G$7:$G$1007,SMALL(IF((LOOKUP(ROW($7:$1007),ROW($7:$1007)/($F$7:$F$1007&lt;&gt;""),$F$7:$F$1007)=RIGHT("0"&amp;$BG18,2))*($G$7:$G$1007&lt;&gt;""),ROW($1:$1001),999999),COLUMN(D12))),"0")</f>
        <v>10</v>
      </c>
      <c r="BL18" s="5">
        <f t="array" ref="BL18">IFERROR(INDEX($G$7:$G$1007,SMALL(IF((LOOKUP(ROW($7:$1007),ROW($7:$1007)/($F$7:$F$1007&lt;&gt;""),$F$7:$F$1007)=RIGHT("0"&amp;$BG18,2))*($G$7:$G$1007&lt;&gt;""),ROW($1:$1001),999999),COLUMN(E12))),"0")</f>
        <v>10</v>
      </c>
      <c r="BM18" s="5">
        <f t="array" ref="BM18">IFERROR(INDEX($G$7:$G$1007,SMALL(IF((LOOKUP(ROW($7:$1007),ROW($7:$1007)/($F$7:$F$1007&lt;&gt;""),$F$7:$F$1007)=RIGHT("0"&amp;$BG18,2))*($G$7:$G$1007&lt;&gt;""),ROW($1:$1001),999999),COLUMN(F12))),"0")</f>
        <v>10</v>
      </c>
      <c r="BN18" s="5">
        <f t="array" ref="BN18">IFERROR(INDEX($G$7:$G$1007,SMALL(IF((LOOKUP(ROW($7:$1007),ROW($7:$1007)/($F$7:$F$1007&lt;&gt;""),$F$7:$F$1007)=RIGHT("0"&amp;$BG18,2))*($G$7:$G$1007&lt;&gt;""),ROW($1:$1001),999999),COLUMN(G12))),"0")</f>
        <v>10</v>
      </c>
      <c r="BO18" s="5">
        <f t="array" ref="BO18">IFERROR(INDEX($G$7:$G$1007,SMALL(IF((LOOKUP(ROW($7:$1007),ROW($7:$1007)/($F$7:$F$1007&lt;&gt;""),$F$7:$F$1007)=RIGHT("0"&amp;$BG18,2))*($G$7:$G$1007&lt;&gt;""),ROW($1:$1001),999999),COLUMN(H12))),"0")</f>
        <v>10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4</v>
      </c>
      <c r="C19" s="14">
        <v>3</v>
      </c>
      <c r="D19" s="15">
        <f t="shared" si="10"/>
        <v>0</v>
      </c>
      <c r="E19" s="5">
        <f t="shared" si="4"/>
        <v>1</v>
      </c>
      <c r="F19" s="113"/>
      <c r="G19" s="26">
        <v>10</v>
      </c>
      <c r="H19" s="26"/>
      <c r="I19" s="26" t="s">
        <v>23</v>
      </c>
      <c r="J19" s="45" t="s">
        <v>18</v>
      </c>
      <c r="K19" s="46" t="str">
        <f t="shared" ca="1" si="5"/>
        <v>INV1105-CBX02-Cir05-POS</v>
      </c>
      <c r="L19" s="46" t="str">
        <f t="shared" ca="1" si="6"/>
        <v>INV1105-CBX02-Cir05-NEG</v>
      </c>
      <c r="M19" s="46" t="str">
        <f t="shared" ca="1" si="7"/>
        <v>INV1105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8</v>
      </c>
      <c r="Q19" s="46"/>
      <c r="R19" s="46"/>
      <c r="S19" s="46"/>
      <c r="T19" s="46"/>
      <c r="U19" s="46"/>
      <c r="V19" s="46"/>
      <c r="W19" s="46"/>
      <c r="X19" s="46" t="s">
        <v>92</v>
      </c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10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10</v>
      </c>
      <c r="BJ19" s="5">
        <f t="array" ref="BJ19">IFERROR(INDEX($G$7:$G$1007,SMALL(IF((LOOKUP(ROW($7:$1007),ROW($7:$1007)/($F$7:$F$1007&lt;&gt;""),$F$7:$F$1007)=RIGHT("0"&amp;$BG19,2))*($G$7:$G$1007&lt;&gt;""),ROW($1:$1001),999999),COLUMN(C13))),"0")</f>
        <v>10</v>
      </c>
      <c r="BK19" s="5">
        <f t="array" ref="BK19">IFERROR(INDEX($G$7:$G$1007,SMALL(IF((LOOKUP(ROW($7:$1007),ROW($7:$1007)/($F$7:$F$1007&lt;&gt;""),$F$7:$F$1007)=RIGHT("0"&amp;$BG19,2))*($G$7:$G$1007&lt;&gt;""),ROW($1:$1001),999999),COLUMN(D13))),"0")</f>
        <v>10</v>
      </c>
      <c r="BL19" s="5">
        <f t="array" ref="BL19">IFERROR(INDEX($G$7:$G$1007,SMALL(IF((LOOKUP(ROW($7:$1007),ROW($7:$1007)/($F$7:$F$1007&lt;&gt;""),$F$7:$F$1007)=RIGHT("0"&amp;$BG19,2))*($G$7:$G$1007&lt;&gt;""),ROW($1:$1001),999999),COLUMN(E13))),"0")</f>
        <v>10</v>
      </c>
      <c r="BM19" s="5">
        <f t="array" ref="BM19">IFERROR(INDEX($G$7:$G$1007,SMALL(IF((LOOKUP(ROW($7:$1007),ROW($7:$1007)/($F$7:$F$1007&lt;&gt;""),$F$7:$F$1007)=RIGHT("0"&amp;$BG19,2))*($G$7:$G$1007&lt;&gt;""),ROW($1:$1001),999999),COLUMN(F13))),"0")</f>
        <v>10</v>
      </c>
      <c r="BN19" s="5">
        <f t="array" ref="BN19">IFERROR(INDEX($G$7:$G$1007,SMALL(IF((LOOKUP(ROW($7:$1007),ROW($7:$1007)/($F$7:$F$1007&lt;&gt;""),$F$7:$F$1007)=RIGHT("0"&amp;$BG19,2))*($G$7:$G$1007&lt;&gt;""),ROW($1:$1001),999999),COLUMN(G13))),"0")</f>
        <v>10</v>
      </c>
      <c r="BO19" s="5">
        <f t="array" ref="BO19">IFERROR(INDEX($G$7:$G$1007,SMALL(IF((LOOKUP(ROW($7:$1007),ROW($7:$1007)/($F$7:$F$1007&lt;&gt;""),$F$7:$F$1007)=RIGHT("0"&amp;$BG19,2))*($G$7:$G$1007&lt;&gt;""),ROW($1:$1001),999999),COLUMN(H13))),"0")</f>
        <v>10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26">
        <v>10</v>
      </c>
      <c r="H20" s="26"/>
      <c r="I20" s="26" t="s">
        <v>23</v>
      </c>
      <c r="J20" s="45" t="s">
        <v>18</v>
      </c>
      <c r="K20" s="46" t="str">
        <f t="shared" ca="1" si="5"/>
        <v>INV1105-CBX02-Cir06-POS</v>
      </c>
      <c r="L20" s="46" t="str">
        <f t="shared" ca="1" si="6"/>
        <v>INV1105-CBX02-Cir06-NEG</v>
      </c>
      <c r="M20" s="46" t="str">
        <f t="shared" ca="1" si="7"/>
        <v>INV1105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8</v>
      </c>
      <c r="Q20" s="46"/>
      <c r="R20" s="46"/>
      <c r="S20" s="46"/>
      <c r="T20" s="46"/>
      <c r="U20" s="46"/>
      <c r="V20" s="46"/>
      <c r="W20" s="46"/>
      <c r="X20" s="46" t="s">
        <v>148</v>
      </c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10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10</v>
      </c>
      <c r="BJ20" s="5">
        <f t="array" ref="BJ20">IFERROR(INDEX($G$7:$G$1007,SMALL(IF((LOOKUP(ROW($7:$1007),ROW($7:$1007)/($F$7:$F$1007&lt;&gt;""),$F$7:$F$1007)=RIGHT("0"&amp;$BG20,2))*($G$7:$G$1007&lt;&gt;""),ROW($1:$1001),999999),COLUMN(C14))),"0")</f>
        <v>10</v>
      </c>
      <c r="BK20" s="5">
        <f t="array" ref="BK20">IFERROR(INDEX($G$7:$G$1007,SMALL(IF((LOOKUP(ROW($7:$1007),ROW($7:$1007)/($F$7:$F$1007&lt;&gt;""),$F$7:$F$1007)=RIGHT("0"&amp;$BG20,2))*($G$7:$G$1007&lt;&gt;""),ROW($1:$1001),999999),COLUMN(D14))),"0")</f>
        <v>10</v>
      </c>
      <c r="BL20" s="5">
        <f t="array" ref="BL20">IFERROR(INDEX($G$7:$G$1007,SMALL(IF((LOOKUP(ROW($7:$1007),ROW($7:$1007)/($F$7:$F$1007&lt;&gt;""),$F$7:$F$1007)=RIGHT("0"&amp;$BG20,2))*($G$7:$G$1007&lt;&gt;""),ROW($1:$1001),999999),COLUMN(E14))),"0")</f>
        <v>10</v>
      </c>
      <c r="BM20" s="5">
        <f t="array" ref="BM20">IFERROR(INDEX($G$7:$G$1007,SMALL(IF((LOOKUP(ROW($7:$1007),ROW($7:$1007)/($F$7:$F$1007&lt;&gt;""),$F$7:$F$1007)=RIGHT("0"&amp;$BG20,2))*($G$7:$G$1007&lt;&gt;""),ROW($1:$1001),999999),COLUMN(F14))),"0")</f>
        <v>10</v>
      </c>
      <c r="BN20" s="5">
        <f t="array" ref="BN20">IFERROR(INDEX($G$7:$G$1007,SMALL(IF((LOOKUP(ROW($7:$1007),ROW($7:$1007)/($F$7:$F$1007&lt;&gt;""),$F$7:$F$1007)=RIGHT("0"&amp;$BG20,2))*($G$7:$G$1007&lt;&gt;""),ROW($1:$1001),999999),COLUMN(G14))),"0")</f>
        <v>10</v>
      </c>
      <c r="BO20" s="5">
        <f t="array" ref="BO20">IFERROR(INDEX($G$7:$G$1007,SMALL(IF((LOOKUP(ROW($7:$1007),ROW($7:$1007)/($F$7:$F$1007&lt;&gt;""),$F$7:$F$1007)=RIGHT("0"&amp;$BG20,2))*($G$7:$G$1007&lt;&gt;""),ROW($1:$1001),999999),COLUMN(H14))),"0")</f>
        <v>10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2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26">
        <v>10</v>
      </c>
      <c r="H21" s="26"/>
      <c r="I21" s="26" t="s">
        <v>23</v>
      </c>
      <c r="J21" s="45" t="s">
        <v>18</v>
      </c>
      <c r="K21" s="46" t="str">
        <f t="shared" ca="1" si="5"/>
        <v>INV1105-CBX02-Cir07-POS</v>
      </c>
      <c r="L21" s="46" t="str">
        <f t="shared" ca="1" si="6"/>
        <v>INV1105-CBX02-Cir07-NEG</v>
      </c>
      <c r="M21" s="46" t="str">
        <f t="shared" ca="1" si="7"/>
        <v>INV1105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8</v>
      </c>
      <c r="Q21" s="46"/>
      <c r="R21" s="46"/>
      <c r="S21" s="46"/>
      <c r="T21" s="46"/>
      <c r="U21" s="46"/>
      <c r="V21" s="46"/>
      <c r="W21" s="46"/>
      <c r="X21" s="46" t="s">
        <v>145</v>
      </c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10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10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10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10</v>
      </c>
      <c r="BL21" s="5">
        <f t="array" ref="BL21">IFERROR(INDEX($G$7:$G$1007,SMALL(IF((LOOKUP(ROW($7:$1007),ROW($7:$1007)/($F$7:$F$1007&lt;&gt;""),$F$7:$F$1007)=RIGHT("0"&amp;$BG21,2))*($G$7:$G$1007&lt;&gt;""),ROW($1:$1001),999999),COLUMN(E15))),"0")</f>
        <v>10</v>
      </c>
      <c r="BM21" s="5">
        <f t="array" ref="BM21">IFERROR(INDEX($G$7:$G$1007,SMALL(IF((LOOKUP(ROW($7:$1007),ROW($7:$1007)/($F$7:$F$1007&lt;&gt;""),$F$7:$F$1007)=RIGHT("0"&amp;$BG21,2))*($G$7:$G$1007&lt;&gt;""),ROW($1:$1001),999999),COLUMN(F15))),"0")</f>
        <v>10</v>
      </c>
      <c r="BN21" s="5">
        <f t="array" ref="BN21">IFERROR(INDEX($G$7:$G$1007,SMALL(IF((LOOKUP(ROW($7:$1007),ROW($7:$1007)/($F$7:$F$1007&lt;&gt;""),$F$7:$F$1007)=RIGHT("0"&amp;$BG21,2))*($G$7:$G$1007&lt;&gt;""),ROW($1:$1001),999999),COLUMN(G15))),"0")</f>
        <v>10</v>
      </c>
      <c r="BO21" s="5">
        <f t="array" ref="BO21">IFERROR(INDEX($G$7:$G$1007,SMALL(IF((LOOKUP(ROW($7:$1007),ROW($7:$1007)/($F$7:$F$1007&lt;&gt;""),$F$7:$F$1007)=RIGHT("0"&amp;$BG21,2))*($G$7:$G$1007&lt;&gt;""),ROW($1:$1001),999999),COLUMN(H15))),"0")</f>
        <v>10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0</v>
      </c>
      <c r="E22" s="5">
        <f t="shared" si="4"/>
        <v>1</v>
      </c>
      <c r="F22" s="113"/>
      <c r="G22" s="26">
        <v>10</v>
      </c>
      <c r="H22" s="26"/>
      <c r="I22" s="26" t="s">
        <v>23</v>
      </c>
      <c r="J22" s="45" t="s">
        <v>18</v>
      </c>
      <c r="K22" s="46" t="str">
        <f t="shared" ca="1" si="5"/>
        <v>INV1105-CBX02-Cir08-POS</v>
      </c>
      <c r="L22" s="46" t="str">
        <f t="shared" ca="1" si="6"/>
        <v>INV1105-CBX02-Cir08-NEG</v>
      </c>
      <c r="M22" s="46" t="str">
        <f t="shared" ca="1" si="7"/>
        <v>INV1105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8</v>
      </c>
      <c r="Q22" s="46"/>
      <c r="R22" s="46"/>
      <c r="S22" s="46"/>
      <c r="T22" s="46"/>
      <c r="U22" s="46"/>
      <c r="V22" s="46"/>
      <c r="W22" s="46"/>
      <c r="X22" s="46" t="s">
        <v>149</v>
      </c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10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10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10</v>
      </c>
      <c r="BL22" s="5">
        <f t="array" ref="BL22">IFERROR(INDEX($G$7:$G$1007,SMALL(IF((LOOKUP(ROW($7:$1007),ROW($7:$1007)/($F$7:$F$1007&lt;&gt;""),$F$7:$F$1007)=RIGHT("0"&amp;$BG22,2))*($G$7:$G$1007&lt;&gt;""),ROW($1:$1001),999999),COLUMN(E16))),"0")</f>
        <v>10</v>
      </c>
      <c r="BM22" s="5">
        <f t="array" ref="BM22">IFERROR(INDEX($G$7:$G$1007,SMALL(IF((LOOKUP(ROW($7:$1007),ROW($7:$1007)/($F$7:$F$1007&lt;&gt;""),$F$7:$F$1007)=RIGHT("0"&amp;$BG22,2))*($G$7:$G$1007&lt;&gt;""),ROW($1:$1001),999999),COLUMN(F16))),"0")</f>
        <v>10</v>
      </c>
      <c r="BN22" s="5">
        <f t="array" ref="BN22">IFERROR(INDEX($G$7:$G$1007,SMALL(IF((LOOKUP(ROW($7:$1007),ROW($7:$1007)/($F$7:$F$1007&lt;&gt;""),$F$7:$F$1007)=RIGHT("0"&amp;$BG22,2))*($G$7:$G$1007&lt;&gt;""),ROW($1:$1001),999999),COLUMN(G16))),"0")</f>
        <v>10</v>
      </c>
      <c r="BO22" s="5">
        <f t="array" ref="BO22">IFERROR(INDEX($G$7:$G$1007,SMALL(IF((LOOKUP(ROW($7:$1007),ROW($7:$1007)/($F$7:$F$1007&lt;&gt;""),$F$7:$F$1007)=RIGHT("0"&amp;$BG22,2))*($G$7:$G$1007&lt;&gt;""),ROW($1:$1001),999999),COLUMN(H16))),"0")</f>
        <v>10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6">
        <v>10</v>
      </c>
      <c r="H23" s="6"/>
      <c r="I23" s="26" t="s">
        <v>23</v>
      </c>
      <c r="J23" s="45" t="s">
        <v>18</v>
      </c>
      <c r="K23" s="27" t="str">
        <f t="shared" ca="1" si="5"/>
        <v>INV1105-CBX03-Cir01-POS</v>
      </c>
      <c r="L23" s="27" t="str">
        <f t="shared" ca="1" si="6"/>
        <v>INV1105-CBX03-Cir01-NEG</v>
      </c>
      <c r="M23" s="27" t="str">
        <f t="shared" ca="1" si="7"/>
        <v>INV1105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8</v>
      </c>
      <c r="Q23" s="27"/>
      <c r="R23" s="27"/>
      <c r="S23" s="27"/>
      <c r="T23" s="27"/>
      <c r="U23" s="27"/>
      <c r="V23" s="27"/>
      <c r="W23" s="27"/>
      <c r="X23" s="27" t="s">
        <v>87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10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10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10</v>
      </c>
      <c r="BK23" s="5">
        <f t="array" ref="BK23">IFERROR(INDEX($G$7:$G$1007,SMALL(IF((LOOKUP(ROW($7:$1007),ROW($7:$1007)/($F$7:$F$1007&lt;&gt;""),$F$7:$F$1007)=RIGHT("0"&amp;$BG23,2))*($G$7:$G$1007&lt;&gt;""),ROW($1:$1001),999999),COLUMN(D17))),"0")</f>
        <v>10</v>
      </c>
      <c r="BL23" s="5">
        <f t="array" ref="BL23">IFERROR(INDEX($G$7:$G$1007,SMALL(IF((LOOKUP(ROW($7:$1007),ROW($7:$1007)/($F$7:$F$1007&lt;&gt;""),$F$7:$F$1007)=RIGHT("0"&amp;$BG23,2))*($G$7:$G$1007&lt;&gt;""),ROW($1:$1001),999999),COLUMN(E17))),"0")</f>
        <v>10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6">
        <v>10</v>
      </c>
      <c r="H24" s="6"/>
      <c r="I24" s="26" t="s">
        <v>23</v>
      </c>
      <c r="J24" s="45" t="s">
        <v>18</v>
      </c>
      <c r="K24" s="27" t="str">
        <f t="shared" ca="1" si="5"/>
        <v>INV1105-CBX03-Cir02-POS</v>
      </c>
      <c r="L24" s="27" t="str">
        <f t="shared" ca="1" si="6"/>
        <v>INV1105-CBX03-Cir02-NEG</v>
      </c>
      <c r="M24" s="27" t="str">
        <f t="shared" ca="1" si="7"/>
        <v>INV1105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8</v>
      </c>
      <c r="Q24" s="27"/>
      <c r="R24" s="27"/>
      <c r="S24" s="27"/>
      <c r="T24" s="27"/>
      <c r="U24" s="27"/>
      <c r="V24" s="27"/>
      <c r="W24" s="27"/>
      <c r="X24" s="27" t="s">
        <v>146</v>
      </c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ref="BF24:BF30" si="11">B25-D34</f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6">
        <v>10</v>
      </c>
      <c r="H25" s="6"/>
      <c r="I25" s="26" t="s">
        <v>23</v>
      </c>
      <c r="J25" s="45" t="s">
        <v>18</v>
      </c>
      <c r="K25" s="27" t="str">
        <f t="shared" ca="1" si="5"/>
        <v>INV1105-CBX03-Cir03-POS</v>
      </c>
      <c r="L25" s="27" t="str">
        <f t="shared" ca="1" si="6"/>
        <v>INV1105-CBX03-Cir03-NEG</v>
      </c>
      <c r="M25" s="27" t="str">
        <f t="shared" ca="1" si="7"/>
        <v>INV1105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8</v>
      </c>
      <c r="Q25" s="27"/>
      <c r="R25" s="27"/>
      <c r="S25" s="27"/>
      <c r="T25" s="27"/>
      <c r="U25" s="27"/>
      <c r="V25" s="27"/>
      <c r="W25" s="27"/>
      <c r="X25" s="27" t="s">
        <v>144</v>
      </c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111</v>
      </c>
      <c r="E26" s="5">
        <f t="shared" si="4"/>
        <v>1</v>
      </c>
      <c r="F26" s="72"/>
      <c r="G26" s="6">
        <v>10</v>
      </c>
      <c r="H26" s="6"/>
      <c r="I26" s="26" t="s">
        <v>23</v>
      </c>
      <c r="J26" s="45" t="s">
        <v>18</v>
      </c>
      <c r="K26" s="27" t="str">
        <f t="shared" ca="1" si="5"/>
        <v>INV1105-CBX03-Cir04-POS</v>
      </c>
      <c r="L26" s="27" t="str">
        <f t="shared" ca="1" si="6"/>
        <v>INV1105-CBX03-Cir04-NEG</v>
      </c>
      <c r="M26" s="27" t="str">
        <f t="shared" ca="1" si="7"/>
        <v>INV1105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8</v>
      </c>
      <c r="Q26" s="27"/>
      <c r="R26" s="27"/>
      <c r="S26" s="27"/>
      <c r="T26" s="27"/>
      <c r="U26" s="27"/>
      <c r="V26" s="27"/>
      <c r="W26" s="27"/>
      <c r="X26" s="27" t="s">
        <v>143</v>
      </c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6">
        <v>10</v>
      </c>
      <c r="H27" s="6"/>
      <c r="I27" s="26" t="s">
        <v>23</v>
      </c>
      <c r="J27" s="45" t="s">
        <v>18</v>
      </c>
      <c r="K27" s="27" t="str">
        <f t="shared" ca="1" si="5"/>
        <v>INV1105-CBX03-Cir05-POS</v>
      </c>
      <c r="L27" s="27" t="str">
        <f t="shared" ca="1" si="6"/>
        <v>INV1105-CBX03-Cir05-NEG</v>
      </c>
      <c r="M27" s="27" t="str">
        <f t="shared" ca="1" si="7"/>
        <v>INV1105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8</v>
      </c>
      <c r="Q27" s="27"/>
      <c r="R27" s="27"/>
      <c r="S27" s="27"/>
      <c r="T27" s="27"/>
      <c r="U27" s="27"/>
      <c r="V27" s="27"/>
      <c r="W27" s="27"/>
      <c r="X27" s="27" t="s">
        <v>92</v>
      </c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4</v>
      </c>
      <c r="E28" s="5">
        <f t="shared" si="4"/>
        <v>1</v>
      </c>
      <c r="F28" s="72"/>
      <c r="G28" s="6">
        <v>10</v>
      </c>
      <c r="H28" s="6"/>
      <c r="I28" s="26" t="s">
        <v>23</v>
      </c>
      <c r="J28" s="45" t="s">
        <v>18</v>
      </c>
      <c r="K28" s="27" t="str">
        <f t="shared" ca="1" si="5"/>
        <v>INV1105-CBX03-Cir06-POS</v>
      </c>
      <c r="L28" s="27" t="str">
        <f t="shared" ca="1" si="6"/>
        <v>INV1105-CBX03-Cir06-NEG</v>
      </c>
      <c r="M28" s="27" t="str">
        <f t="shared" ca="1" si="7"/>
        <v>INV1105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8</v>
      </c>
      <c r="Q28" s="27"/>
      <c r="R28" s="27"/>
      <c r="S28" s="27"/>
      <c r="T28" s="27"/>
      <c r="U28" s="27"/>
      <c r="V28" s="27"/>
      <c r="W28" s="27"/>
      <c r="X28" s="27" t="s">
        <v>148</v>
      </c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112" t="s">
        <v>72</v>
      </c>
      <c r="G29" s="26">
        <v>10</v>
      </c>
      <c r="H29" s="26"/>
      <c r="I29" s="26" t="s">
        <v>23</v>
      </c>
      <c r="J29" s="45" t="s">
        <v>18</v>
      </c>
      <c r="K29" s="46" t="str">
        <f t="shared" ca="1" si="5"/>
        <v>INV1105-CBX04-Cir01-POS</v>
      </c>
      <c r="L29" s="46" t="str">
        <f t="shared" ca="1" si="6"/>
        <v>INV1105-CBX04-Cir01-NEG</v>
      </c>
      <c r="M29" s="46" t="str">
        <f t="shared" ca="1" si="7"/>
        <v>INV1105</v>
      </c>
      <c r="N29" s="47" t="str">
        <f ca="1">MID($F$5,1,3)&amp;LOOKUP("一",$F$7:$F29)&amp;"-Cir"&amp;TEXT(IF($F29&gt;"",1,($ZG29=OFFSET($ZG29,-1,))+IFERROR(MID(OFFSET($N29,-1,),FIND(MID($F$5,1,2),OFFSET($N29,-1,))+9,2),)),"00")</f>
        <v>CBX04-Cir01</v>
      </c>
      <c r="O29" s="47" t="str">
        <f t="shared" ca="1" si="8"/>
        <v>Cir01</v>
      </c>
      <c r="P29" s="46">
        <v>8</v>
      </c>
      <c r="Q29" s="46"/>
      <c r="R29" s="46"/>
      <c r="S29" s="46"/>
      <c r="T29" s="46"/>
      <c r="U29" s="46"/>
      <c r="V29" s="46"/>
      <c r="W29" s="46"/>
      <c r="X29" s="46" t="s">
        <v>87</v>
      </c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0"/>
      <c r="BC29" s="20"/>
      <c r="BD29" s="20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2</v>
      </c>
      <c r="E30" s="5">
        <f t="shared" si="4"/>
        <v>1</v>
      </c>
      <c r="F30" s="113"/>
      <c r="G30" s="26">
        <v>10</v>
      </c>
      <c r="H30" s="26"/>
      <c r="I30" s="26" t="s">
        <v>23</v>
      </c>
      <c r="J30" s="45" t="s">
        <v>18</v>
      </c>
      <c r="K30" s="46" t="str">
        <f t="shared" ca="1" si="5"/>
        <v>INV1105-CBX04-Cir02-POS</v>
      </c>
      <c r="L30" s="46" t="str">
        <f t="shared" ca="1" si="6"/>
        <v>INV1105-CBX04-Cir02-NEG</v>
      </c>
      <c r="M30" s="46" t="str">
        <f t="shared" ca="1" si="7"/>
        <v>INV1105</v>
      </c>
      <c r="N30" s="47" t="str">
        <f ca="1">MID($F$5,1,3)&amp;LOOKUP("一",$F$7:$F30)&amp;"-Cir"&amp;TEXT(IF($F30&gt;"",1,($ZG30=OFFSET($ZG30,-1,))+IFERROR(MID(OFFSET($N30,-1,),FIND(MID($F$5,1,2),OFFSET($N30,-1,))+9,2),)),"00")</f>
        <v>CBX04-Cir02</v>
      </c>
      <c r="O30" s="47" t="str">
        <f t="shared" ca="1" si="8"/>
        <v>Cir02</v>
      </c>
      <c r="P30" s="46">
        <v>8</v>
      </c>
      <c r="Q30" s="46"/>
      <c r="R30" s="46"/>
      <c r="S30" s="46"/>
      <c r="T30" s="46"/>
      <c r="U30" s="46"/>
      <c r="V30" s="46"/>
      <c r="W30" s="46"/>
      <c r="X30" s="46" t="s">
        <v>146</v>
      </c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0"/>
      <c r="BC30" s="20"/>
      <c r="BD30" s="20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3"/>
      <c r="G31" s="26">
        <v>10</v>
      </c>
      <c r="H31" s="26"/>
      <c r="I31" s="26" t="s">
        <v>23</v>
      </c>
      <c r="J31" s="45" t="s">
        <v>18</v>
      </c>
      <c r="K31" s="46" t="str">
        <f t="shared" ca="1" si="5"/>
        <v>INV1105-CBX04-Cir03-POS</v>
      </c>
      <c r="L31" s="46" t="str">
        <f t="shared" ca="1" si="6"/>
        <v>INV1105-CBX04-Cir03-NEG</v>
      </c>
      <c r="M31" s="46" t="str">
        <f t="shared" ca="1" si="7"/>
        <v>INV1105</v>
      </c>
      <c r="N31" s="47" t="str">
        <f ca="1">MID($F$5,1,3)&amp;LOOKUP("一",$F$7:$F31)&amp;"-Cir"&amp;TEXT(IF($F31&gt;"",1,($ZG31=OFFSET($ZG31,-1,))+IFERROR(MID(OFFSET($N31,-1,),FIND(MID($F$5,1,2),OFFSET($N31,-1,))+9,2),)),"00")</f>
        <v>CBX04-Cir03</v>
      </c>
      <c r="O31" s="47" t="str">
        <f t="shared" ca="1" si="8"/>
        <v>Cir03</v>
      </c>
      <c r="P31" s="46">
        <v>8</v>
      </c>
      <c r="Q31" s="46"/>
      <c r="R31" s="46"/>
      <c r="S31" s="46"/>
      <c r="T31" s="46"/>
      <c r="U31" s="46"/>
      <c r="V31" s="46"/>
      <c r="W31" s="46"/>
      <c r="X31" s="46" t="s">
        <v>144</v>
      </c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26">
        <v>10</v>
      </c>
      <c r="H32" s="26"/>
      <c r="I32" s="26" t="s">
        <v>23</v>
      </c>
      <c r="J32" s="45" t="s">
        <v>18</v>
      </c>
      <c r="K32" s="46" t="str">
        <f t="shared" ca="1" si="5"/>
        <v>INV1105-CBX04-Cir04-POS</v>
      </c>
      <c r="L32" s="46" t="str">
        <f t="shared" ca="1" si="6"/>
        <v>INV1105-CBX04-Cir04-NEG</v>
      </c>
      <c r="M32" s="46" t="str">
        <f t="shared" ca="1" si="7"/>
        <v>INV1105</v>
      </c>
      <c r="N32" s="47" t="str">
        <f ca="1">MID($F$5,1,3)&amp;LOOKUP("一",$F$7:$F32)&amp;"-Cir"&amp;TEXT(IF($F32&gt;"",1,($ZG32=OFFSET($ZG32,-1,))+IFERROR(MID(OFFSET($N32,-1,),FIND(MID($F$5,1,2),OFFSET($N32,-1,))+9,2),)),"00")</f>
        <v>CBX04-Cir04</v>
      </c>
      <c r="O32" s="47" t="str">
        <f t="shared" ca="1" si="8"/>
        <v>Cir04</v>
      </c>
      <c r="P32" s="46">
        <v>8</v>
      </c>
      <c r="Q32" s="46"/>
      <c r="R32" s="46"/>
      <c r="S32" s="46"/>
      <c r="T32" s="46"/>
      <c r="U32" s="46"/>
      <c r="V32" s="46"/>
      <c r="W32" s="46"/>
      <c r="X32" s="46" t="s">
        <v>143</v>
      </c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26">
        <v>10</v>
      </c>
      <c r="H33" s="26"/>
      <c r="I33" s="26" t="s">
        <v>23</v>
      </c>
      <c r="J33" s="45" t="s">
        <v>18</v>
      </c>
      <c r="K33" s="46" t="str">
        <f t="shared" ca="1" si="5"/>
        <v>INV1105-CBX04-Cir05-POS</v>
      </c>
      <c r="L33" s="46" t="str">
        <f t="shared" ca="1" si="6"/>
        <v>INV1105-CBX04-Cir05-NEG</v>
      </c>
      <c r="M33" s="46" t="str">
        <f t="shared" ca="1" si="7"/>
        <v>INV1105</v>
      </c>
      <c r="N33" s="47" t="str">
        <f ca="1">MID($F$5,1,3)&amp;LOOKUP("一",$F$7:$F33)&amp;"-Cir"&amp;TEXT(IF($F33&gt;"",1,($ZG33=OFFSET($ZG33,-1,))+IFERROR(MID(OFFSET($N33,-1,),FIND(MID($F$5,1,2),OFFSET($N33,-1,))+9,2),)),"00")</f>
        <v>CBX04-Cir05</v>
      </c>
      <c r="O33" s="47" t="str">
        <f t="shared" ca="1" si="8"/>
        <v>Cir05</v>
      </c>
      <c r="P33" s="46">
        <v>8</v>
      </c>
      <c r="Q33" s="46"/>
      <c r="R33" s="46"/>
      <c r="S33" s="46"/>
      <c r="T33" s="46"/>
      <c r="U33" s="46"/>
      <c r="V33" s="46"/>
      <c r="W33" s="46"/>
      <c r="X33" s="46" t="s">
        <v>92</v>
      </c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26">
        <v>10</v>
      </c>
      <c r="H34" s="26"/>
      <c r="I34" s="26" t="s">
        <v>23</v>
      </c>
      <c r="J34" s="45" t="s">
        <v>18</v>
      </c>
      <c r="K34" s="46" t="str">
        <f t="shared" ca="1" si="5"/>
        <v>INV1105-CBX04-Cir06-POS</v>
      </c>
      <c r="L34" s="46" t="str">
        <f t="shared" ca="1" si="6"/>
        <v>INV1105-CBX04-Cir06-NEG</v>
      </c>
      <c r="M34" s="46" t="str">
        <f t="shared" ca="1" si="7"/>
        <v>INV1105</v>
      </c>
      <c r="N34" s="47" t="str">
        <f ca="1">MID($F$5,1,3)&amp;LOOKUP("一",$F$7:$F34)&amp;"-Cir"&amp;TEXT(IF($F34&gt;"",1,($ZG34=OFFSET($ZG34,-1,))+IFERROR(MID(OFFSET($N34,-1,),FIND(MID($F$5,1,2),OFFSET($N34,-1,))+9,2),)),"00")</f>
        <v>CBX04-Cir06</v>
      </c>
      <c r="O34" s="47" t="str">
        <f t="shared" ca="1" si="8"/>
        <v>Cir06</v>
      </c>
      <c r="P34" s="46">
        <v>8</v>
      </c>
      <c r="Q34" s="46"/>
      <c r="R34" s="46"/>
      <c r="S34" s="46"/>
      <c r="T34" s="46"/>
      <c r="U34" s="46"/>
      <c r="V34" s="46"/>
      <c r="W34" s="46"/>
      <c r="X34" s="46" t="s">
        <v>148</v>
      </c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26">
        <v>10</v>
      </c>
      <c r="H35" s="26"/>
      <c r="I35" s="26" t="s">
        <v>23</v>
      </c>
      <c r="J35" s="45" t="s">
        <v>18</v>
      </c>
      <c r="K35" s="46" t="str">
        <f t="shared" ca="1" si="5"/>
        <v>INV1105-CBX04-Cir07-POS</v>
      </c>
      <c r="L35" s="46" t="str">
        <f t="shared" ca="1" si="6"/>
        <v>INV1105-CBX04-Cir07-NEG</v>
      </c>
      <c r="M35" s="46" t="str">
        <f t="shared" ca="1" si="7"/>
        <v>INV1105</v>
      </c>
      <c r="N35" s="47" t="str">
        <f ca="1">MID($F$5,1,3)&amp;LOOKUP("一",$F$7:$F35)&amp;"-Cir"&amp;TEXT(IF($F35&gt;"",1,($ZG35=OFFSET($ZG35,-1,))+IFERROR(MID(OFFSET($N35,-1,),FIND(MID($F$5,1,2),OFFSET($N35,-1,))+9,2),)),"00")</f>
        <v>CBX04-Cir07</v>
      </c>
      <c r="O35" s="47" t="str">
        <f t="shared" ca="1" si="8"/>
        <v>Cir07</v>
      </c>
      <c r="P35" s="46">
        <v>8</v>
      </c>
      <c r="Q35" s="46"/>
      <c r="R35" s="46"/>
      <c r="S35" s="46"/>
      <c r="T35" s="46"/>
      <c r="U35" s="46"/>
      <c r="V35" s="46"/>
      <c r="W35" s="46"/>
      <c r="X35" s="46" t="s">
        <v>145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26">
        <v>10</v>
      </c>
      <c r="H36" s="26"/>
      <c r="I36" s="26" t="s">
        <v>23</v>
      </c>
      <c r="J36" s="45" t="s">
        <v>18</v>
      </c>
      <c r="K36" s="46" t="str">
        <f t="shared" ca="1" si="5"/>
        <v>INV1105-CBX04-Cir08-POS</v>
      </c>
      <c r="L36" s="46" t="str">
        <f t="shared" ca="1" si="6"/>
        <v>INV1105-CBX04-Cir08-NEG</v>
      </c>
      <c r="M36" s="46" t="str">
        <f t="shared" ca="1" si="7"/>
        <v>INV1105</v>
      </c>
      <c r="N36" s="47" t="str">
        <f ca="1">MID($F$5,1,3)&amp;LOOKUP("一",$F$7:$F36)&amp;"-Cir"&amp;TEXT(IF($F36&gt;"",1,($ZG36=OFFSET($ZG36,-1,))+IFERROR(MID(OFFSET($N36,-1,),FIND(MID($F$5,1,2),OFFSET($N36,-1,))+9,2),)),"00")</f>
        <v>CBX04-Cir08</v>
      </c>
      <c r="O36" s="47" t="str">
        <f t="shared" ca="1" si="8"/>
        <v>Cir08</v>
      </c>
      <c r="P36" s="46">
        <v>8</v>
      </c>
      <c r="Q36" s="46"/>
      <c r="R36" s="46"/>
      <c r="S36" s="46"/>
      <c r="T36" s="46"/>
      <c r="U36" s="46"/>
      <c r="V36" s="46"/>
      <c r="W36" s="46"/>
      <c r="X36" s="46" t="s">
        <v>149</v>
      </c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69" t="s">
        <v>73</v>
      </c>
      <c r="G37" s="6">
        <v>10</v>
      </c>
      <c r="H37" s="6"/>
      <c r="I37" s="26" t="s">
        <v>23</v>
      </c>
      <c r="J37" s="45" t="s">
        <v>18</v>
      </c>
      <c r="K37" s="27" t="str">
        <f t="shared" ca="1" si="5"/>
        <v>INV1105-CBX05-Cir01-POS</v>
      </c>
      <c r="L37" s="27" t="str">
        <f t="shared" ca="1" si="6"/>
        <v>INV1105-CBX05-Cir01-NEG</v>
      </c>
      <c r="M37" s="27" t="str">
        <f t="shared" ca="1" si="7"/>
        <v>INV1105</v>
      </c>
      <c r="N37" s="28" t="str">
        <f ca="1">MID($F$5,1,3)&amp;LOOKUP("一",$F$7:$F37)&amp;"-Cir"&amp;TEXT(IF($F37&gt;"",1,($ZG37=OFFSET($ZG37,-1,))+IFERROR(MID(OFFSET($N37,-1,),FIND(MID($F$5,1,2),OFFSET($N37,-1,))+9,2),)),"00")</f>
        <v>CBX05-Cir01</v>
      </c>
      <c r="O37" s="28" t="str">
        <f t="shared" ca="1" si="8"/>
        <v>Cir01</v>
      </c>
      <c r="P37" s="27">
        <v>8</v>
      </c>
      <c r="Q37" s="27"/>
      <c r="R37" s="27"/>
      <c r="S37" s="27"/>
      <c r="T37" s="27"/>
      <c r="U37" s="27"/>
      <c r="V37" s="27"/>
      <c r="W37" s="27"/>
      <c r="X37" s="27" t="s">
        <v>87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72"/>
      <c r="G38" s="6">
        <v>10</v>
      </c>
      <c r="H38" s="6"/>
      <c r="I38" s="26" t="s">
        <v>23</v>
      </c>
      <c r="J38" s="45" t="s">
        <v>18</v>
      </c>
      <c r="K38" s="27" t="str">
        <f t="shared" ca="1" si="5"/>
        <v>INV1105-CBX05-Cir02-POS</v>
      </c>
      <c r="L38" s="27" t="str">
        <f t="shared" ca="1" si="6"/>
        <v>INV1105-CBX05-Cir02-NEG</v>
      </c>
      <c r="M38" s="27" t="str">
        <f t="shared" ca="1" si="7"/>
        <v>INV1105</v>
      </c>
      <c r="N38" s="28" t="str">
        <f ca="1">MID($F$5,1,3)&amp;LOOKUP("一",$F$7:$F38)&amp;"-Cir"&amp;TEXT(IF($F38&gt;"",1,($ZG38=OFFSET($ZG38,-1,))+IFERROR(MID(OFFSET($N38,-1,),FIND(MID($F$5,1,2),OFFSET($N38,-1,))+9,2),)),"00")</f>
        <v>CBX05-Cir02</v>
      </c>
      <c r="O38" s="28" t="str">
        <f t="shared" ca="1" si="8"/>
        <v>Cir02</v>
      </c>
      <c r="P38" s="27">
        <v>8</v>
      </c>
      <c r="Q38" s="27"/>
      <c r="R38" s="27"/>
      <c r="S38" s="27"/>
      <c r="T38" s="27"/>
      <c r="U38" s="27"/>
      <c r="V38" s="27"/>
      <c r="W38" s="27"/>
      <c r="X38" s="27" t="s">
        <v>146</v>
      </c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72"/>
      <c r="G39" s="6">
        <v>10</v>
      </c>
      <c r="H39" s="6"/>
      <c r="I39" s="26" t="s">
        <v>23</v>
      </c>
      <c r="J39" s="45" t="s">
        <v>18</v>
      </c>
      <c r="K39" s="27" t="str">
        <f t="shared" ca="1" si="5"/>
        <v>INV1105-CBX05-Cir03-POS</v>
      </c>
      <c r="L39" s="27" t="str">
        <f t="shared" ca="1" si="6"/>
        <v>INV1105-CBX05-Cir03-NEG</v>
      </c>
      <c r="M39" s="27" t="str">
        <f t="shared" ca="1" si="7"/>
        <v>INV1105</v>
      </c>
      <c r="N39" s="28" t="str">
        <f ca="1">MID($F$5,1,3)&amp;LOOKUP("一",$F$7:$F39)&amp;"-Cir"&amp;TEXT(IF($F39&gt;"",1,($ZG39=OFFSET($ZG39,-1,))+IFERROR(MID(OFFSET($N39,-1,),FIND(MID($F$5,1,2),OFFSET($N39,-1,))+9,2),)),"00")</f>
        <v>CBX05-Cir03</v>
      </c>
      <c r="O39" s="28" t="str">
        <f t="shared" ca="1" si="8"/>
        <v>Cir03</v>
      </c>
      <c r="P39" s="27">
        <v>8</v>
      </c>
      <c r="Q39" s="27"/>
      <c r="R39" s="27"/>
      <c r="S39" s="27"/>
      <c r="T39" s="27"/>
      <c r="U39" s="27"/>
      <c r="V39" s="27"/>
      <c r="W39" s="27"/>
      <c r="X39" s="27" t="s">
        <v>144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6">
        <v>10</v>
      </c>
      <c r="H40" s="6"/>
      <c r="I40" s="26" t="s">
        <v>23</v>
      </c>
      <c r="J40" s="45" t="s">
        <v>18</v>
      </c>
      <c r="K40" s="27" t="str">
        <f t="shared" ca="1" si="5"/>
        <v>INV1105-CBX05-Cir04-POS</v>
      </c>
      <c r="L40" s="27" t="str">
        <f t="shared" ca="1" si="6"/>
        <v>INV1105-CBX05-Cir04-NEG</v>
      </c>
      <c r="M40" s="27" t="str">
        <f t="shared" ca="1" si="7"/>
        <v>INV1105</v>
      </c>
      <c r="N40" s="28" t="str">
        <f ca="1">MID($F$5,1,3)&amp;LOOKUP("一",$F$7:$F40)&amp;"-Cir"&amp;TEXT(IF($F40&gt;"",1,($ZG40=OFFSET($ZG40,-1,))+IFERROR(MID(OFFSET($N40,-1,),FIND(MID($F$5,1,2),OFFSET($N40,-1,))+9,2),)),"00")</f>
        <v>CBX05-Cir04</v>
      </c>
      <c r="O40" s="28" t="str">
        <f t="shared" ca="1" si="8"/>
        <v>Cir04</v>
      </c>
      <c r="P40" s="27">
        <v>8</v>
      </c>
      <c r="Q40" s="27"/>
      <c r="R40" s="27"/>
      <c r="S40" s="27"/>
      <c r="T40" s="27"/>
      <c r="U40" s="27"/>
      <c r="V40" s="27"/>
      <c r="W40" s="27"/>
      <c r="X40" s="27" t="s">
        <v>143</v>
      </c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6">
        <v>10</v>
      </c>
      <c r="H41" s="6"/>
      <c r="I41" s="26" t="s">
        <v>23</v>
      </c>
      <c r="J41" s="45" t="s">
        <v>18</v>
      </c>
      <c r="K41" s="27" t="str">
        <f t="shared" ca="1" si="5"/>
        <v>INV1105-CBX05-Cir05-POS</v>
      </c>
      <c r="L41" s="27" t="str">
        <f t="shared" ca="1" si="6"/>
        <v>INV1105-CBX05-Cir05-NEG</v>
      </c>
      <c r="M41" s="27" t="str">
        <f t="shared" ca="1" si="7"/>
        <v>INV1105</v>
      </c>
      <c r="N41" s="28" t="str">
        <f ca="1">MID($F$5,1,3)&amp;LOOKUP("一",$F$7:$F41)&amp;"-Cir"&amp;TEXT(IF($F41&gt;"",1,($ZG41=OFFSET($ZG41,-1,))+IFERROR(MID(OFFSET($N41,-1,),FIND(MID($F$5,1,2),OFFSET($N41,-1,))+9,2),)),"00")</f>
        <v>CBX05-Cir05</v>
      </c>
      <c r="O41" s="28" t="str">
        <f t="shared" ca="1" si="8"/>
        <v>Cir05</v>
      </c>
      <c r="P41" s="27">
        <v>8</v>
      </c>
      <c r="Q41" s="27"/>
      <c r="R41" s="27"/>
      <c r="S41" s="27"/>
      <c r="T41" s="27"/>
      <c r="U41" s="27"/>
      <c r="V41" s="27"/>
      <c r="W41" s="27"/>
      <c r="X41" s="27" t="s">
        <v>92</v>
      </c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6">
        <v>10</v>
      </c>
      <c r="H42" s="6"/>
      <c r="I42" s="26" t="s">
        <v>23</v>
      </c>
      <c r="J42" s="45" t="s">
        <v>18</v>
      </c>
      <c r="K42" s="27" t="str">
        <f t="shared" ca="1" si="5"/>
        <v>INV1105-CBX05-Cir06-POS</v>
      </c>
      <c r="L42" s="27" t="str">
        <f t="shared" ca="1" si="6"/>
        <v>INV1105-CBX05-Cir06-NEG</v>
      </c>
      <c r="M42" s="27" t="str">
        <f t="shared" ca="1" si="7"/>
        <v>INV1105</v>
      </c>
      <c r="N42" s="28" t="str">
        <f ca="1">MID($F$5,1,3)&amp;LOOKUP("一",$F$7:$F42)&amp;"-Cir"&amp;TEXT(IF($F42&gt;"",1,($ZG42=OFFSET($ZG42,-1,))+IFERROR(MID(OFFSET($N42,-1,),FIND(MID($F$5,1,2),OFFSET($N42,-1,))+9,2),)),"00")</f>
        <v>CBX05-Cir06</v>
      </c>
      <c r="O42" s="28" t="str">
        <f t="shared" ca="1" si="8"/>
        <v>Cir06</v>
      </c>
      <c r="P42" s="27">
        <v>8</v>
      </c>
      <c r="Q42" s="27"/>
      <c r="R42" s="27"/>
      <c r="S42" s="27"/>
      <c r="T42" s="27"/>
      <c r="U42" s="27"/>
      <c r="V42" s="27"/>
      <c r="W42" s="27"/>
      <c r="X42" s="27" t="s">
        <v>148</v>
      </c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6">
        <v>10</v>
      </c>
      <c r="H43" s="6"/>
      <c r="I43" s="26" t="s">
        <v>23</v>
      </c>
      <c r="J43" s="45" t="s">
        <v>18</v>
      </c>
      <c r="K43" s="27" t="str">
        <f t="shared" ca="1" si="5"/>
        <v>INV1105-CBX05-Cir07-POS</v>
      </c>
      <c r="L43" s="27" t="str">
        <f t="shared" ca="1" si="6"/>
        <v>INV1105-CBX05-Cir07-NEG</v>
      </c>
      <c r="M43" s="27" t="str">
        <f t="shared" ca="1" si="7"/>
        <v>INV1105</v>
      </c>
      <c r="N43" s="28" t="str">
        <f ca="1">MID($F$5,1,3)&amp;LOOKUP("一",$F$7:$F43)&amp;"-Cir"&amp;TEXT(IF($F43&gt;"",1,($ZG43=OFFSET($ZG43,-1,))+IFERROR(MID(OFFSET($N43,-1,),FIND(MID($F$5,1,2),OFFSET($N43,-1,))+9,2),)),"00")</f>
        <v>CBX05-Cir07</v>
      </c>
      <c r="O43" s="28" t="str">
        <f t="shared" ca="1" si="8"/>
        <v>Cir07</v>
      </c>
      <c r="P43" s="27">
        <v>8</v>
      </c>
      <c r="Q43" s="27"/>
      <c r="R43" s="27"/>
      <c r="S43" s="27"/>
      <c r="T43" s="27"/>
      <c r="U43" s="27"/>
      <c r="V43" s="27"/>
      <c r="W43" s="27"/>
      <c r="X43" s="27" t="s">
        <v>145</v>
      </c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6">
        <v>10</v>
      </c>
      <c r="H44" s="6"/>
      <c r="I44" s="26" t="s">
        <v>23</v>
      </c>
      <c r="J44" s="45" t="s">
        <v>18</v>
      </c>
      <c r="K44" s="27" t="str">
        <f t="shared" ca="1" si="5"/>
        <v>INV1105-CBX05-Cir08-POS</v>
      </c>
      <c r="L44" s="27" t="str">
        <f t="shared" ca="1" si="6"/>
        <v>INV1105-CBX05-Cir08-NEG</v>
      </c>
      <c r="M44" s="27" t="str">
        <f t="shared" ca="1" si="7"/>
        <v>INV1105</v>
      </c>
      <c r="N44" s="28" t="str">
        <f ca="1">MID($F$5,1,3)&amp;LOOKUP("一",$F$7:$F44)&amp;"-Cir"&amp;TEXT(IF($F44&gt;"",1,($ZG44=OFFSET($ZG44,-1,))+IFERROR(MID(OFFSET($N44,-1,),FIND(MID($F$5,1,2),OFFSET($N44,-1,))+9,2),)),"00")</f>
        <v>CBX05-Cir08</v>
      </c>
      <c r="O44" s="28" t="str">
        <f t="shared" ca="1" si="8"/>
        <v>Cir08</v>
      </c>
      <c r="P44" s="27">
        <v>8</v>
      </c>
      <c r="Q44" s="27"/>
      <c r="R44" s="27"/>
      <c r="S44" s="27"/>
      <c r="T44" s="27"/>
      <c r="U44" s="27"/>
      <c r="V44" s="27"/>
      <c r="W44" s="27"/>
      <c r="X44" s="27" t="s">
        <v>149</v>
      </c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12" t="s">
        <v>74</v>
      </c>
      <c r="G45" s="26">
        <v>10</v>
      </c>
      <c r="H45" s="26"/>
      <c r="I45" s="26" t="s">
        <v>23</v>
      </c>
      <c r="J45" s="45" t="s">
        <v>18</v>
      </c>
      <c r="K45" s="46" t="str">
        <f t="shared" ca="1" si="5"/>
        <v>INV1105-CBX06-Cir01-POS</v>
      </c>
      <c r="L45" s="46" t="str">
        <f t="shared" ca="1" si="6"/>
        <v>INV1105-CBX06-Cir01-NEG</v>
      </c>
      <c r="M45" s="46" t="str">
        <f t="shared" ca="1" si="7"/>
        <v>INV1105</v>
      </c>
      <c r="N45" s="47" t="str">
        <f ca="1">MID($F$5,1,3)&amp;LOOKUP("一",$F$7:$F45)&amp;"-Cir"&amp;TEXT(IF($F45&gt;"",1,($ZG45=OFFSET($ZG45,-1,))+IFERROR(MID(OFFSET($N45,-1,),FIND(MID($F$5,1,2),OFFSET($N45,-1,))+9,2),)),"00")</f>
        <v>CBX06-Cir01</v>
      </c>
      <c r="O45" s="47" t="str">
        <f t="shared" ca="1" si="8"/>
        <v>Cir01</v>
      </c>
      <c r="P45" s="46">
        <v>8</v>
      </c>
      <c r="Q45" s="46"/>
      <c r="R45" s="46"/>
      <c r="S45" s="46"/>
      <c r="T45" s="46"/>
      <c r="U45" s="46"/>
      <c r="V45" s="46"/>
      <c r="W45" s="46"/>
      <c r="X45" s="46" t="s">
        <v>87</v>
      </c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113"/>
      <c r="G46" s="26">
        <v>10</v>
      </c>
      <c r="H46" s="26"/>
      <c r="I46" s="26" t="s">
        <v>23</v>
      </c>
      <c r="J46" s="45" t="s">
        <v>18</v>
      </c>
      <c r="K46" s="46" t="str">
        <f t="shared" ca="1" si="5"/>
        <v>INV1105-CBX06-Cir02-POS</v>
      </c>
      <c r="L46" s="46" t="str">
        <f t="shared" ca="1" si="6"/>
        <v>INV1105-CBX06-Cir02-NEG</v>
      </c>
      <c r="M46" s="46" t="str">
        <f t="shared" ca="1" si="7"/>
        <v>INV1105</v>
      </c>
      <c r="N46" s="47" t="str">
        <f ca="1">MID($F$5,1,3)&amp;LOOKUP("一",$F$7:$F46)&amp;"-Cir"&amp;TEXT(IF($F46&gt;"",1,($ZG46=OFFSET($ZG46,-1,))+IFERROR(MID(OFFSET($N46,-1,),FIND(MID($F$5,1,2),OFFSET($N46,-1,))+9,2),)),"00")</f>
        <v>CBX06-Cir02</v>
      </c>
      <c r="O46" s="47" t="str">
        <f t="shared" ca="1" si="8"/>
        <v>Cir02</v>
      </c>
      <c r="P46" s="46">
        <v>8</v>
      </c>
      <c r="Q46" s="46"/>
      <c r="R46" s="46"/>
      <c r="S46" s="46"/>
      <c r="T46" s="46"/>
      <c r="U46" s="46"/>
      <c r="V46" s="46"/>
      <c r="W46" s="46"/>
      <c r="X46" s="46" t="s">
        <v>146</v>
      </c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3"/>
      <c r="G47" s="26">
        <v>10</v>
      </c>
      <c r="H47" s="26"/>
      <c r="I47" s="26" t="s">
        <v>23</v>
      </c>
      <c r="J47" s="45" t="s">
        <v>18</v>
      </c>
      <c r="K47" s="46" t="str">
        <f t="shared" ca="1" si="5"/>
        <v>INV1105-CBX06-Cir03-POS</v>
      </c>
      <c r="L47" s="46" t="str">
        <f t="shared" ca="1" si="6"/>
        <v>INV1105-CBX06-Cir03-NEG</v>
      </c>
      <c r="M47" s="46" t="str">
        <f t="shared" ca="1" si="7"/>
        <v>INV1105</v>
      </c>
      <c r="N47" s="47" t="str">
        <f ca="1">MID($F$5,1,3)&amp;LOOKUP("一",$F$7:$F47)&amp;"-Cir"&amp;TEXT(IF($F47&gt;"",1,($ZG47=OFFSET($ZG47,-1,))+IFERROR(MID(OFFSET($N47,-1,),FIND(MID($F$5,1,2),OFFSET($N47,-1,))+9,2),)),"00")</f>
        <v>CBX06-Cir03</v>
      </c>
      <c r="O47" s="47" t="str">
        <f t="shared" ca="1" si="8"/>
        <v>Cir03</v>
      </c>
      <c r="P47" s="46">
        <v>8</v>
      </c>
      <c r="Q47" s="46"/>
      <c r="R47" s="46"/>
      <c r="S47" s="46"/>
      <c r="T47" s="46"/>
      <c r="U47" s="46"/>
      <c r="V47" s="46"/>
      <c r="W47" s="46"/>
      <c r="X47" s="46" t="s">
        <v>144</v>
      </c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26">
        <v>10</v>
      </c>
      <c r="H48" s="26"/>
      <c r="I48" s="26" t="s">
        <v>23</v>
      </c>
      <c r="J48" s="45" t="s">
        <v>18</v>
      </c>
      <c r="K48" s="46" t="str">
        <f t="shared" ca="1" si="5"/>
        <v>INV1105-CBX06-Cir04-POS</v>
      </c>
      <c r="L48" s="46" t="str">
        <f t="shared" ca="1" si="6"/>
        <v>INV1105-CBX06-Cir04-NEG</v>
      </c>
      <c r="M48" s="46" t="str">
        <f t="shared" ca="1" si="7"/>
        <v>INV1105</v>
      </c>
      <c r="N48" s="47" t="str">
        <f ca="1">MID($F$5,1,3)&amp;LOOKUP("一",$F$7:$F48)&amp;"-Cir"&amp;TEXT(IF($F48&gt;"",1,($ZG48=OFFSET($ZG48,-1,))+IFERROR(MID(OFFSET($N48,-1,),FIND(MID($F$5,1,2),OFFSET($N48,-1,))+9,2),)),"00")</f>
        <v>CBX06-Cir04</v>
      </c>
      <c r="O48" s="47" t="str">
        <f t="shared" ca="1" si="8"/>
        <v>Cir04</v>
      </c>
      <c r="P48" s="46">
        <v>8</v>
      </c>
      <c r="Q48" s="46"/>
      <c r="R48" s="46"/>
      <c r="S48" s="46"/>
      <c r="T48" s="46"/>
      <c r="U48" s="46"/>
      <c r="V48" s="46"/>
      <c r="W48" s="46"/>
      <c r="X48" s="46" t="s">
        <v>143</v>
      </c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26">
        <v>10</v>
      </c>
      <c r="H49" s="26"/>
      <c r="I49" s="26" t="s">
        <v>23</v>
      </c>
      <c r="J49" s="45" t="s">
        <v>18</v>
      </c>
      <c r="K49" s="46" t="str">
        <f t="shared" ca="1" si="5"/>
        <v>INV1105-CBX06-Cir05-POS</v>
      </c>
      <c r="L49" s="46" t="str">
        <f t="shared" ca="1" si="6"/>
        <v>INV1105-CBX06-Cir05-NEG</v>
      </c>
      <c r="M49" s="46" t="str">
        <f t="shared" ca="1" si="7"/>
        <v>INV1105</v>
      </c>
      <c r="N49" s="47" t="str">
        <f ca="1">MID($F$5,1,3)&amp;LOOKUP("一",$F$7:$F49)&amp;"-Cir"&amp;TEXT(IF($F49&gt;"",1,($ZG49=OFFSET($ZG49,-1,))+IFERROR(MID(OFFSET($N49,-1,),FIND(MID($F$5,1,2),OFFSET($N49,-1,))+9,2),)),"00")</f>
        <v>CBX06-Cir05</v>
      </c>
      <c r="O49" s="47" t="str">
        <f t="shared" ca="1" si="8"/>
        <v>Cir05</v>
      </c>
      <c r="P49" s="46">
        <v>8</v>
      </c>
      <c r="Q49" s="46"/>
      <c r="R49" s="46"/>
      <c r="S49" s="46"/>
      <c r="T49" s="46"/>
      <c r="U49" s="46"/>
      <c r="V49" s="46"/>
      <c r="W49" s="46"/>
      <c r="X49" s="46" t="s">
        <v>92</v>
      </c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3</v>
      </c>
      <c r="C50" s="19">
        <v>8</v>
      </c>
      <c r="D50" s="16"/>
      <c r="E50" s="5">
        <f t="shared" si="4"/>
        <v>1</v>
      </c>
      <c r="F50" s="113"/>
      <c r="G50" s="26">
        <v>10</v>
      </c>
      <c r="H50" s="26"/>
      <c r="I50" s="26" t="s">
        <v>23</v>
      </c>
      <c r="J50" s="45" t="s">
        <v>18</v>
      </c>
      <c r="K50" s="46" t="str">
        <f t="shared" ca="1" si="5"/>
        <v>INV1105-CBX06-Cir06-POS</v>
      </c>
      <c r="L50" s="46" t="str">
        <f t="shared" ca="1" si="6"/>
        <v>INV1105-CBX06-Cir06-NEG</v>
      </c>
      <c r="M50" s="46" t="str">
        <f t="shared" ca="1" si="7"/>
        <v>INV1105</v>
      </c>
      <c r="N50" s="47" t="str">
        <f ca="1">MID($F$5,1,3)&amp;LOOKUP("一",$F$7:$F50)&amp;"-Cir"&amp;TEXT(IF($F50&gt;"",1,($ZG50=OFFSET($ZG50,-1,))+IFERROR(MID(OFFSET($N50,-1,),FIND(MID($F$5,1,2),OFFSET($N50,-1,))+9,2),)),"00")</f>
        <v>CBX06-Cir06</v>
      </c>
      <c r="O50" s="47" t="str">
        <f t="shared" ca="1" si="8"/>
        <v>Cir06</v>
      </c>
      <c r="P50" s="46">
        <v>8</v>
      </c>
      <c r="Q50" s="46"/>
      <c r="R50" s="46"/>
      <c r="S50" s="46"/>
      <c r="T50" s="46"/>
      <c r="U50" s="46"/>
      <c r="V50" s="46"/>
      <c r="W50" s="46"/>
      <c r="X50" s="46" t="s">
        <v>148</v>
      </c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8</v>
      </c>
      <c r="C51" s="19">
        <v>8</v>
      </c>
      <c r="D51" s="16"/>
      <c r="E51" s="5">
        <f t="shared" si="4"/>
        <v>1</v>
      </c>
      <c r="F51" s="113"/>
      <c r="G51" s="26">
        <v>10</v>
      </c>
      <c r="H51" s="26"/>
      <c r="I51" s="26" t="s">
        <v>23</v>
      </c>
      <c r="J51" s="45" t="s">
        <v>18</v>
      </c>
      <c r="K51" s="46" t="str">
        <f t="shared" ca="1" si="5"/>
        <v>INV1105-CBX06-Cir07-POS</v>
      </c>
      <c r="L51" s="46" t="str">
        <f t="shared" ca="1" si="6"/>
        <v>INV1105-CBX06-Cir07-NEG</v>
      </c>
      <c r="M51" s="46" t="str">
        <f t="shared" ca="1" si="7"/>
        <v>INV1105</v>
      </c>
      <c r="N51" s="47" t="str">
        <f ca="1">MID($F$5,1,3)&amp;LOOKUP("一",$F$7:$F51)&amp;"-Cir"&amp;TEXT(IF($F51&gt;"",1,($ZG51=OFFSET($ZG51,-1,))+IFERROR(MID(OFFSET($N51,-1,),FIND(MID($F$5,1,2),OFFSET($N51,-1,))+9,2),)),"00")</f>
        <v>CBX06-Cir07</v>
      </c>
      <c r="O51" s="47" t="str">
        <f t="shared" ca="1" si="8"/>
        <v>Cir07</v>
      </c>
      <c r="P51" s="46">
        <v>8</v>
      </c>
      <c r="Q51" s="46"/>
      <c r="R51" s="46"/>
      <c r="S51" s="46"/>
      <c r="T51" s="46"/>
      <c r="U51" s="46"/>
      <c r="V51" s="46"/>
      <c r="W51" s="46"/>
      <c r="X51" s="46" t="s">
        <v>145</v>
      </c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10</v>
      </c>
      <c r="C52" s="19">
        <v>6</v>
      </c>
      <c r="D52" s="16"/>
      <c r="E52" s="5">
        <f t="shared" si="4"/>
        <v>1</v>
      </c>
      <c r="F52" s="113"/>
      <c r="G52" s="26">
        <v>10</v>
      </c>
      <c r="H52" s="26"/>
      <c r="I52" s="26" t="s">
        <v>23</v>
      </c>
      <c r="J52" s="45" t="s">
        <v>18</v>
      </c>
      <c r="K52" s="46" t="str">
        <f t="shared" ca="1" si="5"/>
        <v>INV1105-CBX06-Cir08-POS</v>
      </c>
      <c r="L52" s="46" t="str">
        <f t="shared" ca="1" si="6"/>
        <v>INV1105-CBX06-Cir08-NEG</v>
      </c>
      <c r="M52" s="46" t="str">
        <f t="shared" ca="1" si="7"/>
        <v>INV1105</v>
      </c>
      <c r="N52" s="47" t="str">
        <f ca="1">MID($F$5,1,3)&amp;LOOKUP("一",$F$7:$F52)&amp;"-Cir"&amp;TEXT(IF($F52&gt;"",1,($ZG52=OFFSET($ZG52,-1,))+IFERROR(MID(OFFSET($N52,-1,),FIND(MID($F$5,1,2),OFFSET($N52,-1,))+9,2),)),"00")</f>
        <v>CBX06-Cir08</v>
      </c>
      <c r="O52" s="47" t="str">
        <f t="shared" ca="1" si="8"/>
        <v>Cir08</v>
      </c>
      <c r="P52" s="46">
        <v>8</v>
      </c>
      <c r="Q52" s="46"/>
      <c r="R52" s="46"/>
      <c r="S52" s="46"/>
      <c r="T52" s="46"/>
      <c r="U52" s="46"/>
      <c r="V52" s="46"/>
      <c r="W52" s="46"/>
      <c r="X52" s="46" t="s">
        <v>149</v>
      </c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8</v>
      </c>
      <c r="C53" s="19">
        <v>8</v>
      </c>
      <c r="D53" s="16"/>
      <c r="E53" s="5">
        <f t="shared" si="4"/>
        <v>1</v>
      </c>
      <c r="F53" s="69" t="s">
        <v>75</v>
      </c>
      <c r="G53" s="6">
        <v>10</v>
      </c>
      <c r="H53" s="6"/>
      <c r="I53" s="26" t="s">
        <v>23</v>
      </c>
      <c r="J53" s="45" t="s">
        <v>18</v>
      </c>
      <c r="K53" s="27" t="str">
        <f t="shared" ca="1" si="5"/>
        <v>INV1105-CBX07-Cir01-POS</v>
      </c>
      <c r="L53" s="27" t="str">
        <f t="shared" ca="1" si="6"/>
        <v>INV1105-CBX07-Cir01-NEG</v>
      </c>
      <c r="M53" s="27" t="str">
        <f t="shared" ca="1" si="7"/>
        <v>INV1105</v>
      </c>
      <c r="N53" s="28" t="str">
        <f ca="1">MID($F$5,1,3)&amp;LOOKUP("一",$F$7:$F53)&amp;"-Cir"&amp;TEXT(IF($F53&gt;"",1,($ZG53=OFFSET($ZG53,-1,))+IFERROR(MID(OFFSET($N53,-1,),FIND(MID($F$5,1,2),OFFSET($N53,-1,))+9,2),)),"00")</f>
        <v>CBX07-Cir01</v>
      </c>
      <c r="O53" s="28" t="str">
        <f t="shared" ca="1" si="8"/>
        <v>Cir01</v>
      </c>
      <c r="P53" s="27">
        <v>8</v>
      </c>
      <c r="Q53" s="27"/>
      <c r="R53" s="27"/>
      <c r="S53" s="27"/>
      <c r="T53" s="27"/>
      <c r="U53" s="27"/>
      <c r="V53" s="27"/>
      <c r="W53" s="27"/>
      <c r="X53" s="27" t="s">
        <v>87</v>
      </c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8</v>
      </c>
      <c r="C54" s="19">
        <v>8</v>
      </c>
      <c r="D54" s="16"/>
      <c r="E54" s="5">
        <f t="shared" si="4"/>
        <v>1</v>
      </c>
      <c r="F54" s="72"/>
      <c r="G54" s="6">
        <v>10</v>
      </c>
      <c r="H54" s="6"/>
      <c r="I54" s="26" t="s">
        <v>23</v>
      </c>
      <c r="J54" s="45" t="s">
        <v>18</v>
      </c>
      <c r="K54" s="27" t="str">
        <f t="shared" ca="1" si="5"/>
        <v>INV1105-CBX07-Cir02-POS</v>
      </c>
      <c r="L54" s="27" t="str">
        <f t="shared" ca="1" si="6"/>
        <v>INV1105-CBX07-Cir02-NEG</v>
      </c>
      <c r="M54" s="27" t="str">
        <f t="shared" ca="1" si="7"/>
        <v>INV1105</v>
      </c>
      <c r="N54" s="28" t="str">
        <f ca="1">MID($F$5,1,3)&amp;LOOKUP("一",$F$7:$F54)&amp;"-Cir"&amp;TEXT(IF($F54&gt;"",1,($ZG54=OFFSET($ZG54,-1,))+IFERROR(MID(OFFSET($N54,-1,),FIND(MID($F$5,1,2),OFFSET($N54,-1,))+9,2),)),"00")</f>
        <v>CBX07-Cir02</v>
      </c>
      <c r="O54" s="28" t="str">
        <f t="shared" ca="1" si="8"/>
        <v>Cir02</v>
      </c>
      <c r="P54" s="27">
        <v>8</v>
      </c>
      <c r="Q54" s="27"/>
      <c r="R54" s="27"/>
      <c r="S54" s="27"/>
      <c r="T54" s="27"/>
      <c r="U54" s="27"/>
      <c r="V54" s="27"/>
      <c r="W54" s="27"/>
      <c r="X54" s="27" t="s">
        <v>146</v>
      </c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8</v>
      </c>
      <c r="C55" s="19">
        <v>8</v>
      </c>
      <c r="D55" s="16"/>
      <c r="E55" s="5">
        <f t="shared" si="4"/>
        <v>1</v>
      </c>
      <c r="F55" s="72"/>
      <c r="G55" s="6">
        <v>10</v>
      </c>
      <c r="H55" s="6"/>
      <c r="I55" s="26" t="s">
        <v>23</v>
      </c>
      <c r="J55" s="45" t="s">
        <v>18</v>
      </c>
      <c r="K55" s="27" t="str">
        <f t="shared" ca="1" si="5"/>
        <v>INV1105-CBX07-Cir03-POS</v>
      </c>
      <c r="L55" s="27" t="str">
        <f t="shared" ca="1" si="6"/>
        <v>INV1105-CBX07-Cir03-NEG</v>
      </c>
      <c r="M55" s="27" t="str">
        <f t="shared" ca="1" si="7"/>
        <v>INV1105</v>
      </c>
      <c r="N55" s="28" t="str">
        <f ca="1">MID($F$5,1,3)&amp;LOOKUP("一",$F$7:$F55)&amp;"-Cir"&amp;TEXT(IF($F55&gt;"",1,($ZG55=OFFSET($ZG55,-1,))+IFERROR(MID(OFFSET($N55,-1,),FIND(MID($F$5,1,2),OFFSET($N55,-1,))+9,2),)),"00")</f>
        <v>CBX07-Cir03</v>
      </c>
      <c r="O55" s="28" t="str">
        <f t="shared" ca="1" si="8"/>
        <v>Cir03</v>
      </c>
      <c r="P55" s="27">
        <v>8</v>
      </c>
      <c r="Q55" s="27"/>
      <c r="R55" s="27"/>
      <c r="S55" s="27"/>
      <c r="T55" s="27"/>
      <c r="U55" s="27"/>
      <c r="V55" s="27"/>
      <c r="W55" s="27"/>
      <c r="X55" s="27" t="s">
        <v>144</v>
      </c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8</v>
      </c>
      <c r="C56" s="19">
        <v>8</v>
      </c>
      <c r="D56" s="16"/>
      <c r="E56" s="5">
        <f t="shared" si="4"/>
        <v>1</v>
      </c>
      <c r="F56" s="72"/>
      <c r="G56" s="6">
        <v>10</v>
      </c>
      <c r="H56" s="6"/>
      <c r="I56" s="26" t="s">
        <v>23</v>
      </c>
      <c r="J56" s="45" t="s">
        <v>18</v>
      </c>
      <c r="K56" s="27" t="str">
        <f t="shared" ca="1" si="5"/>
        <v>INV1105-CBX07-Cir04-POS</v>
      </c>
      <c r="L56" s="27" t="str">
        <f t="shared" ca="1" si="6"/>
        <v>INV1105-CBX07-Cir04-NEG</v>
      </c>
      <c r="M56" s="27" t="str">
        <f t="shared" ca="1" si="7"/>
        <v>INV1105</v>
      </c>
      <c r="N56" s="28" t="str">
        <f ca="1">MID($F$5,1,3)&amp;LOOKUP("一",$F$7:$F56)&amp;"-Cir"&amp;TEXT(IF($F56&gt;"",1,($ZG56=OFFSET($ZG56,-1,))+IFERROR(MID(OFFSET($N56,-1,),FIND(MID($F$5,1,2),OFFSET($N56,-1,))+9,2),)),"00")</f>
        <v>CBX07-Cir04</v>
      </c>
      <c r="O56" s="28" t="str">
        <f t="shared" ca="1" si="8"/>
        <v>Cir04</v>
      </c>
      <c r="P56" s="27">
        <v>8</v>
      </c>
      <c r="Q56" s="27"/>
      <c r="R56" s="27"/>
      <c r="S56" s="27"/>
      <c r="T56" s="27"/>
      <c r="U56" s="27"/>
      <c r="V56" s="27"/>
      <c r="W56" s="27"/>
      <c r="X56" s="27" t="s">
        <v>143</v>
      </c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10</v>
      </c>
      <c r="C57" s="19">
        <v>6</v>
      </c>
      <c r="D57" s="16"/>
      <c r="E57" s="5">
        <f t="shared" si="4"/>
        <v>1</v>
      </c>
      <c r="F57" s="72"/>
      <c r="G57" s="6">
        <v>10</v>
      </c>
      <c r="H57" s="6"/>
      <c r="I57" s="26" t="s">
        <v>23</v>
      </c>
      <c r="J57" s="45" t="s">
        <v>18</v>
      </c>
      <c r="K57" s="27" t="str">
        <f t="shared" ca="1" si="5"/>
        <v>INV1105-CBX07-Cir05-POS</v>
      </c>
      <c r="L57" s="27" t="str">
        <f t="shared" ca="1" si="6"/>
        <v>INV1105-CBX07-Cir05-NEG</v>
      </c>
      <c r="M57" s="27" t="str">
        <f t="shared" ca="1" si="7"/>
        <v>INV1105</v>
      </c>
      <c r="N57" s="28" t="str">
        <f ca="1">MID($F$5,1,3)&amp;LOOKUP("一",$F$7:$F57)&amp;"-Cir"&amp;TEXT(IF($F57&gt;"",1,($ZG57=OFFSET($ZG57,-1,))+IFERROR(MID(OFFSET($N57,-1,),FIND(MID($F$5,1,2),OFFSET($N57,-1,))+9,2),)),"00")</f>
        <v>CBX07-Cir05</v>
      </c>
      <c r="O57" s="28" t="str">
        <f t="shared" ca="1" si="8"/>
        <v>Cir05</v>
      </c>
      <c r="P57" s="27">
        <v>8</v>
      </c>
      <c r="Q57" s="27"/>
      <c r="R57" s="27"/>
      <c r="S57" s="27"/>
      <c r="T57" s="27"/>
      <c r="U57" s="27"/>
      <c r="V57" s="27"/>
      <c r="W57" s="27"/>
      <c r="X57" s="27" t="s">
        <v>92</v>
      </c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10</v>
      </c>
      <c r="C58" s="19">
        <v>6</v>
      </c>
      <c r="D58" s="16"/>
      <c r="E58" s="5">
        <f t="shared" si="4"/>
        <v>1</v>
      </c>
      <c r="F58" s="72"/>
      <c r="G58" s="6">
        <v>10</v>
      </c>
      <c r="H58" s="6"/>
      <c r="I58" s="26" t="s">
        <v>23</v>
      </c>
      <c r="J58" s="45" t="s">
        <v>18</v>
      </c>
      <c r="K58" s="27" t="str">
        <f t="shared" ca="1" si="5"/>
        <v>INV1105-CBX07-Cir06-POS</v>
      </c>
      <c r="L58" s="27" t="str">
        <f t="shared" ca="1" si="6"/>
        <v>INV1105-CBX07-Cir06-NEG</v>
      </c>
      <c r="M58" s="27" t="str">
        <f t="shared" ca="1" si="7"/>
        <v>INV1105</v>
      </c>
      <c r="N58" s="28" t="str">
        <f ca="1">MID($F$5,1,3)&amp;LOOKUP("一",$F$7:$F58)&amp;"-Cir"&amp;TEXT(IF($F58&gt;"",1,($ZG58=OFFSET($ZG58,-1,))+IFERROR(MID(OFFSET($N58,-1,),FIND(MID($F$5,1,2),OFFSET($N58,-1,))+9,2),)),"00")</f>
        <v>CBX07-Cir06</v>
      </c>
      <c r="O58" s="28" t="str">
        <f t="shared" ca="1" si="8"/>
        <v>Cir06</v>
      </c>
      <c r="P58" s="27">
        <v>8</v>
      </c>
      <c r="Q58" s="27"/>
      <c r="R58" s="27"/>
      <c r="S58" s="27"/>
      <c r="T58" s="27"/>
      <c r="U58" s="27"/>
      <c r="V58" s="27"/>
      <c r="W58" s="27"/>
      <c r="X58" s="27" t="s">
        <v>148</v>
      </c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12</v>
      </c>
      <c r="C59" s="20">
        <v>8</v>
      </c>
      <c r="D59" s="16"/>
      <c r="E59" s="5">
        <f t="shared" si="4"/>
        <v>1</v>
      </c>
      <c r="F59" s="72"/>
      <c r="G59" s="6">
        <v>10</v>
      </c>
      <c r="H59" s="6"/>
      <c r="I59" s="26" t="s">
        <v>23</v>
      </c>
      <c r="J59" s="45" t="s">
        <v>18</v>
      </c>
      <c r="K59" s="27" t="str">
        <f t="shared" ca="1" si="5"/>
        <v>INV1105-CBX07-Cir07-POS</v>
      </c>
      <c r="L59" s="27" t="str">
        <f t="shared" ca="1" si="6"/>
        <v>INV1105-CBX07-Cir07-NEG</v>
      </c>
      <c r="M59" s="27" t="str">
        <f t="shared" ca="1" si="7"/>
        <v>INV1105</v>
      </c>
      <c r="N59" s="28" t="str">
        <f ca="1">MID($F$5,1,3)&amp;LOOKUP("一",$F$7:$F59)&amp;"-Cir"&amp;TEXT(IF($F59&gt;"",1,($ZG59=OFFSET($ZG59,-1,))+IFERROR(MID(OFFSET($N59,-1,),FIND(MID($F$5,1,2),OFFSET($N59,-1,))+9,2),)),"00")</f>
        <v>CBX07-Cir07</v>
      </c>
      <c r="O59" s="28" t="str">
        <f t="shared" ca="1" si="8"/>
        <v>Cir07</v>
      </c>
      <c r="P59" s="27">
        <v>8</v>
      </c>
      <c r="Q59" s="27"/>
      <c r="R59" s="27"/>
      <c r="S59" s="27"/>
      <c r="T59" s="27"/>
      <c r="U59" s="27"/>
      <c r="V59" s="27"/>
      <c r="W59" s="27"/>
      <c r="X59" s="27" t="s">
        <v>145</v>
      </c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8</v>
      </c>
      <c r="C60" s="20">
        <v>8</v>
      </c>
      <c r="D60" s="16"/>
      <c r="E60" s="5">
        <f t="shared" si="4"/>
        <v>1</v>
      </c>
      <c r="F60" s="72"/>
      <c r="G60" s="6">
        <v>10</v>
      </c>
      <c r="H60" s="6"/>
      <c r="I60" s="26" t="s">
        <v>23</v>
      </c>
      <c r="J60" s="45" t="s">
        <v>18</v>
      </c>
      <c r="K60" s="27" t="str">
        <f t="shared" ca="1" si="5"/>
        <v>INV1105-CBX07-Cir08-POS</v>
      </c>
      <c r="L60" s="27" t="str">
        <f t="shared" ca="1" si="6"/>
        <v>INV1105-CBX07-Cir08-NEG</v>
      </c>
      <c r="M60" s="27" t="str">
        <f t="shared" ca="1" si="7"/>
        <v>INV1105</v>
      </c>
      <c r="N60" s="28" t="str">
        <f ca="1">MID($F$5,1,3)&amp;LOOKUP("一",$F$7:$F60)&amp;"-Cir"&amp;TEXT(IF($F60&gt;"",1,($ZG60=OFFSET($ZG60,-1,))+IFERROR(MID(OFFSET($N60,-1,),FIND(MID($F$5,1,2),OFFSET($N60,-1,))+9,2),)),"00")</f>
        <v>CBX07-Cir08</v>
      </c>
      <c r="O60" s="28" t="str">
        <f t="shared" ca="1" si="8"/>
        <v>Cir08</v>
      </c>
      <c r="P60" s="27">
        <v>8</v>
      </c>
      <c r="Q60" s="27"/>
      <c r="R60" s="27"/>
      <c r="S60" s="27"/>
      <c r="T60" s="27"/>
      <c r="U60" s="27"/>
      <c r="V60" s="27"/>
      <c r="W60" s="27"/>
      <c r="X60" s="27" t="s">
        <v>149</v>
      </c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8</v>
      </c>
      <c r="C61" s="19">
        <v>8</v>
      </c>
      <c r="D61" s="16"/>
      <c r="E61" s="5">
        <f t="shared" si="4"/>
        <v>1</v>
      </c>
      <c r="F61" s="112" t="s">
        <v>76</v>
      </c>
      <c r="G61" s="26">
        <v>10</v>
      </c>
      <c r="H61" s="26"/>
      <c r="I61" s="26" t="s">
        <v>23</v>
      </c>
      <c r="J61" s="45" t="s">
        <v>18</v>
      </c>
      <c r="K61" s="46" t="str">
        <f t="shared" ca="1" si="5"/>
        <v>INV1105-CBX08-Cir01-POS</v>
      </c>
      <c r="L61" s="46" t="str">
        <f t="shared" ca="1" si="6"/>
        <v>INV1105-CBX08-Cir01-NEG</v>
      </c>
      <c r="M61" s="46" t="str">
        <f t="shared" ca="1" si="7"/>
        <v>INV1105</v>
      </c>
      <c r="N61" s="47" t="str">
        <f ca="1">MID($F$5,1,3)&amp;LOOKUP("一",$F$7:$F61)&amp;"-Cir"&amp;TEXT(IF($F61&gt;"",1,($ZG61=OFFSET($ZG61,-1,))+IFERROR(MID(OFFSET($N61,-1,),FIND(MID($F$5,1,2),OFFSET($N61,-1,))+9,2),)),"00")</f>
        <v>CBX08-Cir01</v>
      </c>
      <c r="O61" s="47" t="str">
        <f t="shared" ca="1" si="8"/>
        <v>Cir01</v>
      </c>
      <c r="P61" s="46">
        <v>8</v>
      </c>
      <c r="Q61" s="46"/>
      <c r="R61" s="46"/>
      <c r="S61" s="46"/>
      <c r="T61" s="46"/>
      <c r="U61" s="46"/>
      <c r="V61" s="46"/>
      <c r="W61" s="46"/>
      <c r="X61" s="46" t="s">
        <v>87</v>
      </c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8</v>
      </c>
      <c r="C62" s="20">
        <v>8</v>
      </c>
      <c r="D62" s="16"/>
      <c r="E62" s="5">
        <f t="shared" si="4"/>
        <v>1</v>
      </c>
      <c r="F62" s="113"/>
      <c r="G62" s="26">
        <v>10</v>
      </c>
      <c r="H62" s="26"/>
      <c r="I62" s="26" t="s">
        <v>23</v>
      </c>
      <c r="J62" s="45" t="s">
        <v>18</v>
      </c>
      <c r="K62" s="46" t="str">
        <f t="shared" ca="1" si="5"/>
        <v>INV1105-CBX08-Cir02-POS</v>
      </c>
      <c r="L62" s="46" t="str">
        <f t="shared" ca="1" si="6"/>
        <v>INV1105-CBX08-Cir02-NEG</v>
      </c>
      <c r="M62" s="46" t="str">
        <f t="shared" ca="1" si="7"/>
        <v>INV1105</v>
      </c>
      <c r="N62" s="47" t="str">
        <f ca="1">MID($F$5,1,3)&amp;LOOKUP("一",$F$7:$F62)&amp;"-Cir"&amp;TEXT(IF($F62&gt;"",1,($ZG62=OFFSET($ZG62,-1,))+IFERROR(MID(OFFSET($N62,-1,),FIND(MID($F$5,1,2),OFFSET($N62,-1,))+9,2),)),"00")</f>
        <v>CBX08-Cir02</v>
      </c>
      <c r="O62" s="47" t="str">
        <f t="shared" ca="1" si="8"/>
        <v>Cir02</v>
      </c>
      <c r="P62" s="46">
        <v>8</v>
      </c>
      <c r="Q62" s="46"/>
      <c r="R62" s="46"/>
      <c r="S62" s="46"/>
      <c r="T62" s="46"/>
      <c r="U62" s="46"/>
      <c r="V62" s="46"/>
      <c r="W62" s="46"/>
      <c r="X62" s="46" t="s">
        <v>146</v>
      </c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8</v>
      </c>
      <c r="C63" s="20">
        <v>8</v>
      </c>
      <c r="D63" s="16"/>
      <c r="E63" s="5">
        <f t="shared" si="4"/>
        <v>1</v>
      </c>
      <c r="F63" s="113"/>
      <c r="G63" s="26">
        <v>10</v>
      </c>
      <c r="H63" s="26"/>
      <c r="I63" s="26" t="s">
        <v>23</v>
      </c>
      <c r="J63" s="45" t="s">
        <v>18</v>
      </c>
      <c r="K63" s="46" t="str">
        <f t="shared" ca="1" si="5"/>
        <v>INV1105-CBX08-Cir03-POS</v>
      </c>
      <c r="L63" s="46" t="str">
        <f t="shared" ca="1" si="6"/>
        <v>INV1105-CBX08-Cir03-NEG</v>
      </c>
      <c r="M63" s="46" t="str">
        <f t="shared" ca="1" si="7"/>
        <v>INV1105</v>
      </c>
      <c r="N63" s="47" t="str">
        <f ca="1">MID($F$5,1,3)&amp;LOOKUP("一",$F$7:$F63)&amp;"-Cir"&amp;TEXT(IF($F63&gt;"",1,($ZG63=OFFSET($ZG63,-1,))+IFERROR(MID(OFFSET($N63,-1,),FIND(MID($F$5,1,2),OFFSET($N63,-1,))+9,2),)),"00")</f>
        <v>CBX08-Cir03</v>
      </c>
      <c r="O63" s="47" t="str">
        <f t="shared" ca="1" si="8"/>
        <v>Cir03</v>
      </c>
      <c r="P63" s="46">
        <v>8</v>
      </c>
      <c r="Q63" s="46"/>
      <c r="R63" s="46"/>
      <c r="S63" s="46"/>
      <c r="T63" s="46"/>
      <c r="U63" s="46"/>
      <c r="V63" s="46"/>
      <c r="W63" s="46"/>
      <c r="X63" s="46" t="s">
        <v>144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8</v>
      </c>
      <c r="C64" s="20">
        <v>8</v>
      </c>
      <c r="D64" s="16"/>
      <c r="E64" s="5">
        <f t="shared" si="4"/>
        <v>1</v>
      </c>
      <c r="F64" s="113"/>
      <c r="G64" s="26">
        <v>10</v>
      </c>
      <c r="H64" s="26"/>
      <c r="I64" s="26" t="s">
        <v>23</v>
      </c>
      <c r="J64" s="45" t="s">
        <v>18</v>
      </c>
      <c r="K64" s="46" t="str">
        <f t="shared" ca="1" si="5"/>
        <v>INV1105-CBX08-Cir04-POS</v>
      </c>
      <c r="L64" s="46" t="str">
        <f t="shared" ca="1" si="6"/>
        <v>INV1105-CBX08-Cir04-NEG</v>
      </c>
      <c r="M64" s="46" t="str">
        <f t="shared" ca="1" si="7"/>
        <v>INV1105</v>
      </c>
      <c r="N64" s="47" t="str">
        <f ca="1">MID($F$5,1,3)&amp;LOOKUP("一",$F$7:$F64)&amp;"-Cir"&amp;TEXT(IF($F64&gt;"",1,($ZG64=OFFSET($ZG64,-1,))+IFERROR(MID(OFFSET($N64,-1,),FIND(MID($F$5,1,2),OFFSET($N64,-1,))+9,2),)),"00")</f>
        <v>CBX08-Cir04</v>
      </c>
      <c r="O64" s="47" t="str">
        <f t="shared" ca="1" si="8"/>
        <v>Cir04</v>
      </c>
      <c r="P64" s="46">
        <v>8</v>
      </c>
      <c r="Q64" s="46"/>
      <c r="R64" s="46"/>
      <c r="S64" s="46"/>
      <c r="T64" s="46"/>
      <c r="U64" s="46"/>
      <c r="V64" s="46"/>
      <c r="W64" s="46"/>
      <c r="X64" s="46" t="s">
        <v>143</v>
      </c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8</v>
      </c>
      <c r="C65" s="20">
        <v>8</v>
      </c>
      <c r="D65" s="16"/>
      <c r="E65" s="5">
        <f t="shared" si="4"/>
        <v>1</v>
      </c>
      <c r="F65" s="113"/>
      <c r="G65" s="26">
        <v>10</v>
      </c>
      <c r="H65" s="26"/>
      <c r="I65" s="26" t="s">
        <v>23</v>
      </c>
      <c r="J65" s="45" t="s">
        <v>18</v>
      </c>
      <c r="K65" s="46" t="str">
        <f t="shared" ca="1" si="5"/>
        <v>INV1105-CBX08-Cir05-POS</v>
      </c>
      <c r="L65" s="46" t="str">
        <f t="shared" ca="1" si="6"/>
        <v>INV1105-CBX08-Cir05-NEG</v>
      </c>
      <c r="M65" s="46" t="str">
        <f t="shared" ca="1" si="7"/>
        <v>INV1105</v>
      </c>
      <c r="N65" s="47" t="str">
        <f ca="1">MID($F$5,1,3)&amp;LOOKUP("一",$F$7:$F65)&amp;"-Cir"&amp;TEXT(IF($F65&gt;"",1,($ZG65=OFFSET($ZG65,-1,))+IFERROR(MID(OFFSET($N65,-1,),FIND(MID($F$5,1,2),OFFSET($N65,-1,))+9,2),)),"00")</f>
        <v>CBX08-Cir05</v>
      </c>
      <c r="O65" s="47" t="str">
        <f t="shared" ca="1" si="8"/>
        <v>Cir05</v>
      </c>
      <c r="P65" s="46">
        <v>8</v>
      </c>
      <c r="Q65" s="46"/>
      <c r="R65" s="46"/>
      <c r="S65" s="46"/>
      <c r="T65" s="46"/>
      <c r="U65" s="46"/>
      <c r="V65" s="46"/>
      <c r="W65" s="46"/>
      <c r="X65" s="46" t="s">
        <v>92</v>
      </c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14</v>
      </c>
      <c r="C66" s="20">
        <v>5</v>
      </c>
      <c r="D66" s="16"/>
      <c r="E66" s="5">
        <f t="shared" si="4"/>
        <v>1</v>
      </c>
      <c r="F66" s="113"/>
      <c r="G66" s="26">
        <v>10</v>
      </c>
      <c r="H66" s="26"/>
      <c r="I66" s="26" t="s">
        <v>23</v>
      </c>
      <c r="J66" s="45" t="s">
        <v>18</v>
      </c>
      <c r="K66" s="46" t="str">
        <f t="shared" ca="1" si="5"/>
        <v>INV1105-CBX08-Cir06-POS</v>
      </c>
      <c r="L66" s="46" t="str">
        <f t="shared" ca="1" si="6"/>
        <v>INV1105-CBX08-Cir06-NEG</v>
      </c>
      <c r="M66" s="46" t="str">
        <f t="shared" ca="1" si="7"/>
        <v>INV1105</v>
      </c>
      <c r="N66" s="47" t="str">
        <f ca="1">MID($F$5,1,3)&amp;LOOKUP("一",$F$7:$F66)&amp;"-Cir"&amp;TEXT(IF($F66&gt;"",1,($ZG66=OFFSET($ZG66,-1,))+IFERROR(MID(OFFSET($N66,-1,),FIND(MID($F$5,1,2),OFFSET($N66,-1,))+9,2),)),"00")</f>
        <v>CBX08-Cir06</v>
      </c>
      <c r="O66" s="47" t="str">
        <f t="shared" ca="1" si="8"/>
        <v>Cir06</v>
      </c>
      <c r="P66" s="46">
        <v>8</v>
      </c>
      <c r="Q66" s="46"/>
      <c r="R66" s="46"/>
      <c r="S66" s="46"/>
      <c r="T66" s="46"/>
      <c r="U66" s="46"/>
      <c r="V66" s="46"/>
      <c r="W66" s="46"/>
      <c r="X66" s="46" t="s">
        <v>148</v>
      </c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69" t="s">
        <v>79</v>
      </c>
      <c r="G67" s="6">
        <v>10</v>
      </c>
      <c r="H67" s="6"/>
      <c r="I67" s="26" t="s">
        <v>23</v>
      </c>
      <c r="J67" s="45" t="s">
        <v>18</v>
      </c>
      <c r="K67" s="27" t="str">
        <f t="shared" ca="1" si="5"/>
        <v>INV1105-CBX09-Cir01-POS</v>
      </c>
      <c r="L67" s="27" t="str">
        <f t="shared" ca="1" si="6"/>
        <v>INV1105-CBX09-Cir01-NEG</v>
      </c>
      <c r="M67" s="27" t="str">
        <f t="shared" ca="1" si="7"/>
        <v>INV1105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8</v>
      </c>
      <c r="Q67" s="27"/>
      <c r="R67" s="27"/>
      <c r="S67" s="27"/>
      <c r="T67" s="27"/>
      <c r="U67" s="27"/>
      <c r="V67" s="27"/>
      <c r="W67" s="27"/>
      <c r="X67" s="27" t="s">
        <v>87</v>
      </c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72"/>
      <c r="G68" s="6">
        <v>10</v>
      </c>
      <c r="H68" s="6"/>
      <c r="I68" s="26" t="s">
        <v>23</v>
      </c>
      <c r="J68" s="45" t="s">
        <v>18</v>
      </c>
      <c r="K68" s="27" t="str">
        <f t="shared" ca="1" si="5"/>
        <v>INV1105-CBX09-Cir02-POS</v>
      </c>
      <c r="L68" s="27" t="str">
        <f t="shared" ca="1" si="6"/>
        <v>INV1105-CBX09-Cir02-NEG</v>
      </c>
      <c r="M68" s="27" t="str">
        <f t="shared" ca="1" si="7"/>
        <v>INV1105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8</v>
      </c>
      <c r="Q68" s="27"/>
      <c r="R68" s="27"/>
      <c r="S68" s="27"/>
      <c r="T68" s="27"/>
      <c r="U68" s="27"/>
      <c r="V68" s="27"/>
      <c r="W68" s="27"/>
      <c r="X68" s="27" t="s">
        <v>146</v>
      </c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72"/>
      <c r="G69" s="6">
        <v>10</v>
      </c>
      <c r="H69" s="6"/>
      <c r="I69" s="26" t="s">
        <v>23</v>
      </c>
      <c r="J69" s="45" t="s">
        <v>18</v>
      </c>
      <c r="K69" s="27" t="str">
        <f t="shared" ca="1" si="5"/>
        <v>INV1105-CBX09-Cir03-POS</v>
      </c>
      <c r="L69" s="27" t="str">
        <f t="shared" ca="1" si="6"/>
        <v>INV1105-CBX09-Cir03-NEG</v>
      </c>
      <c r="M69" s="27" t="str">
        <f t="shared" ca="1" si="7"/>
        <v>INV1105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8</v>
      </c>
      <c r="Q69" s="27"/>
      <c r="R69" s="27"/>
      <c r="S69" s="27"/>
      <c r="T69" s="27"/>
      <c r="U69" s="27"/>
      <c r="V69" s="27"/>
      <c r="W69" s="27"/>
      <c r="X69" s="27" t="s">
        <v>144</v>
      </c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72"/>
      <c r="G70" s="6">
        <v>10</v>
      </c>
      <c r="H70" s="6"/>
      <c r="I70" s="26" t="s">
        <v>23</v>
      </c>
      <c r="J70" s="45" t="s">
        <v>18</v>
      </c>
      <c r="K70" s="27" t="str">
        <f t="shared" ca="1" si="5"/>
        <v>INV1105-CBX09-Cir04-POS</v>
      </c>
      <c r="L70" s="27" t="str">
        <f t="shared" ca="1" si="6"/>
        <v>INV1105-CBX09-Cir04-NEG</v>
      </c>
      <c r="M70" s="27" t="str">
        <f t="shared" ca="1" si="7"/>
        <v>INV1105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8</v>
      </c>
      <c r="Q70" s="27"/>
      <c r="R70" s="27"/>
      <c r="S70" s="27"/>
      <c r="T70" s="27"/>
      <c r="U70" s="27"/>
      <c r="V70" s="27"/>
      <c r="W70" s="27"/>
      <c r="X70" s="27" t="s">
        <v>143</v>
      </c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72"/>
      <c r="G71" s="6">
        <v>10</v>
      </c>
      <c r="H71" s="6"/>
      <c r="I71" s="26" t="s">
        <v>23</v>
      </c>
      <c r="J71" s="45" t="s">
        <v>18</v>
      </c>
      <c r="K71" s="27" t="str">
        <f t="shared" ca="1" si="5"/>
        <v>INV1105-CBX09-Cir05-POS</v>
      </c>
      <c r="L71" s="27" t="str">
        <f t="shared" ca="1" si="6"/>
        <v>INV1105-CBX09-Cir05-NEG</v>
      </c>
      <c r="M71" s="27" t="str">
        <f t="shared" ca="1" si="7"/>
        <v>INV1105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92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3" si="12">COUNTA(Q72:BD72)</f>
        <v>1</v>
      </c>
      <c r="F72" s="72"/>
      <c r="G72" s="6">
        <v>10</v>
      </c>
      <c r="H72" s="6"/>
      <c r="I72" s="26" t="s">
        <v>23</v>
      </c>
      <c r="J72" s="45" t="s">
        <v>18</v>
      </c>
      <c r="K72" s="27" t="str">
        <f t="shared" ref="K72:K133" ca="1" si="13">M72&amp;"-"&amp;N72&amp;"-POS"</f>
        <v>INV1105-CBX09-Cir06-POS</v>
      </c>
      <c r="L72" s="27" t="str">
        <f t="shared" ref="L72:L133" ca="1" si="14">M72&amp;"-"&amp;N72&amp;"-NEG"</f>
        <v>INV1105-CBX09-Cir06-NEG</v>
      </c>
      <c r="M72" s="27" t="str">
        <f t="shared" ref="M72:M133" ca="1" si="15">$F$3</f>
        <v>INV1105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3" ca="1" si="16">MID(N72,7,10)</f>
        <v>Cir06</v>
      </c>
      <c r="P72" s="27">
        <v>8</v>
      </c>
      <c r="Q72" s="27"/>
      <c r="R72" s="27"/>
      <c r="S72" s="27"/>
      <c r="T72" s="27"/>
      <c r="U72" s="27"/>
      <c r="V72" s="27"/>
      <c r="W72" s="27"/>
      <c r="X72" s="27" t="s">
        <v>148</v>
      </c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112" t="s">
        <v>80</v>
      </c>
      <c r="G73" s="113">
        <v>12</v>
      </c>
      <c r="H73" s="113"/>
      <c r="I73" s="26" t="s">
        <v>23</v>
      </c>
      <c r="J73" s="45" t="s">
        <v>18</v>
      </c>
      <c r="K73" s="46" t="str">
        <f t="shared" ca="1" si="13"/>
        <v>INV1105-CBX10-Cir01-POS</v>
      </c>
      <c r="L73" s="46" t="str">
        <f t="shared" ca="1" si="14"/>
        <v>INV1105-CBX10-Cir01-NEG</v>
      </c>
      <c r="M73" s="46" t="str">
        <f t="shared" ca="1" si="15"/>
        <v>INV1105</v>
      </c>
      <c r="N73" s="47" t="str">
        <f ca="1">MID($F$5,1,3)&amp;LOOKUP("一",$F$7:$F73)&amp;"-Cir"&amp;TEXT(IF($F73&gt;"",1,($ZG73=OFFSET($ZG73,-1,))+IFERROR(MID(OFFSET($N73,-1,),FIND(MID($F$5,1,2),OFFSET($N73,-1,))+9,2),)),"00")</f>
        <v>CBX10-Cir01</v>
      </c>
      <c r="O73" s="47" t="str">
        <f t="shared" ca="1" si="16"/>
        <v>Cir01</v>
      </c>
      <c r="P73" s="46">
        <v>8</v>
      </c>
      <c r="Q73" s="46"/>
      <c r="R73" s="46"/>
      <c r="S73" s="46"/>
      <c r="T73" s="46"/>
      <c r="U73" s="46"/>
      <c r="V73" s="46"/>
      <c r="W73" s="46"/>
      <c r="X73" s="46" t="s">
        <v>87</v>
      </c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113"/>
      <c r="G74" s="113"/>
      <c r="H74" s="113"/>
      <c r="I74" s="26" t="s">
        <v>27</v>
      </c>
      <c r="J74" s="45" t="s">
        <v>18</v>
      </c>
      <c r="K74" s="46" t="str">
        <f t="shared" ca="1" si="13"/>
        <v>INV1105-CBX10-Cir02-POS</v>
      </c>
      <c r="L74" s="46" t="str">
        <f t="shared" ca="1" si="14"/>
        <v>INV1105-CBX10-Cir02-NEG</v>
      </c>
      <c r="M74" s="46" t="str">
        <f t="shared" ca="1" si="15"/>
        <v>INV1105</v>
      </c>
      <c r="N74" s="47" t="str">
        <f ca="1">MID($F$5,1,3)&amp;LOOKUP("一",$F$7:$F74)&amp;"-Cir"&amp;TEXT(IF($F74&gt;"",1,($ZG74=OFFSET($ZG74,-1,))+IFERROR(MID(OFFSET($N74,-1,),FIND(MID($F$5,1,2),OFFSET($N74,-1,))+9,2),)),"00")</f>
        <v>CBX10-Cir02</v>
      </c>
      <c r="O74" s="47" t="str">
        <f t="shared" ca="1" si="16"/>
        <v>Cir02</v>
      </c>
      <c r="P74" s="46">
        <v>9</v>
      </c>
      <c r="Q74" s="46"/>
      <c r="R74" s="46"/>
      <c r="S74" s="46"/>
      <c r="T74" s="46"/>
      <c r="U74" s="46"/>
      <c r="V74" s="46"/>
      <c r="W74" s="46"/>
      <c r="X74" s="46"/>
      <c r="Y74" s="46" t="s">
        <v>62</v>
      </c>
      <c r="Z74" s="46"/>
      <c r="AA74" s="46"/>
      <c r="AB74" s="46"/>
      <c r="AC74" s="46"/>
      <c r="AD74" s="46"/>
      <c r="AE74" s="46"/>
      <c r="AF74" s="46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3"/>
      <c r="G75" s="113">
        <v>12</v>
      </c>
      <c r="H75" s="113"/>
      <c r="I75" s="26" t="s">
        <v>23</v>
      </c>
      <c r="J75" s="45" t="s">
        <v>18</v>
      </c>
      <c r="K75" s="46" t="str">
        <f t="shared" ca="1" si="13"/>
        <v>INV1105-CBX10-Cir03-POS</v>
      </c>
      <c r="L75" s="46" t="str">
        <f t="shared" ca="1" si="14"/>
        <v>INV1105-CBX10-Cir03-NEG</v>
      </c>
      <c r="M75" s="46" t="str">
        <f t="shared" ca="1" si="15"/>
        <v>INV1105</v>
      </c>
      <c r="N75" s="47" t="str">
        <f ca="1">MID($F$5,1,3)&amp;LOOKUP("一",$F$7:$F75)&amp;"-Cir"&amp;TEXT(IF($F75&gt;"",1,($ZG75=OFFSET($ZG75,-1,))+IFERROR(MID(OFFSET($N75,-1,),FIND(MID($F$5,1,2),OFFSET($N75,-1,))+9,2),)),"00")</f>
        <v>CBX10-Cir03</v>
      </c>
      <c r="O75" s="47" t="str">
        <f t="shared" ca="1" si="16"/>
        <v>Cir03</v>
      </c>
      <c r="P75" s="46">
        <v>8</v>
      </c>
      <c r="Q75" s="46"/>
      <c r="R75" s="46"/>
      <c r="S75" s="46"/>
      <c r="T75" s="46"/>
      <c r="U75" s="46"/>
      <c r="V75" s="46"/>
      <c r="W75" s="46"/>
      <c r="X75" s="46" t="s">
        <v>144</v>
      </c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3"/>
      <c r="G76" s="113"/>
      <c r="H76" s="113"/>
      <c r="I76" s="26" t="s">
        <v>27</v>
      </c>
      <c r="J76" s="45" t="s">
        <v>18</v>
      </c>
      <c r="K76" s="46" t="str">
        <f t="shared" ca="1" si="13"/>
        <v>INV1105-CBX10-Cir04-POS</v>
      </c>
      <c r="L76" s="46" t="str">
        <f t="shared" ca="1" si="14"/>
        <v>INV1105-CBX10-Cir04-NEG</v>
      </c>
      <c r="M76" s="46" t="str">
        <f t="shared" ca="1" si="15"/>
        <v>INV1105</v>
      </c>
      <c r="N76" s="47" t="str">
        <f ca="1">MID($F$5,1,3)&amp;LOOKUP("一",$F$7:$F76)&amp;"-Cir"&amp;TEXT(IF($F76&gt;"",1,($ZG76=OFFSET($ZG76,-1,))+IFERROR(MID(OFFSET($N76,-1,),FIND(MID($F$5,1,2),OFFSET($N76,-1,))+9,2),)),"00")</f>
        <v>CBX10-Cir04</v>
      </c>
      <c r="O76" s="47" t="str">
        <f t="shared" ca="1" si="16"/>
        <v>Cir04</v>
      </c>
      <c r="P76" s="46">
        <v>9</v>
      </c>
      <c r="Q76" s="46"/>
      <c r="R76" s="46"/>
      <c r="S76" s="46"/>
      <c r="T76" s="46"/>
      <c r="U76" s="46"/>
      <c r="V76" s="46"/>
      <c r="W76" s="46"/>
      <c r="X76" s="46"/>
      <c r="Y76" s="46" t="s">
        <v>64</v>
      </c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3"/>
      <c r="G77" s="113">
        <v>12</v>
      </c>
      <c r="H77" s="113"/>
      <c r="I77" s="26" t="s">
        <v>23</v>
      </c>
      <c r="J77" s="45" t="s">
        <v>18</v>
      </c>
      <c r="K77" s="46" t="str">
        <f t="shared" ca="1" si="13"/>
        <v>INV1105-CBX10-Cir05-POS</v>
      </c>
      <c r="L77" s="46" t="str">
        <f t="shared" ca="1" si="14"/>
        <v>INV1105-CBX10-Cir05-NEG</v>
      </c>
      <c r="M77" s="46" t="str">
        <f t="shared" ca="1" si="15"/>
        <v>INV1105</v>
      </c>
      <c r="N77" s="47" t="str">
        <f ca="1">MID($F$5,1,3)&amp;LOOKUP("一",$F$7:$F77)&amp;"-Cir"&amp;TEXT(IF($F77&gt;"",1,($ZG77=OFFSET($ZG77,-1,))+IFERROR(MID(OFFSET($N77,-1,),FIND(MID($F$5,1,2),OFFSET($N77,-1,))+9,2),)),"00")</f>
        <v>CBX10-Cir05</v>
      </c>
      <c r="O77" s="47" t="str">
        <f t="shared" ca="1" si="16"/>
        <v>Cir05</v>
      </c>
      <c r="P77" s="46">
        <v>8</v>
      </c>
      <c r="Q77" s="46"/>
      <c r="R77" s="46"/>
      <c r="S77" s="46"/>
      <c r="T77" s="46"/>
      <c r="U77" s="46"/>
      <c r="V77" s="46"/>
      <c r="W77" s="46"/>
      <c r="X77" s="46" t="s">
        <v>92</v>
      </c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3"/>
      <c r="G78" s="113"/>
      <c r="H78" s="113"/>
      <c r="I78" s="26" t="s">
        <v>27</v>
      </c>
      <c r="J78" s="45" t="s">
        <v>18</v>
      </c>
      <c r="K78" s="46" t="str">
        <f t="shared" ca="1" si="13"/>
        <v>INV1105-CBX10-Cir06-POS</v>
      </c>
      <c r="L78" s="46" t="str">
        <f t="shared" ca="1" si="14"/>
        <v>INV1105-CBX10-Cir06-NEG</v>
      </c>
      <c r="M78" s="46" t="str">
        <f t="shared" ca="1" si="15"/>
        <v>INV1105</v>
      </c>
      <c r="N78" s="47" t="str">
        <f ca="1">MID($F$5,1,3)&amp;LOOKUP("一",$F$7:$F78)&amp;"-Cir"&amp;TEXT(IF($F78&gt;"",1,($ZG78=OFFSET($ZG78,-1,))+IFERROR(MID(OFFSET($N78,-1,),FIND(MID($F$5,1,2),OFFSET($N78,-1,))+9,2),)),"00")</f>
        <v>CBX10-Cir06</v>
      </c>
      <c r="O78" s="47" t="str">
        <f t="shared" ca="1" si="16"/>
        <v>Cir06</v>
      </c>
      <c r="P78" s="46">
        <v>9</v>
      </c>
      <c r="Q78" s="46"/>
      <c r="R78" s="46"/>
      <c r="S78" s="46"/>
      <c r="T78" s="46"/>
      <c r="U78" s="46"/>
      <c r="V78" s="46"/>
      <c r="W78" s="46"/>
      <c r="X78" s="46"/>
      <c r="Y78" s="46" t="s">
        <v>66</v>
      </c>
      <c r="Z78" s="46"/>
      <c r="AA78" s="46"/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3"/>
      <c r="G79" s="113">
        <v>12</v>
      </c>
      <c r="H79" s="113"/>
      <c r="I79" s="26" t="s">
        <v>23</v>
      </c>
      <c r="J79" s="45" t="s">
        <v>18</v>
      </c>
      <c r="K79" s="46" t="str">
        <f t="shared" ca="1" si="13"/>
        <v>INV1105-CBX10-Cir07-POS</v>
      </c>
      <c r="L79" s="46" t="str">
        <f t="shared" ca="1" si="14"/>
        <v>INV1105-CBX10-Cir07-NEG</v>
      </c>
      <c r="M79" s="46" t="str">
        <f t="shared" ca="1" si="15"/>
        <v>INV1105</v>
      </c>
      <c r="N79" s="47" t="str">
        <f ca="1">MID($F$5,1,3)&amp;LOOKUP("一",$F$7:$F79)&amp;"-Cir"&amp;TEXT(IF($F79&gt;"",1,($ZG79=OFFSET($ZG79,-1,))+IFERROR(MID(OFFSET($N79,-1,),FIND(MID($F$5,1,2),OFFSET($N79,-1,))+9,2),)),"00")</f>
        <v>CBX10-Cir07</v>
      </c>
      <c r="O79" s="47" t="str">
        <f t="shared" ca="1" si="16"/>
        <v>Cir07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145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3"/>
      <c r="G80" s="113"/>
      <c r="H80" s="113"/>
      <c r="I80" s="26" t="s">
        <v>27</v>
      </c>
      <c r="J80" s="45" t="s">
        <v>18</v>
      </c>
      <c r="K80" s="46" t="str">
        <f t="shared" ca="1" si="13"/>
        <v>INV1105-CBX10-Cir08-POS</v>
      </c>
      <c r="L80" s="46" t="str">
        <f t="shared" ca="1" si="14"/>
        <v>INV1105-CBX10-Cir08-NEG</v>
      </c>
      <c r="M80" s="46" t="str">
        <f t="shared" ca="1" si="15"/>
        <v>INV1105</v>
      </c>
      <c r="N80" s="47" t="str">
        <f ca="1">MID($F$5,1,3)&amp;LOOKUP("一",$F$7:$F80)&amp;"-Cir"&amp;TEXT(IF($F80&gt;"",1,($ZG80=OFFSET($ZG80,-1,))+IFERROR(MID(OFFSET($N80,-1,),FIND(MID($F$5,1,2),OFFSET($N80,-1,))+9,2),)),"00")</f>
        <v>CBX10-Cir08</v>
      </c>
      <c r="O80" s="47" t="str">
        <f t="shared" ca="1" si="16"/>
        <v>Cir08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68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69" t="s">
        <v>81</v>
      </c>
      <c r="G81" s="6">
        <v>10</v>
      </c>
      <c r="H81" s="6"/>
      <c r="I81" s="26" t="s">
        <v>23</v>
      </c>
      <c r="J81" s="45" t="s">
        <v>18</v>
      </c>
      <c r="K81" s="27" t="str">
        <f t="shared" ca="1" si="13"/>
        <v>INV1105-CBX11-Cir01-POS</v>
      </c>
      <c r="L81" s="27" t="str">
        <f t="shared" ca="1" si="14"/>
        <v>INV1105-CBX11-Cir01-NEG</v>
      </c>
      <c r="M81" s="27" t="str">
        <f t="shared" ca="1" si="15"/>
        <v>INV1105</v>
      </c>
      <c r="N81" s="28" t="str">
        <f ca="1">MID($F$5,1,3)&amp;LOOKUP("一",$F$7:$F81)&amp;"-Cir"&amp;TEXT(IF($F81&gt;"",1,($ZG81=OFFSET($ZG81,-1,))+IFERROR(MID(OFFSET($N81,-1,),FIND(MID($F$5,1,2),OFFSET($N81,-1,))+9,2),)),"00")</f>
        <v>CBX11-Cir01</v>
      </c>
      <c r="O81" s="28" t="str">
        <f t="shared" ca="1" si="16"/>
        <v>Cir01</v>
      </c>
      <c r="P81" s="27">
        <v>8</v>
      </c>
      <c r="Q81" s="27"/>
      <c r="R81" s="27"/>
      <c r="S81" s="27"/>
      <c r="T81" s="27"/>
      <c r="U81" s="27"/>
      <c r="V81" s="27"/>
      <c r="W81" s="27"/>
      <c r="X81" s="27" t="s">
        <v>87</v>
      </c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72"/>
      <c r="G82" s="6">
        <v>10</v>
      </c>
      <c r="H82" s="6"/>
      <c r="I82" s="26" t="s">
        <v>23</v>
      </c>
      <c r="J82" s="45" t="s">
        <v>18</v>
      </c>
      <c r="K82" s="27" t="str">
        <f t="shared" ca="1" si="13"/>
        <v>INV1105-CBX11-Cir02-POS</v>
      </c>
      <c r="L82" s="27" t="str">
        <f t="shared" ca="1" si="14"/>
        <v>INV1105-CBX11-Cir02-NEG</v>
      </c>
      <c r="M82" s="27" t="str">
        <f t="shared" ca="1" si="15"/>
        <v>INV1105</v>
      </c>
      <c r="N82" s="28" t="str">
        <f ca="1">MID($F$5,1,3)&amp;LOOKUP("一",$F$7:$F82)&amp;"-Cir"&amp;TEXT(IF($F82&gt;"",1,($ZG82=OFFSET($ZG82,-1,))+IFERROR(MID(OFFSET($N82,-1,),FIND(MID($F$5,1,2),OFFSET($N82,-1,))+9,2),)),"00")</f>
        <v>CBX11-Cir02</v>
      </c>
      <c r="O82" s="28" t="str">
        <f t="shared" ca="1" si="16"/>
        <v>Cir02</v>
      </c>
      <c r="P82" s="27">
        <v>8</v>
      </c>
      <c r="Q82" s="27"/>
      <c r="R82" s="27"/>
      <c r="S82" s="27"/>
      <c r="T82" s="27"/>
      <c r="U82" s="27"/>
      <c r="V82" s="27"/>
      <c r="W82" s="27"/>
      <c r="X82" s="27" t="s">
        <v>146</v>
      </c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72"/>
      <c r="G83" s="6">
        <v>10</v>
      </c>
      <c r="H83" s="6"/>
      <c r="I83" s="26" t="s">
        <v>23</v>
      </c>
      <c r="J83" s="45" t="s">
        <v>18</v>
      </c>
      <c r="K83" s="27" t="str">
        <f t="shared" ca="1" si="13"/>
        <v>INV1105-CBX11-Cir03-POS</v>
      </c>
      <c r="L83" s="27" t="str">
        <f t="shared" ca="1" si="14"/>
        <v>INV1105-CBX11-Cir03-NEG</v>
      </c>
      <c r="M83" s="27" t="str">
        <f t="shared" ca="1" si="15"/>
        <v>INV1105</v>
      </c>
      <c r="N83" s="28" t="str">
        <f ca="1">MID($F$5,1,3)&amp;LOOKUP("一",$F$7:$F83)&amp;"-Cir"&amp;TEXT(IF($F83&gt;"",1,($ZG83=OFFSET($ZG83,-1,))+IFERROR(MID(OFFSET($N83,-1,),FIND(MID($F$5,1,2),OFFSET($N83,-1,))+9,2),)),"00")</f>
        <v>CBX11-Cir03</v>
      </c>
      <c r="O83" s="28" t="str">
        <f t="shared" ca="1" si="16"/>
        <v>Cir03</v>
      </c>
      <c r="P83" s="27">
        <v>8</v>
      </c>
      <c r="Q83" s="27"/>
      <c r="R83" s="27"/>
      <c r="S83" s="27"/>
      <c r="T83" s="27"/>
      <c r="U83" s="27"/>
      <c r="V83" s="27"/>
      <c r="W83" s="27"/>
      <c r="X83" s="27" t="s">
        <v>144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72"/>
      <c r="G84" s="6">
        <v>10</v>
      </c>
      <c r="H84" s="6"/>
      <c r="I84" s="26" t="s">
        <v>23</v>
      </c>
      <c r="J84" s="45" t="s">
        <v>18</v>
      </c>
      <c r="K84" s="27" t="str">
        <f t="shared" ca="1" si="13"/>
        <v>INV1105-CBX11-Cir04-POS</v>
      </c>
      <c r="L84" s="27" t="str">
        <f t="shared" ca="1" si="14"/>
        <v>INV1105-CBX11-Cir04-NEG</v>
      </c>
      <c r="M84" s="27" t="str">
        <f t="shared" ca="1" si="15"/>
        <v>INV1105</v>
      </c>
      <c r="N84" s="28" t="str">
        <f ca="1">MID($F$5,1,3)&amp;LOOKUP("一",$F$7:$F84)&amp;"-Cir"&amp;TEXT(IF($F84&gt;"",1,($ZG84=OFFSET($ZG84,-1,))+IFERROR(MID(OFFSET($N84,-1,),FIND(MID($F$5,1,2),OFFSET($N84,-1,))+9,2),)),"00")</f>
        <v>CBX11-Cir04</v>
      </c>
      <c r="O84" s="28" t="str">
        <f t="shared" ca="1" si="16"/>
        <v>Cir04</v>
      </c>
      <c r="P84" s="27">
        <v>8</v>
      </c>
      <c r="Q84" s="27"/>
      <c r="R84" s="27"/>
      <c r="S84" s="27"/>
      <c r="T84" s="27"/>
      <c r="U84" s="27"/>
      <c r="V84" s="27"/>
      <c r="W84" s="27"/>
      <c r="X84" s="27" t="s">
        <v>143</v>
      </c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72"/>
      <c r="G85" s="6">
        <v>10</v>
      </c>
      <c r="H85" s="6"/>
      <c r="I85" s="26" t="s">
        <v>23</v>
      </c>
      <c r="J85" s="45" t="s">
        <v>18</v>
      </c>
      <c r="K85" s="27" t="str">
        <f t="shared" ca="1" si="13"/>
        <v>INV1105-CBX11-Cir05-POS</v>
      </c>
      <c r="L85" s="27" t="str">
        <f t="shared" ca="1" si="14"/>
        <v>INV1105-CBX11-Cir05-NEG</v>
      </c>
      <c r="M85" s="27" t="str">
        <f t="shared" ca="1" si="15"/>
        <v>INV1105</v>
      </c>
      <c r="N85" s="28" t="str">
        <f ca="1">MID($F$5,1,3)&amp;LOOKUP("一",$F$7:$F85)&amp;"-Cir"&amp;TEXT(IF($F85&gt;"",1,($ZG85=OFFSET($ZG85,-1,))+IFERROR(MID(OFFSET($N85,-1,),FIND(MID($F$5,1,2),OFFSET($N85,-1,))+9,2),)),"00")</f>
        <v>CBX11-Cir05</v>
      </c>
      <c r="O85" s="28" t="str">
        <f t="shared" ca="1" si="16"/>
        <v>Cir05</v>
      </c>
      <c r="P85" s="27">
        <v>8</v>
      </c>
      <c r="Q85" s="27"/>
      <c r="R85" s="27"/>
      <c r="S85" s="27"/>
      <c r="T85" s="27"/>
      <c r="U85" s="27"/>
      <c r="V85" s="27"/>
      <c r="W85" s="27"/>
      <c r="X85" s="27" t="s">
        <v>92</v>
      </c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72"/>
      <c r="G86" s="6">
        <v>10</v>
      </c>
      <c r="H86" s="6"/>
      <c r="I86" s="26" t="s">
        <v>23</v>
      </c>
      <c r="J86" s="45" t="s">
        <v>18</v>
      </c>
      <c r="K86" s="27" t="str">
        <f t="shared" ca="1" si="13"/>
        <v>INV1105-CBX11-Cir06-POS</v>
      </c>
      <c r="L86" s="27" t="str">
        <f t="shared" ca="1" si="14"/>
        <v>INV1105-CBX11-Cir06-NEG</v>
      </c>
      <c r="M86" s="27" t="str">
        <f t="shared" ca="1" si="15"/>
        <v>INV1105</v>
      </c>
      <c r="N86" s="28" t="str">
        <f ca="1">MID($F$5,1,3)&amp;LOOKUP("一",$F$7:$F86)&amp;"-Cir"&amp;TEXT(IF($F86&gt;"",1,($ZG86=OFFSET($ZG86,-1,))+IFERROR(MID(OFFSET($N86,-1,),FIND(MID($F$5,1,2),OFFSET($N86,-1,))+9,2),)),"00")</f>
        <v>CBX11-Cir06</v>
      </c>
      <c r="O86" s="28" t="str">
        <f t="shared" ca="1" si="16"/>
        <v>Cir06</v>
      </c>
      <c r="P86" s="27">
        <v>8</v>
      </c>
      <c r="Q86" s="27"/>
      <c r="R86" s="27"/>
      <c r="S86" s="27"/>
      <c r="T86" s="27"/>
      <c r="U86" s="27"/>
      <c r="V86" s="27"/>
      <c r="W86" s="27"/>
      <c r="X86" s="27" t="s">
        <v>148</v>
      </c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72"/>
      <c r="G87" s="6">
        <v>10</v>
      </c>
      <c r="H87" s="6"/>
      <c r="I87" s="26" t="s">
        <v>23</v>
      </c>
      <c r="J87" s="45" t="s">
        <v>18</v>
      </c>
      <c r="K87" s="27" t="str">
        <f t="shared" ca="1" si="13"/>
        <v>INV1105-CBX11-Cir07-POS</v>
      </c>
      <c r="L87" s="27" t="str">
        <f t="shared" ca="1" si="14"/>
        <v>INV1105-CBX11-Cir07-NEG</v>
      </c>
      <c r="M87" s="27" t="str">
        <f t="shared" ca="1" si="15"/>
        <v>INV1105</v>
      </c>
      <c r="N87" s="28" t="str">
        <f ca="1">MID($F$5,1,3)&amp;LOOKUP("一",$F$7:$F87)&amp;"-Cir"&amp;TEXT(IF($F87&gt;"",1,($ZG87=OFFSET($ZG87,-1,))+IFERROR(MID(OFFSET($N87,-1,),FIND(MID($F$5,1,2),OFFSET($N87,-1,))+9,2),)),"00")</f>
        <v>CBX11-Cir07</v>
      </c>
      <c r="O87" s="28" t="str">
        <f t="shared" ca="1" si="16"/>
        <v>Cir07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145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72"/>
      <c r="G88" s="6">
        <v>10</v>
      </c>
      <c r="H88" s="6"/>
      <c r="I88" s="26" t="s">
        <v>23</v>
      </c>
      <c r="J88" s="45" t="s">
        <v>18</v>
      </c>
      <c r="K88" s="27" t="str">
        <f t="shared" ca="1" si="13"/>
        <v>INV1105-CBX11-Cir08-POS</v>
      </c>
      <c r="L88" s="27" t="str">
        <f t="shared" ca="1" si="14"/>
        <v>INV1105-CBX11-Cir08-NEG</v>
      </c>
      <c r="M88" s="27" t="str">
        <f t="shared" ca="1" si="15"/>
        <v>INV1105</v>
      </c>
      <c r="N88" s="28" t="str">
        <f ca="1">MID($F$5,1,3)&amp;LOOKUP("一",$F$7:$F88)&amp;"-Cir"&amp;TEXT(IF($F88&gt;"",1,($ZG88=OFFSET($ZG88,-1,))+IFERROR(MID(OFFSET($N88,-1,),FIND(MID($F$5,1,2),OFFSET($N88,-1,))+9,2),)),"00")</f>
        <v>CBX11-Cir08</v>
      </c>
      <c r="O88" s="28" t="str">
        <f t="shared" ca="1" si="16"/>
        <v>Cir08</v>
      </c>
      <c r="P88" s="27">
        <v>8</v>
      </c>
      <c r="Q88" s="27"/>
      <c r="R88" s="27"/>
      <c r="S88" s="27"/>
      <c r="T88" s="27"/>
      <c r="U88" s="27"/>
      <c r="V88" s="27"/>
      <c r="W88" s="27"/>
      <c r="X88" s="27" t="s">
        <v>149</v>
      </c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112" t="s">
        <v>82</v>
      </c>
      <c r="G89" s="26">
        <v>10</v>
      </c>
      <c r="H89" s="26"/>
      <c r="I89" s="26" t="s">
        <v>23</v>
      </c>
      <c r="J89" s="45" t="s">
        <v>18</v>
      </c>
      <c r="K89" s="46" t="str">
        <f t="shared" ca="1" si="13"/>
        <v>INV1105-CBX12-Cir01-POS</v>
      </c>
      <c r="L89" s="46" t="str">
        <f t="shared" ca="1" si="14"/>
        <v>INV1105-CBX12-Cir01-NEG</v>
      </c>
      <c r="M89" s="46" t="str">
        <f t="shared" ca="1" si="15"/>
        <v>INV1105</v>
      </c>
      <c r="N89" s="47" t="str">
        <f ca="1">MID($F$5,1,3)&amp;LOOKUP("一",$F$7:$F89)&amp;"-Cir"&amp;TEXT(IF($F89&gt;"",1,($ZG89=OFFSET($ZG89,-1,))+IFERROR(MID(OFFSET($N89,-1,),FIND(MID($F$5,1,2),OFFSET($N89,-1,))+9,2),)),"00")</f>
        <v>CBX12-Cir01</v>
      </c>
      <c r="O89" s="47" t="str">
        <f t="shared" ca="1" si="16"/>
        <v>Cir01</v>
      </c>
      <c r="P89" s="46">
        <v>8</v>
      </c>
      <c r="Q89" s="46"/>
      <c r="R89" s="46"/>
      <c r="S89" s="46"/>
      <c r="T89" s="46"/>
      <c r="U89" s="46"/>
      <c r="V89" s="46"/>
      <c r="W89" s="46"/>
      <c r="X89" s="46" t="s">
        <v>87</v>
      </c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0"/>
      <c r="BC89" s="20"/>
      <c r="BD89" s="20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113"/>
      <c r="G90" s="26">
        <v>10</v>
      </c>
      <c r="H90" s="26"/>
      <c r="I90" s="26" t="s">
        <v>23</v>
      </c>
      <c r="J90" s="45" t="s">
        <v>18</v>
      </c>
      <c r="K90" s="46" t="str">
        <f t="shared" ca="1" si="13"/>
        <v>INV1105-CBX12-Cir02-POS</v>
      </c>
      <c r="L90" s="46" t="str">
        <f t="shared" ca="1" si="14"/>
        <v>INV1105-CBX12-Cir02-NEG</v>
      </c>
      <c r="M90" s="46" t="str">
        <f t="shared" ca="1" si="15"/>
        <v>INV1105</v>
      </c>
      <c r="N90" s="47" t="str">
        <f ca="1">MID($F$5,1,3)&amp;LOOKUP("一",$F$7:$F90)&amp;"-Cir"&amp;TEXT(IF($F90&gt;"",1,($ZG90=OFFSET($ZG90,-1,))+IFERROR(MID(OFFSET($N90,-1,),FIND(MID($F$5,1,2),OFFSET($N90,-1,))+9,2),)),"00")</f>
        <v>CBX12-Cir02</v>
      </c>
      <c r="O90" s="47" t="str">
        <f t="shared" ca="1" si="16"/>
        <v>Cir02</v>
      </c>
      <c r="P90" s="46">
        <v>8</v>
      </c>
      <c r="Q90" s="46"/>
      <c r="R90" s="46"/>
      <c r="S90" s="46"/>
      <c r="T90" s="46"/>
      <c r="U90" s="46"/>
      <c r="V90" s="46"/>
      <c r="W90" s="46"/>
      <c r="X90" s="46" t="s">
        <v>146</v>
      </c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0"/>
      <c r="BC90" s="20"/>
      <c r="BD90" s="20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3"/>
      <c r="G91" s="26">
        <v>10</v>
      </c>
      <c r="H91" s="26"/>
      <c r="I91" s="26" t="s">
        <v>23</v>
      </c>
      <c r="J91" s="45" t="s">
        <v>18</v>
      </c>
      <c r="K91" s="46" t="str">
        <f t="shared" ca="1" si="13"/>
        <v>INV1105-CBX12-Cir03-POS</v>
      </c>
      <c r="L91" s="46" t="str">
        <f t="shared" ca="1" si="14"/>
        <v>INV1105-CBX12-Cir03-NEG</v>
      </c>
      <c r="M91" s="46" t="str">
        <f t="shared" ca="1" si="15"/>
        <v>INV1105</v>
      </c>
      <c r="N91" s="47" t="str">
        <f ca="1">MID($F$5,1,3)&amp;LOOKUP("一",$F$7:$F91)&amp;"-Cir"&amp;TEXT(IF($F91&gt;"",1,($ZG91=OFFSET($ZG91,-1,))+IFERROR(MID(OFFSET($N91,-1,),FIND(MID($F$5,1,2),OFFSET($N91,-1,))+9,2),)),"00")</f>
        <v>CBX12-Cir03</v>
      </c>
      <c r="O91" s="47" t="str">
        <f t="shared" ca="1" si="16"/>
        <v>Cir03</v>
      </c>
      <c r="P91" s="46">
        <v>8</v>
      </c>
      <c r="Q91" s="46"/>
      <c r="R91" s="46"/>
      <c r="S91" s="46"/>
      <c r="T91" s="46"/>
      <c r="U91" s="46"/>
      <c r="V91" s="46"/>
      <c r="W91" s="46"/>
      <c r="X91" s="46" t="s">
        <v>144</v>
      </c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3"/>
      <c r="G92" s="26">
        <v>10</v>
      </c>
      <c r="H92" s="26"/>
      <c r="I92" s="26" t="s">
        <v>23</v>
      </c>
      <c r="J92" s="45" t="s">
        <v>18</v>
      </c>
      <c r="K92" s="46" t="str">
        <f t="shared" ca="1" si="13"/>
        <v>INV1105-CBX12-Cir04-POS</v>
      </c>
      <c r="L92" s="46" t="str">
        <f t="shared" ca="1" si="14"/>
        <v>INV1105-CBX12-Cir04-NEG</v>
      </c>
      <c r="M92" s="46" t="str">
        <f t="shared" ca="1" si="15"/>
        <v>INV1105</v>
      </c>
      <c r="N92" s="47" t="str">
        <f ca="1">MID($F$5,1,3)&amp;LOOKUP("一",$F$7:$F92)&amp;"-Cir"&amp;TEXT(IF($F92&gt;"",1,($ZG92=OFFSET($ZG92,-1,))+IFERROR(MID(OFFSET($N92,-1,),FIND(MID($F$5,1,2),OFFSET($N92,-1,))+9,2),)),"00")</f>
        <v>CBX12-Cir04</v>
      </c>
      <c r="O92" s="47" t="str">
        <f t="shared" ca="1" si="16"/>
        <v>Cir04</v>
      </c>
      <c r="P92" s="46">
        <v>8</v>
      </c>
      <c r="Q92" s="46"/>
      <c r="R92" s="46"/>
      <c r="S92" s="46"/>
      <c r="T92" s="46"/>
      <c r="U92" s="46"/>
      <c r="V92" s="46"/>
      <c r="W92" s="46"/>
      <c r="X92" s="46" t="s">
        <v>143</v>
      </c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3"/>
      <c r="G93" s="26">
        <v>10</v>
      </c>
      <c r="H93" s="26"/>
      <c r="I93" s="26" t="s">
        <v>23</v>
      </c>
      <c r="J93" s="45" t="s">
        <v>18</v>
      </c>
      <c r="K93" s="46" t="str">
        <f t="shared" ca="1" si="13"/>
        <v>INV1105-CBX12-Cir05-POS</v>
      </c>
      <c r="L93" s="46" t="str">
        <f t="shared" ca="1" si="14"/>
        <v>INV1105-CBX12-Cir05-NEG</v>
      </c>
      <c r="M93" s="46" t="str">
        <f t="shared" ca="1" si="15"/>
        <v>INV1105</v>
      </c>
      <c r="N93" s="47" t="str">
        <f ca="1">MID($F$5,1,3)&amp;LOOKUP("一",$F$7:$F93)&amp;"-Cir"&amp;TEXT(IF($F93&gt;"",1,($ZG93=OFFSET($ZG93,-1,))+IFERROR(MID(OFFSET($N93,-1,),FIND(MID($F$5,1,2),OFFSET($N93,-1,))+9,2),)),"00")</f>
        <v>CBX12-Cir05</v>
      </c>
      <c r="O93" s="47" t="str">
        <f t="shared" ca="1" si="16"/>
        <v>Cir05</v>
      </c>
      <c r="P93" s="46">
        <v>8</v>
      </c>
      <c r="Q93" s="46"/>
      <c r="R93" s="46"/>
      <c r="S93" s="46"/>
      <c r="T93" s="46"/>
      <c r="U93" s="46"/>
      <c r="V93" s="46"/>
      <c r="W93" s="46"/>
      <c r="X93" s="46" t="s">
        <v>92</v>
      </c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3"/>
      <c r="G94" s="26">
        <v>10</v>
      </c>
      <c r="H94" s="26"/>
      <c r="I94" s="26" t="s">
        <v>23</v>
      </c>
      <c r="J94" s="45" t="s">
        <v>18</v>
      </c>
      <c r="K94" s="46" t="str">
        <f t="shared" ca="1" si="13"/>
        <v>INV1105-CBX12-Cir06-POS</v>
      </c>
      <c r="L94" s="46" t="str">
        <f t="shared" ca="1" si="14"/>
        <v>INV1105-CBX12-Cir06-NEG</v>
      </c>
      <c r="M94" s="46" t="str">
        <f t="shared" ca="1" si="15"/>
        <v>INV1105</v>
      </c>
      <c r="N94" s="47" t="str">
        <f ca="1">MID($F$5,1,3)&amp;LOOKUP("一",$F$7:$F94)&amp;"-Cir"&amp;TEXT(IF($F94&gt;"",1,($ZG94=OFFSET($ZG94,-1,))+IFERROR(MID(OFFSET($N94,-1,),FIND(MID($F$5,1,2),OFFSET($N94,-1,))+9,2),)),"00")</f>
        <v>CBX12-Cir06</v>
      </c>
      <c r="O94" s="47" t="str">
        <f t="shared" ca="1" si="16"/>
        <v>Cir06</v>
      </c>
      <c r="P94" s="46">
        <v>8</v>
      </c>
      <c r="Q94" s="46"/>
      <c r="R94" s="46"/>
      <c r="S94" s="46"/>
      <c r="T94" s="46"/>
      <c r="U94" s="46"/>
      <c r="V94" s="46"/>
      <c r="W94" s="46"/>
      <c r="X94" s="46" t="s">
        <v>148</v>
      </c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/>
      <c r="G95" s="26">
        <v>10</v>
      </c>
      <c r="H95" s="26"/>
      <c r="I95" s="26" t="s">
        <v>23</v>
      </c>
      <c r="J95" s="45" t="s">
        <v>18</v>
      </c>
      <c r="K95" s="46" t="str">
        <f t="shared" ca="1" si="13"/>
        <v>INV1105-CBX12-Cir07-POS</v>
      </c>
      <c r="L95" s="46" t="str">
        <f t="shared" ca="1" si="14"/>
        <v>INV1105-CBX12-Cir07-NEG</v>
      </c>
      <c r="M95" s="46" t="str">
        <f t="shared" ca="1" si="15"/>
        <v>INV1105</v>
      </c>
      <c r="N95" s="47" t="str">
        <f ca="1">MID($F$5,1,3)&amp;LOOKUP("一",$F$7:$F95)&amp;"-Cir"&amp;TEXT(IF($F95&gt;"",1,($ZG95=OFFSET($ZG95,-1,))+IFERROR(MID(OFFSET($N95,-1,),FIND(MID($F$5,1,2),OFFSET($N95,-1,))+9,2),)),"00")</f>
        <v>CBX12-Cir07</v>
      </c>
      <c r="O95" s="47" t="str">
        <f t="shared" ca="1" si="16"/>
        <v>Cir07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145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26">
        <v>10</v>
      </c>
      <c r="H96" s="26"/>
      <c r="I96" s="26" t="s">
        <v>23</v>
      </c>
      <c r="J96" s="45" t="s">
        <v>18</v>
      </c>
      <c r="K96" s="46" t="str">
        <f t="shared" ca="1" si="13"/>
        <v>INV1105-CBX12-Cir08-POS</v>
      </c>
      <c r="L96" s="46" t="str">
        <f t="shared" ca="1" si="14"/>
        <v>INV1105-CBX12-Cir08-NEG</v>
      </c>
      <c r="M96" s="46" t="str">
        <f t="shared" ca="1" si="15"/>
        <v>INV1105</v>
      </c>
      <c r="N96" s="47" t="str">
        <f ca="1">MID($F$5,1,3)&amp;LOOKUP("一",$F$7:$F96)&amp;"-Cir"&amp;TEXT(IF($F96&gt;"",1,($ZG96=OFFSET($ZG96,-1,))+IFERROR(MID(OFFSET($N96,-1,),FIND(MID($F$5,1,2),OFFSET($N96,-1,))+9,2),)),"00")</f>
        <v>CBX12-Cir08</v>
      </c>
      <c r="O96" s="47" t="str">
        <f t="shared" ca="1" si="16"/>
        <v>Cir08</v>
      </c>
      <c r="P96" s="46">
        <v>8</v>
      </c>
      <c r="Q96" s="46"/>
      <c r="R96" s="46"/>
      <c r="S96" s="46"/>
      <c r="T96" s="46"/>
      <c r="U96" s="46"/>
      <c r="V96" s="46"/>
      <c r="W96" s="46"/>
      <c r="X96" s="46" t="s">
        <v>149</v>
      </c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69" t="s">
        <v>83</v>
      </c>
      <c r="G97" s="6">
        <v>10</v>
      </c>
      <c r="H97" s="6"/>
      <c r="I97" s="26" t="s">
        <v>23</v>
      </c>
      <c r="J97" s="45" t="s">
        <v>18</v>
      </c>
      <c r="K97" s="27" t="str">
        <f t="shared" ca="1" si="13"/>
        <v>INV1105-CBX13-Cir01-POS</v>
      </c>
      <c r="L97" s="27" t="str">
        <f t="shared" ca="1" si="14"/>
        <v>INV1105-CBX13-Cir01-NEG</v>
      </c>
      <c r="M97" s="27" t="str">
        <f t="shared" ca="1" si="15"/>
        <v>INV1105</v>
      </c>
      <c r="N97" s="28" t="str">
        <f ca="1">MID($F$5,1,3)&amp;LOOKUP("一",$F$7:$F97)&amp;"-Cir"&amp;TEXT(IF($F97&gt;"",1,($ZG97=OFFSET($ZG97,-1,))+IFERROR(MID(OFFSET($N97,-1,),FIND(MID($F$5,1,2),OFFSET($N97,-1,))+9,2),)),"00")</f>
        <v>CBX13-Cir01</v>
      </c>
      <c r="O97" s="28" t="str">
        <f t="shared" ca="1" si="16"/>
        <v>Cir01</v>
      </c>
      <c r="P97" s="27">
        <v>8</v>
      </c>
      <c r="Q97" s="27"/>
      <c r="R97" s="27"/>
      <c r="S97" s="27"/>
      <c r="T97" s="27"/>
      <c r="U97" s="27"/>
      <c r="V97" s="27"/>
      <c r="W97" s="27"/>
      <c r="X97" s="27" t="s">
        <v>87</v>
      </c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72"/>
      <c r="G98" s="6">
        <v>10</v>
      </c>
      <c r="H98" s="6"/>
      <c r="I98" s="26" t="s">
        <v>23</v>
      </c>
      <c r="J98" s="45" t="s">
        <v>18</v>
      </c>
      <c r="K98" s="27" t="str">
        <f t="shared" ca="1" si="13"/>
        <v>INV1105-CBX13-Cir02-POS</v>
      </c>
      <c r="L98" s="27" t="str">
        <f t="shared" ca="1" si="14"/>
        <v>INV1105-CBX13-Cir02-NEG</v>
      </c>
      <c r="M98" s="27" t="str">
        <f t="shared" ca="1" si="15"/>
        <v>INV1105</v>
      </c>
      <c r="N98" s="28" t="str">
        <f ca="1">MID($F$5,1,3)&amp;LOOKUP("一",$F$7:$F98)&amp;"-Cir"&amp;TEXT(IF($F98&gt;"",1,($ZG98=OFFSET($ZG98,-1,))+IFERROR(MID(OFFSET($N98,-1,),FIND(MID($F$5,1,2),OFFSET($N98,-1,))+9,2),)),"00")</f>
        <v>CBX13-Cir02</v>
      </c>
      <c r="O98" s="28" t="str">
        <f t="shared" ca="1" si="16"/>
        <v>Cir02</v>
      </c>
      <c r="P98" s="27">
        <v>8</v>
      </c>
      <c r="Q98" s="27"/>
      <c r="R98" s="27"/>
      <c r="S98" s="27"/>
      <c r="T98" s="27"/>
      <c r="U98" s="27"/>
      <c r="V98" s="27"/>
      <c r="W98" s="27"/>
      <c r="X98" s="27" t="s">
        <v>146</v>
      </c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72"/>
      <c r="G99" s="6">
        <v>10</v>
      </c>
      <c r="H99" s="6"/>
      <c r="I99" s="26" t="s">
        <v>23</v>
      </c>
      <c r="J99" s="45" t="s">
        <v>18</v>
      </c>
      <c r="K99" s="27" t="str">
        <f t="shared" ca="1" si="13"/>
        <v>INV1105-CBX13-Cir03-POS</v>
      </c>
      <c r="L99" s="27" t="str">
        <f t="shared" ca="1" si="14"/>
        <v>INV1105-CBX13-Cir03-NEG</v>
      </c>
      <c r="M99" s="27" t="str">
        <f t="shared" ca="1" si="15"/>
        <v>INV1105</v>
      </c>
      <c r="N99" s="28" t="str">
        <f ca="1">MID($F$5,1,3)&amp;LOOKUP("一",$F$7:$F99)&amp;"-Cir"&amp;TEXT(IF($F99&gt;"",1,($ZG99=OFFSET($ZG99,-1,))+IFERROR(MID(OFFSET($N99,-1,),FIND(MID($F$5,1,2),OFFSET($N99,-1,))+9,2),)),"00")</f>
        <v>CBX13-Cir03</v>
      </c>
      <c r="O99" s="28" t="str">
        <f t="shared" ca="1" si="16"/>
        <v>Cir03</v>
      </c>
      <c r="P99" s="27">
        <v>8</v>
      </c>
      <c r="Q99" s="27"/>
      <c r="R99" s="27"/>
      <c r="S99" s="27"/>
      <c r="T99" s="27"/>
      <c r="U99" s="27"/>
      <c r="V99" s="27"/>
      <c r="W99" s="27"/>
      <c r="X99" s="27" t="s">
        <v>144</v>
      </c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72"/>
      <c r="G100" s="6">
        <v>10</v>
      </c>
      <c r="H100" s="6"/>
      <c r="I100" s="26" t="s">
        <v>23</v>
      </c>
      <c r="J100" s="45" t="s">
        <v>18</v>
      </c>
      <c r="K100" s="27" t="str">
        <f t="shared" ca="1" si="13"/>
        <v>INV1105-CBX13-Cir04-POS</v>
      </c>
      <c r="L100" s="27" t="str">
        <f t="shared" ca="1" si="14"/>
        <v>INV1105-CBX13-Cir04-NEG</v>
      </c>
      <c r="M100" s="27" t="str">
        <f t="shared" ca="1" si="15"/>
        <v>INV1105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8" t="str">
        <f t="shared" ca="1" si="16"/>
        <v>Cir04</v>
      </c>
      <c r="P100" s="27">
        <v>8</v>
      </c>
      <c r="Q100" s="27"/>
      <c r="R100" s="27"/>
      <c r="S100" s="27"/>
      <c r="T100" s="27"/>
      <c r="U100" s="27"/>
      <c r="V100" s="27"/>
      <c r="W100" s="27"/>
      <c r="X100" s="27" t="s">
        <v>143</v>
      </c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72"/>
      <c r="G101" s="6">
        <v>10</v>
      </c>
      <c r="H101" s="6"/>
      <c r="I101" s="26" t="s">
        <v>23</v>
      </c>
      <c r="J101" s="45" t="s">
        <v>18</v>
      </c>
      <c r="K101" s="27" t="str">
        <f t="shared" ca="1" si="13"/>
        <v>INV1105-CBX13-Cir05-POS</v>
      </c>
      <c r="L101" s="27" t="str">
        <f t="shared" ca="1" si="14"/>
        <v>INV1105-CBX13-Cir05-NEG</v>
      </c>
      <c r="M101" s="27" t="str">
        <f t="shared" ca="1" si="15"/>
        <v>INV1105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8" t="str">
        <f t="shared" ca="1" si="16"/>
        <v>Cir05</v>
      </c>
      <c r="P101" s="27">
        <v>8</v>
      </c>
      <c r="Q101" s="27"/>
      <c r="R101" s="27"/>
      <c r="S101" s="27"/>
      <c r="T101" s="27"/>
      <c r="U101" s="27"/>
      <c r="V101" s="27"/>
      <c r="W101" s="27"/>
      <c r="X101" s="27" t="s">
        <v>92</v>
      </c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6">
        <v>10</v>
      </c>
      <c r="H102" s="6"/>
      <c r="I102" s="26" t="s">
        <v>23</v>
      </c>
      <c r="J102" s="45" t="s">
        <v>18</v>
      </c>
      <c r="K102" s="27" t="str">
        <f t="shared" ca="1" si="13"/>
        <v>INV1105-CBX13-Cir06-POS</v>
      </c>
      <c r="L102" s="27" t="str">
        <f t="shared" ca="1" si="14"/>
        <v>INV1105-CBX13-Cir06-NEG</v>
      </c>
      <c r="M102" s="27" t="str">
        <f t="shared" ca="1" si="15"/>
        <v>INV1105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8" t="str">
        <f t="shared" ca="1" si="16"/>
        <v>Cir06</v>
      </c>
      <c r="P102" s="27">
        <v>8</v>
      </c>
      <c r="Q102" s="27"/>
      <c r="R102" s="27"/>
      <c r="S102" s="27"/>
      <c r="T102" s="27"/>
      <c r="U102" s="27"/>
      <c r="V102" s="27"/>
      <c r="W102" s="27"/>
      <c r="X102" s="27" t="s">
        <v>148</v>
      </c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72"/>
      <c r="G103" s="6">
        <v>10</v>
      </c>
      <c r="H103" s="6"/>
      <c r="I103" s="26" t="s">
        <v>23</v>
      </c>
      <c r="J103" s="45" t="s">
        <v>18</v>
      </c>
      <c r="K103" s="27" t="str">
        <f t="shared" ca="1" si="13"/>
        <v>INV1105-CBX13-Cir07-POS</v>
      </c>
      <c r="L103" s="27" t="str">
        <f t="shared" ca="1" si="14"/>
        <v>INV1105-CBX13-Cir07-NEG</v>
      </c>
      <c r="M103" s="27" t="str">
        <f t="shared" ca="1" si="15"/>
        <v>INV1105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CBX13-Cir07</v>
      </c>
      <c r="O103" s="28" t="str">
        <f t="shared" ca="1" si="16"/>
        <v>Cir07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145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6">
        <v>10</v>
      </c>
      <c r="H104" s="6"/>
      <c r="I104" s="26" t="s">
        <v>23</v>
      </c>
      <c r="J104" s="45" t="s">
        <v>18</v>
      </c>
      <c r="K104" s="27" t="str">
        <f t="shared" ca="1" si="13"/>
        <v>INV1105-CBX13-Cir08-POS</v>
      </c>
      <c r="L104" s="27" t="str">
        <f t="shared" ca="1" si="14"/>
        <v>INV1105-CBX13-Cir08-NEG</v>
      </c>
      <c r="M104" s="27" t="str">
        <f t="shared" ca="1" si="15"/>
        <v>INV1105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CBX13-Cir08</v>
      </c>
      <c r="O104" s="28" t="str">
        <f t="shared" ca="1" si="16"/>
        <v>Cir08</v>
      </c>
      <c r="P104" s="27">
        <v>8</v>
      </c>
      <c r="Q104" s="27"/>
      <c r="R104" s="27"/>
      <c r="S104" s="27"/>
      <c r="T104" s="27"/>
      <c r="U104" s="27"/>
      <c r="V104" s="27"/>
      <c r="W104" s="27"/>
      <c r="X104" s="27" t="s">
        <v>149</v>
      </c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112" t="s">
        <v>84</v>
      </c>
      <c r="G105" s="26">
        <v>10</v>
      </c>
      <c r="H105" s="26"/>
      <c r="I105" s="26" t="s">
        <v>23</v>
      </c>
      <c r="J105" s="45" t="s">
        <v>18</v>
      </c>
      <c r="K105" s="46" t="str">
        <f t="shared" ca="1" si="13"/>
        <v>INV1105-CBX14-Cir01-POS</v>
      </c>
      <c r="L105" s="46" t="str">
        <f t="shared" ca="1" si="14"/>
        <v>INV1105-CBX14-Cir01-NEG</v>
      </c>
      <c r="M105" s="46" t="str">
        <f t="shared" ca="1" si="15"/>
        <v>INV1105</v>
      </c>
      <c r="N105" s="47" t="str">
        <f ca="1">MID($F$5,1,3)&amp;LOOKUP("一",$F$7:$F105)&amp;"-Cir"&amp;TEXT(IF($F105&gt;"",1,($ZG105=OFFSET($ZG105,-1,))+IFERROR(MID(OFFSET($N105,-1,),FIND(MID($F$5,1,2),OFFSET($N105,-1,))+9,2),)),"00")</f>
        <v>CBX14-Cir01</v>
      </c>
      <c r="O105" s="47" t="str">
        <f t="shared" ca="1" si="16"/>
        <v>Cir01</v>
      </c>
      <c r="P105" s="46">
        <v>8</v>
      </c>
      <c r="Q105" s="46"/>
      <c r="R105" s="46"/>
      <c r="S105" s="46"/>
      <c r="T105" s="46"/>
      <c r="U105" s="46"/>
      <c r="V105" s="46"/>
      <c r="W105" s="46"/>
      <c r="X105" s="46" t="s">
        <v>87</v>
      </c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3"/>
      <c r="G106" s="26">
        <v>10</v>
      </c>
      <c r="H106" s="26"/>
      <c r="I106" s="26" t="s">
        <v>23</v>
      </c>
      <c r="J106" s="45" t="s">
        <v>18</v>
      </c>
      <c r="K106" s="46" t="str">
        <f t="shared" ca="1" si="13"/>
        <v>INV1105-CBX14-Cir02-POS</v>
      </c>
      <c r="L106" s="46" t="str">
        <f t="shared" ca="1" si="14"/>
        <v>INV1105-CBX14-Cir02-NEG</v>
      </c>
      <c r="M106" s="46" t="str">
        <f t="shared" ca="1" si="15"/>
        <v>INV1105</v>
      </c>
      <c r="N106" s="47" t="str">
        <f ca="1">MID($F$5,1,3)&amp;LOOKUP("一",$F$7:$F106)&amp;"-Cir"&amp;TEXT(IF($F106&gt;"",1,($ZG106=OFFSET($ZG106,-1,))+IFERROR(MID(OFFSET($N106,-1,),FIND(MID($F$5,1,2),OFFSET($N106,-1,))+9,2),)),"00")</f>
        <v>CBX14-Cir02</v>
      </c>
      <c r="O106" s="47" t="str">
        <f t="shared" ca="1" si="16"/>
        <v>Cir02</v>
      </c>
      <c r="P106" s="46">
        <v>8</v>
      </c>
      <c r="Q106" s="46"/>
      <c r="R106" s="46"/>
      <c r="S106" s="46"/>
      <c r="T106" s="46"/>
      <c r="U106" s="46"/>
      <c r="V106" s="46"/>
      <c r="W106" s="46"/>
      <c r="X106" s="46" t="s">
        <v>146</v>
      </c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3"/>
      <c r="G107" s="26">
        <v>10</v>
      </c>
      <c r="H107" s="26"/>
      <c r="I107" s="26" t="s">
        <v>23</v>
      </c>
      <c r="J107" s="45" t="s">
        <v>18</v>
      </c>
      <c r="K107" s="46" t="str">
        <f t="shared" ca="1" si="13"/>
        <v>INV1105-CBX14-Cir03-POS</v>
      </c>
      <c r="L107" s="46" t="str">
        <f t="shared" ca="1" si="14"/>
        <v>INV1105-CBX14-Cir03-NEG</v>
      </c>
      <c r="M107" s="46" t="str">
        <f t="shared" ca="1" si="15"/>
        <v>INV1105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CBX14-Cir03</v>
      </c>
      <c r="O107" s="47" t="str">
        <f t="shared" ca="1" si="16"/>
        <v>Cir03</v>
      </c>
      <c r="P107" s="46">
        <v>8</v>
      </c>
      <c r="Q107" s="46"/>
      <c r="R107" s="46"/>
      <c r="S107" s="46"/>
      <c r="T107" s="46"/>
      <c r="U107" s="46"/>
      <c r="V107" s="46"/>
      <c r="W107" s="46"/>
      <c r="X107" s="46" t="s">
        <v>144</v>
      </c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3"/>
      <c r="G108" s="26">
        <v>10</v>
      </c>
      <c r="H108" s="26"/>
      <c r="I108" s="26" t="s">
        <v>23</v>
      </c>
      <c r="J108" s="45" t="s">
        <v>18</v>
      </c>
      <c r="K108" s="46" t="str">
        <f t="shared" ca="1" si="13"/>
        <v>INV1105-CBX14-Cir04-POS</v>
      </c>
      <c r="L108" s="46" t="str">
        <f t="shared" ca="1" si="14"/>
        <v>INV1105-CBX14-Cir04-NEG</v>
      </c>
      <c r="M108" s="46" t="str">
        <f t="shared" ca="1" si="15"/>
        <v>INV1105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CBX14-Cir04</v>
      </c>
      <c r="O108" s="47" t="str">
        <f t="shared" ca="1" si="16"/>
        <v>Cir04</v>
      </c>
      <c r="P108" s="46">
        <v>8</v>
      </c>
      <c r="Q108" s="46"/>
      <c r="R108" s="46"/>
      <c r="S108" s="46"/>
      <c r="T108" s="46"/>
      <c r="U108" s="46"/>
      <c r="V108" s="46"/>
      <c r="W108" s="46"/>
      <c r="X108" s="46" t="s">
        <v>143</v>
      </c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3"/>
      <c r="G109" s="26">
        <v>10</v>
      </c>
      <c r="H109" s="26"/>
      <c r="I109" s="26" t="s">
        <v>23</v>
      </c>
      <c r="J109" s="45" t="s">
        <v>18</v>
      </c>
      <c r="K109" s="46" t="str">
        <f t="shared" ca="1" si="13"/>
        <v>INV1105-CBX14-Cir05-POS</v>
      </c>
      <c r="L109" s="46" t="str">
        <f t="shared" ca="1" si="14"/>
        <v>INV1105-CBX14-Cir05-NEG</v>
      </c>
      <c r="M109" s="46" t="str">
        <f t="shared" ca="1" si="15"/>
        <v>INV1105</v>
      </c>
      <c r="N109" s="47" t="str">
        <f ca="1">MID($F$5,1,3)&amp;LOOKUP("一",$F$7:$F109)&amp;"-Cir"&amp;TEXT(IF($F109&gt;"",1,($ZG109=OFFSET($ZG109,-1,))+IFERROR(MID(OFFSET($N109,-1,),FIND(MID($F$5,1,2),OFFSET($N109,-1,))+9,2),)),"00")</f>
        <v>CBX14-Cir05</v>
      </c>
      <c r="O109" s="47" t="str">
        <f t="shared" ca="1" si="16"/>
        <v>Cir05</v>
      </c>
      <c r="P109" s="46">
        <v>8</v>
      </c>
      <c r="Q109" s="46"/>
      <c r="R109" s="46"/>
      <c r="S109" s="46"/>
      <c r="T109" s="46"/>
      <c r="U109" s="46"/>
      <c r="V109" s="46"/>
      <c r="W109" s="46"/>
      <c r="X109" s="46" t="s">
        <v>92</v>
      </c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3"/>
      <c r="G110" s="26">
        <v>10</v>
      </c>
      <c r="H110" s="26"/>
      <c r="I110" s="26" t="s">
        <v>23</v>
      </c>
      <c r="J110" s="45" t="s">
        <v>18</v>
      </c>
      <c r="K110" s="46" t="str">
        <f t="shared" ca="1" si="13"/>
        <v>INV1105-CBX14-Cir06-POS</v>
      </c>
      <c r="L110" s="46" t="str">
        <f t="shared" ca="1" si="14"/>
        <v>INV1105-CBX14-Cir06-NEG</v>
      </c>
      <c r="M110" s="46" t="str">
        <f t="shared" ca="1" si="15"/>
        <v>INV1105</v>
      </c>
      <c r="N110" s="47" t="str">
        <f ca="1">MID($F$5,1,3)&amp;LOOKUP("一",$F$7:$F110)&amp;"-Cir"&amp;TEXT(IF($F110&gt;"",1,($ZG110=OFFSET($ZG110,-1,))+IFERROR(MID(OFFSET($N110,-1,),FIND(MID($F$5,1,2),OFFSET($N110,-1,))+9,2),)),"00")</f>
        <v>CBX14-Cir06</v>
      </c>
      <c r="O110" s="47" t="str">
        <f t="shared" ca="1" si="16"/>
        <v>Cir06</v>
      </c>
      <c r="P110" s="46">
        <v>8</v>
      </c>
      <c r="Q110" s="46"/>
      <c r="R110" s="46"/>
      <c r="S110" s="46"/>
      <c r="T110" s="46"/>
      <c r="U110" s="46"/>
      <c r="V110" s="46"/>
      <c r="W110" s="46"/>
      <c r="X110" s="46" t="s">
        <v>148</v>
      </c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/>
      <c r="G111" s="26">
        <v>10</v>
      </c>
      <c r="H111" s="26"/>
      <c r="I111" s="26" t="s">
        <v>23</v>
      </c>
      <c r="J111" s="45" t="s">
        <v>18</v>
      </c>
      <c r="K111" s="46" t="str">
        <f t="shared" ca="1" si="13"/>
        <v>INV1105-CBX14-Cir07-POS</v>
      </c>
      <c r="L111" s="46" t="str">
        <f t="shared" ca="1" si="14"/>
        <v>INV1105-CBX14-Cir07-NEG</v>
      </c>
      <c r="M111" s="46" t="str">
        <f t="shared" ca="1" si="15"/>
        <v>INV1105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CBX14-Cir07</v>
      </c>
      <c r="O111" s="47" t="str">
        <f t="shared" ca="1" si="16"/>
        <v>Cir07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145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3"/>
      <c r="G112" s="26">
        <v>10</v>
      </c>
      <c r="H112" s="26"/>
      <c r="I112" s="26" t="s">
        <v>23</v>
      </c>
      <c r="J112" s="45" t="s">
        <v>18</v>
      </c>
      <c r="K112" s="46" t="str">
        <f t="shared" ca="1" si="13"/>
        <v>INV1105-CBX14-Cir08-POS</v>
      </c>
      <c r="L112" s="46" t="str">
        <f t="shared" ca="1" si="14"/>
        <v>INV1105-CBX14-Cir08-NEG</v>
      </c>
      <c r="M112" s="46" t="str">
        <f t="shared" ca="1" si="15"/>
        <v>INV1105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CBX14-Cir08</v>
      </c>
      <c r="O112" s="47" t="str">
        <f t="shared" ca="1" si="16"/>
        <v>Cir08</v>
      </c>
      <c r="P112" s="46">
        <v>8</v>
      </c>
      <c r="Q112" s="46"/>
      <c r="R112" s="46"/>
      <c r="S112" s="46"/>
      <c r="T112" s="46"/>
      <c r="U112" s="46"/>
      <c r="V112" s="46"/>
      <c r="W112" s="46"/>
      <c r="X112" s="46" t="s">
        <v>149</v>
      </c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69" t="s">
        <v>85</v>
      </c>
      <c r="G113" s="6">
        <v>10</v>
      </c>
      <c r="H113" s="6"/>
      <c r="I113" s="26" t="s">
        <v>23</v>
      </c>
      <c r="J113" s="45" t="s">
        <v>18</v>
      </c>
      <c r="K113" s="27" t="str">
        <f t="shared" ca="1" si="13"/>
        <v>INV1105-CBX15-Cir01-POS</v>
      </c>
      <c r="L113" s="27" t="str">
        <f t="shared" ca="1" si="14"/>
        <v>INV1105-CBX15-Cir01-NEG</v>
      </c>
      <c r="M113" s="27" t="str">
        <f t="shared" ca="1" si="15"/>
        <v>INV1105</v>
      </c>
      <c r="N113" s="28" t="str">
        <f ca="1">MID($F$5,1,3)&amp;LOOKUP("一",$F$7:$F113)&amp;"-Cir"&amp;TEXT(IF($F113&gt;"",1,($ZG113=OFFSET($ZG113,-1,))+IFERROR(MID(OFFSET($N113,-1,),FIND(MID($F$5,1,2),OFFSET($N113,-1,))+9,2),)),"00")</f>
        <v>CBX15-Cir01</v>
      </c>
      <c r="O113" s="28" t="str">
        <f t="shared" ca="1" si="16"/>
        <v>Cir01</v>
      </c>
      <c r="P113" s="27">
        <v>8</v>
      </c>
      <c r="Q113" s="27"/>
      <c r="R113" s="27"/>
      <c r="S113" s="27"/>
      <c r="T113" s="27"/>
      <c r="U113" s="27"/>
      <c r="V113" s="27"/>
      <c r="W113" s="27"/>
      <c r="X113" s="27" t="s">
        <v>87</v>
      </c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72"/>
      <c r="G114" s="6">
        <v>10</v>
      </c>
      <c r="H114" s="6"/>
      <c r="I114" s="26" t="s">
        <v>23</v>
      </c>
      <c r="J114" s="45" t="s">
        <v>18</v>
      </c>
      <c r="K114" s="27" t="str">
        <f t="shared" ca="1" si="13"/>
        <v>INV1105-CBX15-Cir02-POS</v>
      </c>
      <c r="L114" s="27" t="str">
        <f t="shared" ca="1" si="14"/>
        <v>INV1105-CBX15-Cir02-NEG</v>
      </c>
      <c r="M114" s="27" t="str">
        <f t="shared" ca="1" si="15"/>
        <v>INV1105</v>
      </c>
      <c r="N114" s="28" t="str">
        <f ca="1">MID($F$5,1,3)&amp;LOOKUP("一",$F$7:$F114)&amp;"-Cir"&amp;TEXT(IF($F114&gt;"",1,($ZG114=OFFSET($ZG114,-1,))+IFERROR(MID(OFFSET($N114,-1,),FIND(MID($F$5,1,2),OFFSET($N114,-1,))+9,2),)),"00")</f>
        <v>CBX15-Cir02</v>
      </c>
      <c r="O114" s="28" t="str">
        <f t="shared" ca="1" si="16"/>
        <v>Cir02</v>
      </c>
      <c r="P114" s="27">
        <v>8</v>
      </c>
      <c r="Q114" s="27"/>
      <c r="R114" s="27"/>
      <c r="S114" s="27"/>
      <c r="T114" s="27"/>
      <c r="U114" s="27"/>
      <c r="V114" s="27"/>
      <c r="W114" s="27"/>
      <c r="X114" s="27" t="s">
        <v>146</v>
      </c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72"/>
      <c r="G115" s="6">
        <v>10</v>
      </c>
      <c r="H115" s="6"/>
      <c r="I115" s="26" t="s">
        <v>23</v>
      </c>
      <c r="J115" s="45" t="s">
        <v>18</v>
      </c>
      <c r="K115" s="27" t="str">
        <f t="shared" ca="1" si="13"/>
        <v>INV1105-CBX15-Cir03-POS</v>
      </c>
      <c r="L115" s="27" t="str">
        <f t="shared" ca="1" si="14"/>
        <v>INV1105-CBX15-Cir03-NEG</v>
      </c>
      <c r="M115" s="27" t="str">
        <f t="shared" ca="1" si="15"/>
        <v>INV1105</v>
      </c>
      <c r="N115" s="28" t="str">
        <f ca="1">MID($F$5,1,3)&amp;LOOKUP("一",$F$7:$F115)&amp;"-Cir"&amp;TEXT(IF($F115&gt;"",1,($ZG115=OFFSET($ZG115,-1,))+IFERROR(MID(OFFSET($N115,-1,),FIND(MID($F$5,1,2),OFFSET($N115,-1,))+9,2),)),"00")</f>
        <v>CBX15-Cir03</v>
      </c>
      <c r="O115" s="28" t="str">
        <f t="shared" ca="1" si="16"/>
        <v>Cir03</v>
      </c>
      <c r="P115" s="27">
        <v>8</v>
      </c>
      <c r="Q115" s="27"/>
      <c r="R115" s="27"/>
      <c r="S115" s="27"/>
      <c r="T115" s="27"/>
      <c r="U115" s="27"/>
      <c r="V115" s="27"/>
      <c r="W115" s="27"/>
      <c r="X115" s="27" t="s">
        <v>144</v>
      </c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72"/>
      <c r="G116" s="6">
        <v>10</v>
      </c>
      <c r="H116" s="6"/>
      <c r="I116" s="26" t="s">
        <v>23</v>
      </c>
      <c r="J116" s="45" t="s">
        <v>18</v>
      </c>
      <c r="K116" s="27" t="str">
        <f t="shared" ca="1" si="13"/>
        <v>INV1105-CBX15-Cir04-POS</v>
      </c>
      <c r="L116" s="27" t="str">
        <f t="shared" ca="1" si="14"/>
        <v>INV1105-CBX15-Cir04-NEG</v>
      </c>
      <c r="M116" s="27" t="str">
        <f t="shared" ca="1" si="15"/>
        <v>INV1105</v>
      </c>
      <c r="N116" s="28" t="str">
        <f ca="1">MID($F$5,1,3)&amp;LOOKUP("一",$F$7:$F116)&amp;"-Cir"&amp;TEXT(IF($F116&gt;"",1,($ZG116=OFFSET($ZG116,-1,))+IFERROR(MID(OFFSET($N116,-1,),FIND(MID($F$5,1,2),OFFSET($N116,-1,))+9,2),)),"00")</f>
        <v>CBX15-Cir04</v>
      </c>
      <c r="O116" s="28" t="str">
        <f t="shared" ca="1" si="16"/>
        <v>Cir04</v>
      </c>
      <c r="P116" s="27">
        <v>8</v>
      </c>
      <c r="Q116" s="27"/>
      <c r="R116" s="27"/>
      <c r="S116" s="27"/>
      <c r="T116" s="27"/>
      <c r="U116" s="27"/>
      <c r="V116" s="27"/>
      <c r="W116" s="27"/>
      <c r="X116" s="27" t="s">
        <v>143</v>
      </c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72"/>
      <c r="G117" s="6">
        <v>10</v>
      </c>
      <c r="H117" s="6"/>
      <c r="I117" s="26" t="s">
        <v>23</v>
      </c>
      <c r="J117" s="45" t="s">
        <v>18</v>
      </c>
      <c r="K117" s="27" t="str">
        <f t="shared" ca="1" si="13"/>
        <v>INV1105-CBX15-Cir05-POS</v>
      </c>
      <c r="L117" s="27" t="str">
        <f t="shared" ca="1" si="14"/>
        <v>INV1105-CBX15-Cir05-NEG</v>
      </c>
      <c r="M117" s="27" t="str">
        <f t="shared" ca="1" si="15"/>
        <v>INV1105</v>
      </c>
      <c r="N117" s="28" t="str">
        <f ca="1">MID($F$5,1,3)&amp;LOOKUP("一",$F$7:$F117)&amp;"-Cir"&amp;TEXT(IF($F117&gt;"",1,($ZG117=OFFSET($ZG117,-1,))+IFERROR(MID(OFFSET($N117,-1,),FIND(MID($F$5,1,2),OFFSET($N117,-1,))+9,2),)),"00")</f>
        <v>CBX15-Cir05</v>
      </c>
      <c r="O117" s="28" t="str">
        <f t="shared" ca="1" si="16"/>
        <v>Cir05</v>
      </c>
      <c r="P117" s="27">
        <v>8</v>
      </c>
      <c r="Q117" s="27"/>
      <c r="R117" s="27"/>
      <c r="S117" s="27"/>
      <c r="T117" s="27"/>
      <c r="U117" s="27"/>
      <c r="V117" s="27"/>
      <c r="W117" s="27"/>
      <c r="X117" s="27" t="s">
        <v>92</v>
      </c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72"/>
      <c r="G118" s="6">
        <v>10</v>
      </c>
      <c r="H118" s="6"/>
      <c r="I118" s="26" t="s">
        <v>23</v>
      </c>
      <c r="J118" s="45" t="s">
        <v>18</v>
      </c>
      <c r="K118" s="27" t="str">
        <f t="shared" ca="1" si="13"/>
        <v>INV1105-CBX15-Cir06-POS</v>
      </c>
      <c r="L118" s="27" t="str">
        <f t="shared" ca="1" si="14"/>
        <v>INV1105-CBX15-Cir06-NEG</v>
      </c>
      <c r="M118" s="27" t="str">
        <f t="shared" ca="1" si="15"/>
        <v>INV1105</v>
      </c>
      <c r="N118" s="28" t="str">
        <f ca="1">MID($F$5,1,3)&amp;LOOKUP("一",$F$7:$F118)&amp;"-Cir"&amp;TEXT(IF($F118&gt;"",1,($ZG118=OFFSET($ZG118,-1,))+IFERROR(MID(OFFSET($N118,-1,),FIND(MID($F$5,1,2),OFFSET($N118,-1,))+9,2),)),"00")</f>
        <v>CBX15-Cir06</v>
      </c>
      <c r="O118" s="28" t="str">
        <f t="shared" ca="1" si="16"/>
        <v>Cir06</v>
      </c>
      <c r="P118" s="27">
        <v>8</v>
      </c>
      <c r="Q118" s="27"/>
      <c r="R118" s="27"/>
      <c r="S118" s="27"/>
      <c r="T118" s="27"/>
      <c r="U118" s="27"/>
      <c r="V118" s="27"/>
      <c r="W118" s="27"/>
      <c r="X118" s="27" t="s">
        <v>148</v>
      </c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72"/>
      <c r="G119" s="6">
        <v>10</v>
      </c>
      <c r="H119" s="6"/>
      <c r="I119" s="26" t="s">
        <v>23</v>
      </c>
      <c r="J119" s="45" t="s">
        <v>18</v>
      </c>
      <c r="K119" s="27" t="str">
        <f t="shared" ca="1" si="13"/>
        <v>INV1105-CBX15-Cir07-POS</v>
      </c>
      <c r="L119" s="27" t="str">
        <f t="shared" ca="1" si="14"/>
        <v>INV1105-CBX15-Cir07-NEG</v>
      </c>
      <c r="M119" s="27" t="str">
        <f t="shared" ca="1" si="15"/>
        <v>INV1105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CBX15-Cir07</v>
      </c>
      <c r="O119" s="28" t="str">
        <f t="shared" ca="1" si="16"/>
        <v>Cir07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145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72"/>
      <c r="G120" s="6">
        <v>10</v>
      </c>
      <c r="H120" s="6"/>
      <c r="I120" s="26" t="s">
        <v>23</v>
      </c>
      <c r="J120" s="45" t="s">
        <v>18</v>
      </c>
      <c r="K120" s="27" t="str">
        <f t="shared" ca="1" si="13"/>
        <v>INV1105-CBX15-Cir08-POS</v>
      </c>
      <c r="L120" s="27" t="str">
        <f t="shared" ca="1" si="14"/>
        <v>INV1105-CBX15-Cir08-NEG</v>
      </c>
      <c r="M120" s="27" t="str">
        <f t="shared" ca="1" si="15"/>
        <v>INV1105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CBX15-Cir08</v>
      </c>
      <c r="O120" s="28" t="str">
        <f t="shared" ca="1" si="16"/>
        <v>Cir08</v>
      </c>
      <c r="P120" s="27">
        <v>8</v>
      </c>
      <c r="Q120" s="27"/>
      <c r="R120" s="27"/>
      <c r="S120" s="27"/>
      <c r="T120" s="27"/>
      <c r="U120" s="27"/>
      <c r="V120" s="27"/>
      <c r="W120" s="27"/>
      <c r="X120" s="27" t="s">
        <v>149</v>
      </c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12" t="s">
        <v>86</v>
      </c>
      <c r="G121" s="26">
        <v>10</v>
      </c>
      <c r="H121" s="26"/>
      <c r="I121" s="26" t="s">
        <v>23</v>
      </c>
      <c r="J121" s="45" t="s">
        <v>18</v>
      </c>
      <c r="K121" s="46" t="str">
        <f t="shared" ca="1" si="13"/>
        <v>INV1105-CBX16-Cir01-POS</v>
      </c>
      <c r="L121" s="46" t="str">
        <f t="shared" ca="1" si="14"/>
        <v>INV1105-CBX16-Cir01-NEG</v>
      </c>
      <c r="M121" s="46" t="str">
        <f t="shared" ca="1" si="15"/>
        <v>INV1105</v>
      </c>
      <c r="N121" s="47" t="str">
        <f ca="1">MID($F$5,1,3)&amp;LOOKUP("一",$F$7:$F121)&amp;"-Cir"&amp;TEXT(IF($F121&gt;"",1,($ZG121=OFFSET($ZG121,-1,))+IFERROR(MID(OFFSET($N121,-1,),FIND(MID($F$5,1,2),OFFSET($N121,-1,))+9,2),)),"00")</f>
        <v>CBX16-Cir01</v>
      </c>
      <c r="O121" s="47" t="str">
        <f t="shared" ca="1" si="16"/>
        <v>Cir01</v>
      </c>
      <c r="P121" s="46">
        <v>8</v>
      </c>
      <c r="Q121" s="46"/>
      <c r="R121" s="46"/>
      <c r="S121" s="46"/>
      <c r="T121" s="46"/>
      <c r="U121" s="46"/>
      <c r="V121" s="46"/>
      <c r="W121" s="46"/>
      <c r="X121" s="46" t="s">
        <v>87</v>
      </c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0"/>
      <c r="BC121" s="20"/>
      <c r="BD121" s="20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113"/>
      <c r="G122" s="26">
        <v>10</v>
      </c>
      <c r="H122" s="26"/>
      <c r="I122" s="26" t="s">
        <v>23</v>
      </c>
      <c r="J122" s="45" t="s">
        <v>18</v>
      </c>
      <c r="K122" s="46" t="str">
        <f t="shared" ca="1" si="13"/>
        <v>INV1105-CBX16-Cir02-POS</v>
      </c>
      <c r="L122" s="46" t="str">
        <f t="shared" ca="1" si="14"/>
        <v>INV1105-CBX16-Cir02-NEG</v>
      </c>
      <c r="M122" s="46" t="str">
        <f t="shared" ca="1" si="15"/>
        <v>INV1105</v>
      </c>
      <c r="N122" s="47" t="str">
        <f ca="1">MID($F$5,1,3)&amp;LOOKUP("一",$F$7:$F122)&amp;"-Cir"&amp;TEXT(IF($F122&gt;"",1,($ZG122=OFFSET($ZG122,-1,))+IFERROR(MID(OFFSET($N122,-1,),FIND(MID($F$5,1,2),OFFSET($N122,-1,))+9,2),)),"00")</f>
        <v>CBX16-Cir02</v>
      </c>
      <c r="O122" s="47" t="str">
        <f t="shared" ca="1" si="16"/>
        <v>Cir02</v>
      </c>
      <c r="P122" s="46">
        <v>8</v>
      </c>
      <c r="Q122" s="46"/>
      <c r="R122" s="46"/>
      <c r="S122" s="46"/>
      <c r="T122" s="46"/>
      <c r="U122" s="46"/>
      <c r="V122" s="46"/>
      <c r="W122" s="46"/>
      <c r="X122" s="46" t="s">
        <v>146</v>
      </c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0"/>
      <c r="BC122" s="20"/>
      <c r="BD122" s="20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3"/>
      <c r="G123" s="26">
        <v>10</v>
      </c>
      <c r="H123" s="26"/>
      <c r="I123" s="26" t="s">
        <v>23</v>
      </c>
      <c r="J123" s="45" t="s">
        <v>18</v>
      </c>
      <c r="K123" s="46" t="str">
        <f t="shared" ca="1" si="13"/>
        <v>INV1105-CBX16-Cir03-POS</v>
      </c>
      <c r="L123" s="46" t="str">
        <f t="shared" ca="1" si="14"/>
        <v>INV1105-CBX16-Cir03-NEG</v>
      </c>
      <c r="M123" s="46" t="str">
        <f t="shared" ca="1" si="15"/>
        <v>INV1105</v>
      </c>
      <c r="N123" s="47" t="str">
        <f ca="1">MID($F$5,1,3)&amp;LOOKUP("一",$F$7:$F123)&amp;"-Cir"&amp;TEXT(IF($F123&gt;"",1,($ZG123=OFFSET($ZG123,-1,))+IFERROR(MID(OFFSET($N123,-1,),FIND(MID($F$5,1,2),OFFSET($N123,-1,))+9,2),)),"00")</f>
        <v>CBX16-Cir03</v>
      </c>
      <c r="O123" s="47" t="str">
        <f t="shared" ca="1" si="16"/>
        <v>Cir03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144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3"/>
      <c r="G124" s="26">
        <v>10</v>
      </c>
      <c r="H124" s="26"/>
      <c r="I124" s="26" t="s">
        <v>23</v>
      </c>
      <c r="J124" s="45" t="s">
        <v>18</v>
      </c>
      <c r="K124" s="46" t="str">
        <f t="shared" ca="1" si="13"/>
        <v>INV1105-CBX16-Cir04-POS</v>
      </c>
      <c r="L124" s="46" t="str">
        <f t="shared" ca="1" si="14"/>
        <v>INV1105-CBX16-Cir04-NEG</v>
      </c>
      <c r="M124" s="46" t="str">
        <f t="shared" ca="1" si="15"/>
        <v>INV1105</v>
      </c>
      <c r="N124" s="47" t="str">
        <f ca="1">MID($F$5,1,3)&amp;LOOKUP("一",$F$7:$F124)&amp;"-Cir"&amp;TEXT(IF($F124&gt;"",1,($ZG124=OFFSET($ZG124,-1,))+IFERROR(MID(OFFSET($N124,-1,),FIND(MID($F$5,1,2),OFFSET($N124,-1,))+9,2),)),"00")</f>
        <v>CBX16-Cir04</v>
      </c>
      <c r="O124" s="47" t="str">
        <f t="shared" ca="1" si="16"/>
        <v>Cir04</v>
      </c>
      <c r="P124" s="46">
        <v>8</v>
      </c>
      <c r="Q124" s="46"/>
      <c r="R124" s="46"/>
      <c r="S124" s="46"/>
      <c r="T124" s="46"/>
      <c r="U124" s="46"/>
      <c r="V124" s="46"/>
      <c r="W124" s="46"/>
      <c r="X124" s="46" t="s">
        <v>143</v>
      </c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3"/>
      <c r="G125" s="26">
        <v>10</v>
      </c>
      <c r="H125" s="26"/>
      <c r="I125" s="26" t="s">
        <v>23</v>
      </c>
      <c r="J125" s="45" t="s">
        <v>18</v>
      </c>
      <c r="K125" s="46" t="str">
        <f t="shared" ca="1" si="13"/>
        <v>INV1105-CBX16-Cir05-POS</v>
      </c>
      <c r="L125" s="46" t="str">
        <f t="shared" ca="1" si="14"/>
        <v>INV1105-CBX16-Cir05-NEG</v>
      </c>
      <c r="M125" s="46" t="str">
        <f t="shared" ca="1" si="15"/>
        <v>INV1105</v>
      </c>
      <c r="N125" s="47" t="str">
        <f ca="1">MID($F$5,1,3)&amp;LOOKUP("一",$F$7:$F125)&amp;"-Cir"&amp;TEXT(IF($F125&gt;"",1,($ZG125=OFFSET($ZG125,-1,))+IFERROR(MID(OFFSET($N125,-1,),FIND(MID($F$5,1,2),OFFSET($N125,-1,))+9,2),)),"00")</f>
        <v>CBX16-Cir05</v>
      </c>
      <c r="O125" s="47" t="str">
        <f t="shared" ca="1" si="16"/>
        <v>Cir05</v>
      </c>
      <c r="P125" s="46">
        <v>8</v>
      </c>
      <c r="Q125" s="46"/>
      <c r="R125" s="46"/>
      <c r="S125" s="46"/>
      <c r="T125" s="46"/>
      <c r="U125" s="46"/>
      <c r="V125" s="46"/>
      <c r="W125" s="46"/>
      <c r="X125" s="46" t="s">
        <v>92</v>
      </c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3"/>
      <c r="G126" s="26">
        <v>10</v>
      </c>
      <c r="H126" s="26"/>
      <c r="I126" s="26" t="s">
        <v>23</v>
      </c>
      <c r="J126" s="45" t="s">
        <v>18</v>
      </c>
      <c r="K126" s="46" t="str">
        <f t="shared" ca="1" si="13"/>
        <v>INV1105-CBX16-Cir06-POS</v>
      </c>
      <c r="L126" s="46" t="str">
        <f t="shared" ca="1" si="14"/>
        <v>INV1105-CBX16-Cir06-NEG</v>
      </c>
      <c r="M126" s="46" t="str">
        <f t="shared" ca="1" si="15"/>
        <v>INV1105</v>
      </c>
      <c r="N126" s="47" t="str">
        <f ca="1">MID($F$5,1,3)&amp;LOOKUP("一",$F$7:$F126)&amp;"-Cir"&amp;TEXT(IF($F126&gt;"",1,($ZG126=OFFSET($ZG126,-1,))+IFERROR(MID(OFFSET($N126,-1,),FIND(MID($F$5,1,2),OFFSET($N126,-1,))+9,2),)),"00")</f>
        <v>CBX16-Cir06</v>
      </c>
      <c r="O126" s="47" t="str">
        <f t="shared" ca="1" si="16"/>
        <v>Cir06</v>
      </c>
      <c r="P126" s="46">
        <v>8</v>
      </c>
      <c r="Q126" s="46"/>
      <c r="R126" s="46"/>
      <c r="S126" s="46"/>
      <c r="T126" s="46"/>
      <c r="U126" s="46"/>
      <c r="V126" s="46"/>
      <c r="W126" s="46"/>
      <c r="X126" s="46" t="s">
        <v>148</v>
      </c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3"/>
      <c r="G127" s="26">
        <v>10</v>
      </c>
      <c r="H127" s="26"/>
      <c r="I127" s="26" t="s">
        <v>23</v>
      </c>
      <c r="J127" s="45" t="s">
        <v>18</v>
      </c>
      <c r="K127" s="46" t="str">
        <f t="shared" ca="1" si="13"/>
        <v>INV1105-CBX16-Cir07-POS</v>
      </c>
      <c r="L127" s="46" t="str">
        <f t="shared" ca="1" si="14"/>
        <v>INV1105-CBX16-Cir07-NEG</v>
      </c>
      <c r="M127" s="46" t="str">
        <f t="shared" ca="1" si="15"/>
        <v>INV1105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CBX16-Cir07</v>
      </c>
      <c r="O127" s="47" t="str">
        <f t="shared" ca="1" si="16"/>
        <v>Cir07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145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3"/>
      <c r="G128" s="26">
        <v>10</v>
      </c>
      <c r="H128" s="26"/>
      <c r="I128" s="26" t="s">
        <v>23</v>
      </c>
      <c r="J128" s="45" t="s">
        <v>18</v>
      </c>
      <c r="K128" s="46" t="str">
        <f t="shared" ca="1" si="13"/>
        <v>INV1105-CBX16-Cir08-POS</v>
      </c>
      <c r="L128" s="46" t="str">
        <f t="shared" ca="1" si="14"/>
        <v>INV1105-CBX16-Cir08-NEG</v>
      </c>
      <c r="M128" s="46" t="str">
        <f t="shared" ca="1" si="15"/>
        <v>INV1105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CBX16-Cir08</v>
      </c>
      <c r="O128" s="47" t="str">
        <f t="shared" ca="1" si="16"/>
        <v>Cir08</v>
      </c>
      <c r="P128" s="46">
        <v>8</v>
      </c>
      <c r="Q128" s="46"/>
      <c r="R128" s="46"/>
      <c r="S128" s="46"/>
      <c r="T128" s="46"/>
      <c r="U128" s="46"/>
      <c r="V128" s="46"/>
      <c r="W128" s="46"/>
      <c r="X128" s="46" t="s">
        <v>149</v>
      </c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69" t="s">
        <v>106</v>
      </c>
      <c r="G129" s="6">
        <v>10</v>
      </c>
      <c r="H129" s="6"/>
      <c r="I129" s="26" t="s">
        <v>23</v>
      </c>
      <c r="J129" s="45" t="s">
        <v>18</v>
      </c>
      <c r="K129" s="27" t="str">
        <f t="shared" ca="1" si="13"/>
        <v>INV1105-CBX17-Cir01-POS</v>
      </c>
      <c r="L129" s="27" t="str">
        <f t="shared" ca="1" si="14"/>
        <v>INV1105-CBX17-Cir01-NEG</v>
      </c>
      <c r="M129" s="27" t="str">
        <f t="shared" ca="1" si="15"/>
        <v>INV1105</v>
      </c>
      <c r="N129" s="28" t="str">
        <f ca="1">MID($F$5,1,3)&amp;LOOKUP("一",$F$7:$F129)&amp;"-Cir"&amp;TEXT(IF($F129&gt;"",1,($ZG129=OFFSET($ZG129,-1,))+IFERROR(MID(OFFSET($N129,-1,),FIND(MID($F$5,1,2),OFFSET($N129,-1,))+9,2),)),"00")</f>
        <v>CBX17-Cir01</v>
      </c>
      <c r="O129" s="28" t="str">
        <f t="shared" ca="1" si="16"/>
        <v>Cir01</v>
      </c>
      <c r="P129" s="27">
        <v>8</v>
      </c>
      <c r="Q129" s="27"/>
      <c r="R129" s="27"/>
      <c r="S129" s="27"/>
      <c r="T129" s="27"/>
      <c r="U129" s="27"/>
      <c r="V129" s="27"/>
      <c r="W129" s="27"/>
      <c r="X129" s="27" t="s">
        <v>87</v>
      </c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72"/>
      <c r="G130" s="6">
        <v>10</v>
      </c>
      <c r="H130" s="6"/>
      <c r="I130" s="26" t="s">
        <v>23</v>
      </c>
      <c r="J130" s="45" t="s">
        <v>18</v>
      </c>
      <c r="K130" s="27" t="str">
        <f t="shared" ca="1" si="13"/>
        <v>INV1105-CBX17-Cir02-POS</v>
      </c>
      <c r="L130" s="27" t="str">
        <f t="shared" ca="1" si="14"/>
        <v>INV1105-CBX17-Cir02-NEG</v>
      </c>
      <c r="M130" s="27" t="str">
        <f t="shared" ca="1" si="15"/>
        <v>INV1105</v>
      </c>
      <c r="N130" s="28" t="str">
        <f ca="1">MID($F$5,1,3)&amp;LOOKUP("一",$F$7:$F130)&amp;"-Cir"&amp;TEXT(IF($F130&gt;"",1,($ZG130=OFFSET($ZG130,-1,))+IFERROR(MID(OFFSET($N130,-1,),FIND(MID($F$5,1,2),OFFSET($N130,-1,))+9,2),)),"00")</f>
        <v>CBX17-Cir02</v>
      </c>
      <c r="O130" s="28" t="str">
        <f t="shared" ca="1" si="16"/>
        <v>Cir02</v>
      </c>
      <c r="P130" s="27">
        <v>8</v>
      </c>
      <c r="Q130" s="27"/>
      <c r="R130" s="27"/>
      <c r="S130" s="27"/>
      <c r="T130" s="27"/>
      <c r="U130" s="27"/>
      <c r="V130" s="27"/>
      <c r="W130" s="27"/>
      <c r="X130" s="27" t="s">
        <v>146</v>
      </c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72"/>
      <c r="G131" s="6">
        <v>10</v>
      </c>
      <c r="H131" s="6"/>
      <c r="I131" s="26" t="s">
        <v>23</v>
      </c>
      <c r="J131" s="45" t="s">
        <v>18</v>
      </c>
      <c r="K131" s="27" t="str">
        <f t="shared" ca="1" si="13"/>
        <v>INV1105-CBX17-Cir03-POS</v>
      </c>
      <c r="L131" s="27" t="str">
        <f t="shared" ca="1" si="14"/>
        <v>INV1105-CBX17-Cir03-NEG</v>
      </c>
      <c r="M131" s="27" t="str">
        <f t="shared" ca="1" si="15"/>
        <v>INV1105</v>
      </c>
      <c r="N131" s="28" t="str">
        <f ca="1">MID($F$5,1,3)&amp;LOOKUP("一",$F$7:$F131)&amp;"-Cir"&amp;TEXT(IF($F131&gt;"",1,($ZG131=OFFSET($ZG131,-1,))+IFERROR(MID(OFFSET($N131,-1,),FIND(MID($F$5,1,2),OFFSET($N131,-1,))+9,2),)),"00")</f>
        <v>CBX17-Cir03</v>
      </c>
      <c r="O131" s="28" t="str">
        <f t="shared" ca="1" si="16"/>
        <v>Cir03</v>
      </c>
      <c r="P131" s="27">
        <v>8</v>
      </c>
      <c r="Q131" s="27"/>
      <c r="R131" s="27"/>
      <c r="S131" s="27"/>
      <c r="T131" s="27"/>
      <c r="U131" s="27"/>
      <c r="V131" s="27"/>
      <c r="W131" s="27"/>
      <c r="X131" s="27" t="s">
        <v>144</v>
      </c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72"/>
      <c r="G132" s="6">
        <v>10</v>
      </c>
      <c r="H132" s="6"/>
      <c r="I132" s="26" t="s">
        <v>23</v>
      </c>
      <c r="J132" s="45" t="s">
        <v>18</v>
      </c>
      <c r="K132" s="27" t="str">
        <f t="shared" ca="1" si="13"/>
        <v>INV1105-CBX17-Cir04-POS</v>
      </c>
      <c r="L132" s="27" t="str">
        <f t="shared" ca="1" si="14"/>
        <v>INV1105-CBX17-Cir04-NEG</v>
      </c>
      <c r="M132" s="27" t="str">
        <f t="shared" ca="1" si="15"/>
        <v>INV1105</v>
      </c>
      <c r="N132" s="28" t="str">
        <f ca="1">MID($F$5,1,3)&amp;LOOKUP("一",$F$7:$F132)&amp;"-Cir"&amp;TEXT(IF($F132&gt;"",1,($ZG132=OFFSET($ZG132,-1,))+IFERROR(MID(OFFSET($N132,-1,),FIND(MID($F$5,1,2),OFFSET($N132,-1,))+9,2),)),"00")</f>
        <v>CBX17-Cir04</v>
      </c>
      <c r="O132" s="28" t="str">
        <f t="shared" ca="1" si="16"/>
        <v>Cir04</v>
      </c>
      <c r="P132" s="27">
        <v>8</v>
      </c>
      <c r="Q132" s="27"/>
      <c r="R132" s="27"/>
      <c r="S132" s="27"/>
      <c r="T132" s="27"/>
      <c r="U132" s="27"/>
      <c r="V132" s="27"/>
      <c r="W132" s="27"/>
      <c r="X132" s="27" t="s">
        <v>143</v>
      </c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72"/>
      <c r="G133" s="6">
        <v>10</v>
      </c>
      <c r="H133" s="6"/>
      <c r="I133" s="26" t="s">
        <v>23</v>
      </c>
      <c r="J133" s="45" t="s">
        <v>18</v>
      </c>
      <c r="K133" s="27" t="str">
        <f t="shared" ca="1" si="13"/>
        <v>INV1105-CBX17-Cir05-POS</v>
      </c>
      <c r="L133" s="27" t="str">
        <f t="shared" ca="1" si="14"/>
        <v>INV1105-CBX17-Cir05-NEG</v>
      </c>
      <c r="M133" s="27" t="str">
        <f t="shared" ca="1" si="15"/>
        <v>INV1105</v>
      </c>
      <c r="N133" s="28" t="str">
        <f ca="1">MID($F$5,1,3)&amp;LOOKUP("一",$F$7:$F133)&amp;"-Cir"&amp;TEXT(IF($F133&gt;"",1,($ZG133=OFFSET($ZG133,-1,))+IFERROR(MID(OFFSET($N133,-1,),FIND(MID($F$5,1,2),OFFSET($N133,-1,))+9,2),)),"00")</f>
        <v>CBX17-Cir05</v>
      </c>
      <c r="O133" s="28" t="str">
        <f t="shared" ca="1" si="16"/>
        <v>Cir05</v>
      </c>
      <c r="P133" s="27">
        <v>8</v>
      </c>
      <c r="Q133" s="27"/>
      <c r="R133" s="27"/>
      <c r="S133" s="27"/>
      <c r="T133" s="27"/>
      <c r="U133" s="27"/>
      <c r="V133" s="27"/>
      <c r="W133" s="27"/>
      <c r="X133" s="27" t="s">
        <v>92</v>
      </c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 ht="15" customHeight="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51"/>
      <c r="L169" s="51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51"/>
      <c r="L170" s="51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51"/>
      <c r="L171" s="51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51"/>
      <c r="L172" s="51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51"/>
      <c r="L173" s="51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51"/>
      <c r="L174" s="51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51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51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51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51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49">
    <mergeCell ref="A1:K2"/>
    <mergeCell ref="A3:E4"/>
    <mergeCell ref="A5:B6"/>
    <mergeCell ref="C5:D6"/>
    <mergeCell ref="I5:J6"/>
    <mergeCell ref="F3:P4"/>
    <mergeCell ref="H79:H80"/>
    <mergeCell ref="K5:K6"/>
    <mergeCell ref="L5:L6"/>
    <mergeCell ref="M5:M6"/>
    <mergeCell ref="N5:N6"/>
    <mergeCell ref="H7:H10"/>
    <mergeCell ref="H11:H14"/>
    <mergeCell ref="H73:H74"/>
    <mergeCell ref="H75:H76"/>
    <mergeCell ref="H77:H78"/>
    <mergeCell ref="F121:F128"/>
    <mergeCell ref="F129:F133"/>
    <mergeCell ref="G5:G6"/>
    <mergeCell ref="G7:G10"/>
    <mergeCell ref="G11:G14"/>
    <mergeCell ref="G73:G74"/>
    <mergeCell ref="G75:G76"/>
    <mergeCell ref="G77:G78"/>
    <mergeCell ref="G79:G80"/>
    <mergeCell ref="F81:F88"/>
    <mergeCell ref="F89:F96"/>
    <mergeCell ref="F97:F104"/>
    <mergeCell ref="F105:F112"/>
    <mergeCell ref="F113:F120"/>
    <mergeCell ref="F45:F52"/>
    <mergeCell ref="F53:F60"/>
    <mergeCell ref="F61:F66"/>
    <mergeCell ref="F67:F72"/>
    <mergeCell ref="F73:F80"/>
    <mergeCell ref="F7:F14"/>
    <mergeCell ref="F15:F22"/>
    <mergeCell ref="F23:F28"/>
    <mergeCell ref="F29:F36"/>
    <mergeCell ref="F37:F44"/>
    <mergeCell ref="R4:W4"/>
    <mergeCell ref="Y4:AA4"/>
    <mergeCell ref="AB4:AE4"/>
    <mergeCell ref="BH6:BV6"/>
    <mergeCell ref="E5:E6"/>
    <mergeCell ref="F5:F6"/>
    <mergeCell ref="H5:H6"/>
    <mergeCell ref="O5:O6"/>
    <mergeCell ref="P5:P6"/>
  </mergeCells>
  <phoneticPr fontId="12" type="noConversion"/>
  <conditionalFormatting sqref="P2">
    <cfRule type="cellIs" dxfId="17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16" priority="1" operator="notEqual">
      <formula>"01"</formula>
    </cfRule>
    <cfRule type="expression" dxfId="15" priority="2">
      <formula>TEXT(MID(INDIRECT("J"&amp;ROW()-1),13,2)+1,"00")&lt;&gt;F7</formula>
    </cfRule>
  </conditionalFormatting>
  <conditionalFormatting sqref="E7:E133">
    <cfRule type="cellIs" dxfId="14" priority="7" operator="greaterThan">
      <formula>1</formula>
    </cfRule>
    <cfRule type="expression" dxfId="13" priority="8">
      <formula>IF(_xlfn.CONCAT(Q7:BD7)="",MID(K7,17,2),MID((_xlfn.CONCAT(Q7:BD7)),3,2))&lt;&gt;MID(K7,17,2)</formula>
    </cfRule>
  </conditionalFormatting>
  <conditionalFormatting sqref="BF7:BF30">
    <cfRule type="cellIs" dxfId="12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7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0" r:id="rId4" name="Button 30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1" r:id="rId5" name="Button 30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2" r:id="rId6" name="Button 30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3" r:id="rId7" name="Button 30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16</v>
      </c>
      <c r="R1" s="29">
        <f t="shared" ref="R1:AD1" si="0">COUNTA(R7:R9953)</f>
        <v>16</v>
      </c>
      <c r="S1" s="29">
        <f t="shared" si="0"/>
        <v>16</v>
      </c>
      <c r="T1" s="29">
        <f t="shared" si="0"/>
        <v>16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16</v>
      </c>
      <c r="Y1" s="29">
        <f t="shared" si="0"/>
        <v>16</v>
      </c>
      <c r="Z1" s="29">
        <f t="shared" si="0"/>
        <v>16</v>
      </c>
      <c r="AA1" s="29">
        <f t="shared" si="0"/>
        <v>16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16</v>
      </c>
      <c r="R2" s="29">
        <f t="shared" ref="R2:BD2" si="2">COUNTIF($I:$I,R$6)</f>
        <v>16</v>
      </c>
      <c r="S2" s="29">
        <f t="shared" si="2"/>
        <v>16</v>
      </c>
      <c r="T2" s="29">
        <f t="shared" si="2"/>
        <v>16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16</v>
      </c>
      <c r="Y2" s="29">
        <f t="shared" si="2"/>
        <v>16</v>
      </c>
      <c r="Z2" s="29">
        <f t="shared" si="2"/>
        <v>16</v>
      </c>
      <c r="AA2" s="29">
        <f t="shared" si="2"/>
        <v>16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.75" customHeight="1">
      <c r="A3" s="100"/>
      <c r="B3" s="101"/>
      <c r="C3" s="101"/>
      <c r="D3" s="101"/>
      <c r="E3" s="102"/>
      <c r="F3" s="106" t="str">
        <f ca="1">MID(CELL("filename",$F$3),FIND("]",CELL("filename",$F$3))+1,100)</f>
        <v>INV1106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6</v>
      </c>
      <c r="H7" s="72"/>
      <c r="I7" s="26" t="s">
        <v>21</v>
      </c>
      <c r="J7" s="45" t="s">
        <v>18</v>
      </c>
      <c r="K7" s="27" t="str">
        <f ca="1">M7&amp;"-"&amp;N7&amp;"-POS"</f>
        <v>INV1106-CBX01-Cir01-POS</v>
      </c>
      <c r="L7" s="27" t="str">
        <f ca="1">M7&amp;"-"&amp;N7&amp;"-NEG"</f>
        <v>INV1106-CBX01-Cir01-NEG</v>
      </c>
      <c r="M7" s="27" t="str">
        <f ca="1">$F$3</f>
        <v>INV1106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128</v>
      </c>
      <c r="E8" s="5">
        <f t="shared" ref="E8:E71" si="4">COUNTA(Q8:BD8)</f>
        <v>1</v>
      </c>
      <c r="F8" s="69"/>
      <c r="G8" s="72"/>
      <c r="H8" s="72"/>
      <c r="I8" s="26" t="s">
        <v>24</v>
      </c>
      <c r="J8" s="45" t="s">
        <v>18</v>
      </c>
      <c r="K8" s="27" t="str">
        <f t="shared" ref="K8:K71" ca="1" si="5">M8&amp;"-"&amp;N8&amp;"-POS"</f>
        <v>INV1106-CBX01-Cir02-POS</v>
      </c>
      <c r="L8" s="27" t="str">
        <f t="shared" ref="L8:L71" ca="1" si="6">M8&amp;"-"&amp;N8&amp;"-NEG"</f>
        <v>INV1106-CBX01-Cir02-NEG</v>
      </c>
      <c r="M8" s="27" t="str">
        <f t="shared" ref="M8:M71" ca="1" si="7">$F$3</f>
        <v>INV1106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2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28</v>
      </c>
      <c r="J9" s="45" t="s">
        <v>18</v>
      </c>
      <c r="K9" s="27" t="str">
        <f t="shared" ca="1" si="5"/>
        <v>INV1106-CBX01-Cir03-POS</v>
      </c>
      <c r="L9" s="27" t="str">
        <f t="shared" ca="1" si="6"/>
        <v>INV1106-CBX01-Cir03-NEG</v>
      </c>
      <c r="M9" s="27" t="str">
        <f t="shared" ca="1" si="7"/>
        <v>INV1106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33</v>
      </c>
      <c r="J10" s="45" t="s">
        <v>18</v>
      </c>
      <c r="K10" s="27" t="str">
        <f t="shared" ca="1" si="5"/>
        <v>INV1106-CBX01-Cir04-POS</v>
      </c>
      <c r="L10" s="27" t="str">
        <f t="shared" ca="1" si="6"/>
        <v>INV1106-CBX01-Cir04-NEG</v>
      </c>
      <c r="M10" s="27" t="str">
        <f t="shared" ca="1" si="7"/>
        <v>INV1106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6</v>
      </c>
      <c r="H11" s="72"/>
      <c r="I11" s="26" t="s">
        <v>21</v>
      </c>
      <c r="J11" s="45" t="s">
        <v>18</v>
      </c>
      <c r="K11" s="27" t="str">
        <f t="shared" ca="1" si="5"/>
        <v>INV1106-CBX01-Cir05-POS</v>
      </c>
      <c r="L11" s="27" t="str">
        <f t="shared" ca="1" si="6"/>
        <v>INV1106-CBX01-Cir05-NEG</v>
      </c>
      <c r="M11" s="27" t="str">
        <f t="shared" ca="1" si="7"/>
        <v>INV1106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24</v>
      </c>
      <c r="J12" s="45" t="s">
        <v>18</v>
      </c>
      <c r="K12" s="27" t="str">
        <f t="shared" ca="1" si="5"/>
        <v>INV1106-CBX01-Cir06-POS</v>
      </c>
      <c r="L12" s="27" t="str">
        <f t="shared" ca="1" si="6"/>
        <v>INV1106-CBX01-Cir06-NEG</v>
      </c>
      <c r="M12" s="27" t="str">
        <f t="shared" ca="1" si="7"/>
        <v>INV1106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16</v>
      </c>
      <c r="E13" s="5">
        <f t="shared" si="4"/>
        <v>1</v>
      </c>
      <c r="F13" s="69"/>
      <c r="G13" s="72"/>
      <c r="H13" s="72"/>
      <c r="I13" s="26" t="s">
        <v>28</v>
      </c>
      <c r="J13" s="45" t="s">
        <v>18</v>
      </c>
      <c r="K13" s="27" t="str">
        <f t="shared" ca="1" si="5"/>
        <v>INV1106-CBX01-Cir07-POS</v>
      </c>
      <c r="L13" s="27" t="str">
        <f t="shared" ca="1" si="6"/>
        <v>INV1106-CBX01-Cir07-NEG</v>
      </c>
      <c r="M13" s="27" t="str">
        <f t="shared" ca="1" si="7"/>
        <v>INV1106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33</v>
      </c>
      <c r="J14" s="45" t="s">
        <v>18</v>
      </c>
      <c r="K14" s="27" t="str">
        <f t="shared" ca="1" si="5"/>
        <v>INV1106-CBX01-Cir08-POS</v>
      </c>
      <c r="L14" s="27" t="str">
        <f t="shared" ca="1" si="6"/>
        <v>INV1106-CBX01-Cir08-NEG</v>
      </c>
      <c r="M14" s="27" t="str">
        <f t="shared" ca="1" si="7"/>
        <v>INV1106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113">
        <v>6</v>
      </c>
      <c r="H15" s="113"/>
      <c r="I15" s="26" t="s">
        <v>21</v>
      </c>
      <c r="J15" s="45" t="s">
        <v>18</v>
      </c>
      <c r="K15" s="46" t="str">
        <f t="shared" ca="1" si="5"/>
        <v>INV1106-CBX02-Cir01-POS</v>
      </c>
      <c r="L15" s="46" t="str">
        <f t="shared" ca="1" si="6"/>
        <v>INV1106-CBX02-Cir01-NEG</v>
      </c>
      <c r="M15" s="46" t="str">
        <f t="shared" ca="1" si="7"/>
        <v>INV1106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24</v>
      </c>
      <c r="J16" s="45" t="s">
        <v>18</v>
      </c>
      <c r="K16" s="46" t="str">
        <f t="shared" ca="1" si="5"/>
        <v>INV1106-CBX02-Cir02-POS</v>
      </c>
      <c r="L16" s="46" t="str">
        <f t="shared" ca="1" si="6"/>
        <v>INV1106-CBX02-Cir02-NEG</v>
      </c>
      <c r="M16" s="46" t="str">
        <f t="shared" ca="1" si="7"/>
        <v>INV1106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28</v>
      </c>
      <c r="J17" s="45" t="s">
        <v>18</v>
      </c>
      <c r="K17" s="46" t="str">
        <f t="shared" ca="1" si="5"/>
        <v>INV1106-CBX02-Cir03-POS</v>
      </c>
      <c r="L17" s="46" t="str">
        <f t="shared" ca="1" si="6"/>
        <v>INV1106-CBX02-Cir03-NEG</v>
      </c>
      <c r="M17" s="46" t="str">
        <f t="shared" ca="1" si="7"/>
        <v>INV1106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33</v>
      </c>
      <c r="J18" s="45" t="s">
        <v>18</v>
      </c>
      <c r="K18" s="46" t="str">
        <f t="shared" ca="1" si="5"/>
        <v>INV1106-CBX02-Cir04-POS</v>
      </c>
      <c r="L18" s="46" t="str">
        <f t="shared" ca="1" si="6"/>
        <v>INV1106-CBX02-Cir04-NEG</v>
      </c>
      <c r="M18" s="46" t="str">
        <f t="shared" ca="1" si="7"/>
        <v>INV1106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0</v>
      </c>
      <c r="E19" s="5">
        <f t="shared" si="4"/>
        <v>1</v>
      </c>
      <c r="F19" s="113"/>
      <c r="G19" s="113">
        <v>6</v>
      </c>
      <c r="H19" s="113"/>
      <c r="I19" s="26" t="s">
        <v>21</v>
      </c>
      <c r="J19" s="45" t="s">
        <v>18</v>
      </c>
      <c r="K19" s="46" t="str">
        <f t="shared" ca="1" si="5"/>
        <v>INV1106-CBX02-Cir05-POS</v>
      </c>
      <c r="L19" s="46" t="str">
        <f t="shared" ca="1" si="6"/>
        <v>INV1106-CBX02-Cir05-NEG</v>
      </c>
      <c r="M19" s="46" t="str">
        <f t="shared" ca="1" si="7"/>
        <v>INV1106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113"/>
      <c r="H20" s="113"/>
      <c r="I20" s="26" t="s">
        <v>24</v>
      </c>
      <c r="J20" s="45" t="s">
        <v>18</v>
      </c>
      <c r="K20" s="46" t="str">
        <f t="shared" ca="1" si="5"/>
        <v>INV1106-CBX02-Cir06-POS</v>
      </c>
      <c r="L20" s="46" t="str">
        <f t="shared" ca="1" si="6"/>
        <v>INV1106-CBX02-Cir06-NEG</v>
      </c>
      <c r="M20" s="46" t="str">
        <f t="shared" ca="1" si="7"/>
        <v>INV1106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5">
        <v>14</v>
      </c>
      <c r="B21" s="2">
        <f t="shared" si="3"/>
        <v>16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113"/>
      <c r="H21" s="113"/>
      <c r="I21" s="26" t="s">
        <v>28</v>
      </c>
      <c r="J21" s="45" t="s">
        <v>18</v>
      </c>
      <c r="K21" s="46" t="str">
        <f t="shared" ca="1" si="5"/>
        <v>INV1106-CBX02-Cir07-POS</v>
      </c>
      <c r="L21" s="46" t="str">
        <f t="shared" ca="1" si="6"/>
        <v>INV1106-CBX02-Cir07-NEG</v>
      </c>
      <c r="M21" s="46" t="str">
        <f t="shared" ca="1" si="7"/>
        <v>INV1106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5">
        <v>15</v>
      </c>
      <c r="B22" s="2">
        <f t="shared" si="3"/>
        <v>0</v>
      </c>
      <c r="C22" s="14">
        <v>6</v>
      </c>
      <c r="D22" s="15">
        <f t="shared" si="10"/>
        <v>16</v>
      </c>
      <c r="E22" s="5">
        <f t="shared" si="4"/>
        <v>1</v>
      </c>
      <c r="F22" s="113"/>
      <c r="G22" s="113"/>
      <c r="H22" s="113"/>
      <c r="I22" s="26" t="s">
        <v>33</v>
      </c>
      <c r="J22" s="45" t="s">
        <v>18</v>
      </c>
      <c r="K22" s="46" t="str">
        <f t="shared" ca="1" si="5"/>
        <v>INV1106-CBX02-Cir08-POS</v>
      </c>
      <c r="L22" s="46" t="str">
        <f t="shared" ca="1" si="6"/>
        <v>INV1106-CBX02-Cir08-NEG</v>
      </c>
      <c r="M22" s="46" t="str">
        <f t="shared" ca="1" si="7"/>
        <v>INV1106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72">
        <v>6</v>
      </c>
      <c r="H23" s="72"/>
      <c r="I23" s="26" t="s">
        <v>21</v>
      </c>
      <c r="J23" s="45" t="s">
        <v>18</v>
      </c>
      <c r="K23" s="27" t="str">
        <f t="shared" ca="1" si="5"/>
        <v>INV1106-CBX03-Cir01-POS</v>
      </c>
      <c r="L23" s="27" t="str">
        <f t="shared" ca="1" si="6"/>
        <v>INV1106-CBX03-Cir01-NEG</v>
      </c>
      <c r="M23" s="27" t="str">
        <f t="shared" ca="1" si="7"/>
        <v>INV1106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F23" s="29">
        <f t="shared" ref="BF23:BF30" si="11">B24-D33</f>
        <v>0</v>
      </c>
      <c r="BG23" s="38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24</v>
      </c>
      <c r="J24" s="45" t="s">
        <v>18</v>
      </c>
      <c r="K24" s="27" t="str">
        <f t="shared" ca="1" si="5"/>
        <v>INV1106-CBX03-Cir02-POS</v>
      </c>
      <c r="L24" s="27" t="str">
        <f t="shared" ca="1" si="6"/>
        <v>INV1106-CBX03-Cir02-NEG</v>
      </c>
      <c r="M24" s="27" t="str">
        <f t="shared" ca="1" si="7"/>
        <v>INV1106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si="11"/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28</v>
      </c>
      <c r="J25" s="45" t="s">
        <v>18</v>
      </c>
      <c r="K25" s="27" t="str">
        <f t="shared" ca="1" si="5"/>
        <v>INV1106-CBX03-Cir03-POS</v>
      </c>
      <c r="L25" s="27" t="str">
        <f t="shared" ca="1" si="6"/>
        <v>INV1106-CBX03-Cir03-NEG</v>
      </c>
      <c r="M25" s="27" t="str">
        <f t="shared" ca="1" si="7"/>
        <v>INV1106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6" t="s">
        <v>33</v>
      </c>
      <c r="J26" s="45" t="s">
        <v>18</v>
      </c>
      <c r="K26" s="27" t="str">
        <f t="shared" ca="1" si="5"/>
        <v>INV1106-CBX03-Cir04-POS</v>
      </c>
      <c r="L26" s="27" t="str">
        <f t="shared" ca="1" si="6"/>
        <v>INV1106-CBX03-Cir04-NEG</v>
      </c>
      <c r="M26" s="27" t="str">
        <f t="shared" ca="1" si="7"/>
        <v>INV1106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6</v>
      </c>
      <c r="H27" s="72"/>
      <c r="I27" s="26" t="s">
        <v>21</v>
      </c>
      <c r="J27" s="45" t="s">
        <v>18</v>
      </c>
      <c r="K27" s="27" t="str">
        <f t="shared" ca="1" si="5"/>
        <v>INV1106-CBX03-Cir05-POS</v>
      </c>
      <c r="L27" s="27" t="str">
        <f t="shared" ca="1" si="6"/>
        <v>INV1106-CBX03-Cir05-NEG</v>
      </c>
      <c r="M27" s="27" t="str">
        <f t="shared" ca="1" si="7"/>
        <v>INV1106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72"/>
      <c r="G28" s="72"/>
      <c r="H28" s="72"/>
      <c r="I28" s="26" t="s">
        <v>24</v>
      </c>
      <c r="J28" s="45" t="s">
        <v>18</v>
      </c>
      <c r="K28" s="27" t="str">
        <f t="shared" ca="1" si="5"/>
        <v>INV1106-CBX03-Cir06-POS</v>
      </c>
      <c r="L28" s="27" t="str">
        <f t="shared" ca="1" si="6"/>
        <v>INV1106-CBX03-Cir06-NEG</v>
      </c>
      <c r="M28" s="27" t="str">
        <f t="shared" ca="1" si="7"/>
        <v>INV1106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72"/>
      <c r="G29" s="72"/>
      <c r="H29" s="72"/>
      <c r="I29" s="26" t="s">
        <v>28</v>
      </c>
      <c r="J29" s="45" t="s">
        <v>18</v>
      </c>
      <c r="K29" s="27" t="str">
        <f t="shared" ca="1" si="5"/>
        <v>INV1106-CBX03-Cir07-POS</v>
      </c>
      <c r="L29" s="27" t="str">
        <f t="shared" ca="1" si="6"/>
        <v>INV1106-CBX03-Cir07-NEG</v>
      </c>
      <c r="M29" s="27" t="str">
        <f t="shared" ca="1" si="7"/>
        <v>INV1106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16</v>
      </c>
      <c r="E30" s="5">
        <f t="shared" si="4"/>
        <v>1</v>
      </c>
      <c r="F30" s="72"/>
      <c r="G30" s="72"/>
      <c r="H30" s="72"/>
      <c r="I30" s="26" t="s">
        <v>33</v>
      </c>
      <c r="J30" s="45" t="s">
        <v>18</v>
      </c>
      <c r="K30" s="27" t="str">
        <f t="shared" ca="1" si="5"/>
        <v>INV1106-CBX03-Cir08-POS</v>
      </c>
      <c r="L30" s="27" t="str">
        <f t="shared" ca="1" si="6"/>
        <v>INV1106-CBX03-Cir08-NEG</v>
      </c>
      <c r="M30" s="27" t="str">
        <f t="shared" ca="1" si="7"/>
        <v>INV1106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 t="s">
        <v>72</v>
      </c>
      <c r="G31" s="113">
        <v>6</v>
      </c>
      <c r="H31" s="113"/>
      <c r="I31" s="26" t="s">
        <v>21</v>
      </c>
      <c r="J31" s="45" t="s">
        <v>18</v>
      </c>
      <c r="K31" s="46" t="str">
        <f t="shared" ca="1" si="5"/>
        <v>INV1106-CBX04-Cir01-POS</v>
      </c>
      <c r="L31" s="46" t="str">
        <f t="shared" ca="1" si="6"/>
        <v>INV1106-CBX04-Cir01-NEG</v>
      </c>
      <c r="M31" s="46" t="str">
        <f t="shared" ca="1" si="7"/>
        <v>INV1106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24</v>
      </c>
      <c r="J32" s="45" t="s">
        <v>18</v>
      </c>
      <c r="K32" s="46" t="str">
        <f t="shared" ca="1" si="5"/>
        <v>INV1106-CBX04-Cir02-POS</v>
      </c>
      <c r="L32" s="46" t="str">
        <f t="shared" ca="1" si="6"/>
        <v>INV1106-CBX04-Cir02-NEG</v>
      </c>
      <c r="M32" s="46" t="str">
        <f t="shared" ca="1" si="7"/>
        <v>INV1106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28</v>
      </c>
      <c r="J33" s="45" t="s">
        <v>18</v>
      </c>
      <c r="K33" s="46" t="str">
        <f t="shared" ca="1" si="5"/>
        <v>INV1106-CBX04-Cir03-POS</v>
      </c>
      <c r="L33" s="46" t="str">
        <f t="shared" ca="1" si="6"/>
        <v>INV1106-CBX04-Cir03-NEG</v>
      </c>
      <c r="M33" s="46" t="str">
        <f t="shared" ca="1" si="7"/>
        <v>INV1106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33</v>
      </c>
      <c r="J34" s="45" t="s">
        <v>18</v>
      </c>
      <c r="K34" s="46" t="str">
        <f t="shared" ca="1" si="5"/>
        <v>INV1106-CBX04-Cir04-POS</v>
      </c>
      <c r="L34" s="46" t="str">
        <f t="shared" ca="1" si="6"/>
        <v>INV1106-CBX04-Cir04-NEG</v>
      </c>
      <c r="M34" s="46" t="str">
        <f t="shared" ca="1" si="7"/>
        <v>INV1106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113">
        <v>6</v>
      </c>
      <c r="H35" s="113"/>
      <c r="I35" s="26" t="s">
        <v>21</v>
      </c>
      <c r="J35" s="45" t="s">
        <v>18</v>
      </c>
      <c r="K35" s="46" t="str">
        <f t="shared" ca="1" si="5"/>
        <v>INV1106-CBX04-Cir05-POS</v>
      </c>
      <c r="L35" s="46" t="str">
        <f t="shared" ca="1" si="6"/>
        <v>INV1106-CBX04-Cir05-NEG</v>
      </c>
      <c r="M35" s="46" t="str">
        <f t="shared" ca="1" si="7"/>
        <v>INV1106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113"/>
      <c r="H36" s="113"/>
      <c r="I36" s="26" t="s">
        <v>24</v>
      </c>
      <c r="J36" s="45" t="s">
        <v>18</v>
      </c>
      <c r="K36" s="46" t="str">
        <f t="shared" ca="1" si="5"/>
        <v>INV1106-CBX04-Cir06-POS</v>
      </c>
      <c r="L36" s="46" t="str">
        <f t="shared" ca="1" si="6"/>
        <v>INV1106-CBX04-Cir06-NEG</v>
      </c>
      <c r="M36" s="46" t="str">
        <f t="shared" ca="1" si="7"/>
        <v>INV1106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3"/>
      <c r="G37" s="113"/>
      <c r="H37" s="113"/>
      <c r="I37" s="26" t="s">
        <v>28</v>
      </c>
      <c r="J37" s="45" t="s">
        <v>18</v>
      </c>
      <c r="K37" s="46" t="str">
        <f t="shared" ca="1" si="5"/>
        <v>INV1106-CBX04-Cir07-POS</v>
      </c>
      <c r="L37" s="46" t="str">
        <f t="shared" ca="1" si="6"/>
        <v>INV1106-CBX04-Cir07-NEG</v>
      </c>
      <c r="M37" s="46" t="str">
        <f t="shared" ca="1" si="7"/>
        <v>INV1106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3"/>
      <c r="G38" s="113"/>
      <c r="H38" s="113"/>
      <c r="I38" s="26" t="s">
        <v>33</v>
      </c>
      <c r="J38" s="45" t="s">
        <v>18</v>
      </c>
      <c r="K38" s="46" t="str">
        <f t="shared" ca="1" si="5"/>
        <v>INV1106-CBX04-Cir08-POS</v>
      </c>
      <c r="L38" s="46" t="str">
        <f t="shared" ca="1" si="6"/>
        <v>INV1106-CBX04-Cir08-NEG</v>
      </c>
      <c r="M38" s="46" t="str">
        <f t="shared" ca="1" si="7"/>
        <v>INV1106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6</v>
      </c>
      <c r="H39" s="72"/>
      <c r="I39" s="26" t="s">
        <v>21</v>
      </c>
      <c r="J39" s="45" t="s">
        <v>18</v>
      </c>
      <c r="K39" s="27" t="str">
        <f t="shared" ca="1" si="5"/>
        <v>INV1106-CBX05-Cir01-POS</v>
      </c>
      <c r="L39" s="27" t="str">
        <f t="shared" ca="1" si="6"/>
        <v>INV1106-CBX05-Cir01-NEG</v>
      </c>
      <c r="M39" s="27" t="str">
        <f t="shared" ca="1" si="7"/>
        <v>INV1106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24</v>
      </c>
      <c r="J40" s="45" t="s">
        <v>18</v>
      </c>
      <c r="K40" s="27" t="str">
        <f t="shared" ca="1" si="5"/>
        <v>INV1106-CBX05-Cir02-POS</v>
      </c>
      <c r="L40" s="27" t="str">
        <f t="shared" ca="1" si="6"/>
        <v>INV1106-CBX05-Cir02-NEG</v>
      </c>
      <c r="M40" s="27" t="str">
        <f t="shared" ca="1" si="7"/>
        <v>INV1106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28</v>
      </c>
      <c r="J41" s="45" t="s">
        <v>18</v>
      </c>
      <c r="K41" s="27" t="str">
        <f t="shared" ca="1" si="5"/>
        <v>INV1106-CBX05-Cir03-POS</v>
      </c>
      <c r="L41" s="27" t="str">
        <f t="shared" ca="1" si="6"/>
        <v>INV1106-CBX05-Cir03-NEG</v>
      </c>
      <c r="M41" s="27" t="str">
        <f t="shared" ca="1" si="7"/>
        <v>INV1106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33</v>
      </c>
      <c r="J42" s="45" t="s">
        <v>18</v>
      </c>
      <c r="K42" s="27" t="str">
        <f t="shared" ca="1" si="5"/>
        <v>INV1106-CBX05-Cir04-POS</v>
      </c>
      <c r="L42" s="27" t="str">
        <f t="shared" ca="1" si="6"/>
        <v>INV1106-CBX05-Cir04-NEG</v>
      </c>
      <c r="M42" s="27" t="str">
        <f t="shared" ca="1" si="7"/>
        <v>INV1106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6</v>
      </c>
      <c r="H43" s="72"/>
      <c r="I43" s="26" t="s">
        <v>21</v>
      </c>
      <c r="J43" s="45" t="s">
        <v>18</v>
      </c>
      <c r="K43" s="27" t="str">
        <f t="shared" ca="1" si="5"/>
        <v>INV1106-CBX05-Cir05-POS</v>
      </c>
      <c r="L43" s="27" t="str">
        <f t="shared" ca="1" si="6"/>
        <v>INV1106-CBX05-Cir05-NEG</v>
      </c>
      <c r="M43" s="27" t="str">
        <f t="shared" ca="1" si="7"/>
        <v>INV1106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6" t="s">
        <v>24</v>
      </c>
      <c r="J44" s="45" t="s">
        <v>18</v>
      </c>
      <c r="K44" s="27" t="str">
        <f t="shared" ca="1" si="5"/>
        <v>INV1106-CBX05-Cir06-POS</v>
      </c>
      <c r="L44" s="27" t="str">
        <f t="shared" ca="1" si="6"/>
        <v>INV1106-CBX05-Cir06-NEG</v>
      </c>
      <c r="M44" s="27" t="str">
        <f t="shared" ca="1" si="7"/>
        <v>INV1106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2"/>
      <c r="G45" s="72"/>
      <c r="H45" s="72"/>
      <c r="I45" s="26" t="s">
        <v>28</v>
      </c>
      <c r="J45" s="45" t="s">
        <v>18</v>
      </c>
      <c r="K45" s="27" t="str">
        <f t="shared" ca="1" si="5"/>
        <v>INV1106-CBX05-Cir07-POS</v>
      </c>
      <c r="L45" s="27" t="str">
        <f t="shared" ca="1" si="6"/>
        <v>INV1106-CBX05-Cir07-NEG</v>
      </c>
      <c r="M45" s="27" t="str">
        <f t="shared" ca="1" si="7"/>
        <v>INV1106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72"/>
      <c r="G46" s="72"/>
      <c r="H46" s="72"/>
      <c r="I46" s="26" t="s">
        <v>33</v>
      </c>
      <c r="J46" s="45" t="s">
        <v>18</v>
      </c>
      <c r="K46" s="27" t="str">
        <f t="shared" ca="1" si="5"/>
        <v>INV1106-CBX05-Cir08-POS</v>
      </c>
      <c r="L46" s="27" t="str">
        <f t="shared" ca="1" si="6"/>
        <v>INV1106-CBX05-Cir08-NEG</v>
      </c>
      <c r="M46" s="27" t="str">
        <f t="shared" ca="1" si="7"/>
        <v>INV1106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 t="s">
        <v>74</v>
      </c>
      <c r="G47" s="113">
        <v>6</v>
      </c>
      <c r="H47" s="113"/>
      <c r="I47" s="26" t="s">
        <v>21</v>
      </c>
      <c r="J47" s="45" t="s">
        <v>18</v>
      </c>
      <c r="K47" s="46" t="str">
        <f t="shared" ca="1" si="5"/>
        <v>INV1106-CBX06-Cir01-POS</v>
      </c>
      <c r="L47" s="46" t="str">
        <f t="shared" ca="1" si="6"/>
        <v>INV1106-CBX06-Cir01-NEG</v>
      </c>
      <c r="M47" s="46" t="str">
        <f t="shared" ca="1" si="7"/>
        <v>INV1106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24</v>
      </c>
      <c r="J48" s="45" t="s">
        <v>18</v>
      </c>
      <c r="K48" s="46" t="str">
        <f t="shared" ca="1" si="5"/>
        <v>INV1106-CBX06-Cir02-POS</v>
      </c>
      <c r="L48" s="46" t="str">
        <f t="shared" ca="1" si="6"/>
        <v>INV1106-CBX06-Cir02-NEG</v>
      </c>
      <c r="M48" s="46" t="str">
        <f t="shared" ca="1" si="7"/>
        <v>INV1106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28</v>
      </c>
      <c r="J49" s="45" t="s">
        <v>18</v>
      </c>
      <c r="K49" s="46" t="str">
        <f t="shared" ca="1" si="5"/>
        <v>INV1106-CBX06-Cir03-POS</v>
      </c>
      <c r="L49" s="46" t="str">
        <f t="shared" ca="1" si="6"/>
        <v>INV1106-CBX06-Cir03-NEG</v>
      </c>
      <c r="M49" s="46" t="str">
        <f t="shared" ca="1" si="7"/>
        <v>INV1106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3"/>
      <c r="G50" s="113"/>
      <c r="H50" s="113"/>
      <c r="I50" s="26" t="s">
        <v>33</v>
      </c>
      <c r="J50" s="45" t="s">
        <v>18</v>
      </c>
      <c r="K50" s="46" t="str">
        <f t="shared" ca="1" si="5"/>
        <v>INV1106-CBX06-Cir04-POS</v>
      </c>
      <c r="L50" s="46" t="str">
        <f t="shared" ca="1" si="6"/>
        <v>INV1106-CBX06-Cir04-NEG</v>
      </c>
      <c r="M50" s="46" t="str">
        <f t="shared" ca="1" si="7"/>
        <v>INV1106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3"/>
      <c r="G51" s="113">
        <v>6</v>
      </c>
      <c r="H51" s="113"/>
      <c r="I51" s="26" t="s">
        <v>21</v>
      </c>
      <c r="J51" s="45" t="s">
        <v>18</v>
      </c>
      <c r="K51" s="46" t="str">
        <f t="shared" ca="1" si="5"/>
        <v>INV1106-CBX06-Cir05-POS</v>
      </c>
      <c r="L51" s="46" t="str">
        <f t="shared" ca="1" si="6"/>
        <v>INV1106-CBX06-Cir05-NEG</v>
      </c>
      <c r="M51" s="46" t="str">
        <f t="shared" ca="1" si="7"/>
        <v>INV1106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3"/>
      <c r="G52" s="113"/>
      <c r="H52" s="113"/>
      <c r="I52" s="26" t="s">
        <v>24</v>
      </c>
      <c r="J52" s="45" t="s">
        <v>18</v>
      </c>
      <c r="K52" s="46" t="str">
        <f t="shared" ca="1" si="5"/>
        <v>INV1106-CBX06-Cir06-POS</v>
      </c>
      <c r="L52" s="46" t="str">
        <f t="shared" ca="1" si="6"/>
        <v>INV1106-CBX06-Cir06-NEG</v>
      </c>
      <c r="M52" s="46" t="str">
        <f t="shared" ca="1" si="7"/>
        <v>INV1106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3"/>
      <c r="G53" s="113"/>
      <c r="H53" s="113"/>
      <c r="I53" s="26" t="s">
        <v>28</v>
      </c>
      <c r="J53" s="45" t="s">
        <v>18</v>
      </c>
      <c r="K53" s="46" t="str">
        <f t="shared" ca="1" si="5"/>
        <v>INV1106-CBX06-Cir07-POS</v>
      </c>
      <c r="L53" s="46" t="str">
        <f t="shared" ca="1" si="6"/>
        <v>INV1106-CBX06-Cir07-NEG</v>
      </c>
      <c r="M53" s="46" t="str">
        <f t="shared" ca="1" si="7"/>
        <v>INV1106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3"/>
      <c r="G54" s="113"/>
      <c r="H54" s="113"/>
      <c r="I54" s="26" t="s">
        <v>33</v>
      </c>
      <c r="J54" s="45" t="s">
        <v>18</v>
      </c>
      <c r="K54" s="46" t="str">
        <f t="shared" ca="1" si="5"/>
        <v>INV1106-CBX06-Cir08-POS</v>
      </c>
      <c r="L54" s="46" t="str">
        <f t="shared" ca="1" si="6"/>
        <v>INV1106-CBX06-Cir08-NEG</v>
      </c>
      <c r="M54" s="46" t="str">
        <f t="shared" ca="1" si="7"/>
        <v>INV1106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69" t="s">
        <v>75</v>
      </c>
      <c r="G55" s="72">
        <v>6</v>
      </c>
      <c r="H55" s="72"/>
      <c r="I55" s="26" t="s">
        <v>21</v>
      </c>
      <c r="J55" s="45" t="s">
        <v>18</v>
      </c>
      <c r="K55" s="27" t="str">
        <f t="shared" ca="1" si="5"/>
        <v>INV1106-CBX07-Cir01-POS</v>
      </c>
      <c r="L55" s="27" t="str">
        <f t="shared" ca="1" si="6"/>
        <v>INV1106-CBX07-Cir01-NEG</v>
      </c>
      <c r="M55" s="27" t="str">
        <f t="shared" ca="1" si="7"/>
        <v>INV1106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1</v>
      </c>
      <c r="Q55" s="27" t="s">
        <v>61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72"/>
      <c r="G56" s="72"/>
      <c r="H56" s="72"/>
      <c r="I56" s="26" t="s">
        <v>24</v>
      </c>
      <c r="J56" s="45" t="s">
        <v>18</v>
      </c>
      <c r="K56" s="27" t="str">
        <f t="shared" ca="1" si="5"/>
        <v>INV1106-CBX07-Cir02-POS</v>
      </c>
      <c r="L56" s="27" t="str">
        <f t="shared" ca="1" si="6"/>
        <v>INV1106-CBX07-Cir02-NEG</v>
      </c>
      <c r="M56" s="27" t="str">
        <f t="shared" ca="1" si="7"/>
        <v>INV1106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2</v>
      </c>
      <c r="Q56" s="27"/>
      <c r="R56" s="27" t="s">
        <v>62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72"/>
      <c r="G57" s="72"/>
      <c r="H57" s="72"/>
      <c r="I57" s="26" t="s">
        <v>28</v>
      </c>
      <c r="J57" s="45" t="s">
        <v>18</v>
      </c>
      <c r="K57" s="27" t="str">
        <f t="shared" ca="1" si="5"/>
        <v>INV1106-CBX07-Cir03-POS</v>
      </c>
      <c r="L57" s="27" t="str">
        <f t="shared" ca="1" si="6"/>
        <v>INV1106-CBX07-Cir03-NEG</v>
      </c>
      <c r="M57" s="27" t="str">
        <f t="shared" ca="1" si="7"/>
        <v>INV1106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3</v>
      </c>
      <c r="Q57" s="27"/>
      <c r="R57" s="27"/>
      <c r="S57" s="27" t="s">
        <v>63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3</v>
      </c>
      <c r="C58" s="19">
        <v>8</v>
      </c>
      <c r="D58" s="16"/>
      <c r="E58" s="5">
        <f t="shared" si="4"/>
        <v>1</v>
      </c>
      <c r="F58" s="72"/>
      <c r="G58" s="72"/>
      <c r="H58" s="72"/>
      <c r="I58" s="26" t="s">
        <v>33</v>
      </c>
      <c r="J58" s="45" t="s">
        <v>18</v>
      </c>
      <c r="K58" s="27" t="str">
        <f t="shared" ca="1" si="5"/>
        <v>INV1106-CBX07-Cir04-POS</v>
      </c>
      <c r="L58" s="27" t="str">
        <f t="shared" ca="1" si="6"/>
        <v>INV1106-CBX07-Cir04-NEG</v>
      </c>
      <c r="M58" s="27" t="str">
        <f t="shared" ca="1" si="7"/>
        <v>INV1106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4</v>
      </c>
      <c r="Q58" s="27"/>
      <c r="R58" s="27"/>
      <c r="S58" s="27"/>
      <c r="T58" s="27" t="s">
        <v>64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3</v>
      </c>
      <c r="C59" s="20">
        <v>8</v>
      </c>
      <c r="D59" s="16"/>
      <c r="E59" s="5">
        <f t="shared" si="4"/>
        <v>1</v>
      </c>
      <c r="F59" s="72"/>
      <c r="G59" s="72">
        <v>6</v>
      </c>
      <c r="H59" s="72"/>
      <c r="I59" s="26" t="s">
        <v>21</v>
      </c>
      <c r="J59" s="45" t="s">
        <v>18</v>
      </c>
      <c r="K59" s="27" t="str">
        <f t="shared" ca="1" si="5"/>
        <v>INV1106-CBX07-Cir05-POS</v>
      </c>
      <c r="L59" s="27" t="str">
        <f t="shared" ca="1" si="6"/>
        <v>INV1106-CBX07-Cir05-NEG</v>
      </c>
      <c r="M59" s="27" t="str">
        <f t="shared" ca="1" si="7"/>
        <v>INV1106</v>
      </c>
      <c r="N59" s="28" t="str">
        <f ca="1">MID($F$5,1,3)&amp;LOOKUP("一",$F$7:$F59)&amp;"-Cir"&amp;TEXT(IF($F59&gt;"",1,($ZG59=OFFSET($ZG59,-1,))+IFERROR(MID(OFFSET($N59,-1,),FIND(MID($F$5,1,2),OFFSET($N59,-1,))+9,2),)),"00")</f>
        <v>CBX07-Cir05</v>
      </c>
      <c r="O59" s="28" t="str">
        <f t="shared" ca="1" si="8"/>
        <v>Cir05</v>
      </c>
      <c r="P59" s="27">
        <v>1</v>
      </c>
      <c r="Q59" s="27" t="s">
        <v>65</v>
      </c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3</v>
      </c>
      <c r="C60" s="20">
        <v>8</v>
      </c>
      <c r="D60" s="16"/>
      <c r="E60" s="5">
        <f t="shared" si="4"/>
        <v>1</v>
      </c>
      <c r="F60" s="72"/>
      <c r="G60" s="72"/>
      <c r="H60" s="72"/>
      <c r="I60" s="26" t="s">
        <v>24</v>
      </c>
      <c r="J60" s="45" t="s">
        <v>18</v>
      </c>
      <c r="K60" s="27" t="str">
        <f t="shared" ca="1" si="5"/>
        <v>INV1106-CBX07-Cir06-POS</v>
      </c>
      <c r="L60" s="27" t="str">
        <f t="shared" ca="1" si="6"/>
        <v>INV1106-CBX07-Cir06-NEG</v>
      </c>
      <c r="M60" s="27" t="str">
        <f t="shared" ca="1" si="7"/>
        <v>INV1106</v>
      </c>
      <c r="N60" s="28" t="str">
        <f ca="1">MID($F$5,1,3)&amp;LOOKUP("一",$F$7:$F60)&amp;"-Cir"&amp;TEXT(IF($F60&gt;"",1,($ZG60=OFFSET($ZG60,-1,))+IFERROR(MID(OFFSET($N60,-1,),FIND(MID($F$5,1,2),OFFSET($N60,-1,))+9,2),)),"00")</f>
        <v>CBX07-Cir06</v>
      </c>
      <c r="O60" s="28" t="str">
        <f t="shared" ca="1" si="8"/>
        <v>Cir06</v>
      </c>
      <c r="P60" s="27">
        <v>2</v>
      </c>
      <c r="Q60" s="27"/>
      <c r="R60" s="27" t="s">
        <v>66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3</v>
      </c>
      <c r="C61" s="19">
        <v>8</v>
      </c>
      <c r="D61" s="16"/>
      <c r="E61" s="5">
        <f t="shared" si="4"/>
        <v>1</v>
      </c>
      <c r="F61" s="72"/>
      <c r="G61" s="72"/>
      <c r="H61" s="72"/>
      <c r="I61" s="26" t="s">
        <v>28</v>
      </c>
      <c r="J61" s="45" t="s">
        <v>18</v>
      </c>
      <c r="K61" s="27" t="str">
        <f t="shared" ca="1" si="5"/>
        <v>INV1106-CBX07-Cir07-POS</v>
      </c>
      <c r="L61" s="27" t="str">
        <f t="shared" ca="1" si="6"/>
        <v>INV1106-CBX07-Cir07-NEG</v>
      </c>
      <c r="M61" s="27" t="str">
        <f t="shared" ca="1" si="7"/>
        <v>INV1106</v>
      </c>
      <c r="N61" s="28" t="str">
        <f ca="1">MID($F$5,1,3)&amp;LOOKUP("一",$F$7:$F61)&amp;"-Cir"&amp;TEXT(IF($F61&gt;"",1,($ZG61=OFFSET($ZG61,-1,))+IFERROR(MID(OFFSET($N61,-1,),FIND(MID($F$5,1,2),OFFSET($N61,-1,))+9,2),)),"00")</f>
        <v>CBX07-Cir07</v>
      </c>
      <c r="O61" s="28" t="str">
        <f t="shared" ca="1" si="8"/>
        <v>Cir07</v>
      </c>
      <c r="P61" s="27">
        <v>3</v>
      </c>
      <c r="Q61" s="27"/>
      <c r="R61" s="27"/>
      <c r="S61" s="27" t="s">
        <v>95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3</v>
      </c>
      <c r="C62" s="20">
        <v>8</v>
      </c>
      <c r="D62" s="16"/>
      <c r="E62" s="5">
        <f t="shared" si="4"/>
        <v>1</v>
      </c>
      <c r="F62" s="72"/>
      <c r="G62" s="72"/>
      <c r="H62" s="72"/>
      <c r="I62" s="26" t="s">
        <v>33</v>
      </c>
      <c r="J62" s="45" t="s">
        <v>18</v>
      </c>
      <c r="K62" s="27" t="str">
        <f t="shared" ca="1" si="5"/>
        <v>INV1106-CBX07-Cir08-POS</v>
      </c>
      <c r="L62" s="27" t="str">
        <f t="shared" ca="1" si="6"/>
        <v>INV1106-CBX07-Cir08-NEG</v>
      </c>
      <c r="M62" s="27" t="str">
        <f t="shared" ca="1" si="7"/>
        <v>INV1106</v>
      </c>
      <c r="N62" s="28" t="str">
        <f ca="1">MID($F$5,1,3)&amp;LOOKUP("一",$F$7:$F62)&amp;"-Cir"&amp;TEXT(IF($F62&gt;"",1,($ZG62=OFFSET($ZG62,-1,))+IFERROR(MID(OFFSET($N62,-1,),FIND(MID($F$5,1,2),OFFSET($N62,-1,))+9,2),)),"00")</f>
        <v>CBX07-Cir08</v>
      </c>
      <c r="O62" s="28" t="str">
        <f t="shared" ca="1" si="8"/>
        <v>Cir08</v>
      </c>
      <c r="P62" s="27">
        <v>4</v>
      </c>
      <c r="Q62" s="27"/>
      <c r="R62" s="27"/>
      <c r="S62" s="27"/>
      <c r="T62" s="27" t="s">
        <v>68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3</v>
      </c>
      <c r="C63" s="20">
        <v>8</v>
      </c>
      <c r="D63" s="16"/>
      <c r="E63" s="5">
        <f t="shared" si="4"/>
        <v>1</v>
      </c>
      <c r="F63" s="112" t="s">
        <v>76</v>
      </c>
      <c r="G63" s="113">
        <v>6</v>
      </c>
      <c r="H63" s="113"/>
      <c r="I63" s="26" t="s">
        <v>21</v>
      </c>
      <c r="J63" s="45" t="s">
        <v>18</v>
      </c>
      <c r="K63" s="46" t="str">
        <f t="shared" ca="1" si="5"/>
        <v>INV1106-CBX08-Cir01-POS</v>
      </c>
      <c r="L63" s="46" t="str">
        <f t="shared" ca="1" si="6"/>
        <v>INV1106-CBX08-Cir01-NEG</v>
      </c>
      <c r="M63" s="46" t="str">
        <f t="shared" ca="1" si="7"/>
        <v>INV1106</v>
      </c>
      <c r="N63" s="47" t="str">
        <f ca="1">MID($F$5,1,3)&amp;LOOKUP("一",$F$7:$F63)&amp;"-Cir"&amp;TEXT(IF($F63&gt;"",1,($ZG63=OFFSET($ZG63,-1,))+IFERROR(MID(OFFSET($N63,-1,),FIND(MID($F$5,1,2),OFFSET($N63,-1,))+9,2),)),"00")</f>
        <v>CBX08-Cir01</v>
      </c>
      <c r="O63" s="47" t="str">
        <f t="shared" ca="1" si="8"/>
        <v>Cir01</v>
      </c>
      <c r="P63" s="46">
        <v>1</v>
      </c>
      <c r="Q63" s="46" t="s">
        <v>61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3</v>
      </c>
      <c r="C64" s="20">
        <v>8</v>
      </c>
      <c r="D64" s="16"/>
      <c r="E64" s="5">
        <f t="shared" si="4"/>
        <v>1</v>
      </c>
      <c r="F64" s="113"/>
      <c r="G64" s="113"/>
      <c r="H64" s="113"/>
      <c r="I64" s="26" t="s">
        <v>24</v>
      </c>
      <c r="J64" s="45" t="s">
        <v>18</v>
      </c>
      <c r="K64" s="46" t="str">
        <f t="shared" ca="1" si="5"/>
        <v>INV1106-CBX08-Cir02-POS</v>
      </c>
      <c r="L64" s="46" t="str">
        <f t="shared" ca="1" si="6"/>
        <v>INV1106-CBX08-Cir02-NEG</v>
      </c>
      <c r="M64" s="46" t="str">
        <f t="shared" ca="1" si="7"/>
        <v>INV1106</v>
      </c>
      <c r="N64" s="47" t="str">
        <f ca="1">MID($F$5,1,3)&amp;LOOKUP("一",$F$7:$F64)&amp;"-Cir"&amp;TEXT(IF($F64&gt;"",1,($ZG64=OFFSET($ZG64,-1,))+IFERROR(MID(OFFSET($N64,-1,),FIND(MID($F$5,1,2),OFFSET($N64,-1,))+9,2),)),"00")</f>
        <v>CBX08-Cir02</v>
      </c>
      <c r="O64" s="47" t="str">
        <f t="shared" ca="1" si="8"/>
        <v>Cir02</v>
      </c>
      <c r="P64" s="46">
        <v>2</v>
      </c>
      <c r="Q64" s="46"/>
      <c r="R64" s="46" t="s">
        <v>62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3</v>
      </c>
      <c r="C65" s="20">
        <v>8</v>
      </c>
      <c r="D65" s="16"/>
      <c r="E65" s="5">
        <f t="shared" si="4"/>
        <v>1</v>
      </c>
      <c r="F65" s="113"/>
      <c r="G65" s="113"/>
      <c r="H65" s="113"/>
      <c r="I65" s="26" t="s">
        <v>28</v>
      </c>
      <c r="J65" s="45" t="s">
        <v>18</v>
      </c>
      <c r="K65" s="46" t="str">
        <f t="shared" ca="1" si="5"/>
        <v>INV1106-CBX08-Cir03-POS</v>
      </c>
      <c r="L65" s="46" t="str">
        <f t="shared" ca="1" si="6"/>
        <v>INV1106-CBX08-Cir03-NEG</v>
      </c>
      <c r="M65" s="46" t="str">
        <f t="shared" ca="1" si="7"/>
        <v>INV1106</v>
      </c>
      <c r="N65" s="47" t="str">
        <f ca="1">MID($F$5,1,3)&amp;LOOKUP("一",$F$7:$F65)&amp;"-Cir"&amp;TEXT(IF($F65&gt;"",1,($ZG65=OFFSET($ZG65,-1,))+IFERROR(MID(OFFSET($N65,-1,),FIND(MID($F$5,1,2),OFFSET($N65,-1,))+9,2),)),"00")</f>
        <v>CBX08-Cir03</v>
      </c>
      <c r="O65" s="47" t="str">
        <f t="shared" ca="1" si="8"/>
        <v>Cir03</v>
      </c>
      <c r="P65" s="46">
        <v>3</v>
      </c>
      <c r="Q65" s="46"/>
      <c r="R65" s="46"/>
      <c r="S65" s="46" t="s">
        <v>63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/>
      <c r="C66" s="20"/>
      <c r="D66" s="16"/>
      <c r="E66" s="5">
        <f t="shared" si="4"/>
        <v>1</v>
      </c>
      <c r="F66" s="113"/>
      <c r="G66" s="113"/>
      <c r="H66" s="113"/>
      <c r="I66" s="26" t="s">
        <v>33</v>
      </c>
      <c r="J66" s="45" t="s">
        <v>18</v>
      </c>
      <c r="K66" s="46" t="str">
        <f t="shared" ca="1" si="5"/>
        <v>INV1106-CBX08-Cir04-POS</v>
      </c>
      <c r="L66" s="46" t="str">
        <f t="shared" ca="1" si="6"/>
        <v>INV1106-CBX08-Cir04-NEG</v>
      </c>
      <c r="M66" s="46" t="str">
        <f t="shared" ca="1" si="7"/>
        <v>INV1106</v>
      </c>
      <c r="N66" s="47" t="str">
        <f ca="1">MID($F$5,1,3)&amp;LOOKUP("一",$F$7:$F66)&amp;"-Cir"&amp;TEXT(IF($F66&gt;"",1,($ZG66=OFFSET($ZG66,-1,))+IFERROR(MID(OFFSET($N66,-1,),FIND(MID($F$5,1,2),OFFSET($N66,-1,))+9,2),)),"00")</f>
        <v>CBX08-Cir04</v>
      </c>
      <c r="O66" s="47" t="str">
        <f t="shared" ca="1" si="8"/>
        <v>Cir04</v>
      </c>
      <c r="P66" s="46">
        <v>4</v>
      </c>
      <c r="Q66" s="46"/>
      <c r="R66" s="46"/>
      <c r="S66" s="46"/>
      <c r="T66" s="46" t="s">
        <v>64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113"/>
      <c r="G67" s="113">
        <v>6</v>
      </c>
      <c r="H67" s="113"/>
      <c r="I67" s="26" t="s">
        <v>21</v>
      </c>
      <c r="J67" s="45" t="s">
        <v>18</v>
      </c>
      <c r="K67" s="46" t="str">
        <f t="shared" ca="1" si="5"/>
        <v>INV1106-CBX08-Cir05-POS</v>
      </c>
      <c r="L67" s="46" t="str">
        <f t="shared" ca="1" si="6"/>
        <v>INV1106-CBX08-Cir05-NEG</v>
      </c>
      <c r="M67" s="46" t="str">
        <f t="shared" ca="1" si="7"/>
        <v>INV1106</v>
      </c>
      <c r="N67" s="47" t="str">
        <f ca="1">MID($F$5,1,3)&amp;LOOKUP("一",$F$7:$F67)&amp;"-Cir"&amp;TEXT(IF($F67&gt;"",1,($ZG67=OFFSET($ZG67,-1,))+IFERROR(MID(OFFSET($N67,-1,),FIND(MID($F$5,1,2),OFFSET($N67,-1,))+9,2),)),"00")</f>
        <v>CBX08-Cir05</v>
      </c>
      <c r="O67" s="47" t="str">
        <f t="shared" ca="1" si="8"/>
        <v>Cir05</v>
      </c>
      <c r="P67" s="46">
        <v>1</v>
      </c>
      <c r="Q67" s="46" t="s">
        <v>65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0"/>
      <c r="BC67" s="20"/>
      <c r="BD67" s="20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113"/>
      <c r="G68" s="113"/>
      <c r="H68" s="113"/>
      <c r="I68" s="26" t="s">
        <v>24</v>
      </c>
      <c r="J68" s="45" t="s">
        <v>18</v>
      </c>
      <c r="K68" s="46" t="str">
        <f t="shared" ca="1" si="5"/>
        <v>INV1106-CBX08-Cir06-POS</v>
      </c>
      <c r="L68" s="46" t="str">
        <f t="shared" ca="1" si="6"/>
        <v>INV1106-CBX08-Cir06-NEG</v>
      </c>
      <c r="M68" s="46" t="str">
        <f t="shared" ca="1" si="7"/>
        <v>INV1106</v>
      </c>
      <c r="N68" s="47" t="str">
        <f ca="1">MID($F$5,1,3)&amp;LOOKUP("一",$F$7:$F68)&amp;"-Cir"&amp;TEXT(IF($F68&gt;"",1,($ZG68=OFFSET($ZG68,-1,))+IFERROR(MID(OFFSET($N68,-1,),FIND(MID($F$5,1,2),OFFSET($N68,-1,))+9,2),)),"00")</f>
        <v>CBX08-Cir06</v>
      </c>
      <c r="O68" s="47" t="str">
        <f t="shared" ca="1" si="8"/>
        <v>Cir06</v>
      </c>
      <c r="P68" s="46">
        <v>2</v>
      </c>
      <c r="Q68" s="46"/>
      <c r="R68" s="46" t="s">
        <v>66</v>
      </c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0"/>
      <c r="BC68" s="20"/>
      <c r="BD68" s="20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113"/>
      <c r="G69" s="113"/>
      <c r="H69" s="113"/>
      <c r="I69" s="26" t="s">
        <v>28</v>
      </c>
      <c r="J69" s="45" t="s">
        <v>18</v>
      </c>
      <c r="K69" s="46" t="str">
        <f t="shared" ca="1" si="5"/>
        <v>INV1106-CBX08-Cir07-POS</v>
      </c>
      <c r="L69" s="46" t="str">
        <f t="shared" ca="1" si="6"/>
        <v>INV1106-CBX08-Cir07-NEG</v>
      </c>
      <c r="M69" s="46" t="str">
        <f t="shared" ca="1" si="7"/>
        <v>INV1106</v>
      </c>
      <c r="N69" s="47" t="str">
        <f ca="1">MID($F$5,1,3)&amp;LOOKUP("一",$F$7:$F69)&amp;"-Cir"&amp;TEXT(IF($F69&gt;"",1,($ZG69=OFFSET($ZG69,-1,))+IFERROR(MID(OFFSET($N69,-1,),FIND(MID($F$5,1,2),OFFSET($N69,-1,))+9,2),)),"00")</f>
        <v>CBX08-Cir07</v>
      </c>
      <c r="O69" s="47" t="str">
        <f t="shared" ca="1" si="8"/>
        <v>Cir07</v>
      </c>
      <c r="P69" s="46">
        <v>3</v>
      </c>
      <c r="Q69" s="46"/>
      <c r="R69" s="46"/>
      <c r="S69" s="46" t="s">
        <v>95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113"/>
      <c r="G70" s="113"/>
      <c r="H70" s="113"/>
      <c r="I70" s="26" t="s">
        <v>33</v>
      </c>
      <c r="J70" s="45" t="s">
        <v>18</v>
      </c>
      <c r="K70" s="46" t="str">
        <f t="shared" ca="1" si="5"/>
        <v>INV1106-CBX08-Cir08-POS</v>
      </c>
      <c r="L70" s="46" t="str">
        <f t="shared" ca="1" si="6"/>
        <v>INV1106-CBX08-Cir08-NEG</v>
      </c>
      <c r="M70" s="46" t="str">
        <f t="shared" ca="1" si="7"/>
        <v>INV1106</v>
      </c>
      <c r="N70" s="47" t="str">
        <f ca="1">MID($F$5,1,3)&amp;LOOKUP("一",$F$7:$F70)&amp;"-Cir"&amp;TEXT(IF($F70&gt;"",1,($ZG70=OFFSET($ZG70,-1,))+IFERROR(MID(OFFSET($N70,-1,),FIND(MID($F$5,1,2),OFFSET($N70,-1,))+9,2),)),"00")</f>
        <v>CBX08-Cir08</v>
      </c>
      <c r="O70" s="47" t="str">
        <f t="shared" ca="1" si="8"/>
        <v>Cir08</v>
      </c>
      <c r="P70" s="46">
        <v>4</v>
      </c>
      <c r="Q70" s="46"/>
      <c r="R70" s="46"/>
      <c r="S70" s="46"/>
      <c r="T70" s="46" t="s">
        <v>68</v>
      </c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69" t="s">
        <v>79</v>
      </c>
      <c r="G71" s="72">
        <v>14</v>
      </c>
      <c r="H71" s="72"/>
      <c r="I71" s="26" t="s">
        <v>23</v>
      </c>
      <c r="J71" s="45" t="s">
        <v>18</v>
      </c>
      <c r="K71" s="27" t="str">
        <f t="shared" ca="1" si="5"/>
        <v>INV1106-CBX09-Cir01-POS</v>
      </c>
      <c r="L71" s="27" t="str">
        <f t="shared" ca="1" si="6"/>
        <v>INV1106-CBX09-Cir01-NEG</v>
      </c>
      <c r="M71" s="27" t="str">
        <f t="shared" ca="1" si="7"/>
        <v>INV1106</v>
      </c>
      <c r="N71" s="28" t="str">
        <f ca="1">MID($F$5,1,3)&amp;LOOKUP("一",$F$7:$F71)&amp;"-Cir"&amp;TEXT(IF($F71&gt;"",1,($ZG71=OFFSET($ZG71,-1,))+IFERROR(MID(OFFSET($N71,-1,),FIND(MID($F$5,1,2),OFFSET($N71,-1,))+9,2),)),"00")</f>
        <v>CBX09-Cir01</v>
      </c>
      <c r="O71" s="28" t="str">
        <f t="shared" ca="1" si="8"/>
        <v>Cir01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87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4" si="12">COUNTA(Q72:BD72)</f>
        <v>1</v>
      </c>
      <c r="F72" s="72"/>
      <c r="G72" s="72"/>
      <c r="H72" s="72"/>
      <c r="I72" s="26" t="s">
        <v>27</v>
      </c>
      <c r="J72" s="45" t="s">
        <v>18</v>
      </c>
      <c r="K72" s="27" t="str">
        <f t="shared" ref="K72:K134" ca="1" si="13">M72&amp;"-"&amp;N72&amp;"-POS"</f>
        <v>INV1106-CBX09-Cir02-POS</v>
      </c>
      <c r="L72" s="27" t="str">
        <f t="shared" ref="L72:L134" ca="1" si="14">M72&amp;"-"&amp;N72&amp;"-NEG"</f>
        <v>INV1106-CBX09-Cir02-NEG</v>
      </c>
      <c r="M72" s="27" t="str">
        <f t="shared" ref="M72:M134" ca="1" si="15">$F$3</f>
        <v>INV1106</v>
      </c>
      <c r="N72" s="28" t="str">
        <f ca="1">MID($F$5,1,3)&amp;LOOKUP("一",$F$7:$F72)&amp;"-Cir"&amp;TEXT(IF($F72&gt;"",1,($ZG72=OFFSET($ZG72,-1,))+IFERROR(MID(OFFSET($N72,-1,),FIND(MID($F$5,1,2),OFFSET($N72,-1,))+9,2),)),"00")</f>
        <v>CBX09-Cir02</v>
      </c>
      <c r="O72" s="28" t="str">
        <f t="shared" ref="O72:O134" ca="1" si="16">MID(N72,7,10)</f>
        <v>Cir02</v>
      </c>
      <c r="P72" s="27">
        <v>9</v>
      </c>
      <c r="Q72" s="27"/>
      <c r="R72" s="27"/>
      <c r="S72" s="27"/>
      <c r="T72" s="27"/>
      <c r="U72" s="27"/>
      <c r="V72" s="27"/>
      <c r="W72" s="27"/>
      <c r="X72" s="27"/>
      <c r="Y72" s="27" t="s">
        <v>62</v>
      </c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72"/>
      <c r="G73" s="72"/>
      <c r="H73" s="72"/>
      <c r="I73" s="26" t="s">
        <v>31</v>
      </c>
      <c r="J73" s="45" t="s">
        <v>18</v>
      </c>
      <c r="K73" s="27" t="str">
        <f t="shared" ca="1" si="13"/>
        <v>INV1106-CBX09-Cir03-POS</v>
      </c>
      <c r="L73" s="27" t="str">
        <f t="shared" ca="1" si="14"/>
        <v>INV1106-CBX09-Cir03-NEG</v>
      </c>
      <c r="M73" s="27" t="str">
        <f t="shared" ca="1" si="15"/>
        <v>INV1106</v>
      </c>
      <c r="N73" s="28" t="str">
        <f ca="1">MID($F$5,1,3)&amp;LOOKUP("一",$F$7:$F73)&amp;"-Cir"&amp;TEXT(IF($F73&gt;"",1,($ZG73=OFFSET($ZG73,-1,))+IFERROR(MID(OFFSET($N73,-1,),FIND(MID($F$5,1,2),OFFSET($N73,-1,))+9,2),)),"00")</f>
        <v>CBX09-Cir03</v>
      </c>
      <c r="O73" s="28" t="str">
        <f t="shared" ca="1" si="16"/>
        <v>Cir03</v>
      </c>
      <c r="P73" s="27">
        <v>10</v>
      </c>
      <c r="Q73" s="27"/>
      <c r="R73" s="27"/>
      <c r="S73" s="27"/>
      <c r="T73" s="27"/>
      <c r="U73" s="27"/>
      <c r="V73" s="27"/>
      <c r="W73" s="27"/>
      <c r="X73" s="27"/>
      <c r="Y73" s="27"/>
      <c r="Z73" s="27" t="s">
        <v>63</v>
      </c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72"/>
      <c r="G74" s="72"/>
      <c r="H74" s="72"/>
      <c r="I74" s="26" t="s">
        <v>35</v>
      </c>
      <c r="J74" s="45" t="s">
        <v>18</v>
      </c>
      <c r="K74" s="27" t="str">
        <f t="shared" ca="1" si="13"/>
        <v>INV1106-CBX09-Cir04-POS</v>
      </c>
      <c r="L74" s="27" t="str">
        <f t="shared" ca="1" si="14"/>
        <v>INV1106-CBX09-Cir04-NEG</v>
      </c>
      <c r="M74" s="27" t="str">
        <f t="shared" ca="1" si="15"/>
        <v>INV1106</v>
      </c>
      <c r="N74" s="28" t="str">
        <f ca="1">MID($F$5,1,3)&amp;LOOKUP("一",$F$7:$F74)&amp;"-Cir"&amp;TEXT(IF($F74&gt;"",1,($ZG74=OFFSET($ZG74,-1,))+IFERROR(MID(OFFSET($N74,-1,),FIND(MID($F$5,1,2),OFFSET($N74,-1,))+9,2),)),"00")</f>
        <v>CBX09-Cir04</v>
      </c>
      <c r="O74" s="28" t="str">
        <f t="shared" ca="1" si="16"/>
        <v>Cir04</v>
      </c>
      <c r="P74" s="27">
        <v>11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 t="s">
        <v>64</v>
      </c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72"/>
      <c r="G75" s="72">
        <v>14</v>
      </c>
      <c r="H75" s="72"/>
      <c r="I75" s="26" t="s">
        <v>23</v>
      </c>
      <c r="J75" s="45" t="s">
        <v>18</v>
      </c>
      <c r="K75" s="27" t="str">
        <f t="shared" ca="1" si="13"/>
        <v>INV1106-CBX09-Cir05-POS</v>
      </c>
      <c r="L75" s="27" t="str">
        <f t="shared" ca="1" si="14"/>
        <v>INV1106-CBX09-Cir05-NEG</v>
      </c>
      <c r="M75" s="27" t="str">
        <f t="shared" ca="1" si="15"/>
        <v>INV1106</v>
      </c>
      <c r="N75" s="28" t="str">
        <f ca="1">MID($F$5,1,3)&amp;LOOKUP("一",$F$7:$F75)&amp;"-Cir"&amp;TEXT(IF($F75&gt;"",1,($ZG75=OFFSET($ZG75,-1,))+IFERROR(MID(OFFSET($N75,-1,),FIND(MID($F$5,1,2),OFFSET($N75,-1,))+9,2),)),"00")</f>
        <v>CBX09-Cir05</v>
      </c>
      <c r="O75" s="28" t="str">
        <f t="shared" ca="1" si="16"/>
        <v>Cir05</v>
      </c>
      <c r="P75" s="27">
        <v>8</v>
      </c>
      <c r="Q75" s="27"/>
      <c r="R75" s="27"/>
      <c r="S75" s="27"/>
      <c r="T75" s="27"/>
      <c r="U75" s="27"/>
      <c r="V75" s="27"/>
      <c r="W75" s="27"/>
      <c r="X75" s="27" t="s">
        <v>92</v>
      </c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72"/>
      <c r="G76" s="72"/>
      <c r="H76" s="72"/>
      <c r="I76" s="26" t="s">
        <v>27</v>
      </c>
      <c r="J76" s="45" t="s">
        <v>18</v>
      </c>
      <c r="K76" s="27" t="str">
        <f t="shared" ca="1" si="13"/>
        <v>INV1106-CBX09-Cir06-POS</v>
      </c>
      <c r="L76" s="27" t="str">
        <f t="shared" ca="1" si="14"/>
        <v>INV1106-CBX09-Cir06-NEG</v>
      </c>
      <c r="M76" s="27" t="str">
        <f t="shared" ca="1" si="15"/>
        <v>INV1106</v>
      </c>
      <c r="N76" s="28" t="str">
        <f ca="1">MID($F$5,1,3)&amp;LOOKUP("一",$F$7:$F76)&amp;"-Cir"&amp;TEXT(IF($F76&gt;"",1,($ZG76=OFFSET($ZG76,-1,))+IFERROR(MID(OFFSET($N76,-1,),FIND(MID($F$5,1,2),OFFSET($N76,-1,))+9,2),)),"00")</f>
        <v>CBX09-Cir06</v>
      </c>
      <c r="O76" s="28" t="str">
        <f t="shared" ca="1" si="16"/>
        <v>Cir06</v>
      </c>
      <c r="P76" s="27">
        <v>9</v>
      </c>
      <c r="Q76" s="27"/>
      <c r="R76" s="27"/>
      <c r="S76" s="27"/>
      <c r="T76" s="27"/>
      <c r="U76" s="27"/>
      <c r="V76" s="27"/>
      <c r="W76" s="27"/>
      <c r="X76" s="27"/>
      <c r="Y76" s="27" t="s">
        <v>66</v>
      </c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72"/>
      <c r="G77" s="72"/>
      <c r="H77" s="72"/>
      <c r="I77" s="26" t="s">
        <v>31</v>
      </c>
      <c r="J77" s="45" t="s">
        <v>18</v>
      </c>
      <c r="K77" s="27" t="str">
        <f t="shared" ca="1" si="13"/>
        <v>INV1106-CBX09-Cir07-POS</v>
      </c>
      <c r="L77" s="27" t="str">
        <f t="shared" ca="1" si="14"/>
        <v>INV1106-CBX09-Cir07-NEG</v>
      </c>
      <c r="M77" s="27" t="str">
        <f t="shared" ca="1" si="15"/>
        <v>INV1106</v>
      </c>
      <c r="N77" s="28" t="str">
        <f ca="1">MID($F$5,1,3)&amp;LOOKUP("一",$F$7:$F77)&amp;"-Cir"&amp;TEXT(IF($F77&gt;"",1,($ZG77=OFFSET($ZG77,-1,))+IFERROR(MID(OFFSET($N77,-1,),FIND(MID($F$5,1,2),OFFSET($N77,-1,))+9,2),)),"00")</f>
        <v>CBX09-Cir07</v>
      </c>
      <c r="O77" s="28" t="str">
        <f t="shared" ca="1" si="16"/>
        <v>Cir07</v>
      </c>
      <c r="P77" s="27">
        <v>10</v>
      </c>
      <c r="Q77" s="27"/>
      <c r="R77" s="27"/>
      <c r="S77" s="27"/>
      <c r="T77" s="27"/>
      <c r="U77" s="27"/>
      <c r="V77" s="27"/>
      <c r="W77" s="27"/>
      <c r="X77" s="27"/>
      <c r="Y77" s="27"/>
      <c r="Z77" s="27" t="s">
        <v>95</v>
      </c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72"/>
      <c r="G78" s="72"/>
      <c r="H78" s="72"/>
      <c r="I78" s="26" t="s">
        <v>35</v>
      </c>
      <c r="J78" s="45" t="s">
        <v>18</v>
      </c>
      <c r="K78" s="27" t="str">
        <f t="shared" ca="1" si="13"/>
        <v>INV1106-CBX09-Cir08-POS</v>
      </c>
      <c r="L78" s="27" t="str">
        <f t="shared" ca="1" si="14"/>
        <v>INV1106-CBX09-Cir08-NEG</v>
      </c>
      <c r="M78" s="27" t="str">
        <f t="shared" ca="1" si="15"/>
        <v>INV1106</v>
      </c>
      <c r="N78" s="28" t="str">
        <f ca="1">MID($F$5,1,3)&amp;LOOKUP("一",$F$7:$F78)&amp;"-Cir"&amp;TEXT(IF($F78&gt;"",1,($ZG78=OFFSET($ZG78,-1,))+IFERROR(MID(OFFSET($N78,-1,),FIND(MID($F$5,1,2),OFFSET($N78,-1,))+9,2),)),"00")</f>
        <v>CBX09-Cir08</v>
      </c>
      <c r="O78" s="28" t="str">
        <f t="shared" ca="1" si="16"/>
        <v>Cir08</v>
      </c>
      <c r="P78" s="27">
        <v>11</v>
      </c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 t="s">
        <v>68</v>
      </c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2" t="s">
        <v>80</v>
      </c>
      <c r="G79" s="113">
        <v>14</v>
      </c>
      <c r="H79" s="113"/>
      <c r="I79" s="26" t="s">
        <v>23</v>
      </c>
      <c r="J79" s="45" t="s">
        <v>18</v>
      </c>
      <c r="K79" s="46" t="str">
        <f t="shared" ca="1" si="13"/>
        <v>INV1106-CBX10-Cir01-POS</v>
      </c>
      <c r="L79" s="46" t="str">
        <f t="shared" ca="1" si="14"/>
        <v>INV1106-CBX10-Cir01-NEG</v>
      </c>
      <c r="M79" s="46" t="str">
        <f t="shared" ca="1" si="15"/>
        <v>INV1106</v>
      </c>
      <c r="N79" s="47" t="str">
        <f ca="1">MID($F$5,1,3)&amp;LOOKUP("一",$F$7:$F79)&amp;"-Cir"&amp;TEXT(IF($F79&gt;"",1,($ZG79=OFFSET($ZG79,-1,))+IFERROR(MID(OFFSET($N79,-1,),FIND(MID($F$5,1,2),OFFSET($N79,-1,))+9,2),)),"00")</f>
        <v>CBX10-Cir01</v>
      </c>
      <c r="O79" s="47" t="str">
        <f t="shared" ca="1" si="16"/>
        <v>Cir01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87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3"/>
      <c r="G80" s="113"/>
      <c r="H80" s="113"/>
      <c r="I80" s="26" t="s">
        <v>27</v>
      </c>
      <c r="J80" s="45" t="s">
        <v>18</v>
      </c>
      <c r="K80" s="46" t="str">
        <f t="shared" ca="1" si="13"/>
        <v>INV1106-CBX10-Cir02-POS</v>
      </c>
      <c r="L80" s="46" t="str">
        <f t="shared" ca="1" si="14"/>
        <v>INV1106-CBX10-Cir02-NEG</v>
      </c>
      <c r="M80" s="46" t="str">
        <f t="shared" ca="1" si="15"/>
        <v>INV1106</v>
      </c>
      <c r="N80" s="47" t="str">
        <f ca="1">MID($F$5,1,3)&amp;LOOKUP("一",$F$7:$F80)&amp;"-Cir"&amp;TEXT(IF($F80&gt;"",1,($ZG80=OFFSET($ZG80,-1,))+IFERROR(MID(OFFSET($N80,-1,),FIND(MID($F$5,1,2),OFFSET($N80,-1,))+9,2),)),"00")</f>
        <v>CBX10-Cir02</v>
      </c>
      <c r="O80" s="47" t="str">
        <f t="shared" ca="1" si="16"/>
        <v>Cir02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62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3"/>
      <c r="G81" s="113"/>
      <c r="H81" s="113"/>
      <c r="I81" s="26" t="s">
        <v>31</v>
      </c>
      <c r="J81" s="45" t="s">
        <v>18</v>
      </c>
      <c r="K81" s="46" t="str">
        <f t="shared" ca="1" si="13"/>
        <v>INV1106-CBX10-Cir03-POS</v>
      </c>
      <c r="L81" s="46" t="str">
        <f t="shared" ca="1" si="14"/>
        <v>INV1106-CBX10-Cir03-NEG</v>
      </c>
      <c r="M81" s="46" t="str">
        <f t="shared" ca="1" si="15"/>
        <v>INV1106</v>
      </c>
      <c r="N81" s="47" t="str">
        <f ca="1">MID($F$5,1,3)&amp;LOOKUP("一",$F$7:$F81)&amp;"-Cir"&amp;TEXT(IF($F81&gt;"",1,($ZG81=OFFSET($ZG81,-1,))+IFERROR(MID(OFFSET($N81,-1,),FIND(MID($F$5,1,2),OFFSET($N81,-1,))+9,2),)),"00")</f>
        <v>CBX10-Cir03</v>
      </c>
      <c r="O81" s="47" t="str">
        <f t="shared" ca="1" si="16"/>
        <v>Cir03</v>
      </c>
      <c r="P81" s="46">
        <v>10</v>
      </c>
      <c r="Q81" s="46"/>
      <c r="R81" s="46"/>
      <c r="S81" s="46"/>
      <c r="T81" s="46"/>
      <c r="U81" s="46"/>
      <c r="V81" s="46"/>
      <c r="W81" s="46"/>
      <c r="X81" s="46"/>
      <c r="Y81" s="46"/>
      <c r="Z81" s="46" t="s">
        <v>63</v>
      </c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3"/>
      <c r="G82" s="113"/>
      <c r="H82" s="113"/>
      <c r="I82" s="26" t="s">
        <v>35</v>
      </c>
      <c r="J82" s="45" t="s">
        <v>18</v>
      </c>
      <c r="K82" s="46" t="str">
        <f t="shared" ca="1" si="13"/>
        <v>INV1106-CBX10-Cir04-POS</v>
      </c>
      <c r="L82" s="46" t="str">
        <f t="shared" ca="1" si="14"/>
        <v>INV1106-CBX10-Cir04-NEG</v>
      </c>
      <c r="M82" s="46" t="str">
        <f t="shared" ca="1" si="15"/>
        <v>INV1106</v>
      </c>
      <c r="N82" s="47" t="str">
        <f ca="1">MID($F$5,1,3)&amp;LOOKUP("一",$F$7:$F82)&amp;"-Cir"&amp;TEXT(IF($F82&gt;"",1,($ZG82=OFFSET($ZG82,-1,))+IFERROR(MID(OFFSET($N82,-1,),FIND(MID($F$5,1,2),OFFSET($N82,-1,))+9,2),)),"00")</f>
        <v>CBX10-Cir04</v>
      </c>
      <c r="O82" s="47" t="str">
        <f t="shared" ca="1" si="16"/>
        <v>Cir04</v>
      </c>
      <c r="P82" s="46">
        <v>11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 t="s">
        <v>64</v>
      </c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3"/>
      <c r="G83" s="113">
        <v>14</v>
      </c>
      <c r="H83" s="113"/>
      <c r="I83" s="26" t="s">
        <v>23</v>
      </c>
      <c r="J83" s="45" t="s">
        <v>18</v>
      </c>
      <c r="K83" s="46" t="str">
        <f t="shared" ca="1" si="13"/>
        <v>INV1106-CBX10-Cir05-POS</v>
      </c>
      <c r="L83" s="46" t="str">
        <f t="shared" ca="1" si="14"/>
        <v>INV1106-CBX10-Cir05-NEG</v>
      </c>
      <c r="M83" s="46" t="str">
        <f t="shared" ca="1" si="15"/>
        <v>INV1106</v>
      </c>
      <c r="N83" s="47" t="str">
        <f ca="1">MID($F$5,1,3)&amp;LOOKUP("一",$F$7:$F83)&amp;"-Cir"&amp;TEXT(IF($F83&gt;"",1,($ZG83=OFFSET($ZG83,-1,))+IFERROR(MID(OFFSET($N83,-1,),FIND(MID($F$5,1,2),OFFSET($N83,-1,))+9,2),)),"00")</f>
        <v>CBX10-Cir05</v>
      </c>
      <c r="O83" s="47" t="str">
        <f t="shared" ca="1" si="16"/>
        <v>Cir05</v>
      </c>
      <c r="P83" s="46">
        <v>8</v>
      </c>
      <c r="Q83" s="46"/>
      <c r="R83" s="46"/>
      <c r="S83" s="46"/>
      <c r="T83" s="46"/>
      <c r="U83" s="46"/>
      <c r="V83" s="46"/>
      <c r="W83" s="46"/>
      <c r="X83" s="46" t="s">
        <v>92</v>
      </c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3"/>
      <c r="G84" s="113"/>
      <c r="H84" s="113"/>
      <c r="I84" s="26" t="s">
        <v>27</v>
      </c>
      <c r="J84" s="45" t="s">
        <v>18</v>
      </c>
      <c r="K84" s="46" t="str">
        <f t="shared" ca="1" si="13"/>
        <v>INV1106-CBX10-Cir06-POS</v>
      </c>
      <c r="L84" s="46" t="str">
        <f t="shared" ca="1" si="14"/>
        <v>INV1106-CBX10-Cir06-NEG</v>
      </c>
      <c r="M84" s="46" t="str">
        <f t="shared" ca="1" si="15"/>
        <v>INV1106</v>
      </c>
      <c r="N84" s="47" t="str">
        <f ca="1">MID($F$5,1,3)&amp;LOOKUP("一",$F$7:$F84)&amp;"-Cir"&amp;TEXT(IF($F84&gt;"",1,($ZG84=OFFSET($ZG84,-1,))+IFERROR(MID(OFFSET($N84,-1,),FIND(MID($F$5,1,2),OFFSET($N84,-1,))+9,2),)),"00")</f>
        <v>CBX10-Cir06</v>
      </c>
      <c r="O84" s="47" t="str">
        <f t="shared" ca="1" si="16"/>
        <v>Cir06</v>
      </c>
      <c r="P84" s="46">
        <v>9</v>
      </c>
      <c r="Q84" s="46"/>
      <c r="R84" s="46"/>
      <c r="S84" s="46"/>
      <c r="T84" s="46"/>
      <c r="U84" s="46"/>
      <c r="V84" s="46"/>
      <c r="W84" s="46"/>
      <c r="X84" s="46"/>
      <c r="Y84" s="46" t="s">
        <v>66</v>
      </c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3"/>
      <c r="G85" s="113"/>
      <c r="H85" s="113"/>
      <c r="I85" s="26" t="s">
        <v>31</v>
      </c>
      <c r="J85" s="45" t="s">
        <v>18</v>
      </c>
      <c r="K85" s="46" t="str">
        <f t="shared" ca="1" si="13"/>
        <v>INV1106-CBX10-Cir07-POS</v>
      </c>
      <c r="L85" s="46" t="str">
        <f t="shared" ca="1" si="14"/>
        <v>INV1106-CBX10-Cir07-NEG</v>
      </c>
      <c r="M85" s="46" t="str">
        <f t="shared" ca="1" si="15"/>
        <v>INV1106</v>
      </c>
      <c r="N85" s="47" t="str">
        <f ca="1">MID($F$5,1,3)&amp;LOOKUP("一",$F$7:$F85)&amp;"-Cir"&amp;TEXT(IF($F85&gt;"",1,($ZG85=OFFSET($ZG85,-1,))+IFERROR(MID(OFFSET($N85,-1,),FIND(MID($F$5,1,2),OFFSET($N85,-1,))+9,2),)),"00")</f>
        <v>CBX10-Cir07</v>
      </c>
      <c r="O85" s="47" t="str">
        <f t="shared" ca="1" si="16"/>
        <v>Cir07</v>
      </c>
      <c r="P85" s="46">
        <v>10</v>
      </c>
      <c r="Q85" s="46"/>
      <c r="R85" s="46"/>
      <c r="S85" s="46"/>
      <c r="T85" s="46"/>
      <c r="U85" s="46"/>
      <c r="V85" s="46"/>
      <c r="W85" s="46"/>
      <c r="X85" s="46"/>
      <c r="Y85" s="46"/>
      <c r="Z85" s="46" t="s">
        <v>95</v>
      </c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3"/>
      <c r="G86" s="113"/>
      <c r="H86" s="113"/>
      <c r="I86" s="26" t="s">
        <v>35</v>
      </c>
      <c r="J86" s="45" t="s">
        <v>18</v>
      </c>
      <c r="K86" s="46" t="str">
        <f t="shared" ca="1" si="13"/>
        <v>INV1106-CBX10-Cir08-POS</v>
      </c>
      <c r="L86" s="46" t="str">
        <f t="shared" ca="1" si="14"/>
        <v>INV1106-CBX10-Cir08-NEG</v>
      </c>
      <c r="M86" s="46" t="str">
        <f t="shared" ca="1" si="15"/>
        <v>INV1106</v>
      </c>
      <c r="N86" s="47" t="str">
        <f ca="1">MID($F$5,1,3)&amp;LOOKUP("一",$F$7:$F86)&amp;"-Cir"&amp;TEXT(IF($F86&gt;"",1,($ZG86=OFFSET($ZG86,-1,))+IFERROR(MID(OFFSET($N86,-1,),FIND(MID($F$5,1,2),OFFSET($N86,-1,))+9,2),)),"00")</f>
        <v>CBX10-Cir08</v>
      </c>
      <c r="O86" s="47" t="str">
        <f t="shared" ca="1" si="16"/>
        <v>Cir08</v>
      </c>
      <c r="P86" s="46">
        <v>11</v>
      </c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 t="s">
        <v>68</v>
      </c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69" t="s">
        <v>81</v>
      </c>
      <c r="G87" s="72">
        <v>14</v>
      </c>
      <c r="H87" s="72"/>
      <c r="I87" s="26" t="s">
        <v>23</v>
      </c>
      <c r="J87" s="45" t="s">
        <v>18</v>
      </c>
      <c r="K87" s="27" t="str">
        <f t="shared" ca="1" si="13"/>
        <v>INV1106-CBX11-Cir01-POS</v>
      </c>
      <c r="L87" s="27" t="str">
        <f t="shared" ca="1" si="14"/>
        <v>INV1106-CBX11-Cir01-NEG</v>
      </c>
      <c r="M87" s="27" t="str">
        <f t="shared" ca="1" si="15"/>
        <v>INV1106</v>
      </c>
      <c r="N87" s="28" t="str">
        <f ca="1">MID($F$5,1,3)&amp;LOOKUP("一",$F$7:$F87)&amp;"-Cir"&amp;TEXT(IF($F87&gt;"",1,($ZG87=OFFSET($ZG87,-1,))+IFERROR(MID(OFFSET($N87,-1,),FIND(MID($F$5,1,2),OFFSET($N87,-1,))+9,2),)),"00")</f>
        <v>CBX11-Cir01</v>
      </c>
      <c r="O87" s="28" t="str">
        <f t="shared" ca="1" si="16"/>
        <v>Cir01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87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72"/>
      <c r="G88" s="72"/>
      <c r="H88" s="72"/>
      <c r="I88" s="26" t="s">
        <v>27</v>
      </c>
      <c r="J88" s="45" t="s">
        <v>18</v>
      </c>
      <c r="K88" s="27" t="str">
        <f t="shared" ca="1" si="13"/>
        <v>INV1106-CBX11-Cir02-POS</v>
      </c>
      <c r="L88" s="27" t="str">
        <f t="shared" ca="1" si="14"/>
        <v>INV1106-CBX11-Cir02-NEG</v>
      </c>
      <c r="M88" s="27" t="str">
        <f t="shared" ca="1" si="15"/>
        <v>INV1106</v>
      </c>
      <c r="N88" s="28" t="str">
        <f ca="1">MID($F$5,1,3)&amp;LOOKUP("一",$F$7:$F88)&amp;"-Cir"&amp;TEXT(IF($F88&gt;"",1,($ZG88=OFFSET($ZG88,-1,))+IFERROR(MID(OFFSET($N88,-1,),FIND(MID($F$5,1,2),OFFSET($N88,-1,))+9,2),)),"00")</f>
        <v>CBX11-Cir02</v>
      </c>
      <c r="O88" s="28" t="str">
        <f t="shared" ca="1" si="16"/>
        <v>Cir02</v>
      </c>
      <c r="P88" s="27">
        <v>9</v>
      </c>
      <c r="Q88" s="27"/>
      <c r="R88" s="27"/>
      <c r="S88" s="27"/>
      <c r="T88" s="27"/>
      <c r="U88" s="27"/>
      <c r="V88" s="27"/>
      <c r="W88" s="27"/>
      <c r="X88" s="27"/>
      <c r="Y88" s="27" t="s">
        <v>62</v>
      </c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6" t="s">
        <v>31</v>
      </c>
      <c r="J89" s="45" t="s">
        <v>18</v>
      </c>
      <c r="K89" s="27" t="str">
        <f t="shared" ca="1" si="13"/>
        <v>INV1106-CBX11-Cir03-POS</v>
      </c>
      <c r="L89" s="27" t="str">
        <f t="shared" ca="1" si="14"/>
        <v>INV1106-CBX11-Cir03-NEG</v>
      </c>
      <c r="M89" s="27" t="str">
        <f t="shared" ca="1" si="15"/>
        <v>INV1106</v>
      </c>
      <c r="N89" s="28" t="str">
        <f ca="1">MID($F$5,1,3)&amp;LOOKUP("一",$F$7:$F89)&amp;"-Cir"&amp;TEXT(IF($F89&gt;"",1,($ZG89=OFFSET($ZG89,-1,))+IFERROR(MID(OFFSET($N89,-1,),FIND(MID($F$5,1,2),OFFSET($N89,-1,))+9,2),)),"00")</f>
        <v>CBX11-Cir03</v>
      </c>
      <c r="O89" s="28" t="str">
        <f t="shared" ca="1" si="16"/>
        <v>Cir03</v>
      </c>
      <c r="P89" s="27">
        <v>10</v>
      </c>
      <c r="Q89" s="27"/>
      <c r="R89" s="27"/>
      <c r="S89" s="27"/>
      <c r="T89" s="27"/>
      <c r="U89" s="27"/>
      <c r="V89" s="27"/>
      <c r="W89" s="27"/>
      <c r="X89" s="27"/>
      <c r="Y89" s="27"/>
      <c r="Z89" s="27" t="s">
        <v>63</v>
      </c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35</v>
      </c>
      <c r="J90" s="45" t="s">
        <v>18</v>
      </c>
      <c r="K90" s="27" t="str">
        <f t="shared" ca="1" si="13"/>
        <v>INV1106-CBX11-Cir04-POS</v>
      </c>
      <c r="L90" s="27" t="str">
        <f t="shared" ca="1" si="14"/>
        <v>INV1106-CBX11-Cir04-NEG</v>
      </c>
      <c r="M90" s="27" t="str">
        <f t="shared" ca="1" si="15"/>
        <v>INV1106</v>
      </c>
      <c r="N90" s="28" t="str">
        <f ca="1">MID($F$5,1,3)&amp;LOOKUP("一",$F$7:$F90)&amp;"-Cir"&amp;TEXT(IF($F90&gt;"",1,($ZG90=OFFSET($ZG90,-1,))+IFERROR(MID(OFFSET($N90,-1,),FIND(MID($F$5,1,2),OFFSET($N90,-1,))+9,2),)),"00")</f>
        <v>CBX11-Cir04</v>
      </c>
      <c r="O90" s="28" t="str">
        <f t="shared" ca="1" si="16"/>
        <v>Cir04</v>
      </c>
      <c r="P90" s="27">
        <v>11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 t="s">
        <v>64</v>
      </c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72"/>
      <c r="G91" s="72">
        <v>14</v>
      </c>
      <c r="H91" s="72"/>
      <c r="I91" s="26" t="s">
        <v>23</v>
      </c>
      <c r="J91" s="45" t="s">
        <v>18</v>
      </c>
      <c r="K91" s="27" t="str">
        <f t="shared" ca="1" si="13"/>
        <v>INV1106-CBX11-Cir05-POS</v>
      </c>
      <c r="L91" s="27" t="str">
        <f t="shared" ca="1" si="14"/>
        <v>INV1106-CBX11-Cir05-NEG</v>
      </c>
      <c r="M91" s="27" t="str">
        <f t="shared" ca="1" si="15"/>
        <v>INV1106</v>
      </c>
      <c r="N91" s="28" t="str">
        <f ca="1">MID($F$5,1,3)&amp;LOOKUP("一",$F$7:$F91)&amp;"-Cir"&amp;TEXT(IF($F91&gt;"",1,($ZG91=OFFSET($ZG91,-1,))+IFERROR(MID(OFFSET($N91,-1,),FIND(MID($F$5,1,2),OFFSET($N91,-1,))+9,2),)),"00")</f>
        <v>CBX11-Cir05</v>
      </c>
      <c r="O91" s="28" t="str">
        <f t="shared" ca="1" si="16"/>
        <v>Cir05</v>
      </c>
      <c r="P91" s="27">
        <v>8</v>
      </c>
      <c r="Q91" s="27"/>
      <c r="R91" s="27"/>
      <c r="S91" s="27"/>
      <c r="T91" s="27"/>
      <c r="U91" s="27"/>
      <c r="V91" s="27"/>
      <c r="W91" s="27"/>
      <c r="X91" s="27" t="s">
        <v>92</v>
      </c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72"/>
      <c r="G92" s="72"/>
      <c r="H92" s="72"/>
      <c r="I92" s="26" t="s">
        <v>27</v>
      </c>
      <c r="J92" s="45" t="s">
        <v>18</v>
      </c>
      <c r="K92" s="27" t="str">
        <f t="shared" ca="1" si="13"/>
        <v>INV1106-CBX11-Cir06-POS</v>
      </c>
      <c r="L92" s="27" t="str">
        <f t="shared" ca="1" si="14"/>
        <v>INV1106-CBX11-Cir06-NEG</v>
      </c>
      <c r="M92" s="27" t="str">
        <f t="shared" ca="1" si="15"/>
        <v>INV1106</v>
      </c>
      <c r="N92" s="28" t="str">
        <f ca="1">MID($F$5,1,3)&amp;LOOKUP("一",$F$7:$F92)&amp;"-Cir"&amp;TEXT(IF($F92&gt;"",1,($ZG92=OFFSET($ZG92,-1,))+IFERROR(MID(OFFSET($N92,-1,),FIND(MID($F$5,1,2),OFFSET($N92,-1,))+9,2),)),"00")</f>
        <v>CBX11-Cir06</v>
      </c>
      <c r="O92" s="28" t="str">
        <f t="shared" ca="1" si="16"/>
        <v>Cir06</v>
      </c>
      <c r="P92" s="27">
        <v>9</v>
      </c>
      <c r="Q92" s="27"/>
      <c r="R92" s="27"/>
      <c r="S92" s="27"/>
      <c r="T92" s="27"/>
      <c r="U92" s="27"/>
      <c r="V92" s="27"/>
      <c r="W92" s="27"/>
      <c r="X92" s="27"/>
      <c r="Y92" s="27" t="s">
        <v>66</v>
      </c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72"/>
      <c r="G93" s="72"/>
      <c r="H93" s="72"/>
      <c r="I93" s="26" t="s">
        <v>31</v>
      </c>
      <c r="J93" s="45" t="s">
        <v>18</v>
      </c>
      <c r="K93" s="27" t="str">
        <f t="shared" ca="1" si="13"/>
        <v>INV1106-CBX11-Cir07-POS</v>
      </c>
      <c r="L93" s="27" t="str">
        <f t="shared" ca="1" si="14"/>
        <v>INV1106-CBX11-Cir07-NEG</v>
      </c>
      <c r="M93" s="27" t="str">
        <f t="shared" ca="1" si="15"/>
        <v>INV1106</v>
      </c>
      <c r="N93" s="28" t="str">
        <f ca="1">MID($F$5,1,3)&amp;LOOKUP("一",$F$7:$F93)&amp;"-Cir"&amp;TEXT(IF($F93&gt;"",1,($ZG93=OFFSET($ZG93,-1,))+IFERROR(MID(OFFSET($N93,-1,),FIND(MID($F$5,1,2),OFFSET($N93,-1,))+9,2),)),"00")</f>
        <v>CBX11-Cir07</v>
      </c>
      <c r="O93" s="28" t="str">
        <f t="shared" ca="1" si="16"/>
        <v>Cir07</v>
      </c>
      <c r="P93" s="27">
        <v>10</v>
      </c>
      <c r="Q93" s="27"/>
      <c r="R93" s="27"/>
      <c r="S93" s="27"/>
      <c r="T93" s="27"/>
      <c r="U93" s="27"/>
      <c r="V93" s="27"/>
      <c r="W93" s="27"/>
      <c r="X93" s="27"/>
      <c r="Y93" s="27"/>
      <c r="Z93" s="27" t="s">
        <v>95</v>
      </c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72"/>
      <c r="G94" s="72"/>
      <c r="H94" s="72"/>
      <c r="I94" s="26" t="s">
        <v>35</v>
      </c>
      <c r="J94" s="45" t="s">
        <v>18</v>
      </c>
      <c r="K94" s="27" t="str">
        <f t="shared" ca="1" si="13"/>
        <v>INV1106-CBX11-Cir08-POS</v>
      </c>
      <c r="L94" s="27" t="str">
        <f t="shared" ca="1" si="14"/>
        <v>INV1106-CBX11-Cir08-NEG</v>
      </c>
      <c r="M94" s="27" t="str">
        <f t="shared" ca="1" si="15"/>
        <v>INV1106</v>
      </c>
      <c r="N94" s="28" t="str">
        <f ca="1">MID($F$5,1,3)&amp;LOOKUP("一",$F$7:$F94)&amp;"-Cir"&amp;TEXT(IF($F94&gt;"",1,($ZG94=OFFSET($ZG94,-1,))+IFERROR(MID(OFFSET($N94,-1,),FIND(MID($F$5,1,2),OFFSET($N94,-1,))+9,2),)),"00")</f>
        <v>CBX11-Cir08</v>
      </c>
      <c r="O94" s="28" t="str">
        <f t="shared" ca="1" si="16"/>
        <v>Cir08</v>
      </c>
      <c r="P94" s="27">
        <v>11</v>
      </c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 t="s">
        <v>68</v>
      </c>
      <c r="AB94" s="27"/>
      <c r="AC94" s="27"/>
      <c r="AD94" s="27"/>
      <c r="AE94" s="27"/>
      <c r="AF94" s="27"/>
      <c r="AG94" s="27"/>
      <c r="AH94" s="27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2" t="s">
        <v>82</v>
      </c>
      <c r="G95" s="113">
        <v>14</v>
      </c>
      <c r="H95" s="113"/>
      <c r="I95" s="26" t="s">
        <v>23</v>
      </c>
      <c r="J95" s="45" t="s">
        <v>18</v>
      </c>
      <c r="K95" s="46" t="str">
        <f t="shared" ca="1" si="13"/>
        <v>INV1106-CBX12-Cir01-POS</v>
      </c>
      <c r="L95" s="46" t="str">
        <f t="shared" ca="1" si="14"/>
        <v>INV1106-CBX12-Cir01-NEG</v>
      </c>
      <c r="M95" s="46" t="str">
        <f t="shared" ca="1" si="15"/>
        <v>INV1106</v>
      </c>
      <c r="N95" s="47" t="str">
        <f ca="1">MID($F$5,1,3)&amp;LOOKUP("一",$F$7:$F95)&amp;"-Cir"&amp;TEXT(IF($F95&gt;"",1,($ZG95=OFFSET($ZG95,-1,))+IFERROR(MID(OFFSET($N95,-1,),FIND(MID($F$5,1,2),OFFSET($N95,-1,))+9,2),)),"00")</f>
        <v>CBX12-Cir01</v>
      </c>
      <c r="O95" s="47" t="str">
        <f t="shared" ca="1" si="16"/>
        <v>Cir01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87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27</v>
      </c>
      <c r="J96" s="45" t="s">
        <v>18</v>
      </c>
      <c r="K96" s="46" t="str">
        <f t="shared" ca="1" si="13"/>
        <v>INV1106-CBX12-Cir02-POS</v>
      </c>
      <c r="L96" s="46" t="str">
        <f t="shared" ca="1" si="14"/>
        <v>INV1106-CBX12-Cir02-NEG</v>
      </c>
      <c r="M96" s="46" t="str">
        <f t="shared" ca="1" si="15"/>
        <v>INV1106</v>
      </c>
      <c r="N96" s="47" t="str">
        <f ca="1">MID($F$5,1,3)&amp;LOOKUP("一",$F$7:$F96)&amp;"-Cir"&amp;TEXT(IF($F96&gt;"",1,($ZG96=OFFSET($ZG96,-1,))+IFERROR(MID(OFFSET($N96,-1,),FIND(MID($F$5,1,2),OFFSET($N96,-1,))+9,2),)),"00")</f>
        <v>CBX12-Cir02</v>
      </c>
      <c r="O96" s="47" t="str">
        <f t="shared" ca="1" si="16"/>
        <v>Cir02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62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3"/>
      <c r="G97" s="113"/>
      <c r="H97" s="113"/>
      <c r="I97" s="26" t="s">
        <v>31</v>
      </c>
      <c r="J97" s="45" t="s">
        <v>18</v>
      </c>
      <c r="K97" s="46" t="str">
        <f t="shared" ca="1" si="13"/>
        <v>INV1106-CBX12-Cir03-POS</v>
      </c>
      <c r="L97" s="46" t="str">
        <f t="shared" ca="1" si="14"/>
        <v>INV1106-CBX12-Cir03-NEG</v>
      </c>
      <c r="M97" s="46" t="str">
        <f t="shared" ca="1" si="15"/>
        <v>INV1106</v>
      </c>
      <c r="N97" s="47" t="str">
        <f ca="1">MID($F$5,1,3)&amp;LOOKUP("一",$F$7:$F97)&amp;"-Cir"&amp;TEXT(IF($F97&gt;"",1,($ZG97=OFFSET($ZG97,-1,))+IFERROR(MID(OFFSET($N97,-1,),FIND(MID($F$5,1,2),OFFSET($N97,-1,))+9,2),)),"00")</f>
        <v>CBX12-Cir03</v>
      </c>
      <c r="O97" s="47" t="str">
        <f t="shared" ca="1" si="16"/>
        <v>Cir03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63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3"/>
      <c r="G98" s="113"/>
      <c r="H98" s="113"/>
      <c r="I98" s="26" t="s">
        <v>35</v>
      </c>
      <c r="J98" s="45" t="s">
        <v>18</v>
      </c>
      <c r="K98" s="46" t="str">
        <f t="shared" ca="1" si="13"/>
        <v>INV1106-CBX12-Cir04-POS</v>
      </c>
      <c r="L98" s="46" t="str">
        <f t="shared" ca="1" si="14"/>
        <v>INV1106-CBX12-Cir04-NEG</v>
      </c>
      <c r="M98" s="46" t="str">
        <f t="shared" ca="1" si="15"/>
        <v>INV1106</v>
      </c>
      <c r="N98" s="47" t="str">
        <f ca="1">MID($F$5,1,3)&amp;LOOKUP("一",$F$7:$F98)&amp;"-Cir"&amp;TEXT(IF($F98&gt;"",1,($ZG98=OFFSET($ZG98,-1,))+IFERROR(MID(OFFSET($N98,-1,),FIND(MID($F$5,1,2),OFFSET($N98,-1,))+9,2),)),"00")</f>
        <v>CBX12-Cir04</v>
      </c>
      <c r="O98" s="47" t="str">
        <f t="shared" ca="1" si="16"/>
        <v>Cir04</v>
      </c>
      <c r="P98" s="46">
        <v>11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 t="s">
        <v>64</v>
      </c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3"/>
      <c r="G99" s="113">
        <v>14</v>
      </c>
      <c r="H99" s="113"/>
      <c r="I99" s="26" t="s">
        <v>23</v>
      </c>
      <c r="J99" s="45" t="s">
        <v>18</v>
      </c>
      <c r="K99" s="46" t="str">
        <f t="shared" ca="1" si="13"/>
        <v>INV1106-CBX12-Cir05-POS</v>
      </c>
      <c r="L99" s="46" t="str">
        <f t="shared" ca="1" si="14"/>
        <v>INV1106-CBX12-Cir05-NEG</v>
      </c>
      <c r="M99" s="46" t="str">
        <f t="shared" ca="1" si="15"/>
        <v>INV1106</v>
      </c>
      <c r="N99" s="47" t="str">
        <f ca="1">MID($F$5,1,3)&amp;LOOKUP("一",$F$7:$F99)&amp;"-Cir"&amp;TEXT(IF($F99&gt;"",1,($ZG99=OFFSET($ZG99,-1,))+IFERROR(MID(OFFSET($N99,-1,),FIND(MID($F$5,1,2),OFFSET($N99,-1,))+9,2),)),"00")</f>
        <v>CBX12-Cir05</v>
      </c>
      <c r="O99" s="47" t="str">
        <f t="shared" ca="1" si="16"/>
        <v>Cir05</v>
      </c>
      <c r="P99" s="46">
        <v>8</v>
      </c>
      <c r="Q99" s="46"/>
      <c r="R99" s="46"/>
      <c r="S99" s="46"/>
      <c r="T99" s="46"/>
      <c r="U99" s="46"/>
      <c r="V99" s="46"/>
      <c r="W99" s="46"/>
      <c r="X99" s="46" t="s">
        <v>92</v>
      </c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13"/>
      <c r="G100" s="113"/>
      <c r="H100" s="113"/>
      <c r="I100" s="26" t="s">
        <v>27</v>
      </c>
      <c r="J100" s="45" t="s">
        <v>18</v>
      </c>
      <c r="K100" s="46" t="str">
        <f t="shared" ca="1" si="13"/>
        <v>INV1106-CBX12-Cir06-POS</v>
      </c>
      <c r="L100" s="46" t="str">
        <f t="shared" ca="1" si="14"/>
        <v>INV1106-CBX12-Cir06-NEG</v>
      </c>
      <c r="M100" s="46" t="str">
        <f t="shared" ca="1" si="15"/>
        <v>INV1106</v>
      </c>
      <c r="N100" s="47" t="str">
        <f ca="1">MID($F$5,1,3)&amp;LOOKUP("一",$F$7:$F100)&amp;"-Cir"&amp;TEXT(IF($F100&gt;"",1,($ZG100=OFFSET($ZG100,-1,))+IFERROR(MID(OFFSET($N100,-1,),FIND(MID($F$5,1,2),OFFSET($N100,-1,))+9,2),)),"00")</f>
        <v>CBX12-Cir06</v>
      </c>
      <c r="O100" s="47" t="str">
        <f t="shared" ca="1" si="16"/>
        <v>Cir06</v>
      </c>
      <c r="P100" s="46">
        <v>9</v>
      </c>
      <c r="Q100" s="46"/>
      <c r="R100" s="46"/>
      <c r="S100" s="46"/>
      <c r="T100" s="46"/>
      <c r="U100" s="46"/>
      <c r="V100" s="46"/>
      <c r="W100" s="46"/>
      <c r="X100" s="46"/>
      <c r="Y100" s="46" t="s">
        <v>66</v>
      </c>
      <c r="Z100" s="46"/>
      <c r="AA100" s="46"/>
      <c r="AB100" s="46"/>
      <c r="AC100" s="46"/>
      <c r="AD100" s="46"/>
      <c r="AE100" s="46"/>
      <c r="AF100" s="46"/>
      <c r="AG100" s="46"/>
      <c r="AH100" s="4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0"/>
      <c r="BC100" s="20"/>
      <c r="BD100" s="20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113"/>
      <c r="G101" s="113"/>
      <c r="H101" s="113"/>
      <c r="I101" s="26" t="s">
        <v>31</v>
      </c>
      <c r="J101" s="45" t="s">
        <v>18</v>
      </c>
      <c r="K101" s="46" t="str">
        <f t="shared" ca="1" si="13"/>
        <v>INV1106-CBX12-Cir07-POS</v>
      </c>
      <c r="L101" s="46" t="str">
        <f t="shared" ca="1" si="14"/>
        <v>INV1106-CBX12-Cir07-NEG</v>
      </c>
      <c r="M101" s="46" t="str">
        <f t="shared" ca="1" si="15"/>
        <v>INV1106</v>
      </c>
      <c r="N101" s="47" t="str">
        <f ca="1">MID($F$5,1,3)&amp;LOOKUP("一",$F$7:$F101)&amp;"-Cir"&amp;TEXT(IF($F101&gt;"",1,($ZG101=OFFSET($ZG101,-1,))+IFERROR(MID(OFFSET($N101,-1,),FIND(MID($F$5,1,2),OFFSET($N101,-1,))+9,2),)),"00")</f>
        <v>CBX12-Cir07</v>
      </c>
      <c r="O101" s="47" t="str">
        <f t="shared" ca="1" si="16"/>
        <v>Cir07</v>
      </c>
      <c r="P101" s="46">
        <v>10</v>
      </c>
      <c r="Q101" s="46"/>
      <c r="R101" s="46"/>
      <c r="S101" s="46"/>
      <c r="T101" s="46"/>
      <c r="U101" s="46"/>
      <c r="V101" s="46"/>
      <c r="W101" s="46"/>
      <c r="X101" s="46"/>
      <c r="Y101" s="46"/>
      <c r="Z101" s="46" t="s">
        <v>95</v>
      </c>
      <c r="AA101" s="46"/>
      <c r="AB101" s="46"/>
      <c r="AC101" s="46"/>
      <c r="AD101" s="46"/>
      <c r="AE101" s="46"/>
      <c r="AF101" s="46"/>
      <c r="AG101" s="46"/>
      <c r="AH101" s="4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0"/>
      <c r="BC101" s="20"/>
      <c r="BD101" s="20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113"/>
      <c r="G102" s="113"/>
      <c r="H102" s="113"/>
      <c r="I102" s="26" t="s">
        <v>35</v>
      </c>
      <c r="J102" s="45" t="s">
        <v>18</v>
      </c>
      <c r="K102" s="46" t="str">
        <f t="shared" ca="1" si="13"/>
        <v>INV1106-CBX12-Cir08-POS</v>
      </c>
      <c r="L102" s="46" t="str">
        <f t="shared" ca="1" si="14"/>
        <v>INV1106-CBX12-Cir08-NEG</v>
      </c>
      <c r="M102" s="46" t="str">
        <f t="shared" ca="1" si="15"/>
        <v>INV1106</v>
      </c>
      <c r="N102" s="47" t="str">
        <f ca="1">MID($F$5,1,3)&amp;LOOKUP("一",$F$7:$F102)&amp;"-Cir"&amp;TEXT(IF($F102&gt;"",1,($ZG102=OFFSET($ZG102,-1,))+IFERROR(MID(OFFSET($N102,-1,),FIND(MID($F$5,1,2),OFFSET($N102,-1,))+9,2),)),"00")</f>
        <v>CBX12-Cir08</v>
      </c>
      <c r="O102" s="47" t="str">
        <f t="shared" ca="1" si="16"/>
        <v>Cir08</v>
      </c>
      <c r="P102" s="46">
        <v>11</v>
      </c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 t="s">
        <v>68</v>
      </c>
      <c r="AB102" s="46"/>
      <c r="AC102" s="46"/>
      <c r="AD102" s="46"/>
      <c r="AE102" s="46"/>
      <c r="AF102" s="46"/>
      <c r="AG102" s="46"/>
      <c r="AH102" s="4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0"/>
      <c r="BC102" s="20"/>
      <c r="BD102" s="20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69" t="s">
        <v>83</v>
      </c>
      <c r="G103" s="72">
        <v>14</v>
      </c>
      <c r="H103" s="72"/>
      <c r="I103" s="26" t="s">
        <v>23</v>
      </c>
      <c r="J103" s="45" t="s">
        <v>18</v>
      </c>
      <c r="K103" s="27" t="str">
        <f t="shared" ca="1" si="13"/>
        <v>INV1106-CBX13-Cir01-POS</v>
      </c>
      <c r="L103" s="27" t="str">
        <f t="shared" ca="1" si="14"/>
        <v>INV1106-CBX13-Cir01-NEG</v>
      </c>
      <c r="M103" s="27" t="str">
        <f t="shared" ca="1" si="15"/>
        <v>INV1106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CBX13-Cir01</v>
      </c>
      <c r="O103" s="28" t="str">
        <f t="shared" ca="1" si="16"/>
        <v>Cir01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87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6" t="s">
        <v>27</v>
      </c>
      <c r="J104" s="45" t="s">
        <v>18</v>
      </c>
      <c r="K104" s="27" t="str">
        <f t="shared" ca="1" si="13"/>
        <v>INV1106-CBX13-Cir02-POS</v>
      </c>
      <c r="L104" s="27" t="str">
        <f t="shared" ca="1" si="14"/>
        <v>INV1106-CBX13-Cir02-NEG</v>
      </c>
      <c r="M104" s="27" t="str">
        <f t="shared" ca="1" si="15"/>
        <v>INV1106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CBX13-Cir02</v>
      </c>
      <c r="O104" s="28" t="str">
        <f t="shared" ca="1" si="16"/>
        <v>Cir02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62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72"/>
      <c r="G105" s="72"/>
      <c r="H105" s="72"/>
      <c r="I105" s="26" t="s">
        <v>31</v>
      </c>
      <c r="J105" s="45" t="s">
        <v>18</v>
      </c>
      <c r="K105" s="27" t="str">
        <f t="shared" ca="1" si="13"/>
        <v>INV1106-CBX13-Cir03-POS</v>
      </c>
      <c r="L105" s="27" t="str">
        <f t="shared" ca="1" si="14"/>
        <v>INV1106-CBX13-Cir03-NEG</v>
      </c>
      <c r="M105" s="27" t="str">
        <f t="shared" ca="1" si="15"/>
        <v>INV1106</v>
      </c>
      <c r="N105" s="28" t="str">
        <f ca="1">MID($F$5,1,3)&amp;LOOKUP("一",$F$7:$F105)&amp;"-Cir"&amp;TEXT(IF($F105&gt;"",1,($ZG105=OFFSET($ZG105,-1,))+IFERROR(MID(OFFSET($N105,-1,),FIND(MID($F$5,1,2),OFFSET($N105,-1,))+9,2),)),"00")</f>
        <v>CBX13-Cir03</v>
      </c>
      <c r="O105" s="28" t="str">
        <f t="shared" ca="1" si="16"/>
        <v>Cir03</v>
      </c>
      <c r="P105" s="27">
        <v>10</v>
      </c>
      <c r="Q105" s="27"/>
      <c r="R105" s="27"/>
      <c r="S105" s="27"/>
      <c r="T105" s="27"/>
      <c r="U105" s="27"/>
      <c r="V105" s="27"/>
      <c r="W105" s="27"/>
      <c r="X105" s="27"/>
      <c r="Y105" s="27"/>
      <c r="Z105" s="27" t="s">
        <v>63</v>
      </c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72"/>
      <c r="G106" s="72"/>
      <c r="H106" s="72"/>
      <c r="I106" s="26" t="s">
        <v>35</v>
      </c>
      <c r="J106" s="45" t="s">
        <v>18</v>
      </c>
      <c r="K106" s="27" t="str">
        <f t="shared" ca="1" si="13"/>
        <v>INV1106-CBX13-Cir04-POS</v>
      </c>
      <c r="L106" s="27" t="str">
        <f t="shared" ca="1" si="14"/>
        <v>INV1106-CBX13-Cir04-NEG</v>
      </c>
      <c r="M106" s="27" t="str">
        <f t="shared" ca="1" si="15"/>
        <v>INV1106</v>
      </c>
      <c r="N106" s="28" t="str">
        <f ca="1">MID($F$5,1,3)&amp;LOOKUP("一",$F$7:$F106)&amp;"-Cir"&amp;TEXT(IF($F106&gt;"",1,($ZG106=OFFSET($ZG106,-1,))+IFERROR(MID(OFFSET($N106,-1,),FIND(MID($F$5,1,2),OFFSET($N106,-1,))+9,2),)),"00")</f>
        <v>CBX13-Cir04</v>
      </c>
      <c r="O106" s="28" t="str">
        <f t="shared" ca="1" si="16"/>
        <v>Cir04</v>
      </c>
      <c r="P106" s="27">
        <v>11</v>
      </c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 t="s">
        <v>64</v>
      </c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72"/>
      <c r="G107" s="72">
        <v>14</v>
      </c>
      <c r="H107" s="72"/>
      <c r="I107" s="26" t="s">
        <v>23</v>
      </c>
      <c r="J107" s="45" t="s">
        <v>18</v>
      </c>
      <c r="K107" s="27" t="str">
        <f t="shared" ca="1" si="13"/>
        <v>INV1106-CBX13-Cir05-POS</v>
      </c>
      <c r="L107" s="27" t="str">
        <f t="shared" ca="1" si="14"/>
        <v>INV1106-CBX13-Cir05-NEG</v>
      </c>
      <c r="M107" s="27" t="str">
        <f t="shared" ca="1" si="15"/>
        <v>INV1106</v>
      </c>
      <c r="N107" s="28" t="str">
        <f ca="1">MID($F$5,1,3)&amp;LOOKUP("一",$F$7:$F107)&amp;"-Cir"&amp;TEXT(IF($F107&gt;"",1,($ZG107=OFFSET($ZG107,-1,))+IFERROR(MID(OFFSET($N107,-1,),FIND(MID($F$5,1,2),OFFSET($N107,-1,))+9,2),)),"00")</f>
        <v>CBX13-Cir05</v>
      </c>
      <c r="O107" s="28" t="str">
        <f t="shared" ca="1" si="16"/>
        <v>Cir05</v>
      </c>
      <c r="P107" s="27">
        <v>8</v>
      </c>
      <c r="Q107" s="27"/>
      <c r="R107" s="27"/>
      <c r="S107" s="27"/>
      <c r="T107" s="27"/>
      <c r="U107" s="27"/>
      <c r="V107" s="27"/>
      <c r="W107" s="27"/>
      <c r="X107" s="27" t="s">
        <v>92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72"/>
      <c r="G108" s="72"/>
      <c r="H108" s="72"/>
      <c r="I108" s="26" t="s">
        <v>27</v>
      </c>
      <c r="J108" s="45" t="s">
        <v>18</v>
      </c>
      <c r="K108" s="27" t="str">
        <f t="shared" ca="1" si="13"/>
        <v>INV1106-CBX13-Cir06-POS</v>
      </c>
      <c r="L108" s="27" t="str">
        <f t="shared" ca="1" si="14"/>
        <v>INV1106-CBX13-Cir06-NEG</v>
      </c>
      <c r="M108" s="27" t="str">
        <f t="shared" ca="1" si="15"/>
        <v>INV1106</v>
      </c>
      <c r="N108" s="28" t="str">
        <f ca="1">MID($F$5,1,3)&amp;LOOKUP("一",$F$7:$F108)&amp;"-Cir"&amp;TEXT(IF($F108&gt;"",1,($ZG108=OFFSET($ZG108,-1,))+IFERROR(MID(OFFSET($N108,-1,),FIND(MID($F$5,1,2),OFFSET($N108,-1,))+9,2),)),"00")</f>
        <v>CBX13-Cir06</v>
      </c>
      <c r="O108" s="28" t="str">
        <f t="shared" ca="1" si="16"/>
        <v>Cir06</v>
      </c>
      <c r="P108" s="27">
        <v>9</v>
      </c>
      <c r="Q108" s="27"/>
      <c r="R108" s="27"/>
      <c r="S108" s="27"/>
      <c r="T108" s="27"/>
      <c r="U108" s="27"/>
      <c r="V108" s="27"/>
      <c r="W108" s="27"/>
      <c r="X108" s="27"/>
      <c r="Y108" s="27" t="s">
        <v>66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72"/>
      <c r="G109" s="72"/>
      <c r="H109" s="72"/>
      <c r="I109" s="26" t="s">
        <v>31</v>
      </c>
      <c r="J109" s="45" t="s">
        <v>18</v>
      </c>
      <c r="K109" s="27" t="str">
        <f t="shared" ca="1" si="13"/>
        <v>INV1106-CBX13-Cir07-POS</v>
      </c>
      <c r="L109" s="27" t="str">
        <f t="shared" ca="1" si="14"/>
        <v>INV1106-CBX13-Cir07-NEG</v>
      </c>
      <c r="M109" s="27" t="str">
        <f t="shared" ca="1" si="15"/>
        <v>INV1106</v>
      </c>
      <c r="N109" s="28" t="str">
        <f ca="1">MID($F$5,1,3)&amp;LOOKUP("一",$F$7:$F109)&amp;"-Cir"&amp;TEXT(IF($F109&gt;"",1,($ZG109=OFFSET($ZG109,-1,))+IFERROR(MID(OFFSET($N109,-1,),FIND(MID($F$5,1,2),OFFSET($N109,-1,))+9,2),)),"00")</f>
        <v>CBX13-Cir07</v>
      </c>
      <c r="O109" s="28" t="str">
        <f t="shared" ca="1" si="16"/>
        <v>Cir07</v>
      </c>
      <c r="P109" s="27">
        <v>10</v>
      </c>
      <c r="Q109" s="27"/>
      <c r="R109" s="27"/>
      <c r="S109" s="27"/>
      <c r="T109" s="27"/>
      <c r="U109" s="27"/>
      <c r="V109" s="27"/>
      <c r="W109" s="27"/>
      <c r="X109" s="27"/>
      <c r="Y109" s="27"/>
      <c r="Z109" s="27" t="s">
        <v>95</v>
      </c>
      <c r="AA109" s="27"/>
      <c r="AB109" s="27"/>
      <c r="AC109" s="27"/>
      <c r="AD109" s="27"/>
      <c r="AE109" s="27"/>
      <c r="AF109" s="27"/>
      <c r="AG109" s="27"/>
      <c r="AH109" s="27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72"/>
      <c r="G110" s="72"/>
      <c r="H110" s="72"/>
      <c r="I110" s="26" t="s">
        <v>35</v>
      </c>
      <c r="J110" s="45" t="s">
        <v>18</v>
      </c>
      <c r="K110" s="27" t="str">
        <f t="shared" ca="1" si="13"/>
        <v>INV1106-CBX13-Cir08-POS</v>
      </c>
      <c r="L110" s="27" t="str">
        <f t="shared" ca="1" si="14"/>
        <v>INV1106-CBX13-Cir08-NEG</v>
      </c>
      <c r="M110" s="27" t="str">
        <f t="shared" ca="1" si="15"/>
        <v>INV1106</v>
      </c>
      <c r="N110" s="28" t="str">
        <f ca="1">MID($F$5,1,3)&amp;LOOKUP("一",$F$7:$F110)&amp;"-Cir"&amp;TEXT(IF($F110&gt;"",1,($ZG110=OFFSET($ZG110,-1,))+IFERROR(MID(OFFSET($N110,-1,),FIND(MID($F$5,1,2),OFFSET($N110,-1,))+9,2),)),"00")</f>
        <v>CBX13-Cir08</v>
      </c>
      <c r="O110" s="28" t="str">
        <f t="shared" ca="1" si="16"/>
        <v>Cir08</v>
      </c>
      <c r="P110" s="27">
        <v>11</v>
      </c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 t="s">
        <v>68</v>
      </c>
      <c r="AB110" s="27"/>
      <c r="AC110" s="27"/>
      <c r="AD110" s="27"/>
      <c r="AE110" s="27"/>
      <c r="AF110" s="27"/>
      <c r="AG110" s="27"/>
      <c r="AH110" s="27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2" t="s">
        <v>84</v>
      </c>
      <c r="G111" s="113">
        <v>14</v>
      </c>
      <c r="H111" s="113"/>
      <c r="I111" s="26" t="s">
        <v>23</v>
      </c>
      <c r="J111" s="45" t="s">
        <v>18</v>
      </c>
      <c r="K111" s="46" t="str">
        <f t="shared" ca="1" si="13"/>
        <v>INV1106-CBX14-Cir01-POS</v>
      </c>
      <c r="L111" s="46" t="str">
        <f t="shared" ca="1" si="14"/>
        <v>INV1106-CBX14-Cir01-NEG</v>
      </c>
      <c r="M111" s="46" t="str">
        <f t="shared" ca="1" si="15"/>
        <v>INV1106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CBX14-Cir01</v>
      </c>
      <c r="O111" s="47" t="str">
        <f t="shared" ca="1" si="16"/>
        <v>Cir01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87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3"/>
      <c r="G112" s="113"/>
      <c r="H112" s="113"/>
      <c r="I112" s="26" t="s">
        <v>27</v>
      </c>
      <c r="J112" s="45" t="s">
        <v>18</v>
      </c>
      <c r="K112" s="46" t="str">
        <f t="shared" ca="1" si="13"/>
        <v>INV1106-CBX14-Cir02-POS</v>
      </c>
      <c r="L112" s="46" t="str">
        <f t="shared" ca="1" si="14"/>
        <v>INV1106-CBX14-Cir02-NEG</v>
      </c>
      <c r="M112" s="46" t="str">
        <f t="shared" ca="1" si="15"/>
        <v>INV1106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CBX14-Cir02</v>
      </c>
      <c r="O112" s="47" t="str">
        <f t="shared" ca="1" si="16"/>
        <v>Cir02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62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3"/>
      <c r="G113" s="113"/>
      <c r="H113" s="113"/>
      <c r="I113" s="26" t="s">
        <v>31</v>
      </c>
      <c r="J113" s="45" t="s">
        <v>18</v>
      </c>
      <c r="K113" s="46" t="str">
        <f t="shared" ca="1" si="13"/>
        <v>INV1106-CBX14-Cir03-POS</v>
      </c>
      <c r="L113" s="46" t="str">
        <f t="shared" ca="1" si="14"/>
        <v>INV1106-CBX14-Cir03-NEG</v>
      </c>
      <c r="M113" s="46" t="str">
        <f t="shared" ca="1" si="15"/>
        <v>INV1106</v>
      </c>
      <c r="N113" s="47" t="str">
        <f ca="1">MID($F$5,1,3)&amp;LOOKUP("一",$F$7:$F113)&amp;"-Cir"&amp;TEXT(IF($F113&gt;"",1,($ZG113=OFFSET($ZG113,-1,))+IFERROR(MID(OFFSET($N113,-1,),FIND(MID($F$5,1,2),OFFSET($N113,-1,))+9,2),)),"00")</f>
        <v>CBX14-Cir03</v>
      </c>
      <c r="O113" s="47" t="str">
        <f t="shared" ca="1" si="16"/>
        <v>Cir03</v>
      </c>
      <c r="P113" s="46">
        <v>10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 t="s">
        <v>63</v>
      </c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3"/>
      <c r="G114" s="113"/>
      <c r="H114" s="113"/>
      <c r="I114" s="26" t="s">
        <v>35</v>
      </c>
      <c r="J114" s="45" t="s">
        <v>18</v>
      </c>
      <c r="K114" s="46" t="str">
        <f t="shared" ca="1" si="13"/>
        <v>INV1106-CBX14-Cir04-POS</v>
      </c>
      <c r="L114" s="46" t="str">
        <f t="shared" ca="1" si="14"/>
        <v>INV1106-CBX14-Cir04-NEG</v>
      </c>
      <c r="M114" s="46" t="str">
        <f t="shared" ca="1" si="15"/>
        <v>INV1106</v>
      </c>
      <c r="N114" s="47" t="str">
        <f ca="1">MID($F$5,1,3)&amp;LOOKUP("一",$F$7:$F114)&amp;"-Cir"&amp;TEXT(IF($F114&gt;"",1,($ZG114=OFFSET($ZG114,-1,))+IFERROR(MID(OFFSET($N114,-1,),FIND(MID($F$5,1,2),OFFSET($N114,-1,))+9,2),)),"00")</f>
        <v>CBX14-Cir04</v>
      </c>
      <c r="O114" s="47" t="str">
        <f t="shared" ca="1" si="16"/>
        <v>Cir04</v>
      </c>
      <c r="P114" s="46">
        <v>11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 t="s">
        <v>64</v>
      </c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3"/>
      <c r="G115" s="113">
        <v>14</v>
      </c>
      <c r="H115" s="113"/>
      <c r="I115" s="26" t="s">
        <v>23</v>
      </c>
      <c r="J115" s="45" t="s">
        <v>18</v>
      </c>
      <c r="K115" s="46" t="str">
        <f t="shared" ca="1" si="13"/>
        <v>INV1106-CBX14-Cir05-POS</v>
      </c>
      <c r="L115" s="46" t="str">
        <f t="shared" ca="1" si="14"/>
        <v>INV1106-CBX14-Cir05-NEG</v>
      </c>
      <c r="M115" s="46" t="str">
        <f t="shared" ca="1" si="15"/>
        <v>INV1106</v>
      </c>
      <c r="N115" s="47" t="str">
        <f ca="1">MID($F$5,1,3)&amp;LOOKUP("一",$F$7:$F115)&amp;"-Cir"&amp;TEXT(IF($F115&gt;"",1,($ZG115=OFFSET($ZG115,-1,))+IFERROR(MID(OFFSET($N115,-1,),FIND(MID($F$5,1,2),OFFSET($N115,-1,))+9,2),)),"00")</f>
        <v>CBX14-Cir05</v>
      </c>
      <c r="O115" s="47" t="str">
        <f t="shared" ca="1" si="16"/>
        <v>Cir05</v>
      </c>
      <c r="P115" s="46">
        <v>8</v>
      </c>
      <c r="Q115" s="46"/>
      <c r="R115" s="46"/>
      <c r="S115" s="46"/>
      <c r="T115" s="46"/>
      <c r="U115" s="46"/>
      <c r="V115" s="46"/>
      <c r="W115" s="46"/>
      <c r="X115" s="46" t="s">
        <v>92</v>
      </c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3"/>
      <c r="G116" s="113"/>
      <c r="H116" s="113"/>
      <c r="I116" s="26" t="s">
        <v>27</v>
      </c>
      <c r="J116" s="45" t="s">
        <v>18</v>
      </c>
      <c r="K116" s="46" t="str">
        <f t="shared" ca="1" si="13"/>
        <v>INV1106-CBX14-Cir06-POS</v>
      </c>
      <c r="L116" s="46" t="str">
        <f t="shared" ca="1" si="14"/>
        <v>INV1106-CBX14-Cir06-NEG</v>
      </c>
      <c r="M116" s="46" t="str">
        <f t="shared" ca="1" si="15"/>
        <v>INV1106</v>
      </c>
      <c r="N116" s="47" t="str">
        <f ca="1">MID($F$5,1,3)&amp;LOOKUP("一",$F$7:$F116)&amp;"-Cir"&amp;TEXT(IF($F116&gt;"",1,($ZG116=OFFSET($ZG116,-1,))+IFERROR(MID(OFFSET($N116,-1,),FIND(MID($F$5,1,2),OFFSET($N116,-1,))+9,2),)),"00")</f>
        <v>CBX14-Cir06</v>
      </c>
      <c r="O116" s="47" t="str">
        <f t="shared" ca="1" si="16"/>
        <v>Cir06</v>
      </c>
      <c r="P116" s="46">
        <v>9</v>
      </c>
      <c r="Q116" s="46"/>
      <c r="R116" s="46"/>
      <c r="S116" s="46"/>
      <c r="T116" s="46"/>
      <c r="U116" s="46"/>
      <c r="V116" s="46"/>
      <c r="W116" s="46"/>
      <c r="X116" s="46"/>
      <c r="Y116" s="46" t="s">
        <v>66</v>
      </c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13"/>
      <c r="G117" s="113"/>
      <c r="H117" s="113"/>
      <c r="I117" s="26" t="s">
        <v>31</v>
      </c>
      <c r="J117" s="45" t="s">
        <v>18</v>
      </c>
      <c r="K117" s="46" t="str">
        <f t="shared" ca="1" si="13"/>
        <v>INV1106-CBX14-Cir07-POS</v>
      </c>
      <c r="L117" s="46" t="str">
        <f t="shared" ca="1" si="14"/>
        <v>INV1106-CBX14-Cir07-NEG</v>
      </c>
      <c r="M117" s="46" t="str">
        <f t="shared" ca="1" si="15"/>
        <v>INV1106</v>
      </c>
      <c r="N117" s="47" t="str">
        <f ca="1">MID($F$5,1,3)&amp;LOOKUP("一",$F$7:$F117)&amp;"-Cir"&amp;TEXT(IF($F117&gt;"",1,($ZG117=OFFSET($ZG117,-1,))+IFERROR(MID(OFFSET($N117,-1,),FIND(MID($F$5,1,2),OFFSET($N117,-1,))+9,2),)),"00")</f>
        <v>CBX14-Cir07</v>
      </c>
      <c r="O117" s="47" t="str">
        <f t="shared" ca="1" si="16"/>
        <v>Cir07</v>
      </c>
      <c r="P117" s="46">
        <v>10</v>
      </c>
      <c r="Q117" s="46"/>
      <c r="R117" s="46"/>
      <c r="S117" s="46"/>
      <c r="T117" s="46"/>
      <c r="U117" s="46"/>
      <c r="V117" s="46"/>
      <c r="W117" s="46"/>
      <c r="X117" s="46"/>
      <c r="Y117" s="46"/>
      <c r="Z117" s="46" t="s">
        <v>95</v>
      </c>
      <c r="AA117" s="46"/>
      <c r="AB117" s="46"/>
      <c r="AC117" s="46"/>
      <c r="AD117" s="46"/>
      <c r="AE117" s="46"/>
      <c r="AF117" s="46"/>
      <c r="AG117" s="46"/>
      <c r="AH117" s="4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0"/>
      <c r="BC117" s="20"/>
      <c r="BD117" s="20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3"/>
      <c r="G118" s="113"/>
      <c r="H118" s="113"/>
      <c r="I118" s="26" t="s">
        <v>35</v>
      </c>
      <c r="J118" s="45" t="s">
        <v>18</v>
      </c>
      <c r="K118" s="46" t="str">
        <f t="shared" ca="1" si="13"/>
        <v>INV1106-CBX14-Cir08-POS</v>
      </c>
      <c r="L118" s="46" t="str">
        <f t="shared" ca="1" si="14"/>
        <v>INV1106-CBX14-Cir08-NEG</v>
      </c>
      <c r="M118" s="46" t="str">
        <f t="shared" ca="1" si="15"/>
        <v>INV1106</v>
      </c>
      <c r="N118" s="47" t="str">
        <f ca="1">MID($F$5,1,3)&amp;LOOKUP("一",$F$7:$F118)&amp;"-Cir"&amp;TEXT(IF($F118&gt;"",1,($ZG118=OFFSET($ZG118,-1,))+IFERROR(MID(OFFSET($N118,-1,),FIND(MID($F$5,1,2),OFFSET($N118,-1,))+9,2),)),"00")</f>
        <v>CBX14-Cir08</v>
      </c>
      <c r="O118" s="47" t="str">
        <f t="shared" ca="1" si="16"/>
        <v>Cir08</v>
      </c>
      <c r="P118" s="46">
        <v>11</v>
      </c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 t="s">
        <v>68</v>
      </c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69" t="s">
        <v>85</v>
      </c>
      <c r="G119" s="72">
        <v>14</v>
      </c>
      <c r="H119" s="72"/>
      <c r="I119" s="26" t="s">
        <v>23</v>
      </c>
      <c r="J119" s="45" t="s">
        <v>18</v>
      </c>
      <c r="K119" s="27" t="str">
        <f t="shared" ca="1" si="13"/>
        <v>INV1106-CBX15-Cir01-POS</v>
      </c>
      <c r="L119" s="27" t="str">
        <f t="shared" ca="1" si="14"/>
        <v>INV1106-CBX15-Cir01-NEG</v>
      </c>
      <c r="M119" s="27" t="str">
        <f t="shared" ca="1" si="15"/>
        <v>INV1106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CBX15-Cir01</v>
      </c>
      <c r="O119" s="28" t="str">
        <f t="shared" ca="1" si="16"/>
        <v>Cir01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87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72"/>
      <c r="G120" s="72"/>
      <c r="H120" s="72"/>
      <c r="I120" s="26" t="s">
        <v>27</v>
      </c>
      <c r="J120" s="45" t="s">
        <v>18</v>
      </c>
      <c r="K120" s="27" t="str">
        <f t="shared" ca="1" si="13"/>
        <v>INV1106-CBX15-Cir02-POS</v>
      </c>
      <c r="L120" s="27" t="str">
        <f t="shared" ca="1" si="14"/>
        <v>INV1106-CBX15-Cir02-NEG</v>
      </c>
      <c r="M120" s="27" t="str">
        <f t="shared" ca="1" si="15"/>
        <v>INV1106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CBX15-Cir02</v>
      </c>
      <c r="O120" s="28" t="str">
        <f t="shared" ca="1" si="16"/>
        <v>Cir02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62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72"/>
      <c r="G121" s="72"/>
      <c r="H121" s="72"/>
      <c r="I121" s="26" t="s">
        <v>31</v>
      </c>
      <c r="J121" s="45" t="s">
        <v>18</v>
      </c>
      <c r="K121" s="27" t="str">
        <f t="shared" ca="1" si="13"/>
        <v>INV1106-CBX15-Cir03-POS</v>
      </c>
      <c r="L121" s="27" t="str">
        <f t="shared" ca="1" si="14"/>
        <v>INV1106-CBX15-Cir03-NEG</v>
      </c>
      <c r="M121" s="27" t="str">
        <f t="shared" ca="1" si="15"/>
        <v>INV1106</v>
      </c>
      <c r="N121" s="28" t="str">
        <f ca="1">MID($F$5,1,3)&amp;LOOKUP("一",$F$7:$F121)&amp;"-Cir"&amp;TEXT(IF($F121&gt;"",1,($ZG121=OFFSET($ZG121,-1,))+IFERROR(MID(OFFSET($N121,-1,),FIND(MID($F$5,1,2),OFFSET($N121,-1,))+9,2),)),"00")</f>
        <v>CBX15-Cir03</v>
      </c>
      <c r="O121" s="28" t="str">
        <f t="shared" ca="1" si="16"/>
        <v>Cir03</v>
      </c>
      <c r="P121" s="27">
        <v>10</v>
      </c>
      <c r="Q121" s="27"/>
      <c r="R121" s="27"/>
      <c r="S121" s="27"/>
      <c r="T121" s="27"/>
      <c r="U121" s="27"/>
      <c r="V121" s="27"/>
      <c r="W121" s="27"/>
      <c r="X121" s="27"/>
      <c r="Y121" s="27"/>
      <c r="Z121" s="27" t="s">
        <v>63</v>
      </c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72"/>
      <c r="G122" s="72"/>
      <c r="H122" s="72"/>
      <c r="I122" s="26" t="s">
        <v>35</v>
      </c>
      <c r="J122" s="45" t="s">
        <v>18</v>
      </c>
      <c r="K122" s="27" t="str">
        <f t="shared" ca="1" si="13"/>
        <v>INV1106-CBX15-Cir04-POS</v>
      </c>
      <c r="L122" s="27" t="str">
        <f t="shared" ca="1" si="14"/>
        <v>INV1106-CBX15-Cir04-NEG</v>
      </c>
      <c r="M122" s="27" t="str">
        <f t="shared" ca="1" si="15"/>
        <v>INV1106</v>
      </c>
      <c r="N122" s="28" t="str">
        <f ca="1">MID($F$5,1,3)&amp;LOOKUP("一",$F$7:$F122)&amp;"-Cir"&amp;TEXT(IF($F122&gt;"",1,($ZG122=OFFSET($ZG122,-1,))+IFERROR(MID(OFFSET($N122,-1,),FIND(MID($F$5,1,2),OFFSET($N122,-1,))+9,2),)),"00")</f>
        <v>CBX15-Cir04</v>
      </c>
      <c r="O122" s="28" t="str">
        <f t="shared" ca="1" si="16"/>
        <v>Cir04</v>
      </c>
      <c r="P122" s="27">
        <v>11</v>
      </c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 t="s">
        <v>64</v>
      </c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72"/>
      <c r="G123" s="72">
        <v>14</v>
      </c>
      <c r="H123" s="72"/>
      <c r="I123" s="26" t="s">
        <v>23</v>
      </c>
      <c r="J123" s="45" t="s">
        <v>18</v>
      </c>
      <c r="K123" s="27" t="str">
        <f t="shared" ca="1" si="13"/>
        <v>INV1106-CBX15-Cir05-POS</v>
      </c>
      <c r="L123" s="27" t="str">
        <f t="shared" ca="1" si="14"/>
        <v>INV1106-CBX15-Cir05-NEG</v>
      </c>
      <c r="M123" s="27" t="str">
        <f t="shared" ca="1" si="15"/>
        <v>INV1106</v>
      </c>
      <c r="N123" s="28" t="str">
        <f ca="1">MID($F$5,1,3)&amp;LOOKUP("一",$F$7:$F123)&amp;"-Cir"&amp;TEXT(IF($F123&gt;"",1,($ZG123=OFFSET($ZG123,-1,))+IFERROR(MID(OFFSET($N123,-1,),FIND(MID($F$5,1,2),OFFSET($N123,-1,))+9,2),)),"00")</f>
        <v>CBX15-Cir05</v>
      </c>
      <c r="O123" s="28" t="str">
        <f t="shared" ca="1" si="16"/>
        <v>Cir05</v>
      </c>
      <c r="P123" s="27">
        <v>8</v>
      </c>
      <c r="Q123" s="27"/>
      <c r="R123" s="27"/>
      <c r="S123" s="27"/>
      <c r="T123" s="27"/>
      <c r="U123" s="27"/>
      <c r="V123" s="27"/>
      <c r="W123" s="27"/>
      <c r="X123" s="27" t="s">
        <v>92</v>
      </c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72"/>
      <c r="G124" s="72"/>
      <c r="H124" s="72"/>
      <c r="I124" s="26" t="s">
        <v>27</v>
      </c>
      <c r="J124" s="45" t="s">
        <v>18</v>
      </c>
      <c r="K124" s="27" t="str">
        <f t="shared" ca="1" si="13"/>
        <v>INV1106-CBX15-Cir06-POS</v>
      </c>
      <c r="L124" s="27" t="str">
        <f t="shared" ca="1" si="14"/>
        <v>INV1106-CBX15-Cir06-NEG</v>
      </c>
      <c r="M124" s="27" t="str">
        <f t="shared" ca="1" si="15"/>
        <v>INV1106</v>
      </c>
      <c r="N124" s="28" t="str">
        <f ca="1">MID($F$5,1,3)&amp;LOOKUP("一",$F$7:$F124)&amp;"-Cir"&amp;TEXT(IF($F124&gt;"",1,($ZG124=OFFSET($ZG124,-1,))+IFERROR(MID(OFFSET($N124,-1,),FIND(MID($F$5,1,2),OFFSET($N124,-1,))+9,2),)),"00")</f>
        <v>CBX15-Cir06</v>
      </c>
      <c r="O124" s="28" t="str">
        <f t="shared" ca="1" si="16"/>
        <v>Cir06</v>
      </c>
      <c r="P124" s="27">
        <v>9</v>
      </c>
      <c r="Q124" s="27"/>
      <c r="R124" s="27"/>
      <c r="S124" s="27"/>
      <c r="T124" s="27"/>
      <c r="U124" s="27"/>
      <c r="V124" s="27"/>
      <c r="W124" s="27"/>
      <c r="X124" s="27"/>
      <c r="Y124" s="27" t="s">
        <v>66</v>
      </c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72"/>
      <c r="G125" s="72"/>
      <c r="H125" s="72"/>
      <c r="I125" s="26" t="s">
        <v>31</v>
      </c>
      <c r="J125" s="45" t="s">
        <v>18</v>
      </c>
      <c r="K125" s="27" t="str">
        <f t="shared" ca="1" si="13"/>
        <v>INV1106-CBX15-Cir07-POS</v>
      </c>
      <c r="L125" s="27" t="str">
        <f t="shared" ca="1" si="14"/>
        <v>INV1106-CBX15-Cir07-NEG</v>
      </c>
      <c r="M125" s="27" t="str">
        <f t="shared" ca="1" si="15"/>
        <v>INV1106</v>
      </c>
      <c r="N125" s="28" t="str">
        <f ca="1">MID($F$5,1,3)&amp;LOOKUP("一",$F$7:$F125)&amp;"-Cir"&amp;TEXT(IF($F125&gt;"",1,($ZG125=OFFSET($ZG125,-1,))+IFERROR(MID(OFFSET($N125,-1,),FIND(MID($F$5,1,2),OFFSET($N125,-1,))+9,2),)),"00")</f>
        <v>CBX15-Cir07</v>
      </c>
      <c r="O125" s="28" t="str">
        <f t="shared" ca="1" si="16"/>
        <v>Cir07</v>
      </c>
      <c r="P125" s="27">
        <v>10</v>
      </c>
      <c r="Q125" s="27"/>
      <c r="R125" s="27"/>
      <c r="S125" s="27"/>
      <c r="T125" s="27"/>
      <c r="U125" s="27"/>
      <c r="V125" s="27"/>
      <c r="W125" s="27"/>
      <c r="X125" s="27"/>
      <c r="Y125" s="27"/>
      <c r="Z125" s="27" t="s">
        <v>95</v>
      </c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72"/>
      <c r="G126" s="72"/>
      <c r="H126" s="72"/>
      <c r="I126" s="26" t="s">
        <v>35</v>
      </c>
      <c r="J126" s="45" t="s">
        <v>18</v>
      </c>
      <c r="K126" s="27" t="str">
        <f t="shared" ca="1" si="13"/>
        <v>INV1106-CBX15-Cir08-POS</v>
      </c>
      <c r="L126" s="27" t="str">
        <f t="shared" ca="1" si="14"/>
        <v>INV1106-CBX15-Cir08-NEG</v>
      </c>
      <c r="M126" s="27" t="str">
        <f t="shared" ca="1" si="15"/>
        <v>INV1106</v>
      </c>
      <c r="N126" s="28" t="str">
        <f ca="1">MID($F$5,1,3)&amp;LOOKUP("一",$F$7:$F126)&amp;"-Cir"&amp;TEXT(IF($F126&gt;"",1,($ZG126=OFFSET($ZG126,-1,))+IFERROR(MID(OFFSET($N126,-1,),FIND(MID($F$5,1,2),OFFSET($N126,-1,))+9,2),)),"00")</f>
        <v>CBX15-Cir08</v>
      </c>
      <c r="O126" s="28" t="str">
        <f t="shared" ca="1" si="16"/>
        <v>Cir08</v>
      </c>
      <c r="P126" s="27">
        <v>11</v>
      </c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 t="s">
        <v>68</v>
      </c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2" t="s">
        <v>86</v>
      </c>
      <c r="G127" s="113">
        <v>14</v>
      </c>
      <c r="H127" s="113"/>
      <c r="I127" s="26" t="s">
        <v>23</v>
      </c>
      <c r="J127" s="45" t="s">
        <v>18</v>
      </c>
      <c r="K127" s="46" t="str">
        <f t="shared" ca="1" si="13"/>
        <v>INV1106-CBX16-Cir01-POS</v>
      </c>
      <c r="L127" s="46" t="str">
        <f t="shared" ca="1" si="14"/>
        <v>INV1106-CBX16-Cir01-NEG</v>
      </c>
      <c r="M127" s="46" t="str">
        <f t="shared" ca="1" si="15"/>
        <v>INV1106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CBX16-Cir01</v>
      </c>
      <c r="O127" s="47" t="str">
        <f t="shared" ca="1" si="16"/>
        <v>Cir01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87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3"/>
      <c r="G128" s="113"/>
      <c r="H128" s="113"/>
      <c r="I128" s="26" t="s">
        <v>27</v>
      </c>
      <c r="J128" s="45" t="s">
        <v>18</v>
      </c>
      <c r="K128" s="46" t="str">
        <f t="shared" ca="1" si="13"/>
        <v>INV1106-CBX16-Cir02-POS</v>
      </c>
      <c r="L128" s="46" t="str">
        <f t="shared" ca="1" si="14"/>
        <v>INV1106-CBX16-Cir02-NEG</v>
      </c>
      <c r="M128" s="46" t="str">
        <f t="shared" ca="1" si="15"/>
        <v>INV1106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CBX16-Cir02</v>
      </c>
      <c r="O128" s="47" t="str">
        <f t="shared" ca="1" si="16"/>
        <v>Cir02</v>
      </c>
      <c r="P128" s="46">
        <v>9</v>
      </c>
      <c r="Q128" s="46"/>
      <c r="R128" s="46"/>
      <c r="S128" s="46"/>
      <c r="T128" s="46"/>
      <c r="U128" s="46"/>
      <c r="V128" s="46"/>
      <c r="W128" s="46"/>
      <c r="X128" s="46"/>
      <c r="Y128" s="46" t="s">
        <v>62</v>
      </c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3"/>
      <c r="G129" s="113"/>
      <c r="H129" s="113"/>
      <c r="I129" s="26" t="s">
        <v>31</v>
      </c>
      <c r="J129" s="45" t="s">
        <v>18</v>
      </c>
      <c r="K129" s="46" t="str">
        <f t="shared" ca="1" si="13"/>
        <v>INV1106-CBX16-Cir03-POS</v>
      </c>
      <c r="L129" s="46" t="str">
        <f t="shared" ca="1" si="14"/>
        <v>INV1106-CBX16-Cir03-NEG</v>
      </c>
      <c r="M129" s="46" t="str">
        <f t="shared" ca="1" si="15"/>
        <v>INV1106</v>
      </c>
      <c r="N129" s="47" t="str">
        <f ca="1">MID($F$5,1,3)&amp;LOOKUP("一",$F$7:$F129)&amp;"-Cir"&amp;TEXT(IF($F129&gt;"",1,($ZG129=OFFSET($ZG129,-1,))+IFERROR(MID(OFFSET($N129,-1,),FIND(MID($F$5,1,2),OFFSET($N129,-1,))+9,2),)),"00")</f>
        <v>CBX16-Cir03</v>
      </c>
      <c r="O129" s="47" t="str">
        <f t="shared" ca="1" si="16"/>
        <v>Cir03</v>
      </c>
      <c r="P129" s="46">
        <v>10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 t="s">
        <v>63</v>
      </c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3"/>
      <c r="G130" s="113"/>
      <c r="H130" s="113"/>
      <c r="I130" s="26" t="s">
        <v>35</v>
      </c>
      <c r="J130" s="45" t="s">
        <v>18</v>
      </c>
      <c r="K130" s="46" t="str">
        <f t="shared" ca="1" si="13"/>
        <v>INV1106-CBX16-Cir04-POS</v>
      </c>
      <c r="L130" s="46" t="str">
        <f t="shared" ca="1" si="14"/>
        <v>INV1106-CBX16-Cir04-NEG</v>
      </c>
      <c r="M130" s="46" t="str">
        <f t="shared" ca="1" si="15"/>
        <v>INV1106</v>
      </c>
      <c r="N130" s="47" t="str">
        <f ca="1">MID($F$5,1,3)&amp;LOOKUP("一",$F$7:$F130)&amp;"-Cir"&amp;TEXT(IF($F130&gt;"",1,($ZG130=OFFSET($ZG130,-1,))+IFERROR(MID(OFFSET($N130,-1,),FIND(MID($F$5,1,2),OFFSET($N130,-1,))+9,2),)),"00")</f>
        <v>CBX16-Cir04</v>
      </c>
      <c r="O130" s="47" t="str">
        <f t="shared" ca="1" si="16"/>
        <v>Cir04</v>
      </c>
      <c r="P130" s="46">
        <v>11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 t="s">
        <v>64</v>
      </c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3"/>
      <c r="G131" s="113">
        <v>14</v>
      </c>
      <c r="H131" s="113"/>
      <c r="I131" s="26" t="s">
        <v>23</v>
      </c>
      <c r="J131" s="45" t="s">
        <v>18</v>
      </c>
      <c r="K131" s="46" t="str">
        <f t="shared" ca="1" si="13"/>
        <v>INV1106-CBX16-Cir05-POS</v>
      </c>
      <c r="L131" s="46" t="str">
        <f t="shared" ca="1" si="14"/>
        <v>INV1106-CBX16-Cir05-NEG</v>
      </c>
      <c r="M131" s="46" t="str">
        <f t="shared" ca="1" si="15"/>
        <v>INV1106</v>
      </c>
      <c r="N131" s="47" t="str">
        <f ca="1">MID($F$5,1,3)&amp;LOOKUP("一",$F$7:$F131)&amp;"-Cir"&amp;TEXT(IF($F131&gt;"",1,($ZG131=OFFSET($ZG131,-1,))+IFERROR(MID(OFFSET($N131,-1,),FIND(MID($F$5,1,2),OFFSET($N131,-1,))+9,2),)),"00")</f>
        <v>CBX16-Cir05</v>
      </c>
      <c r="O131" s="47" t="str">
        <f t="shared" ca="1" si="16"/>
        <v>Cir05</v>
      </c>
      <c r="P131" s="46">
        <v>8</v>
      </c>
      <c r="Q131" s="46"/>
      <c r="R131" s="46"/>
      <c r="S131" s="46"/>
      <c r="T131" s="46"/>
      <c r="U131" s="46"/>
      <c r="V131" s="46"/>
      <c r="W131" s="46"/>
      <c r="X131" s="46" t="s">
        <v>92</v>
      </c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3"/>
      <c r="G132" s="113"/>
      <c r="H132" s="113"/>
      <c r="I132" s="26" t="s">
        <v>27</v>
      </c>
      <c r="J132" s="45" t="s">
        <v>18</v>
      </c>
      <c r="K132" s="46" t="str">
        <f t="shared" ca="1" si="13"/>
        <v>INV1106-CBX16-Cir06-POS</v>
      </c>
      <c r="L132" s="46" t="str">
        <f t="shared" ca="1" si="14"/>
        <v>INV1106-CBX16-Cir06-NEG</v>
      </c>
      <c r="M132" s="46" t="str">
        <f t="shared" ca="1" si="15"/>
        <v>INV1106</v>
      </c>
      <c r="N132" s="47" t="str">
        <f ca="1">MID($F$5,1,3)&amp;LOOKUP("一",$F$7:$F132)&amp;"-Cir"&amp;TEXT(IF($F132&gt;"",1,($ZG132=OFFSET($ZG132,-1,))+IFERROR(MID(OFFSET($N132,-1,),FIND(MID($F$5,1,2),OFFSET($N132,-1,))+9,2),)),"00")</f>
        <v>CBX16-Cir06</v>
      </c>
      <c r="O132" s="47" t="str">
        <f t="shared" ca="1" si="16"/>
        <v>Cir06</v>
      </c>
      <c r="P132" s="46">
        <v>9</v>
      </c>
      <c r="Q132" s="46"/>
      <c r="R132" s="46"/>
      <c r="S132" s="46"/>
      <c r="T132" s="46"/>
      <c r="U132" s="46"/>
      <c r="V132" s="46"/>
      <c r="W132" s="46"/>
      <c r="X132" s="46"/>
      <c r="Y132" s="46" t="s">
        <v>66</v>
      </c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113"/>
      <c r="G133" s="113"/>
      <c r="H133" s="113"/>
      <c r="I133" s="26" t="s">
        <v>31</v>
      </c>
      <c r="J133" s="45" t="s">
        <v>18</v>
      </c>
      <c r="K133" s="46" t="str">
        <f t="shared" ca="1" si="13"/>
        <v>INV1106-CBX16-Cir07-POS</v>
      </c>
      <c r="L133" s="46" t="str">
        <f t="shared" ca="1" si="14"/>
        <v>INV1106-CBX16-Cir07-NEG</v>
      </c>
      <c r="M133" s="46" t="str">
        <f t="shared" ca="1" si="15"/>
        <v>INV1106</v>
      </c>
      <c r="N133" s="47" t="str">
        <f ca="1">MID($F$5,1,3)&amp;LOOKUP("一",$F$7:$F133)&amp;"-Cir"&amp;TEXT(IF($F133&gt;"",1,($ZG133=OFFSET($ZG133,-1,))+IFERROR(MID(OFFSET($N133,-1,),FIND(MID($F$5,1,2),OFFSET($N133,-1,))+9,2),)),"00")</f>
        <v>CBX16-Cir07</v>
      </c>
      <c r="O133" s="47" t="str">
        <f t="shared" ca="1" si="16"/>
        <v>Cir07</v>
      </c>
      <c r="P133" s="46">
        <v>10</v>
      </c>
      <c r="Q133" s="46"/>
      <c r="R133" s="46"/>
      <c r="S133" s="46"/>
      <c r="T133" s="46"/>
      <c r="U133" s="46"/>
      <c r="V133" s="46"/>
      <c r="W133" s="46"/>
      <c r="X133" s="46"/>
      <c r="Y133" s="46"/>
      <c r="Z133" s="46" t="s">
        <v>95</v>
      </c>
      <c r="AA133" s="46"/>
      <c r="AB133" s="46"/>
      <c r="AC133" s="46"/>
      <c r="AD133" s="46"/>
      <c r="AE133" s="46"/>
      <c r="AF133" s="46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113"/>
      <c r="G134" s="113"/>
      <c r="H134" s="113"/>
      <c r="I134" s="26" t="s">
        <v>35</v>
      </c>
      <c r="J134" s="45" t="s">
        <v>18</v>
      </c>
      <c r="K134" s="46" t="str">
        <f t="shared" ca="1" si="13"/>
        <v>INV1106-CBX16-Cir08-POS</v>
      </c>
      <c r="L134" s="46" t="str">
        <f t="shared" ca="1" si="14"/>
        <v>INV1106-CBX16-Cir08-NEG</v>
      </c>
      <c r="M134" s="46" t="str">
        <f t="shared" ca="1" si="15"/>
        <v>INV1106</v>
      </c>
      <c r="N134" s="47" t="str">
        <f ca="1">MID($F$5,1,3)&amp;LOOKUP("一",$F$7:$F134)&amp;"-Cir"&amp;TEXT(IF($F134&gt;"",1,($ZG134=OFFSET($ZG134,-1,))+IFERROR(MID(OFFSET($N134,-1,),FIND(MID($F$5,1,2),OFFSET($N134,-1,))+9,2),)),"00")</f>
        <v>CBX16-Cir08</v>
      </c>
      <c r="O134" s="47" t="str">
        <f t="shared" ca="1" si="16"/>
        <v>Cir08</v>
      </c>
      <c r="P134" s="46">
        <v>11</v>
      </c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 t="s">
        <v>68</v>
      </c>
      <c r="AB134" s="46"/>
      <c r="AC134" s="46"/>
      <c r="AD134" s="46"/>
      <c r="AE134" s="46"/>
      <c r="AF134" s="46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51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51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51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51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51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51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51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51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51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51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51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51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51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51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51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51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51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51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51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51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51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51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51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51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51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51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51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51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00">
    <mergeCell ref="A1:K2"/>
    <mergeCell ref="A3:E4"/>
    <mergeCell ref="F3:P4"/>
    <mergeCell ref="A5:B6"/>
    <mergeCell ref="C5:D6"/>
    <mergeCell ref="I5:J6"/>
    <mergeCell ref="H115:H118"/>
    <mergeCell ref="H119:H122"/>
    <mergeCell ref="H123:H126"/>
    <mergeCell ref="H127:H130"/>
    <mergeCell ref="H131:H134"/>
    <mergeCell ref="H95:H98"/>
    <mergeCell ref="H99:H102"/>
    <mergeCell ref="H103:H106"/>
    <mergeCell ref="H107:H110"/>
    <mergeCell ref="H111:H114"/>
    <mergeCell ref="H75:H78"/>
    <mergeCell ref="H79:H82"/>
    <mergeCell ref="H83:H86"/>
    <mergeCell ref="H87:H90"/>
    <mergeCell ref="H91:H94"/>
    <mergeCell ref="H55:H58"/>
    <mergeCell ref="H59:H62"/>
    <mergeCell ref="H63:H66"/>
    <mergeCell ref="H67:H70"/>
    <mergeCell ref="H71:H74"/>
    <mergeCell ref="G123:G126"/>
    <mergeCell ref="G127:G130"/>
    <mergeCell ref="G131:G134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G103:G106"/>
    <mergeCell ref="G107:G110"/>
    <mergeCell ref="G111:G114"/>
    <mergeCell ref="G115:G118"/>
    <mergeCell ref="G119:G122"/>
    <mergeCell ref="G83:G86"/>
    <mergeCell ref="G87:G90"/>
    <mergeCell ref="G91:G94"/>
    <mergeCell ref="G95:G98"/>
    <mergeCell ref="G99:G102"/>
    <mergeCell ref="G63:G66"/>
    <mergeCell ref="G67:G70"/>
    <mergeCell ref="G71:G74"/>
    <mergeCell ref="G75:G78"/>
    <mergeCell ref="G79:G82"/>
    <mergeCell ref="F127:F13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F87:F94"/>
    <mergeCell ref="F95:F102"/>
    <mergeCell ref="F103:F110"/>
    <mergeCell ref="F111:F118"/>
    <mergeCell ref="F119:F126"/>
    <mergeCell ref="F47:F54"/>
    <mergeCell ref="F55:F62"/>
    <mergeCell ref="F63:F70"/>
    <mergeCell ref="F71:F78"/>
    <mergeCell ref="F79:F86"/>
    <mergeCell ref="F7:F14"/>
    <mergeCell ref="F15:F22"/>
    <mergeCell ref="F23:F30"/>
    <mergeCell ref="F31:F38"/>
    <mergeCell ref="F39:F46"/>
    <mergeCell ref="R4:W4"/>
    <mergeCell ref="Y4:AA4"/>
    <mergeCell ref="AB4:AE4"/>
    <mergeCell ref="BH6:BV6"/>
    <mergeCell ref="E5:E6"/>
    <mergeCell ref="F5:F6"/>
    <mergeCell ref="K5:K6"/>
    <mergeCell ref="L5:L6"/>
    <mergeCell ref="M5:M6"/>
    <mergeCell ref="N5:N6"/>
    <mergeCell ref="O5:O6"/>
    <mergeCell ref="P5:P6"/>
  </mergeCells>
  <phoneticPr fontId="12" type="noConversion"/>
  <conditionalFormatting sqref="P2">
    <cfRule type="cellIs" dxfId="11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10" priority="1" operator="notEqual">
      <formula>"01"</formula>
    </cfRule>
    <cfRule type="expression" dxfId="9" priority="2">
      <formula>TEXT(MID(INDIRECT("J"&amp;ROW()-1),13,2)+1,"00")&lt;&gt;F7</formula>
    </cfRule>
  </conditionalFormatting>
  <conditionalFormatting sqref="E7:E134">
    <cfRule type="cellIs" dxfId="8" priority="7" operator="greaterThan">
      <formula>1</formula>
    </cfRule>
    <cfRule type="expression" dxfId="7" priority="8">
      <formula>IF(_xlfn.CONCAT(Q7:BD7)="",MID(K7,17,2),MID((_xlfn.CONCAT(Q7:BD7)),3,2))&lt;&gt;MID(K7,17,2)</formula>
    </cfRule>
  </conditionalFormatting>
  <conditionalFormatting sqref="BF7:BF30">
    <cfRule type="cellIs" dxfId="6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730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1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2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3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4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92" t="s">
        <v>36</v>
      </c>
      <c r="B1" s="93"/>
      <c r="C1" s="93"/>
      <c r="D1" s="93"/>
      <c r="E1" s="93"/>
      <c r="F1" s="94"/>
      <c r="G1" s="93"/>
      <c r="H1" s="93"/>
      <c r="I1" s="93"/>
      <c r="J1" s="93"/>
      <c r="K1" s="95"/>
      <c r="L1" s="21"/>
      <c r="M1" s="21"/>
      <c r="N1" s="21"/>
      <c r="O1" s="22" t="s">
        <v>37</v>
      </c>
      <c r="P1" s="23"/>
      <c r="Q1" s="29">
        <f>COUNTA(Q7:Q9953)</f>
        <v>12</v>
      </c>
      <c r="R1" s="29">
        <f t="shared" ref="R1:AD1" si="0">COUNTA(R7:R9953)</f>
        <v>12</v>
      </c>
      <c r="S1" s="29">
        <f t="shared" si="0"/>
        <v>12</v>
      </c>
      <c r="T1" s="29">
        <f t="shared" si="0"/>
        <v>12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19</v>
      </c>
      <c r="Y1" s="29">
        <f t="shared" si="0"/>
        <v>19</v>
      </c>
      <c r="Z1" s="29">
        <f t="shared" si="0"/>
        <v>19</v>
      </c>
      <c r="AA1" s="29">
        <f t="shared" si="0"/>
        <v>19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96"/>
      <c r="B2" s="97"/>
      <c r="C2" s="97"/>
      <c r="D2" s="97"/>
      <c r="E2" s="97"/>
      <c r="F2" s="98"/>
      <c r="G2" s="97"/>
      <c r="H2" s="97"/>
      <c r="I2" s="97"/>
      <c r="J2" s="97"/>
      <c r="K2" s="99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12</v>
      </c>
      <c r="R2" s="29">
        <f t="shared" ref="R2:BD2" si="2">COUNTIF($I:$I,R$6)</f>
        <v>12</v>
      </c>
      <c r="S2" s="29">
        <f t="shared" si="2"/>
        <v>12</v>
      </c>
      <c r="T2" s="29">
        <f t="shared" si="2"/>
        <v>12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19</v>
      </c>
      <c r="Y2" s="29">
        <f t="shared" si="2"/>
        <v>19</v>
      </c>
      <c r="Z2" s="29">
        <f t="shared" si="2"/>
        <v>19</v>
      </c>
      <c r="AA2" s="29">
        <f t="shared" si="2"/>
        <v>19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">
      <c r="A3" s="100"/>
      <c r="B3" s="101"/>
      <c r="C3" s="101"/>
      <c r="D3" s="101"/>
      <c r="E3" s="102"/>
      <c r="F3" s="106" t="str">
        <f ca="1">MID(CELL("filename",$F$3),FIND("]",CELL("filename",$F$3))+1,100)</f>
        <v>INV1107</v>
      </c>
      <c r="G3" s="107"/>
      <c r="H3" s="107"/>
      <c r="I3" s="107"/>
      <c r="J3" s="107"/>
      <c r="K3" s="107"/>
      <c r="L3" s="107"/>
      <c r="M3" s="107"/>
      <c r="N3" s="107"/>
      <c r="O3" s="107"/>
      <c r="P3" s="108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103"/>
      <c r="B4" s="104"/>
      <c r="C4" s="104"/>
      <c r="D4" s="104"/>
      <c r="E4" s="105"/>
      <c r="F4" s="109"/>
      <c r="G4" s="110"/>
      <c r="H4" s="110"/>
      <c r="I4" s="110"/>
      <c r="J4" s="110"/>
      <c r="K4" s="110"/>
      <c r="L4" s="110"/>
      <c r="M4" s="110"/>
      <c r="N4" s="110"/>
      <c r="O4" s="110"/>
      <c r="P4" s="111"/>
      <c r="Q4" s="48" t="s">
        <v>58</v>
      </c>
      <c r="R4" s="57" t="s">
        <v>59</v>
      </c>
      <c r="S4" s="58"/>
      <c r="T4" s="58"/>
      <c r="U4" s="58"/>
      <c r="V4" s="58"/>
      <c r="W4" s="59"/>
      <c r="X4" s="49" t="s">
        <v>58</v>
      </c>
      <c r="Y4" s="60" t="s">
        <v>59</v>
      </c>
      <c r="Z4" s="60"/>
      <c r="AA4" s="60"/>
      <c r="AB4" s="61" t="s">
        <v>60</v>
      </c>
      <c r="AC4" s="61"/>
      <c r="AD4" s="61"/>
      <c r="AE4" s="61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84" t="s">
        <v>39</v>
      </c>
      <c r="B5" s="85"/>
      <c r="C5" s="84" t="s">
        <v>40</v>
      </c>
      <c r="D5" s="85"/>
      <c r="E5" s="65" t="s">
        <v>41</v>
      </c>
      <c r="F5" s="67" t="s">
        <v>42</v>
      </c>
      <c r="G5" s="75" t="s">
        <v>43</v>
      </c>
      <c r="H5" s="73" t="s">
        <v>44</v>
      </c>
      <c r="I5" s="88" t="s">
        <v>45</v>
      </c>
      <c r="J5" s="89"/>
      <c r="K5" s="65" t="s">
        <v>46</v>
      </c>
      <c r="L5" s="65" t="s">
        <v>47</v>
      </c>
      <c r="M5" s="65" t="s">
        <v>48</v>
      </c>
      <c r="N5" s="65" t="s">
        <v>0</v>
      </c>
      <c r="O5" s="66" t="s">
        <v>49</v>
      </c>
      <c r="P5" s="65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86"/>
      <c r="B6" s="87"/>
      <c r="C6" s="86"/>
      <c r="D6" s="87"/>
      <c r="E6" s="66"/>
      <c r="F6" s="68"/>
      <c r="G6" s="76"/>
      <c r="H6" s="74"/>
      <c r="I6" s="90"/>
      <c r="J6" s="91"/>
      <c r="K6" s="66"/>
      <c r="L6" s="66"/>
      <c r="M6" s="66"/>
      <c r="N6" s="66"/>
      <c r="O6" s="83"/>
      <c r="P6" s="66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62" t="s">
        <v>43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4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69" t="s">
        <v>53</v>
      </c>
      <c r="G7" s="72">
        <v>6</v>
      </c>
      <c r="H7" s="72"/>
      <c r="I7" s="26" t="s">
        <v>21</v>
      </c>
      <c r="J7" s="45" t="s">
        <v>18</v>
      </c>
      <c r="K7" s="27" t="str">
        <f ca="1">M7&amp;"-"&amp;N7&amp;"-POS"</f>
        <v>INV1107-CBX01-Cir01-POS</v>
      </c>
      <c r="L7" s="27" t="str">
        <f ca="1">M7&amp;"-"&amp;N7&amp;"-NEG"</f>
        <v>INV1107-CBX01-Cir01-NEG</v>
      </c>
      <c r="M7" s="27" t="str">
        <f ca="1">$F$3</f>
        <v>INV1107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124</v>
      </c>
      <c r="E8" s="5">
        <f t="shared" ref="E8:E71" si="4">COUNTA(Q8:BD8)</f>
        <v>1</v>
      </c>
      <c r="F8" s="69"/>
      <c r="G8" s="72"/>
      <c r="H8" s="72"/>
      <c r="I8" s="26" t="s">
        <v>24</v>
      </c>
      <c r="J8" s="45" t="s">
        <v>18</v>
      </c>
      <c r="K8" s="27" t="str">
        <f t="shared" ref="K8:K71" ca="1" si="5">M8&amp;"-"&amp;N8&amp;"-POS"</f>
        <v>INV1107-CBX01-Cir02-POS</v>
      </c>
      <c r="L8" s="27" t="str">
        <f t="shared" ref="L8:L71" ca="1" si="6">M8&amp;"-"&amp;N8&amp;"-NEG"</f>
        <v>INV1107-CBX01-Cir02-NEG</v>
      </c>
      <c r="M8" s="27" t="str">
        <f t="shared" ref="M8:M71" ca="1" si="7">$F$3</f>
        <v>INV1107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2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69"/>
      <c r="G9" s="72"/>
      <c r="H9" s="72"/>
      <c r="I9" s="26" t="s">
        <v>28</v>
      </c>
      <c r="J9" s="45" t="s">
        <v>18</v>
      </c>
      <c r="K9" s="27" t="str">
        <f t="shared" ca="1" si="5"/>
        <v>INV1107-CBX01-Cir03-POS</v>
      </c>
      <c r="L9" s="27" t="str">
        <f t="shared" ca="1" si="6"/>
        <v>INV1107-CBX01-Cir03-NEG</v>
      </c>
      <c r="M9" s="27" t="str">
        <f t="shared" ca="1" si="7"/>
        <v>INV1107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69"/>
      <c r="G10" s="72"/>
      <c r="H10" s="72"/>
      <c r="I10" s="26" t="s">
        <v>33</v>
      </c>
      <c r="J10" s="45" t="s">
        <v>18</v>
      </c>
      <c r="K10" s="27" t="str">
        <f t="shared" ca="1" si="5"/>
        <v>INV1107-CBX01-Cir04-POS</v>
      </c>
      <c r="L10" s="27" t="str">
        <f t="shared" ca="1" si="6"/>
        <v>INV1107-CBX01-Cir04-NEG</v>
      </c>
      <c r="M10" s="27" t="str">
        <f t="shared" ca="1" si="7"/>
        <v>INV1107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69"/>
      <c r="G11" s="72">
        <v>6</v>
      </c>
      <c r="H11" s="72"/>
      <c r="I11" s="26" t="s">
        <v>21</v>
      </c>
      <c r="J11" s="45" t="s">
        <v>18</v>
      </c>
      <c r="K11" s="27" t="str">
        <f t="shared" ca="1" si="5"/>
        <v>INV1107-CBX01-Cir05-POS</v>
      </c>
      <c r="L11" s="27" t="str">
        <f t="shared" ca="1" si="6"/>
        <v>INV1107-CBX01-Cir05-NEG</v>
      </c>
      <c r="M11" s="27" t="str">
        <f t="shared" ca="1" si="7"/>
        <v>INV1107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69"/>
      <c r="G12" s="72"/>
      <c r="H12" s="72"/>
      <c r="I12" s="26" t="s">
        <v>24</v>
      </c>
      <c r="J12" s="45" t="s">
        <v>18</v>
      </c>
      <c r="K12" s="27" t="str">
        <f t="shared" ca="1" si="5"/>
        <v>INV1107-CBX01-Cir06-POS</v>
      </c>
      <c r="L12" s="27" t="str">
        <f t="shared" ca="1" si="6"/>
        <v>INV1107-CBX01-Cir06-NEG</v>
      </c>
      <c r="M12" s="27" t="str">
        <f t="shared" ca="1" si="7"/>
        <v>INV1107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12</v>
      </c>
      <c r="E13" s="5">
        <f t="shared" si="4"/>
        <v>1</v>
      </c>
      <c r="F13" s="69"/>
      <c r="G13" s="72"/>
      <c r="H13" s="72"/>
      <c r="I13" s="26" t="s">
        <v>28</v>
      </c>
      <c r="J13" s="45" t="s">
        <v>18</v>
      </c>
      <c r="K13" s="27" t="str">
        <f t="shared" ca="1" si="5"/>
        <v>INV1107-CBX01-Cir07-POS</v>
      </c>
      <c r="L13" s="27" t="str">
        <f t="shared" ca="1" si="6"/>
        <v>INV1107-CBX01-Cir07-NEG</v>
      </c>
      <c r="M13" s="27" t="str">
        <f t="shared" ca="1" si="7"/>
        <v>INV1107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14</v>
      </c>
      <c r="BI13" s="5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69"/>
      <c r="G14" s="72"/>
      <c r="H14" s="72"/>
      <c r="I14" s="26" t="s">
        <v>33</v>
      </c>
      <c r="J14" s="45" t="s">
        <v>18</v>
      </c>
      <c r="K14" s="27" t="str">
        <f t="shared" ca="1" si="5"/>
        <v>INV1107-CBX01-Cir08-POS</v>
      </c>
      <c r="L14" s="27" t="str">
        <f t="shared" ca="1" si="6"/>
        <v>INV1107-CBX01-Cir08-NEG</v>
      </c>
      <c r="M14" s="27" t="str">
        <f t="shared" ca="1" si="7"/>
        <v>INV1107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14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14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 t="s">
        <v>69</v>
      </c>
      <c r="G15" s="113">
        <v>6</v>
      </c>
      <c r="H15" s="113"/>
      <c r="I15" s="26" t="s">
        <v>21</v>
      </c>
      <c r="J15" s="45" t="s">
        <v>18</v>
      </c>
      <c r="K15" s="46" t="str">
        <f t="shared" ca="1" si="5"/>
        <v>INV1107-CBX02-Cir01-POS</v>
      </c>
      <c r="L15" s="46" t="str">
        <f t="shared" ca="1" si="6"/>
        <v>INV1107-CBX02-Cir01-NEG</v>
      </c>
      <c r="M15" s="46" t="str">
        <f t="shared" ca="1" si="7"/>
        <v>INV1107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3"/>
      <c r="G16" s="113"/>
      <c r="H16" s="113"/>
      <c r="I16" s="26" t="s">
        <v>24</v>
      </c>
      <c r="J16" s="45" t="s">
        <v>18</v>
      </c>
      <c r="K16" s="46" t="str">
        <f t="shared" ca="1" si="5"/>
        <v>INV1107-CBX02-Cir02-POS</v>
      </c>
      <c r="L16" s="46" t="str">
        <f t="shared" ca="1" si="6"/>
        <v>INV1107-CBX02-Cir02-NEG</v>
      </c>
      <c r="M16" s="46" t="str">
        <f t="shared" ca="1" si="7"/>
        <v>INV1107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3"/>
      <c r="G17" s="113"/>
      <c r="H17" s="113"/>
      <c r="I17" s="26" t="s">
        <v>28</v>
      </c>
      <c r="J17" s="45" t="s">
        <v>18</v>
      </c>
      <c r="K17" s="46" t="str">
        <f t="shared" ca="1" si="5"/>
        <v>INV1107-CBX02-Cir03-POS</v>
      </c>
      <c r="L17" s="46" t="str">
        <f t="shared" ca="1" si="6"/>
        <v>INV1107-CBX02-Cir03-NEG</v>
      </c>
      <c r="M17" s="46" t="str">
        <f t="shared" ca="1" si="7"/>
        <v>INV1107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3"/>
      <c r="G18" s="113"/>
      <c r="H18" s="113"/>
      <c r="I18" s="26" t="s">
        <v>33</v>
      </c>
      <c r="J18" s="45" t="s">
        <v>18</v>
      </c>
      <c r="K18" s="46" t="str">
        <f t="shared" ca="1" si="5"/>
        <v>INV1107-CBX02-Cir04-POS</v>
      </c>
      <c r="L18" s="46" t="str">
        <f t="shared" ca="1" si="6"/>
        <v>INV1107-CBX02-Cir04-NEG</v>
      </c>
      <c r="M18" s="46" t="str">
        <f t="shared" ca="1" si="7"/>
        <v>INV1107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0</v>
      </c>
      <c r="E19" s="5">
        <f t="shared" si="4"/>
        <v>1</v>
      </c>
      <c r="F19" s="113"/>
      <c r="G19" s="113">
        <v>6</v>
      </c>
      <c r="H19" s="113"/>
      <c r="I19" s="26" t="s">
        <v>21</v>
      </c>
      <c r="J19" s="45" t="s">
        <v>18</v>
      </c>
      <c r="K19" s="46" t="str">
        <f t="shared" ca="1" si="5"/>
        <v>INV1107-CBX02-Cir05-POS</v>
      </c>
      <c r="L19" s="46" t="str">
        <f t="shared" ca="1" si="6"/>
        <v>INV1107-CBX02-Cir05-NEG</v>
      </c>
      <c r="M19" s="46" t="str">
        <f t="shared" ca="1" si="7"/>
        <v>INV1107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3"/>
      <c r="G20" s="113"/>
      <c r="H20" s="113"/>
      <c r="I20" s="26" t="s">
        <v>24</v>
      </c>
      <c r="J20" s="45" t="s">
        <v>18</v>
      </c>
      <c r="K20" s="46" t="str">
        <f t="shared" ca="1" si="5"/>
        <v>INV1107-CBX02-Cir06-POS</v>
      </c>
      <c r="L20" s="46" t="str">
        <f t="shared" ca="1" si="6"/>
        <v>INV1107-CBX02-Cir06-NEG</v>
      </c>
      <c r="M20" s="46" t="str">
        <f t="shared" ca="1" si="7"/>
        <v>INV1107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5">
        <v>14</v>
      </c>
      <c r="B21" s="2">
        <f t="shared" si="3"/>
        <v>19</v>
      </c>
      <c r="C21" s="14">
        <v>5</v>
      </c>
      <c r="D21" s="15">
        <f t="shared" si="10"/>
        <v>0</v>
      </c>
      <c r="E21" s="5">
        <f t="shared" si="4"/>
        <v>1</v>
      </c>
      <c r="F21" s="113"/>
      <c r="G21" s="113"/>
      <c r="H21" s="113"/>
      <c r="I21" s="26" t="s">
        <v>28</v>
      </c>
      <c r="J21" s="45" t="s">
        <v>18</v>
      </c>
      <c r="K21" s="46" t="str">
        <f t="shared" ca="1" si="5"/>
        <v>INV1107-CBX02-Cir07-POS</v>
      </c>
      <c r="L21" s="46" t="str">
        <f t="shared" ca="1" si="6"/>
        <v>INV1107-CBX02-Cir07-NEG</v>
      </c>
      <c r="M21" s="46" t="str">
        <f t="shared" ca="1" si="7"/>
        <v>INV1107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5">
        <v>15</v>
      </c>
      <c r="B22" s="2">
        <f t="shared" si="3"/>
        <v>0</v>
      </c>
      <c r="C22" s="14">
        <v>6</v>
      </c>
      <c r="D22" s="15">
        <f t="shared" si="10"/>
        <v>12</v>
      </c>
      <c r="E22" s="5">
        <f t="shared" si="4"/>
        <v>1</v>
      </c>
      <c r="F22" s="113"/>
      <c r="G22" s="113"/>
      <c r="H22" s="113"/>
      <c r="I22" s="26" t="s">
        <v>33</v>
      </c>
      <c r="J22" s="45" t="s">
        <v>18</v>
      </c>
      <c r="K22" s="46" t="str">
        <f t="shared" ca="1" si="5"/>
        <v>INV1107-CBX02-Cir08-POS</v>
      </c>
      <c r="L22" s="46" t="str">
        <f t="shared" ca="1" si="6"/>
        <v>INV1107-CBX02-Cir08-NEG</v>
      </c>
      <c r="M22" s="46" t="str">
        <f t="shared" ca="1" si="7"/>
        <v>INV1107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69" t="s">
        <v>71</v>
      </c>
      <c r="G23" s="72">
        <v>6</v>
      </c>
      <c r="H23" s="72"/>
      <c r="I23" s="26" t="s">
        <v>21</v>
      </c>
      <c r="J23" s="45" t="s">
        <v>18</v>
      </c>
      <c r="K23" s="27" t="str">
        <f t="shared" ca="1" si="5"/>
        <v>INV1107-CBX03-Cir01-POS</v>
      </c>
      <c r="L23" s="27" t="str">
        <f t="shared" ca="1" si="6"/>
        <v>INV1107-CBX03-Cir01-NEG</v>
      </c>
      <c r="M23" s="27" t="str">
        <f t="shared" ca="1" si="7"/>
        <v>INV1107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F23" s="29">
        <f t="shared" ref="BF23:BF30" si="11">B24-D33</f>
        <v>0</v>
      </c>
      <c r="BG23" s="38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72"/>
      <c r="G24" s="72"/>
      <c r="H24" s="72"/>
      <c r="I24" s="26" t="s">
        <v>24</v>
      </c>
      <c r="J24" s="45" t="s">
        <v>18</v>
      </c>
      <c r="K24" s="27" t="str">
        <f t="shared" ca="1" si="5"/>
        <v>INV1107-CBX03-Cir02-POS</v>
      </c>
      <c r="L24" s="27" t="str">
        <f t="shared" ca="1" si="6"/>
        <v>INV1107-CBX03-Cir02-NEG</v>
      </c>
      <c r="M24" s="27" t="str">
        <f t="shared" ca="1" si="7"/>
        <v>INV1107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si="11"/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72"/>
      <c r="G25" s="72"/>
      <c r="H25" s="72"/>
      <c r="I25" s="26" t="s">
        <v>28</v>
      </c>
      <c r="J25" s="45" t="s">
        <v>18</v>
      </c>
      <c r="K25" s="27" t="str">
        <f t="shared" ca="1" si="5"/>
        <v>INV1107-CBX03-Cir03-POS</v>
      </c>
      <c r="L25" s="27" t="str">
        <f t="shared" ca="1" si="6"/>
        <v>INV1107-CBX03-Cir03-NEG</v>
      </c>
      <c r="M25" s="27" t="str">
        <f t="shared" ca="1" si="7"/>
        <v>INV1107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72"/>
      <c r="G26" s="72"/>
      <c r="H26" s="72"/>
      <c r="I26" s="26" t="s">
        <v>33</v>
      </c>
      <c r="J26" s="45" t="s">
        <v>18</v>
      </c>
      <c r="K26" s="27" t="str">
        <f t="shared" ca="1" si="5"/>
        <v>INV1107-CBX03-Cir04-POS</v>
      </c>
      <c r="L26" s="27" t="str">
        <f t="shared" ca="1" si="6"/>
        <v>INV1107-CBX03-Cir04-NEG</v>
      </c>
      <c r="M26" s="27" t="str">
        <f t="shared" ca="1" si="7"/>
        <v>INV1107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72"/>
      <c r="G27" s="72">
        <v>6</v>
      </c>
      <c r="H27" s="72"/>
      <c r="I27" s="26" t="s">
        <v>21</v>
      </c>
      <c r="J27" s="45" t="s">
        <v>18</v>
      </c>
      <c r="K27" s="27" t="str">
        <f t="shared" ca="1" si="5"/>
        <v>INV1107-CBX03-Cir05-POS</v>
      </c>
      <c r="L27" s="27" t="str">
        <f t="shared" ca="1" si="6"/>
        <v>INV1107-CBX03-Cir05-NEG</v>
      </c>
      <c r="M27" s="27" t="str">
        <f t="shared" ca="1" si="7"/>
        <v>INV1107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72"/>
      <c r="G28" s="72"/>
      <c r="H28" s="72"/>
      <c r="I28" s="26" t="s">
        <v>24</v>
      </c>
      <c r="J28" s="45" t="s">
        <v>18</v>
      </c>
      <c r="K28" s="27" t="str">
        <f t="shared" ca="1" si="5"/>
        <v>INV1107-CBX03-Cir06-POS</v>
      </c>
      <c r="L28" s="27" t="str">
        <f t="shared" ca="1" si="6"/>
        <v>INV1107-CBX03-Cir06-NEG</v>
      </c>
      <c r="M28" s="27" t="str">
        <f t="shared" ca="1" si="7"/>
        <v>INV1107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72"/>
      <c r="G29" s="72"/>
      <c r="H29" s="72"/>
      <c r="I29" s="26" t="s">
        <v>28</v>
      </c>
      <c r="J29" s="45" t="s">
        <v>18</v>
      </c>
      <c r="K29" s="27" t="str">
        <f t="shared" ca="1" si="5"/>
        <v>INV1107-CBX03-Cir07-POS</v>
      </c>
      <c r="L29" s="27" t="str">
        <f t="shared" ca="1" si="6"/>
        <v>INV1107-CBX03-Cir07-NEG</v>
      </c>
      <c r="M29" s="27" t="str">
        <f t="shared" ca="1" si="7"/>
        <v>INV1107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19</v>
      </c>
      <c r="E30" s="5">
        <f t="shared" si="4"/>
        <v>1</v>
      </c>
      <c r="F30" s="72"/>
      <c r="G30" s="72"/>
      <c r="H30" s="72"/>
      <c r="I30" s="26" t="s">
        <v>33</v>
      </c>
      <c r="J30" s="45" t="s">
        <v>18</v>
      </c>
      <c r="K30" s="27" t="str">
        <f t="shared" ca="1" si="5"/>
        <v>INV1107-CBX03-Cir08-POS</v>
      </c>
      <c r="L30" s="27" t="str">
        <f t="shared" ca="1" si="6"/>
        <v>INV1107-CBX03-Cir08-NEG</v>
      </c>
      <c r="M30" s="27" t="str">
        <f t="shared" ca="1" si="7"/>
        <v>INV1107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 t="s">
        <v>72</v>
      </c>
      <c r="G31" s="113">
        <v>6</v>
      </c>
      <c r="H31" s="113"/>
      <c r="I31" s="26" t="s">
        <v>21</v>
      </c>
      <c r="J31" s="45" t="s">
        <v>18</v>
      </c>
      <c r="K31" s="46" t="str">
        <f t="shared" ca="1" si="5"/>
        <v>INV1107-CBX04-Cir01-POS</v>
      </c>
      <c r="L31" s="46" t="str">
        <f t="shared" ca="1" si="6"/>
        <v>INV1107-CBX04-Cir01-NEG</v>
      </c>
      <c r="M31" s="46" t="str">
        <f t="shared" ca="1" si="7"/>
        <v>INV1107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3"/>
      <c r="G32" s="113"/>
      <c r="H32" s="113"/>
      <c r="I32" s="26" t="s">
        <v>24</v>
      </c>
      <c r="J32" s="45" t="s">
        <v>18</v>
      </c>
      <c r="K32" s="46" t="str">
        <f t="shared" ca="1" si="5"/>
        <v>INV1107-CBX04-Cir02-POS</v>
      </c>
      <c r="L32" s="46" t="str">
        <f t="shared" ca="1" si="6"/>
        <v>INV1107-CBX04-Cir02-NEG</v>
      </c>
      <c r="M32" s="46" t="str">
        <f t="shared" ca="1" si="7"/>
        <v>INV1107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3"/>
      <c r="G33" s="113"/>
      <c r="H33" s="113"/>
      <c r="I33" s="26" t="s">
        <v>28</v>
      </c>
      <c r="J33" s="45" t="s">
        <v>18</v>
      </c>
      <c r="K33" s="46" t="str">
        <f t="shared" ca="1" si="5"/>
        <v>INV1107-CBX04-Cir03-POS</v>
      </c>
      <c r="L33" s="46" t="str">
        <f t="shared" ca="1" si="6"/>
        <v>INV1107-CBX04-Cir03-NEG</v>
      </c>
      <c r="M33" s="46" t="str">
        <f t="shared" ca="1" si="7"/>
        <v>INV1107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3"/>
      <c r="G34" s="113"/>
      <c r="H34" s="113"/>
      <c r="I34" s="26" t="s">
        <v>33</v>
      </c>
      <c r="J34" s="45" t="s">
        <v>18</v>
      </c>
      <c r="K34" s="46" t="str">
        <f t="shared" ca="1" si="5"/>
        <v>INV1107-CBX04-Cir04-POS</v>
      </c>
      <c r="L34" s="46" t="str">
        <f t="shared" ca="1" si="6"/>
        <v>INV1107-CBX04-Cir04-NEG</v>
      </c>
      <c r="M34" s="46" t="str">
        <f t="shared" ca="1" si="7"/>
        <v>INV1107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3"/>
      <c r="G35" s="113">
        <v>6</v>
      </c>
      <c r="H35" s="113"/>
      <c r="I35" s="26" t="s">
        <v>21</v>
      </c>
      <c r="J35" s="45" t="s">
        <v>18</v>
      </c>
      <c r="K35" s="46" t="str">
        <f t="shared" ca="1" si="5"/>
        <v>INV1107-CBX04-Cir05-POS</v>
      </c>
      <c r="L35" s="46" t="str">
        <f t="shared" ca="1" si="6"/>
        <v>INV1107-CBX04-Cir05-NEG</v>
      </c>
      <c r="M35" s="46" t="str">
        <f t="shared" ca="1" si="7"/>
        <v>INV1107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3"/>
      <c r="G36" s="113"/>
      <c r="H36" s="113"/>
      <c r="I36" s="26" t="s">
        <v>24</v>
      </c>
      <c r="J36" s="45" t="s">
        <v>18</v>
      </c>
      <c r="K36" s="46" t="str">
        <f t="shared" ca="1" si="5"/>
        <v>INV1107-CBX04-Cir06-POS</v>
      </c>
      <c r="L36" s="46" t="str">
        <f t="shared" ca="1" si="6"/>
        <v>INV1107-CBX04-Cir06-NEG</v>
      </c>
      <c r="M36" s="46" t="str">
        <f t="shared" ca="1" si="7"/>
        <v>INV1107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3"/>
      <c r="G37" s="113"/>
      <c r="H37" s="113"/>
      <c r="I37" s="26" t="s">
        <v>28</v>
      </c>
      <c r="J37" s="45" t="s">
        <v>18</v>
      </c>
      <c r="K37" s="46" t="str">
        <f t="shared" ca="1" si="5"/>
        <v>INV1107-CBX04-Cir07-POS</v>
      </c>
      <c r="L37" s="46" t="str">
        <f t="shared" ca="1" si="6"/>
        <v>INV1107-CBX04-Cir07-NEG</v>
      </c>
      <c r="M37" s="46" t="str">
        <f t="shared" ca="1" si="7"/>
        <v>INV1107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3"/>
      <c r="G38" s="113"/>
      <c r="H38" s="113"/>
      <c r="I38" s="26" t="s">
        <v>33</v>
      </c>
      <c r="J38" s="45" t="s">
        <v>18</v>
      </c>
      <c r="K38" s="46" t="str">
        <f t="shared" ca="1" si="5"/>
        <v>INV1107-CBX04-Cir08-POS</v>
      </c>
      <c r="L38" s="46" t="str">
        <f t="shared" ca="1" si="6"/>
        <v>INV1107-CBX04-Cir08-NEG</v>
      </c>
      <c r="M38" s="46" t="str">
        <f t="shared" ca="1" si="7"/>
        <v>INV1107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69" t="s">
        <v>73</v>
      </c>
      <c r="G39" s="72">
        <v>6</v>
      </c>
      <c r="H39" s="72"/>
      <c r="I39" s="26" t="s">
        <v>21</v>
      </c>
      <c r="J39" s="45" t="s">
        <v>18</v>
      </c>
      <c r="K39" s="27" t="str">
        <f t="shared" ca="1" si="5"/>
        <v>INV1107-CBX05-Cir01-POS</v>
      </c>
      <c r="L39" s="27" t="str">
        <f t="shared" ca="1" si="6"/>
        <v>INV1107-CBX05-Cir01-NEG</v>
      </c>
      <c r="M39" s="27" t="str">
        <f t="shared" ca="1" si="7"/>
        <v>INV1107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72"/>
      <c r="G40" s="72"/>
      <c r="H40" s="72"/>
      <c r="I40" s="26" t="s">
        <v>24</v>
      </c>
      <c r="J40" s="45" t="s">
        <v>18</v>
      </c>
      <c r="K40" s="27" t="str">
        <f t="shared" ca="1" si="5"/>
        <v>INV1107-CBX05-Cir02-POS</v>
      </c>
      <c r="L40" s="27" t="str">
        <f t="shared" ca="1" si="6"/>
        <v>INV1107-CBX05-Cir02-NEG</v>
      </c>
      <c r="M40" s="27" t="str">
        <f t="shared" ca="1" si="7"/>
        <v>INV1107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72"/>
      <c r="G41" s="72"/>
      <c r="H41" s="72"/>
      <c r="I41" s="26" t="s">
        <v>28</v>
      </c>
      <c r="J41" s="45" t="s">
        <v>18</v>
      </c>
      <c r="K41" s="27" t="str">
        <f t="shared" ca="1" si="5"/>
        <v>INV1107-CBX05-Cir03-POS</v>
      </c>
      <c r="L41" s="27" t="str">
        <f t="shared" ca="1" si="6"/>
        <v>INV1107-CBX05-Cir03-NEG</v>
      </c>
      <c r="M41" s="27" t="str">
        <f t="shared" ca="1" si="7"/>
        <v>INV1107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72"/>
      <c r="G42" s="72"/>
      <c r="H42" s="72"/>
      <c r="I42" s="26" t="s">
        <v>33</v>
      </c>
      <c r="J42" s="45" t="s">
        <v>18</v>
      </c>
      <c r="K42" s="27" t="str">
        <f t="shared" ca="1" si="5"/>
        <v>INV1107-CBX05-Cir04-POS</v>
      </c>
      <c r="L42" s="27" t="str">
        <f t="shared" ca="1" si="6"/>
        <v>INV1107-CBX05-Cir04-NEG</v>
      </c>
      <c r="M42" s="27" t="str">
        <f t="shared" ca="1" si="7"/>
        <v>INV1107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72"/>
      <c r="G43" s="72">
        <v>6</v>
      </c>
      <c r="H43" s="72"/>
      <c r="I43" s="26" t="s">
        <v>21</v>
      </c>
      <c r="J43" s="45" t="s">
        <v>18</v>
      </c>
      <c r="K43" s="27" t="str">
        <f t="shared" ca="1" si="5"/>
        <v>INV1107-CBX05-Cir05-POS</v>
      </c>
      <c r="L43" s="27" t="str">
        <f t="shared" ca="1" si="6"/>
        <v>INV1107-CBX05-Cir05-NEG</v>
      </c>
      <c r="M43" s="27" t="str">
        <f t="shared" ca="1" si="7"/>
        <v>INV1107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72"/>
      <c r="G44" s="72"/>
      <c r="H44" s="72"/>
      <c r="I44" s="26" t="s">
        <v>24</v>
      </c>
      <c r="J44" s="45" t="s">
        <v>18</v>
      </c>
      <c r="K44" s="27" t="str">
        <f t="shared" ca="1" si="5"/>
        <v>INV1107-CBX05-Cir06-POS</v>
      </c>
      <c r="L44" s="27" t="str">
        <f t="shared" ca="1" si="6"/>
        <v>INV1107-CBX05-Cir06-NEG</v>
      </c>
      <c r="M44" s="27" t="str">
        <f t="shared" ca="1" si="7"/>
        <v>INV1107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72"/>
      <c r="G45" s="72"/>
      <c r="H45" s="72"/>
      <c r="I45" s="26" t="s">
        <v>28</v>
      </c>
      <c r="J45" s="45" t="s">
        <v>18</v>
      </c>
      <c r="K45" s="27" t="str">
        <f t="shared" ca="1" si="5"/>
        <v>INV1107-CBX05-Cir07-POS</v>
      </c>
      <c r="L45" s="27" t="str">
        <f t="shared" ca="1" si="6"/>
        <v>INV1107-CBX05-Cir07-NEG</v>
      </c>
      <c r="M45" s="27" t="str">
        <f t="shared" ca="1" si="7"/>
        <v>INV1107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72"/>
      <c r="G46" s="72"/>
      <c r="H46" s="72"/>
      <c r="I46" s="26" t="s">
        <v>33</v>
      </c>
      <c r="J46" s="45" t="s">
        <v>18</v>
      </c>
      <c r="K46" s="27" t="str">
        <f t="shared" ca="1" si="5"/>
        <v>INV1107-CBX05-Cir08-POS</v>
      </c>
      <c r="L46" s="27" t="str">
        <f t="shared" ca="1" si="6"/>
        <v>INV1107-CBX05-Cir08-NEG</v>
      </c>
      <c r="M46" s="27" t="str">
        <f t="shared" ca="1" si="7"/>
        <v>INV1107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 t="s">
        <v>74</v>
      </c>
      <c r="G47" s="113">
        <v>6</v>
      </c>
      <c r="H47" s="113"/>
      <c r="I47" s="26" t="s">
        <v>21</v>
      </c>
      <c r="J47" s="45" t="s">
        <v>18</v>
      </c>
      <c r="K47" s="46" t="str">
        <f t="shared" ca="1" si="5"/>
        <v>INV1107-CBX06-Cir01-POS</v>
      </c>
      <c r="L47" s="46" t="str">
        <f t="shared" ca="1" si="6"/>
        <v>INV1107-CBX06-Cir01-NEG</v>
      </c>
      <c r="M47" s="46" t="str">
        <f t="shared" ca="1" si="7"/>
        <v>INV1107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3"/>
      <c r="G48" s="113"/>
      <c r="H48" s="113"/>
      <c r="I48" s="26" t="s">
        <v>24</v>
      </c>
      <c r="J48" s="45" t="s">
        <v>18</v>
      </c>
      <c r="K48" s="46" t="str">
        <f t="shared" ca="1" si="5"/>
        <v>INV1107-CBX06-Cir02-POS</v>
      </c>
      <c r="L48" s="46" t="str">
        <f t="shared" ca="1" si="6"/>
        <v>INV1107-CBX06-Cir02-NEG</v>
      </c>
      <c r="M48" s="46" t="str">
        <f t="shared" ca="1" si="7"/>
        <v>INV1107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3"/>
      <c r="G49" s="113"/>
      <c r="H49" s="113"/>
      <c r="I49" s="26" t="s">
        <v>28</v>
      </c>
      <c r="J49" s="45" t="s">
        <v>18</v>
      </c>
      <c r="K49" s="46" t="str">
        <f t="shared" ca="1" si="5"/>
        <v>INV1107-CBX06-Cir03-POS</v>
      </c>
      <c r="L49" s="46" t="str">
        <f t="shared" ca="1" si="6"/>
        <v>INV1107-CBX06-Cir03-NEG</v>
      </c>
      <c r="M49" s="46" t="str">
        <f t="shared" ca="1" si="7"/>
        <v>INV1107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3"/>
      <c r="G50" s="113"/>
      <c r="H50" s="113"/>
      <c r="I50" s="26" t="s">
        <v>33</v>
      </c>
      <c r="J50" s="45" t="s">
        <v>18</v>
      </c>
      <c r="K50" s="46" t="str">
        <f t="shared" ca="1" si="5"/>
        <v>INV1107-CBX06-Cir04-POS</v>
      </c>
      <c r="L50" s="46" t="str">
        <f t="shared" ca="1" si="6"/>
        <v>INV1107-CBX06-Cir04-NEG</v>
      </c>
      <c r="M50" s="46" t="str">
        <f t="shared" ca="1" si="7"/>
        <v>INV1107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3"/>
      <c r="G51" s="113">
        <v>6</v>
      </c>
      <c r="H51" s="113"/>
      <c r="I51" s="26" t="s">
        <v>21</v>
      </c>
      <c r="J51" s="45" t="s">
        <v>18</v>
      </c>
      <c r="K51" s="46" t="str">
        <f t="shared" ca="1" si="5"/>
        <v>INV1107-CBX06-Cir05-POS</v>
      </c>
      <c r="L51" s="46" t="str">
        <f t="shared" ca="1" si="6"/>
        <v>INV1107-CBX06-Cir05-NEG</v>
      </c>
      <c r="M51" s="46" t="str">
        <f t="shared" ca="1" si="7"/>
        <v>INV1107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3"/>
      <c r="G52" s="113"/>
      <c r="H52" s="113"/>
      <c r="I52" s="26" t="s">
        <v>24</v>
      </c>
      <c r="J52" s="45" t="s">
        <v>18</v>
      </c>
      <c r="K52" s="46" t="str">
        <f t="shared" ca="1" si="5"/>
        <v>INV1107-CBX06-Cir06-POS</v>
      </c>
      <c r="L52" s="46" t="str">
        <f t="shared" ca="1" si="6"/>
        <v>INV1107-CBX06-Cir06-NEG</v>
      </c>
      <c r="M52" s="46" t="str">
        <f t="shared" ca="1" si="7"/>
        <v>INV1107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3"/>
      <c r="G53" s="113"/>
      <c r="H53" s="113"/>
      <c r="I53" s="26" t="s">
        <v>28</v>
      </c>
      <c r="J53" s="45" t="s">
        <v>18</v>
      </c>
      <c r="K53" s="46" t="str">
        <f t="shared" ca="1" si="5"/>
        <v>INV1107-CBX06-Cir07-POS</v>
      </c>
      <c r="L53" s="46" t="str">
        <f t="shared" ca="1" si="6"/>
        <v>INV1107-CBX06-Cir07-NEG</v>
      </c>
      <c r="M53" s="46" t="str">
        <f t="shared" ca="1" si="7"/>
        <v>INV1107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3"/>
      <c r="G54" s="113"/>
      <c r="H54" s="113"/>
      <c r="I54" s="26" t="s">
        <v>33</v>
      </c>
      <c r="J54" s="45" t="s">
        <v>18</v>
      </c>
      <c r="K54" s="46" t="str">
        <f t="shared" ca="1" si="5"/>
        <v>INV1107-CBX06-Cir08-POS</v>
      </c>
      <c r="L54" s="46" t="str">
        <f t="shared" ca="1" si="6"/>
        <v>INV1107-CBX06-Cir08-NEG</v>
      </c>
      <c r="M54" s="46" t="str">
        <f t="shared" ca="1" si="7"/>
        <v>INV1107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69" t="s">
        <v>75</v>
      </c>
      <c r="G55" s="72">
        <v>14</v>
      </c>
      <c r="H55" s="72"/>
      <c r="I55" s="26" t="s">
        <v>23</v>
      </c>
      <c r="J55" s="45" t="s">
        <v>18</v>
      </c>
      <c r="K55" s="27" t="str">
        <f t="shared" ca="1" si="5"/>
        <v>INV1107-CBX07-Cir01-POS</v>
      </c>
      <c r="L55" s="27" t="str">
        <f t="shared" ca="1" si="6"/>
        <v>INV1107-CBX07-Cir01-NEG</v>
      </c>
      <c r="M55" s="27" t="str">
        <f t="shared" ca="1" si="7"/>
        <v>INV1107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8</v>
      </c>
      <c r="Q55" s="27"/>
      <c r="R55" s="27"/>
      <c r="S55" s="27"/>
      <c r="T55" s="27"/>
      <c r="U55" s="27"/>
      <c r="V55" s="27"/>
      <c r="W55" s="27"/>
      <c r="X55" s="27" t="s">
        <v>87</v>
      </c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>
        <v>14</v>
      </c>
      <c r="C56" s="19">
        <v>4</v>
      </c>
      <c r="D56" s="16"/>
      <c r="E56" s="5">
        <f t="shared" si="4"/>
        <v>1</v>
      </c>
      <c r="F56" s="72"/>
      <c r="G56" s="72"/>
      <c r="H56" s="72"/>
      <c r="I56" s="26" t="s">
        <v>27</v>
      </c>
      <c r="J56" s="45" t="s">
        <v>18</v>
      </c>
      <c r="K56" s="27" t="str">
        <f t="shared" ca="1" si="5"/>
        <v>INV1107-CBX07-Cir02-POS</v>
      </c>
      <c r="L56" s="27" t="str">
        <f t="shared" ca="1" si="6"/>
        <v>INV1107-CBX07-Cir02-NEG</v>
      </c>
      <c r="M56" s="27" t="str">
        <f t="shared" ca="1" si="7"/>
        <v>INV1107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9</v>
      </c>
      <c r="Q56" s="27"/>
      <c r="R56" s="27"/>
      <c r="S56" s="27"/>
      <c r="T56" s="27"/>
      <c r="U56" s="27"/>
      <c r="V56" s="27"/>
      <c r="W56" s="27"/>
      <c r="X56" s="27"/>
      <c r="Y56" s="27" t="s">
        <v>62</v>
      </c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3</v>
      </c>
      <c r="C57" s="19">
        <v>8</v>
      </c>
      <c r="D57" s="16"/>
      <c r="E57" s="5">
        <f t="shared" si="4"/>
        <v>1</v>
      </c>
      <c r="F57" s="72"/>
      <c r="G57" s="72"/>
      <c r="H57" s="72"/>
      <c r="I57" s="26" t="s">
        <v>31</v>
      </c>
      <c r="J57" s="45" t="s">
        <v>18</v>
      </c>
      <c r="K57" s="27" t="str">
        <f t="shared" ca="1" si="5"/>
        <v>INV1107-CBX07-Cir03-POS</v>
      </c>
      <c r="L57" s="27" t="str">
        <f t="shared" ca="1" si="6"/>
        <v>INV1107-CBX07-Cir03-NEG</v>
      </c>
      <c r="M57" s="27" t="str">
        <f t="shared" ca="1" si="7"/>
        <v>INV1107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10</v>
      </c>
      <c r="Q57" s="27"/>
      <c r="R57" s="27"/>
      <c r="S57" s="27"/>
      <c r="T57" s="27"/>
      <c r="U57" s="27"/>
      <c r="V57" s="27"/>
      <c r="W57" s="27"/>
      <c r="X57" s="27"/>
      <c r="Y57" s="27"/>
      <c r="Z57" s="27" t="s">
        <v>63</v>
      </c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3</v>
      </c>
      <c r="C58" s="19">
        <v>8</v>
      </c>
      <c r="D58" s="16"/>
      <c r="E58" s="5">
        <f t="shared" si="4"/>
        <v>1</v>
      </c>
      <c r="F58" s="72"/>
      <c r="G58" s="72"/>
      <c r="H58" s="72"/>
      <c r="I58" s="26" t="s">
        <v>35</v>
      </c>
      <c r="J58" s="45" t="s">
        <v>18</v>
      </c>
      <c r="K58" s="27" t="str">
        <f t="shared" ca="1" si="5"/>
        <v>INV1107-CBX07-Cir04-POS</v>
      </c>
      <c r="L58" s="27" t="str">
        <f t="shared" ca="1" si="6"/>
        <v>INV1107-CBX07-Cir04-NEG</v>
      </c>
      <c r="M58" s="27" t="str">
        <f t="shared" ca="1" si="7"/>
        <v>INV1107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11</v>
      </c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 t="s">
        <v>64</v>
      </c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3</v>
      </c>
      <c r="C59" s="20">
        <v>8</v>
      </c>
      <c r="D59" s="16"/>
      <c r="E59" s="5">
        <f t="shared" si="4"/>
        <v>1</v>
      </c>
      <c r="F59" s="112" t="s">
        <v>76</v>
      </c>
      <c r="G59" s="113">
        <v>14</v>
      </c>
      <c r="H59" s="113"/>
      <c r="I59" s="26" t="s">
        <v>23</v>
      </c>
      <c r="J59" s="45" t="s">
        <v>18</v>
      </c>
      <c r="K59" s="46" t="str">
        <f t="shared" ca="1" si="5"/>
        <v>INV1107-CBX08-Cir01-POS</v>
      </c>
      <c r="L59" s="46" t="str">
        <f t="shared" ca="1" si="6"/>
        <v>INV1107-CBX08-Cir01-NEG</v>
      </c>
      <c r="M59" s="46" t="str">
        <f t="shared" ca="1" si="7"/>
        <v>INV1107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8</v>
      </c>
      <c r="Q59" s="46"/>
      <c r="R59" s="46"/>
      <c r="S59" s="46"/>
      <c r="T59" s="46"/>
      <c r="U59" s="46"/>
      <c r="V59" s="46"/>
      <c r="W59" s="46"/>
      <c r="X59" s="46" t="s">
        <v>87</v>
      </c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3</v>
      </c>
      <c r="C60" s="20">
        <v>8</v>
      </c>
      <c r="D60" s="16"/>
      <c r="E60" s="5">
        <f t="shared" si="4"/>
        <v>1</v>
      </c>
      <c r="F60" s="113"/>
      <c r="G60" s="113"/>
      <c r="H60" s="113"/>
      <c r="I60" s="26" t="s">
        <v>27</v>
      </c>
      <c r="J60" s="45" t="s">
        <v>18</v>
      </c>
      <c r="K60" s="46" t="str">
        <f t="shared" ca="1" si="5"/>
        <v>INV1107-CBX08-Cir02-POS</v>
      </c>
      <c r="L60" s="46" t="str">
        <f t="shared" ca="1" si="6"/>
        <v>INV1107-CBX08-Cir02-NEG</v>
      </c>
      <c r="M60" s="46" t="str">
        <f t="shared" ca="1" si="7"/>
        <v>INV1107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9</v>
      </c>
      <c r="Q60" s="46"/>
      <c r="R60" s="46"/>
      <c r="S60" s="46"/>
      <c r="T60" s="46"/>
      <c r="U60" s="46"/>
      <c r="V60" s="46"/>
      <c r="W60" s="46"/>
      <c r="X60" s="46"/>
      <c r="Y60" s="46" t="s">
        <v>62</v>
      </c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3</v>
      </c>
      <c r="C61" s="19">
        <v>8</v>
      </c>
      <c r="D61" s="16"/>
      <c r="E61" s="5">
        <f t="shared" si="4"/>
        <v>1</v>
      </c>
      <c r="F61" s="113"/>
      <c r="G61" s="113"/>
      <c r="H61" s="113"/>
      <c r="I61" s="26" t="s">
        <v>31</v>
      </c>
      <c r="J61" s="45" t="s">
        <v>18</v>
      </c>
      <c r="K61" s="46" t="str">
        <f t="shared" ca="1" si="5"/>
        <v>INV1107-CBX08-Cir03-POS</v>
      </c>
      <c r="L61" s="46" t="str">
        <f t="shared" ca="1" si="6"/>
        <v>INV1107-CBX08-Cir03-NEG</v>
      </c>
      <c r="M61" s="46" t="str">
        <f t="shared" ca="1" si="7"/>
        <v>INV1107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10</v>
      </c>
      <c r="Q61" s="46"/>
      <c r="R61" s="46"/>
      <c r="S61" s="46"/>
      <c r="T61" s="46"/>
      <c r="U61" s="46"/>
      <c r="V61" s="46"/>
      <c r="W61" s="46"/>
      <c r="X61" s="46"/>
      <c r="Y61" s="46"/>
      <c r="Z61" s="46" t="s">
        <v>63</v>
      </c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3</v>
      </c>
      <c r="C62" s="20">
        <v>8</v>
      </c>
      <c r="D62" s="16"/>
      <c r="E62" s="5">
        <f t="shared" si="4"/>
        <v>1</v>
      </c>
      <c r="F62" s="113"/>
      <c r="G62" s="113"/>
      <c r="H62" s="113"/>
      <c r="I62" s="26" t="s">
        <v>35</v>
      </c>
      <c r="J62" s="45" t="s">
        <v>18</v>
      </c>
      <c r="K62" s="46" t="str">
        <f t="shared" ca="1" si="5"/>
        <v>INV1107-CBX08-Cir04-POS</v>
      </c>
      <c r="L62" s="46" t="str">
        <f t="shared" ca="1" si="6"/>
        <v>INV1107-CBX08-Cir04-NEG</v>
      </c>
      <c r="M62" s="46" t="str">
        <f t="shared" ca="1" si="7"/>
        <v>INV1107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11</v>
      </c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 t="s">
        <v>64</v>
      </c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3</v>
      </c>
      <c r="C63" s="20">
        <v>8</v>
      </c>
      <c r="D63" s="16"/>
      <c r="E63" s="5">
        <f t="shared" si="4"/>
        <v>1</v>
      </c>
      <c r="F63" s="113"/>
      <c r="G63" s="113">
        <v>14</v>
      </c>
      <c r="H63" s="113"/>
      <c r="I63" s="26" t="s">
        <v>23</v>
      </c>
      <c r="J63" s="45" t="s">
        <v>18</v>
      </c>
      <c r="K63" s="46" t="str">
        <f t="shared" ca="1" si="5"/>
        <v>INV1107-CBX08-Cir05-POS</v>
      </c>
      <c r="L63" s="46" t="str">
        <f t="shared" ca="1" si="6"/>
        <v>INV1107-CBX08-Cir05-NEG</v>
      </c>
      <c r="M63" s="46" t="str">
        <f t="shared" ca="1" si="7"/>
        <v>INV1107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8</v>
      </c>
      <c r="Q63" s="46"/>
      <c r="R63" s="46"/>
      <c r="S63" s="46"/>
      <c r="T63" s="46"/>
      <c r="U63" s="46"/>
      <c r="V63" s="46"/>
      <c r="W63" s="46"/>
      <c r="X63" s="46" t="s">
        <v>92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3</v>
      </c>
      <c r="C64" s="20">
        <v>8</v>
      </c>
      <c r="D64" s="16"/>
      <c r="E64" s="5">
        <f t="shared" si="4"/>
        <v>1</v>
      </c>
      <c r="F64" s="113"/>
      <c r="G64" s="113"/>
      <c r="H64" s="113"/>
      <c r="I64" s="26" t="s">
        <v>27</v>
      </c>
      <c r="J64" s="45" t="s">
        <v>18</v>
      </c>
      <c r="K64" s="46" t="str">
        <f t="shared" ca="1" si="5"/>
        <v>INV1107-CBX08-Cir06-POS</v>
      </c>
      <c r="L64" s="46" t="str">
        <f t="shared" ca="1" si="6"/>
        <v>INV1107-CBX08-Cir06-NEG</v>
      </c>
      <c r="M64" s="46" t="str">
        <f t="shared" ca="1" si="7"/>
        <v>INV1107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9</v>
      </c>
      <c r="Q64" s="46"/>
      <c r="R64" s="46"/>
      <c r="S64" s="46"/>
      <c r="T64" s="46"/>
      <c r="U64" s="46"/>
      <c r="V64" s="46"/>
      <c r="W64" s="46"/>
      <c r="X64" s="46"/>
      <c r="Y64" s="46" t="s">
        <v>66</v>
      </c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3</v>
      </c>
      <c r="C65" s="20">
        <v>8</v>
      </c>
      <c r="D65" s="16"/>
      <c r="E65" s="5">
        <f t="shared" si="4"/>
        <v>1</v>
      </c>
      <c r="F65" s="113"/>
      <c r="G65" s="113"/>
      <c r="H65" s="113"/>
      <c r="I65" s="26" t="s">
        <v>31</v>
      </c>
      <c r="J65" s="45" t="s">
        <v>18</v>
      </c>
      <c r="K65" s="46" t="str">
        <f t="shared" ca="1" si="5"/>
        <v>INV1107-CBX08-Cir07-POS</v>
      </c>
      <c r="L65" s="46" t="str">
        <f t="shared" ca="1" si="6"/>
        <v>INV1107-CBX08-Cir07-NEG</v>
      </c>
      <c r="M65" s="46" t="str">
        <f t="shared" ca="1" si="7"/>
        <v>INV1107</v>
      </c>
      <c r="N65" s="47" t="str">
        <f ca="1">MID($F$5,1,3)&amp;LOOKUP("一",$F$7:$F65)&amp;"-Cir"&amp;TEXT(IF($F65&gt;"",1,($ZG65=OFFSET($ZG65,-1,))+IFERROR(MID(OFFSET($N65,-1,),FIND(MID($F$5,1,2),OFFSET($N65,-1,))+9,2),)),"00")</f>
        <v>CBX08-Cir07</v>
      </c>
      <c r="O65" s="47" t="str">
        <f t="shared" ca="1" si="8"/>
        <v>Cir07</v>
      </c>
      <c r="P65" s="46">
        <v>10</v>
      </c>
      <c r="Q65" s="46"/>
      <c r="R65" s="46"/>
      <c r="S65" s="46"/>
      <c r="T65" s="46"/>
      <c r="U65" s="46"/>
      <c r="V65" s="46"/>
      <c r="W65" s="46"/>
      <c r="X65" s="46"/>
      <c r="Y65" s="46"/>
      <c r="Z65" s="46" t="s">
        <v>95</v>
      </c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/>
      <c r="C66" s="20"/>
      <c r="D66" s="16"/>
      <c r="E66" s="5">
        <f t="shared" si="4"/>
        <v>1</v>
      </c>
      <c r="F66" s="113"/>
      <c r="G66" s="113"/>
      <c r="H66" s="113"/>
      <c r="I66" s="26" t="s">
        <v>35</v>
      </c>
      <c r="J66" s="45" t="s">
        <v>18</v>
      </c>
      <c r="K66" s="46" t="str">
        <f t="shared" ca="1" si="5"/>
        <v>INV1107-CBX08-Cir08-POS</v>
      </c>
      <c r="L66" s="46" t="str">
        <f t="shared" ca="1" si="6"/>
        <v>INV1107-CBX08-Cir08-NEG</v>
      </c>
      <c r="M66" s="46" t="str">
        <f t="shared" ca="1" si="7"/>
        <v>INV1107</v>
      </c>
      <c r="N66" s="47" t="str">
        <f ca="1">MID($F$5,1,3)&amp;LOOKUP("一",$F$7:$F66)&amp;"-Cir"&amp;TEXT(IF($F66&gt;"",1,($ZG66=OFFSET($ZG66,-1,))+IFERROR(MID(OFFSET($N66,-1,),FIND(MID($F$5,1,2),OFFSET($N66,-1,))+9,2),)),"00")</f>
        <v>CBX08-Cir08</v>
      </c>
      <c r="O66" s="47" t="str">
        <f t="shared" ca="1" si="8"/>
        <v>Cir08</v>
      </c>
      <c r="P66" s="46">
        <v>11</v>
      </c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 t="s">
        <v>68</v>
      </c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69" t="s">
        <v>79</v>
      </c>
      <c r="G67" s="72">
        <v>14</v>
      </c>
      <c r="H67" s="72"/>
      <c r="I67" s="26" t="s">
        <v>23</v>
      </c>
      <c r="J67" s="45" t="s">
        <v>18</v>
      </c>
      <c r="K67" s="27" t="str">
        <f t="shared" ca="1" si="5"/>
        <v>INV1107-CBX09-Cir01-POS</v>
      </c>
      <c r="L67" s="27" t="str">
        <f t="shared" ca="1" si="6"/>
        <v>INV1107-CBX09-Cir01-NEG</v>
      </c>
      <c r="M67" s="27" t="str">
        <f t="shared" ca="1" si="7"/>
        <v>INV1107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8</v>
      </c>
      <c r="Q67" s="27"/>
      <c r="R67" s="27"/>
      <c r="S67" s="27"/>
      <c r="T67" s="27"/>
      <c r="U67" s="27"/>
      <c r="V67" s="27"/>
      <c r="W67" s="27"/>
      <c r="X67" s="27" t="s">
        <v>87</v>
      </c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72"/>
      <c r="G68" s="72"/>
      <c r="H68" s="72"/>
      <c r="I68" s="26" t="s">
        <v>27</v>
      </c>
      <c r="J68" s="45" t="s">
        <v>18</v>
      </c>
      <c r="K68" s="27" t="str">
        <f t="shared" ca="1" si="5"/>
        <v>INV1107-CBX09-Cir02-POS</v>
      </c>
      <c r="L68" s="27" t="str">
        <f t="shared" ca="1" si="6"/>
        <v>INV1107-CBX09-Cir02-NEG</v>
      </c>
      <c r="M68" s="27" t="str">
        <f t="shared" ca="1" si="7"/>
        <v>INV1107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9</v>
      </c>
      <c r="Q68" s="27"/>
      <c r="R68" s="27"/>
      <c r="S68" s="27"/>
      <c r="T68" s="27"/>
      <c r="U68" s="27"/>
      <c r="V68" s="27"/>
      <c r="W68" s="27"/>
      <c r="X68" s="27"/>
      <c r="Y68" s="27" t="s">
        <v>62</v>
      </c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72"/>
      <c r="G69" s="72"/>
      <c r="H69" s="72"/>
      <c r="I69" s="26" t="s">
        <v>31</v>
      </c>
      <c r="J69" s="45" t="s">
        <v>18</v>
      </c>
      <c r="K69" s="27" t="str">
        <f t="shared" ca="1" si="5"/>
        <v>INV1107-CBX09-Cir03-POS</v>
      </c>
      <c r="L69" s="27" t="str">
        <f t="shared" ca="1" si="6"/>
        <v>INV1107-CBX09-Cir03-NEG</v>
      </c>
      <c r="M69" s="27" t="str">
        <f t="shared" ca="1" si="7"/>
        <v>INV1107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10</v>
      </c>
      <c r="Q69" s="27"/>
      <c r="R69" s="27"/>
      <c r="S69" s="27"/>
      <c r="T69" s="27"/>
      <c r="U69" s="27"/>
      <c r="V69" s="27"/>
      <c r="W69" s="27"/>
      <c r="X69" s="27"/>
      <c r="Y69" s="27"/>
      <c r="Z69" s="27" t="s">
        <v>63</v>
      </c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72"/>
      <c r="G70" s="72"/>
      <c r="H70" s="72"/>
      <c r="I70" s="26" t="s">
        <v>35</v>
      </c>
      <c r="J70" s="45" t="s">
        <v>18</v>
      </c>
      <c r="K70" s="27" t="str">
        <f t="shared" ca="1" si="5"/>
        <v>INV1107-CBX09-Cir04-POS</v>
      </c>
      <c r="L70" s="27" t="str">
        <f t="shared" ca="1" si="6"/>
        <v>INV1107-CBX09-Cir04-NEG</v>
      </c>
      <c r="M70" s="27" t="str">
        <f t="shared" ca="1" si="7"/>
        <v>INV1107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11</v>
      </c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 t="s">
        <v>64</v>
      </c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72"/>
      <c r="G71" s="72">
        <v>14</v>
      </c>
      <c r="H71" s="72"/>
      <c r="I71" s="26" t="s">
        <v>23</v>
      </c>
      <c r="J71" s="45" t="s">
        <v>18</v>
      </c>
      <c r="K71" s="27" t="str">
        <f t="shared" ca="1" si="5"/>
        <v>INV1107-CBX09-Cir05-POS</v>
      </c>
      <c r="L71" s="27" t="str">
        <f t="shared" ca="1" si="6"/>
        <v>INV1107-CBX09-Cir05-NEG</v>
      </c>
      <c r="M71" s="27" t="str">
        <f t="shared" ca="1" si="7"/>
        <v>INV1107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92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0" si="12">COUNTA(Q72:BD72)</f>
        <v>1</v>
      </c>
      <c r="F72" s="72"/>
      <c r="G72" s="72"/>
      <c r="H72" s="72"/>
      <c r="I72" s="26" t="s">
        <v>27</v>
      </c>
      <c r="J72" s="45" t="s">
        <v>18</v>
      </c>
      <c r="K72" s="27" t="str">
        <f t="shared" ref="K72:K130" ca="1" si="13">M72&amp;"-"&amp;N72&amp;"-POS"</f>
        <v>INV1107-CBX09-Cir06-POS</v>
      </c>
      <c r="L72" s="27" t="str">
        <f t="shared" ref="L72:L130" ca="1" si="14">M72&amp;"-"&amp;N72&amp;"-NEG"</f>
        <v>INV1107-CBX09-Cir06-NEG</v>
      </c>
      <c r="M72" s="27" t="str">
        <f t="shared" ref="M72:M130" ca="1" si="15">$F$3</f>
        <v>INV1107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0" ca="1" si="16">MID(N72,7,10)</f>
        <v>Cir06</v>
      </c>
      <c r="P72" s="27">
        <v>9</v>
      </c>
      <c r="Q72" s="27"/>
      <c r="R72" s="27"/>
      <c r="S72" s="27"/>
      <c r="T72" s="27"/>
      <c r="U72" s="27"/>
      <c r="V72" s="27"/>
      <c r="W72" s="27"/>
      <c r="X72" s="27"/>
      <c r="Y72" s="27" t="s">
        <v>66</v>
      </c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72"/>
      <c r="G73" s="72"/>
      <c r="H73" s="72"/>
      <c r="I73" s="26" t="s">
        <v>31</v>
      </c>
      <c r="J73" s="45" t="s">
        <v>18</v>
      </c>
      <c r="K73" s="27" t="str">
        <f t="shared" ca="1" si="13"/>
        <v>INV1107-CBX09-Cir07-POS</v>
      </c>
      <c r="L73" s="27" t="str">
        <f t="shared" ca="1" si="14"/>
        <v>INV1107-CBX09-Cir07-NEG</v>
      </c>
      <c r="M73" s="27" t="str">
        <f t="shared" ca="1" si="15"/>
        <v>INV1107</v>
      </c>
      <c r="N73" s="28" t="str">
        <f ca="1">MID($F$5,1,3)&amp;LOOKUP("一",$F$7:$F73)&amp;"-Cir"&amp;TEXT(IF($F73&gt;"",1,($ZG73=OFFSET($ZG73,-1,))+IFERROR(MID(OFFSET($N73,-1,),FIND(MID($F$5,1,2),OFFSET($N73,-1,))+9,2),)),"00")</f>
        <v>CBX09-Cir07</v>
      </c>
      <c r="O73" s="28" t="str">
        <f t="shared" ca="1" si="16"/>
        <v>Cir07</v>
      </c>
      <c r="P73" s="27">
        <v>10</v>
      </c>
      <c r="Q73" s="27"/>
      <c r="R73" s="27"/>
      <c r="S73" s="27"/>
      <c r="T73" s="27"/>
      <c r="U73" s="27"/>
      <c r="V73" s="27"/>
      <c r="W73" s="27"/>
      <c r="X73" s="27"/>
      <c r="Y73" s="27"/>
      <c r="Z73" s="27" t="s">
        <v>95</v>
      </c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72"/>
      <c r="G74" s="72"/>
      <c r="H74" s="72"/>
      <c r="I74" s="26" t="s">
        <v>35</v>
      </c>
      <c r="J74" s="45" t="s">
        <v>18</v>
      </c>
      <c r="K74" s="27" t="str">
        <f t="shared" ca="1" si="13"/>
        <v>INV1107-CBX09-Cir08-POS</v>
      </c>
      <c r="L74" s="27" t="str">
        <f t="shared" ca="1" si="14"/>
        <v>INV1107-CBX09-Cir08-NEG</v>
      </c>
      <c r="M74" s="27" t="str">
        <f t="shared" ca="1" si="15"/>
        <v>INV1107</v>
      </c>
      <c r="N74" s="28" t="str">
        <f ca="1">MID($F$5,1,3)&amp;LOOKUP("一",$F$7:$F74)&amp;"-Cir"&amp;TEXT(IF($F74&gt;"",1,($ZG74=OFFSET($ZG74,-1,))+IFERROR(MID(OFFSET($N74,-1,),FIND(MID($F$5,1,2),OFFSET($N74,-1,))+9,2),)),"00")</f>
        <v>CBX09-Cir08</v>
      </c>
      <c r="O74" s="28" t="str">
        <f t="shared" ca="1" si="16"/>
        <v>Cir08</v>
      </c>
      <c r="P74" s="27">
        <v>11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 t="s">
        <v>68</v>
      </c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2" t="s">
        <v>80</v>
      </c>
      <c r="G75" s="113">
        <v>14</v>
      </c>
      <c r="H75" s="113"/>
      <c r="I75" s="26" t="s">
        <v>23</v>
      </c>
      <c r="J75" s="45" t="s">
        <v>18</v>
      </c>
      <c r="K75" s="46" t="str">
        <f t="shared" ca="1" si="13"/>
        <v>INV1107-CBX10-Cir01-POS</v>
      </c>
      <c r="L75" s="46" t="str">
        <f t="shared" ca="1" si="14"/>
        <v>INV1107-CBX10-Cir01-NEG</v>
      </c>
      <c r="M75" s="46" t="str">
        <f t="shared" ca="1" si="15"/>
        <v>INV1107</v>
      </c>
      <c r="N75" s="47" t="str">
        <f ca="1">MID($F$5,1,3)&amp;LOOKUP("一",$F$7:$F75)&amp;"-Cir"&amp;TEXT(IF($F75&gt;"",1,($ZG75=OFFSET($ZG75,-1,))+IFERROR(MID(OFFSET($N75,-1,),FIND(MID($F$5,1,2),OFFSET($N75,-1,))+9,2),)),"00")</f>
        <v>CBX10-Cir01</v>
      </c>
      <c r="O75" s="47" t="str">
        <f t="shared" ca="1" si="16"/>
        <v>Cir01</v>
      </c>
      <c r="P75" s="46">
        <v>8</v>
      </c>
      <c r="Q75" s="46"/>
      <c r="R75" s="46"/>
      <c r="S75" s="46"/>
      <c r="T75" s="46"/>
      <c r="U75" s="46"/>
      <c r="V75" s="46"/>
      <c r="W75" s="46"/>
      <c r="X75" s="46" t="s">
        <v>87</v>
      </c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3"/>
      <c r="G76" s="113"/>
      <c r="H76" s="113"/>
      <c r="I76" s="26" t="s">
        <v>27</v>
      </c>
      <c r="J76" s="45" t="s">
        <v>18</v>
      </c>
      <c r="K76" s="46" t="str">
        <f t="shared" ca="1" si="13"/>
        <v>INV1107-CBX10-Cir02-POS</v>
      </c>
      <c r="L76" s="46" t="str">
        <f t="shared" ca="1" si="14"/>
        <v>INV1107-CBX10-Cir02-NEG</v>
      </c>
      <c r="M76" s="46" t="str">
        <f t="shared" ca="1" si="15"/>
        <v>INV1107</v>
      </c>
      <c r="N76" s="47" t="str">
        <f ca="1">MID($F$5,1,3)&amp;LOOKUP("一",$F$7:$F76)&amp;"-Cir"&amp;TEXT(IF($F76&gt;"",1,($ZG76=OFFSET($ZG76,-1,))+IFERROR(MID(OFFSET($N76,-1,),FIND(MID($F$5,1,2),OFFSET($N76,-1,))+9,2),)),"00")</f>
        <v>CBX10-Cir02</v>
      </c>
      <c r="O76" s="47" t="str">
        <f t="shared" ca="1" si="16"/>
        <v>Cir02</v>
      </c>
      <c r="P76" s="46">
        <v>9</v>
      </c>
      <c r="Q76" s="46"/>
      <c r="R76" s="46"/>
      <c r="S76" s="46"/>
      <c r="T76" s="46"/>
      <c r="U76" s="46"/>
      <c r="V76" s="46"/>
      <c r="W76" s="46"/>
      <c r="X76" s="46"/>
      <c r="Y76" s="46" t="s">
        <v>62</v>
      </c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3"/>
      <c r="G77" s="113"/>
      <c r="H77" s="113"/>
      <c r="I77" s="26" t="s">
        <v>31</v>
      </c>
      <c r="J77" s="45" t="s">
        <v>18</v>
      </c>
      <c r="K77" s="46" t="str">
        <f t="shared" ca="1" si="13"/>
        <v>INV1107-CBX10-Cir03-POS</v>
      </c>
      <c r="L77" s="46" t="str">
        <f t="shared" ca="1" si="14"/>
        <v>INV1107-CBX10-Cir03-NEG</v>
      </c>
      <c r="M77" s="46" t="str">
        <f t="shared" ca="1" si="15"/>
        <v>INV1107</v>
      </c>
      <c r="N77" s="47" t="str">
        <f ca="1">MID($F$5,1,3)&amp;LOOKUP("一",$F$7:$F77)&amp;"-Cir"&amp;TEXT(IF($F77&gt;"",1,($ZG77=OFFSET($ZG77,-1,))+IFERROR(MID(OFFSET($N77,-1,),FIND(MID($F$5,1,2),OFFSET($N77,-1,))+9,2),)),"00")</f>
        <v>CBX10-Cir03</v>
      </c>
      <c r="O77" s="47" t="str">
        <f t="shared" ca="1" si="16"/>
        <v>Cir03</v>
      </c>
      <c r="P77" s="46">
        <v>10</v>
      </c>
      <c r="Q77" s="46"/>
      <c r="R77" s="46"/>
      <c r="S77" s="46"/>
      <c r="T77" s="46"/>
      <c r="U77" s="46"/>
      <c r="V77" s="46"/>
      <c r="W77" s="46"/>
      <c r="X77" s="46"/>
      <c r="Y77" s="46"/>
      <c r="Z77" s="46" t="s">
        <v>63</v>
      </c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3"/>
      <c r="G78" s="113"/>
      <c r="H78" s="113"/>
      <c r="I78" s="26" t="s">
        <v>35</v>
      </c>
      <c r="J78" s="45" t="s">
        <v>18</v>
      </c>
      <c r="K78" s="46" t="str">
        <f t="shared" ca="1" si="13"/>
        <v>INV1107-CBX10-Cir04-POS</v>
      </c>
      <c r="L78" s="46" t="str">
        <f t="shared" ca="1" si="14"/>
        <v>INV1107-CBX10-Cir04-NEG</v>
      </c>
      <c r="M78" s="46" t="str">
        <f t="shared" ca="1" si="15"/>
        <v>INV1107</v>
      </c>
      <c r="N78" s="47" t="str">
        <f ca="1">MID($F$5,1,3)&amp;LOOKUP("一",$F$7:$F78)&amp;"-Cir"&amp;TEXT(IF($F78&gt;"",1,($ZG78=OFFSET($ZG78,-1,))+IFERROR(MID(OFFSET($N78,-1,),FIND(MID($F$5,1,2),OFFSET($N78,-1,))+9,2),)),"00")</f>
        <v>CBX10-Cir04</v>
      </c>
      <c r="O78" s="47" t="str">
        <f t="shared" ca="1" si="16"/>
        <v>Cir04</v>
      </c>
      <c r="P78" s="46">
        <v>11</v>
      </c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 t="s">
        <v>64</v>
      </c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3"/>
      <c r="G79" s="113">
        <v>14</v>
      </c>
      <c r="H79" s="113"/>
      <c r="I79" s="26" t="s">
        <v>23</v>
      </c>
      <c r="J79" s="45" t="s">
        <v>18</v>
      </c>
      <c r="K79" s="46" t="str">
        <f t="shared" ca="1" si="13"/>
        <v>INV1107-CBX10-Cir05-POS</v>
      </c>
      <c r="L79" s="46" t="str">
        <f t="shared" ca="1" si="14"/>
        <v>INV1107-CBX10-Cir05-NEG</v>
      </c>
      <c r="M79" s="46" t="str">
        <f t="shared" ca="1" si="15"/>
        <v>INV1107</v>
      </c>
      <c r="N79" s="47" t="str">
        <f ca="1">MID($F$5,1,3)&amp;LOOKUP("一",$F$7:$F79)&amp;"-Cir"&amp;TEXT(IF($F79&gt;"",1,($ZG79=OFFSET($ZG79,-1,))+IFERROR(MID(OFFSET($N79,-1,),FIND(MID($F$5,1,2),OFFSET($N79,-1,))+9,2),)),"00")</f>
        <v>CBX10-Cir05</v>
      </c>
      <c r="O79" s="47" t="str">
        <f t="shared" ca="1" si="16"/>
        <v>Cir05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92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3"/>
      <c r="G80" s="113"/>
      <c r="H80" s="113"/>
      <c r="I80" s="26" t="s">
        <v>27</v>
      </c>
      <c r="J80" s="45" t="s">
        <v>18</v>
      </c>
      <c r="K80" s="46" t="str">
        <f t="shared" ca="1" si="13"/>
        <v>INV1107-CBX10-Cir06-POS</v>
      </c>
      <c r="L80" s="46" t="str">
        <f t="shared" ca="1" si="14"/>
        <v>INV1107-CBX10-Cir06-NEG</v>
      </c>
      <c r="M80" s="46" t="str">
        <f t="shared" ca="1" si="15"/>
        <v>INV1107</v>
      </c>
      <c r="N80" s="47" t="str">
        <f ca="1">MID($F$5,1,3)&amp;LOOKUP("一",$F$7:$F80)&amp;"-Cir"&amp;TEXT(IF($F80&gt;"",1,($ZG80=OFFSET($ZG80,-1,))+IFERROR(MID(OFFSET($N80,-1,),FIND(MID($F$5,1,2),OFFSET($N80,-1,))+9,2),)),"00")</f>
        <v>CBX10-Cir06</v>
      </c>
      <c r="O80" s="47" t="str">
        <f t="shared" ca="1" si="16"/>
        <v>Cir06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66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3"/>
      <c r="G81" s="113"/>
      <c r="H81" s="113"/>
      <c r="I81" s="26" t="s">
        <v>31</v>
      </c>
      <c r="J81" s="45" t="s">
        <v>18</v>
      </c>
      <c r="K81" s="46" t="str">
        <f t="shared" ca="1" si="13"/>
        <v>INV1107-CBX10-Cir07-POS</v>
      </c>
      <c r="L81" s="46" t="str">
        <f t="shared" ca="1" si="14"/>
        <v>INV1107-CBX10-Cir07-NEG</v>
      </c>
      <c r="M81" s="46" t="str">
        <f t="shared" ca="1" si="15"/>
        <v>INV1107</v>
      </c>
      <c r="N81" s="47" t="str">
        <f ca="1">MID($F$5,1,3)&amp;LOOKUP("一",$F$7:$F81)&amp;"-Cir"&amp;TEXT(IF($F81&gt;"",1,($ZG81=OFFSET($ZG81,-1,))+IFERROR(MID(OFFSET($N81,-1,),FIND(MID($F$5,1,2),OFFSET($N81,-1,))+9,2),)),"00")</f>
        <v>CBX10-Cir07</v>
      </c>
      <c r="O81" s="47" t="str">
        <f t="shared" ca="1" si="16"/>
        <v>Cir07</v>
      </c>
      <c r="P81" s="46">
        <v>10</v>
      </c>
      <c r="Q81" s="46"/>
      <c r="R81" s="46"/>
      <c r="S81" s="46"/>
      <c r="T81" s="46"/>
      <c r="U81" s="46"/>
      <c r="V81" s="46"/>
      <c r="W81" s="46"/>
      <c r="X81" s="46"/>
      <c r="Y81" s="46"/>
      <c r="Z81" s="46" t="s">
        <v>95</v>
      </c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3"/>
      <c r="G82" s="113"/>
      <c r="H82" s="113"/>
      <c r="I82" s="26" t="s">
        <v>35</v>
      </c>
      <c r="J82" s="45" t="s">
        <v>18</v>
      </c>
      <c r="K82" s="46" t="str">
        <f t="shared" ca="1" si="13"/>
        <v>INV1107-CBX10-Cir08-POS</v>
      </c>
      <c r="L82" s="46" t="str">
        <f t="shared" ca="1" si="14"/>
        <v>INV1107-CBX10-Cir08-NEG</v>
      </c>
      <c r="M82" s="46" t="str">
        <f t="shared" ca="1" si="15"/>
        <v>INV1107</v>
      </c>
      <c r="N82" s="47" t="str">
        <f ca="1">MID($F$5,1,3)&amp;LOOKUP("一",$F$7:$F82)&amp;"-Cir"&amp;TEXT(IF($F82&gt;"",1,($ZG82=OFFSET($ZG82,-1,))+IFERROR(MID(OFFSET($N82,-1,),FIND(MID($F$5,1,2),OFFSET($N82,-1,))+9,2),)),"00")</f>
        <v>CBX10-Cir08</v>
      </c>
      <c r="O82" s="47" t="str">
        <f t="shared" ca="1" si="16"/>
        <v>Cir08</v>
      </c>
      <c r="P82" s="46">
        <v>11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 t="s">
        <v>68</v>
      </c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69" t="s">
        <v>81</v>
      </c>
      <c r="G83" s="72">
        <v>14</v>
      </c>
      <c r="H83" s="72"/>
      <c r="I83" s="26" t="s">
        <v>23</v>
      </c>
      <c r="J83" s="45" t="s">
        <v>18</v>
      </c>
      <c r="K83" s="27" t="str">
        <f t="shared" ca="1" si="13"/>
        <v>INV1107-CBX11-Cir01-POS</v>
      </c>
      <c r="L83" s="27" t="str">
        <f t="shared" ca="1" si="14"/>
        <v>INV1107-CBX11-Cir01-NEG</v>
      </c>
      <c r="M83" s="27" t="str">
        <f t="shared" ca="1" si="15"/>
        <v>INV1107</v>
      </c>
      <c r="N83" s="28" t="str">
        <f ca="1">MID($F$5,1,3)&amp;LOOKUP("一",$F$7:$F83)&amp;"-Cir"&amp;TEXT(IF($F83&gt;"",1,($ZG83=OFFSET($ZG83,-1,))+IFERROR(MID(OFFSET($N83,-1,),FIND(MID($F$5,1,2),OFFSET($N83,-1,))+9,2),)),"00")</f>
        <v>CBX11-Cir01</v>
      </c>
      <c r="O83" s="28" t="str">
        <f t="shared" ca="1" si="16"/>
        <v>Cir01</v>
      </c>
      <c r="P83" s="27">
        <v>8</v>
      </c>
      <c r="Q83" s="27"/>
      <c r="R83" s="27"/>
      <c r="S83" s="27"/>
      <c r="T83" s="27"/>
      <c r="U83" s="27"/>
      <c r="V83" s="27"/>
      <c r="W83" s="27"/>
      <c r="X83" s="27" t="s">
        <v>87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72"/>
      <c r="G84" s="72"/>
      <c r="H84" s="72"/>
      <c r="I84" s="26" t="s">
        <v>27</v>
      </c>
      <c r="J84" s="45" t="s">
        <v>18</v>
      </c>
      <c r="K84" s="27" t="str">
        <f t="shared" ca="1" si="13"/>
        <v>INV1107-CBX11-Cir02-POS</v>
      </c>
      <c r="L84" s="27" t="str">
        <f t="shared" ca="1" si="14"/>
        <v>INV1107-CBX11-Cir02-NEG</v>
      </c>
      <c r="M84" s="27" t="str">
        <f t="shared" ca="1" si="15"/>
        <v>INV1107</v>
      </c>
      <c r="N84" s="28" t="str">
        <f ca="1">MID($F$5,1,3)&amp;LOOKUP("一",$F$7:$F84)&amp;"-Cir"&amp;TEXT(IF($F84&gt;"",1,($ZG84=OFFSET($ZG84,-1,))+IFERROR(MID(OFFSET($N84,-1,),FIND(MID($F$5,1,2),OFFSET($N84,-1,))+9,2),)),"00")</f>
        <v>CBX11-Cir02</v>
      </c>
      <c r="O84" s="28" t="str">
        <f t="shared" ca="1" si="16"/>
        <v>Cir02</v>
      </c>
      <c r="P84" s="27">
        <v>9</v>
      </c>
      <c r="Q84" s="27"/>
      <c r="R84" s="27"/>
      <c r="S84" s="27"/>
      <c r="T84" s="27"/>
      <c r="U84" s="27"/>
      <c r="V84" s="27"/>
      <c r="W84" s="27"/>
      <c r="X84" s="27"/>
      <c r="Y84" s="27" t="s">
        <v>62</v>
      </c>
      <c r="Z84" s="27"/>
      <c r="AA84" s="27"/>
      <c r="AB84" s="27"/>
      <c r="AC84" s="27"/>
      <c r="AD84" s="27"/>
      <c r="AE84" s="27"/>
      <c r="AF84" s="27"/>
      <c r="AG84" s="27"/>
      <c r="AH84" s="27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72"/>
      <c r="G85" s="72"/>
      <c r="H85" s="72"/>
      <c r="I85" s="26" t="s">
        <v>31</v>
      </c>
      <c r="J85" s="45" t="s">
        <v>18</v>
      </c>
      <c r="K85" s="27" t="str">
        <f t="shared" ca="1" si="13"/>
        <v>INV1107-CBX11-Cir03-POS</v>
      </c>
      <c r="L85" s="27" t="str">
        <f t="shared" ca="1" si="14"/>
        <v>INV1107-CBX11-Cir03-NEG</v>
      </c>
      <c r="M85" s="27" t="str">
        <f t="shared" ca="1" si="15"/>
        <v>INV1107</v>
      </c>
      <c r="N85" s="28" t="str">
        <f ca="1">MID($F$5,1,3)&amp;LOOKUP("一",$F$7:$F85)&amp;"-Cir"&amp;TEXT(IF($F85&gt;"",1,($ZG85=OFFSET($ZG85,-1,))+IFERROR(MID(OFFSET($N85,-1,),FIND(MID($F$5,1,2),OFFSET($N85,-1,))+9,2),)),"00")</f>
        <v>CBX11-Cir03</v>
      </c>
      <c r="O85" s="28" t="str">
        <f t="shared" ca="1" si="16"/>
        <v>Cir03</v>
      </c>
      <c r="P85" s="27">
        <v>10</v>
      </c>
      <c r="Q85" s="27"/>
      <c r="R85" s="27"/>
      <c r="S85" s="27"/>
      <c r="T85" s="27"/>
      <c r="U85" s="27"/>
      <c r="V85" s="27"/>
      <c r="W85" s="27"/>
      <c r="X85" s="27"/>
      <c r="Y85" s="27"/>
      <c r="Z85" s="27" t="s">
        <v>63</v>
      </c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72"/>
      <c r="G86" s="72"/>
      <c r="H86" s="72"/>
      <c r="I86" s="26" t="s">
        <v>35</v>
      </c>
      <c r="J86" s="45" t="s">
        <v>18</v>
      </c>
      <c r="K86" s="27" t="str">
        <f t="shared" ca="1" si="13"/>
        <v>INV1107-CBX11-Cir04-POS</v>
      </c>
      <c r="L86" s="27" t="str">
        <f t="shared" ca="1" si="14"/>
        <v>INV1107-CBX11-Cir04-NEG</v>
      </c>
      <c r="M86" s="27" t="str">
        <f t="shared" ca="1" si="15"/>
        <v>INV1107</v>
      </c>
      <c r="N86" s="28" t="str">
        <f ca="1">MID($F$5,1,3)&amp;LOOKUP("一",$F$7:$F86)&amp;"-Cir"&amp;TEXT(IF($F86&gt;"",1,($ZG86=OFFSET($ZG86,-1,))+IFERROR(MID(OFFSET($N86,-1,),FIND(MID($F$5,1,2),OFFSET($N86,-1,))+9,2),)),"00")</f>
        <v>CBX11-Cir04</v>
      </c>
      <c r="O86" s="28" t="str">
        <f t="shared" ca="1" si="16"/>
        <v>Cir04</v>
      </c>
      <c r="P86" s="27">
        <v>11</v>
      </c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 t="s">
        <v>64</v>
      </c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72"/>
      <c r="G87" s="72">
        <v>14</v>
      </c>
      <c r="H87" s="72"/>
      <c r="I87" s="26" t="s">
        <v>23</v>
      </c>
      <c r="J87" s="45" t="s">
        <v>18</v>
      </c>
      <c r="K87" s="27" t="str">
        <f t="shared" ca="1" si="13"/>
        <v>INV1107-CBX11-Cir05-POS</v>
      </c>
      <c r="L87" s="27" t="str">
        <f t="shared" ca="1" si="14"/>
        <v>INV1107-CBX11-Cir05-NEG</v>
      </c>
      <c r="M87" s="27" t="str">
        <f t="shared" ca="1" si="15"/>
        <v>INV1107</v>
      </c>
      <c r="N87" s="28" t="str">
        <f ca="1">MID($F$5,1,3)&amp;LOOKUP("一",$F$7:$F87)&amp;"-Cir"&amp;TEXT(IF($F87&gt;"",1,($ZG87=OFFSET($ZG87,-1,))+IFERROR(MID(OFFSET($N87,-1,),FIND(MID($F$5,1,2),OFFSET($N87,-1,))+9,2),)),"00")</f>
        <v>CBX11-Cir05</v>
      </c>
      <c r="O87" s="28" t="str">
        <f t="shared" ca="1" si="16"/>
        <v>Cir05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92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72"/>
      <c r="G88" s="72"/>
      <c r="H88" s="72"/>
      <c r="I88" s="26" t="s">
        <v>27</v>
      </c>
      <c r="J88" s="45" t="s">
        <v>18</v>
      </c>
      <c r="K88" s="27" t="str">
        <f t="shared" ca="1" si="13"/>
        <v>INV1107-CBX11-Cir06-POS</v>
      </c>
      <c r="L88" s="27" t="str">
        <f t="shared" ca="1" si="14"/>
        <v>INV1107-CBX11-Cir06-NEG</v>
      </c>
      <c r="M88" s="27" t="str">
        <f t="shared" ca="1" si="15"/>
        <v>INV1107</v>
      </c>
      <c r="N88" s="28" t="str">
        <f ca="1">MID($F$5,1,3)&amp;LOOKUP("一",$F$7:$F88)&amp;"-Cir"&amp;TEXT(IF($F88&gt;"",1,($ZG88=OFFSET($ZG88,-1,))+IFERROR(MID(OFFSET($N88,-1,),FIND(MID($F$5,1,2),OFFSET($N88,-1,))+9,2),)),"00")</f>
        <v>CBX11-Cir06</v>
      </c>
      <c r="O88" s="28" t="str">
        <f t="shared" ca="1" si="16"/>
        <v>Cir06</v>
      </c>
      <c r="P88" s="27">
        <v>9</v>
      </c>
      <c r="Q88" s="27"/>
      <c r="R88" s="27"/>
      <c r="S88" s="27"/>
      <c r="T88" s="27"/>
      <c r="U88" s="27"/>
      <c r="V88" s="27"/>
      <c r="W88" s="27"/>
      <c r="X88" s="27"/>
      <c r="Y88" s="27" t="s">
        <v>66</v>
      </c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72"/>
      <c r="G89" s="72"/>
      <c r="H89" s="72"/>
      <c r="I89" s="26" t="s">
        <v>31</v>
      </c>
      <c r="J89" s="45" t="s">
        <v>18</v>
      </c>
      <c r="K89" s="27" t="str">
        <f t="shared" ca="1" si="13"/>
        <v>INV1107-CBX11-Cir07-POS</v>
      </c>
      <c r="L89" s="27" t="str">
        <f t="shared" ca="1" si="14"/>
        <v>INV1107-CBX11-Cir07-NEG</v>
      </c>
      <c r="M89" s="27" t="str">
        <f t="shared" ca="1" si="15"/>
        <v>INV1107</v>
      </c>
      <c r="N89" s="28" t="str">
        <f ca="1">MID($F$5,1,3)&amp;LOOKUP("一",$F$7:$F89)&amp;"-Cir"&amp;TEXT(IF($F89&gt;"",1,($ZG89=OFFSET($ZG89,-1,))+IFERROR(MID(OFFSET($N89,-1,),FIND(MID($F$5,1,2),OFFSET($N89,-1,))+9,2),)),"00")</f>
        <v>CBX11-Cir07</v>
      </c>
      <c r="O89" s="28" t="str">
        <f t="shared" ca="1" si="16"/>
        <v>Cir07</v>
      </c>
      <c r="P89" s="27">
        <v>10</v>
      </c>
      <c r="Q89" s="27"/>
      <c r="R89" s="27"/>
      <c r="S89" s="27"/>
      <c r="T89" s="27"/>
      <c r="U89" s="27"/>
      <c r="V89" s="27"/>
      <c r="W89" s="27"/>
      <c r="X89" s="27"/>
      <c r="Y89" s="27"/>
      <c r="Z89" s="27" t="s">
        <v>95</v>
      </c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72"/>
      <c r="G90" s="72"/>
      <c r="H90" s="72"/>
      <c r="I90" s="26" t="s">
        <v>35</v>
      </c>
      <c r="J90" s="45" t="s">
        <v>18</v>
      </c>
      <c r="K90" s="27" t="str">
        <f t="shared" ca="1" si="13"/>
        <v>INV1107-CBX11-Cir08-POS</v>
      </c>
      <c r="L90" s="27" t="str">
        <f t="shared" ca="1" si="14"/>
        <v>INV1107-CBX11-Cir08-NEG</v>
      </c>
      <c r="M90" s="27" t="str">
        <f t="shared" ca="1" si="15"/>
        <v>INV1107</v>
      </c>
      <c r="N90" s="28" t="str">
        <f ca="1">MID($F$5,1,3)&amp;LOOKUP("一",$F$7:$F90)&amp;"-Cir"&amp;TEXT(IF($F90&gt;"",1,($ZG90=OFFSET($ZG90,-1,))+IFERROR(MID(OFFSET($N90,-1,),FIND(MID($F$5,1,2),OFFSET($N90,-1,))+9,2),)),"00")</f>
        <v>CBX11-Cir08</v>
      </c>
      <c r="O90" s="28" t="str">
        <f t="shared" ca="1" si="16"/>
        <v>Cir08</v>
      </c>
      <c r="P90" s="27">
        <v>11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 t="s">
        <v>68</v>
      </c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2" t="s">
        <v>82</v>
      </c>
      <c r="G91" s="113">
        <v>14</v>
      </c>
      <c r="H91" s="113"/>
      <c r="I91" s="26" t="s">
        <v>23</v>
      </c>
      <c r="J91" s="45" t="s">
        <v>18</v>
      </c>
      <c r="K91" s="46" t="str">
        <f t="shared" ca="1" si="13"/>
        <v>INV1107-CBX12-Cir01-POS</v>
      </c>
      <c r="L91" s="46" t="str">
        <f t="shared" ca="1" si="14"/>
        <v>INV1107-CBX12-Cir01-NEG</v>
      </c>
      <c r="M91" s="46" t="str">
        <f t="shared" ca="1" si="15"/>
        <v>INV1107</v>
      </c>
      <c r="N91" s="47" t="str">
        <f ca="1">MID($F$5,1,3)&amp;LOOKUP("一",$F$7:$F91)&amp;"-Cir"&amp;TEXT(IF($F91&gt;"",1,($ZG91=OFFSET($ZG91,-1,))+IFERROR(MID(OFFSET($N91,-1,),FIND(MID($F$5,1,2),OFFSET($N91,-1,))+9,2),)),"00")</f>
        <v>CBX12-Cir01</v>
      </c>
      <c r="O91" s="47" t="str">
        <f t="shared" ca="1" si="16"/>
        <v>Cir01</v>
      </c>
      <c r="P91" s="46">
        <v>8</v>
      </c>
      <c r="Q91" s="46"/>
      <c r="R91" s="46"/>
      <c r="S91" s="46"/>
      <c r="T91" s="46"/>
      <c r="U91" s="46"/>
      <c r="V91" s="46"/>
      <c r="W91" s="46"/>
      <c r="X91" s="46" t="s">
        <v>87</v>
      </c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3"/>
      <c r="G92" s="113"/>
      <c r="H92" s="113"/>
      <c r="I92" s="26" t="s">
        <v>27</v>
      </c>
      <c r="J92" s="45" t="s">
        <v>18</v>
      </c>
      <c r="K92" s="46" t="str">
        <f t="shared" ca="1" si="13"/>
        <v>INV1107-CBX12-Cir02-POS</v>
      </c>
      <c r="L92" s="46" t="str">
        <f t="shared" ca="1" si="14"/>
        <v>INV1107-CBX12-Cir02-NEG</v>
      </c>
      <c r="M92" s="46" t="str">
        <f t="shared" ca="1" si="15"/>
        <v>INV1107</v>
      </c>
      <c r="N92" s="47" t="str">
        <f ca="1">MID($F$5,1,3)&amp;LOOKUP("一",$F$7:$F92)&amp;"-Cir"&amp;TEXT(IF($F92&gt;"",1,($ZG92=OFFSET($ZG92,-1,))+IFERROR(MID(OFFSET($N92,-1,),FIND(MID($F$5,1,2),OFFSET($N92,-1,))+9,2),)),"00")</f>
        <v>CBX12-Cir02</v>
      </c>
      <c r="O92" s="47" t="str">
        <f t="shared" ca="1" si="16"/>
        <v>Cir02</v>
      </c>
      <c r="P92" s="46">
        <v>9</v>
      </c>
      <c r="Q92" s="46"/>
      <c r="R92" s="46"/>
      <c r="S92" s="46"/>
      <c r="T92" s="46"/>
      <c r="U92" s="46"/>
      <c r="V92" s="46"/>
      <c r="W92" s="46"/>
      <c r="X92" s="46"/>
      <c r="Y92" s="46" t="s">
        <v>62</v>
      </c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3"/>
      <c r="G93" s="113"/>
      <c r="H93" s="113"/>
      <c r="I93" s="26" t="s">
        <v>31</v>
      </c>
      <c r="J93" s="45" t="s">
        <v>18</v>
      </c>
      <c r="K93" s="46" t="str">
        <f t="shared" ca="1" si="13"/>
        <v>INV1107-CBX12-Cir03-POS</v>
      </c>
      <c r="L93" s="46" t="str">
        <f t="shared" ca="1" si="14"/>
        <v>INV1107-CBX12-Cir03-NEG</v>
      </c>
      <c r="M93" s="46" t="str">
        <f t="shared" ca="1" si="15"/>
        <v>INV1107</v>
      </c>
      <c r="N93" s="47" t="str">
        <f ca="1">MID($F$5,1,3)&amp;LOOKUP("一",$F$7:$F93)&amp;"-Cir"&amp;TEXT(IF($F93&gt;"",1,($ZG93=OFFSET($ZG93,-1,))+IFERROR(MID(OFFSET($N93,-1,),FIND(MID($F$5,1,2),OFFSET($N93,-1,))+9,2),)),"00")</f>
        <v>CBX12-Cir03</v>
      </c>
      <c r="O93" s="47" t="str">
        <f t="shared" ca="1" si="16"/>
        <v>Cir03</v>
      </c>
      <c r="P93" s="46">
        <v>10</v>
      </c>
      <c r="Q93" s="46"/>
      <c r="R93" s="46"/>
      <c r="S93" s="46"/>
      <c r="T93" s="46"/>
      <c r="U93" s="46"/>
      <c r="V93" s="46"/>
      <c r="W93" s="46"/>
      <c r="X93" s="46"/>
      <c r="Y93" s="46"/>
      <c r="Z93" s="46" t="s">
        <v>63</v>
      </c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3"/>
      <c r="G94" s="113"/>
      <c r="H94" s="113"/>
      <c r="I94" s="26" t="s">
        <v>35</v>
      </c>
      <c r="J94" s="45" t="s">
        <v>18</v>
      </c>
      <c r="K94" s="46" t="str">
        <f t="shared" ca="1" si="13"/>
        <v>INV1107-CBX12-Cir04-POS</v>
      </c>
      <c r="L94" s="46" t="str">
        <f t="shared" ca="1" si="14"/>
        <v>INV1107-CBX12-Cir04-NEG</v>
      </c>
      <c r="M94" s="46" t="str">
        <f t="shared" ca="1" si="15"/>
        <v>INV1107</v>
      </c>
      <c r="N94" s="47" t="str">
        <f ca="1">MID($F$5,1,3)&amp;LOOKUP("一",$F$7:$F94)&amp;"-Cir"&amp;TEXT(IF($F94&gt;"",1,($ZG94=OFFSET($ZG94,-1,))+IFERROR(MID(OFFSET($N94,-1,),FIND(MID($F$5,1,2),OFFSET($N94,-1,))+9,2),)),"00")</f>
        <v>CBX12-Cir04</v>
      </c>
      <c r="O94" s="47" t="str">
        <f t="shared" ca="1" si="16"/>
        <v>Cir04</v>
      </c>
      <c r="P94" s="46">
        <v>11</v>
      </c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 t="s">
        <v>64</v>
      </c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/>
      <c r="G95" s="113">
        <v>14</v>
      </c>
      <c r="H95" s="113"/>
      <c r="I95" s="26" t="s">
        <v>23</v>
      </c>
      <c r="J95" s="45" t="s">
        <v>18</v>
      </c>
      <c r="K95" s="46" t="str">
        <f t="shared" ca="1" si="13"/>
        <v>INV1107-CBX12-Cir05-POS</v>
      </c>
      <c r="L95" s="46" t="str">
        <f t="shared" ca="1" si="14"/>
        <v>INV1107-CBX12-Cir05-NEG</v>
      </c>
      <c r="M95" s="46" t="str">
        <f t="shared" ca="1" si="15"/>
        <v>INV1107</v>
      </c>
      <c r="N95" s="47" t="str">
        <f ca="1">MID($F$5,1,3)&amp;LOOKUP("一",$F$7:$F95)&amp;"-Cir"&amp;TEXT(IF($F95&gt;"",1,($ZG95=OFFSET($ZG95,-1,))+IFERROR(MID(OFFSET($N95,-1,),FIND(MID($F$5,1,2),OFFSET($N95,-1,))+9,2),)),"00")</f>
        <v>CBX12-Cir05</v>
      </c>
      <c r="O95" s="47" t="str">
        <f t="shared" ca="1" si="16"/>
        <v>Cir05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92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3"/>
      <c r="G96" s="113"/>
      <c r="H96" s="113"/>
      <c r="I96" s="26" t="s">
        <v>27</v>
      </c>
      <c r="J96" s="45" t="s">
        <v>18</v>
      </c>
      <c r="K96" s="46" t="str">
        <f t="shared" ca="1" si="13"/>
        <v>INV1107-CBX12-Cir06-POS</v>
      </c>
      <c r="L96" s="46" t="str">
        <f t="shared" ca="1" si="14"/>
        <v>INV1107-CBX12-Cir06-NEG</v>
      </c>
      <c r="M96" s="46" t="str">
        <f t="shared" ca="1" si="15"/>
        <v>INV1107</v>
      </c>
      <c r="N96" s="47" t="str">
        <f ca="1">MID($F$5,1,3)&amp;LOOKUP("一",$F$7:$F96)&amp;"-Cir"&amp;TEXT(IF($F96&gt;"",1,($ZG96=OFFSET($ZG96,-1,))+IFERROR(MID(OFFSET($N96,-1,),FIND(MID($F$5,1,2),OFFSET($N96,-1,))+9,2),)),"00")</f>
        <v>CBX12-Cir06</v>
      </c>
      <c r="O96" s="47" t="str">
        <f t="shared" ca="1" si="16"/>
        <v>Cir06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66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3"/>
      <c r="G97" s="113"/>
      <c r="H97" s="113"/>
      <c r="I97" s="26" t="s">
        <v>31</v>
      </c>
      <c r="J97" s="45" t="s">
        <v>18</v>
      </c>
      <c r="K97" s="46" t="str">
        <f t="shared" ca="1" si="13"/>
        <v>INV1107-CBX12-Cir07-POS</v>
      </c>
      <c r="L97" s="46" t="str">
        <f t="shared" ca="1" si="14"/>
        <v>INV1107-CBX12-Cir07-NEG</v>
      </c>
      <c r="M97" s="46" t="str">
        <f t="shared" ca="1" si="15"/>
        <v>INV1107</v>
      </c>
      <c r="N97" s="47" t="str">
        <f ca="1">MID($F$5,1,3)&amp;LOOKUP("一",$F$7:$F97)&amp;"-Cir"&amp;TEXT(IF($F97&gt;"",1,($ZG97=OFFSET($ZG97,-1,))+IFERROR(MID(OFFSET($N97,-1,),FIND(MID($F$5,1,2),OFFSET($N97,-1,))+9,2),)),"00")</f>
        <v>CBX12-Cir07</v>
      </c>
      <c r="O97" s="47" t="str">
        <f t="shared" ca="1" si="16"/>
        <v>Cir07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95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3"/>
      <c r="G98" s="113"/>
      <c r="H98" s="113"/>
      <c r="I98" s="26" t="s">
        <v>35</v>
      </c>
      <c r="J98" s="45" t="s">
        <v>18</v>
      </c>
      <c r="K98" s="46" t="str">
        <f t="shared" ca="1" si="13"/>
        <v>INV1107-CBX12-Cir08-POS</v>
      </c>
      <c r="L98" s="46" t="str">
        <f t="shared" ca="1" si="14"/>
        <v>INV1107-CBX12-Cir08-NEG</v>
      </c>
      <c r="M98" s="46" t="str">
        <f t="shared" ca="1" si="15"/>
        <v>INV1107</v>
      </c>
      <c r="N98" s="47" t="str">
        <f ca="1">MID($F$5,1,3)&amp;LOOKUP("一",$F$7:$F98)&amp;"-Cir"&amp;TEXT(IF($F98&gt;"",1,($ZG98=OFFSET($ZG98,-1,))+IFERROR(MID(OFFSET($N98,-1,),FIND(MID($F$5,1,2),OFFSET($N98,-1,))+9,2),)),"00")</f>
        <v>CBX12-Cir08</v>
      </c>
      <c r="O98" s="47" t="str">
        <f t="shared" ca="1" si="16"/>
        <v>Cir08</v>
      </c>
      <c r="P98" s="46">
        <v>11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 t="s">
        <v>68</v>
      </c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69" t="s">
        <v>83</v>
      </c>
      <c r="G99" s="72">
        <v>14</v>
      </c>
      <c r="H99" s="72"/>
      <c r="I99" s="26" t="s">
        <v>23</v>
      </c>
      <c r="J99" s="45" t="s">
        <v>18</v>
      </c>
      <c r="K99" s="27" t="str">
        <f t="shared" ca="1" si="13"/>
        <v>INV1107-CBX13-Cir01-POS</v>
      </c>
      <c r="L99" s="27" t="str">
        <f t="shared" ca="1" si="14"/>
        <v>INV1107-CBX13-Cir01-NEG</v>
      </c>
      <c r="M99" s="27" t="str">
        <f t="shared" ca="1" si="15"/>
        <v>INV1107</v>
      </c>
      <c r="N99" s="28" t="str">
        <f ca="1">MID($F$5,1,3)&amp;LOOKUP("一",$F$7:$F99)&amp;"-Cir"&amp;TEXT(IF($F99&gt;"",1,($ZG99=OFFSET($ZG99,-1,))+IFERROR(MID(OFFSET($N99,-1,),FIND(MID($F$5,1,2),OFFSET($N99,-1,))+9,2),)),"00")</f>
        <v>CBX13-Cir01</v>
      </c>
      <c r="O99" s="28" t="str">
        <f t="shared" ca="1" si="16"/>
        <v>Cir01</v>
      </c>
      <c r="P99" s="27">
        <v>8</v>
      </c>
      <c r="Q99" s="27"/>
      <c r="R99" s="27"/>
      <c r="S99" s="27"/>
      <c r="T99" s="27"/>
      <c r="U99" s="27"/>
      <c r="V99" s="27"/>
      <c r="W99" s="27"/>
      <c r="X99" s="27" t="s">
        <v>87</v>
      </c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72"/>
      <c r="G100" s="72"/>
      <c r="H100" s="72"/>
      <c r="I100" s="26" t="s">
        <v>27</v>
      </c>
      <c r="J100" s="45" t="s">
        <v>18</v>
      </c>
      <c r="K100" s="27" t="str">
        <f t="shared" ca="1" si="13"/>
        <v>INV1107-CBX13-Cir02-POS</v>
      </c>
      <c r="L100" s="27" t="str">
        <f t="shared" ca="1" si="14"/>
        <v>INV1107-CBX13-Cir02-NEG</v>
      </c>
      <c r="M100" s="27" t="str">
        <f t="shared" ca="1" si="15"/>
        <v>INV1107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CBX13-Cir02</v>
      </c>
      <c r="O100" s="28" t="str">
        <f t="shared" ca="1" si="16"/>
        <v>Cir02</v>
      </c>
      <c r="P100" s="27">
        <v>9</v>
      </c>
      <c r="Q100" s="27"/>
      <c r="R100" s="27"/>
      <c r="S100" s="27"/>
      <c r="T100" s="27"/>
      <c r="U100" s="27"/>
      <c r="V100" s="27"/>
      <c r="W100" s="27"/>
      <c r="X100" s="27"/>
      <c r="Y100" s="27" t="s">
        <v>62</v>
      </c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72"/>
      <c r="G101" s="72"/>
      <c r="H101" s="72"/>
      <c r="I101" s="26" t="s">
        <v>31</v>
      </c>
      <c r="J101" s="45" t="s">
        <v>18</v>
      </c>
      <c r="K101" s="27" t="str">
        <f t="shared" ca="1" si="13"/>
        <v>INV1107-CBX13-Cir03-POS</v>
      </c>
      <c r="L101" s="27" t="str">
        <f t="shared" ca="1" si="14"/>
        <v>INV1107-CBX13-Cir03-NEG</v>
      </c>
      <c r="M101" s="27" t="str">
        <f t="shared" ca="1" si="15"/>
        <v>INV1107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CBX13-Cir03</v>
      </c>
      <c r="O101" s="28" t="str">
        <f t="shared" ca="1" si="16"/>
        <v>Cir03</v>
      </c>
      <c r="P101" s="27">
        <v>10</v>
      </c>
      <c r="Q101" s="27"/>
      <c r="R101" s="27"/>
      <c r="S101" s="27"/>
      <c r="T101" s="27"/>
      <c r="U101" s="27"/>
      <c r="V101" s="27"/>
      <c r="W101" s="27"/>
      <c r="X101" s="27"/>
      <c r="Y101" s="27"/>
      <c r="Z101" s="27" t="s">
        <v>63</v>
      </c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72"/>
      <c r="G102" s="72"/>
      <c r="H102" s="72"/>
      <c r="I102" s="26" t="s">
        <v>35</v>
      </c>
      <c r="J102" s="45" t="s">
        <v>18</v>
      </c>
      <c r="K102" s="27" t="str">
        <f t="shared" ca="1" si="13"/>
        <v>INV1107-CBX13-Cir04-POS</v>
      </c>
      <c r="L102" s="27" t="str">
        <f t="shared" ca="1" si="14"/>
        <v>INV1107-CBX13-Cir04-NEG</v>
      </c>
      <c r="M102" s="27" t="str">
        <f t="shared" ca="1" si="15"/>
        <v>INV1107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CBX13-Cir04</v>
      </c>
      <c r="O102" s="28" t="str">
        <f t="shared" ca="1" si="16"/>
        <v>Cir04</v>
      </c>
      <c r="P102" s="27">
        <v>11</v>
      </c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 t="s">
        <v>64</v>
      </c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72"/>
      <c r="G103" s="72">
        <v>14</v>
      </c>
      <c r="H103" s="72"/>
      <c r="I103" s="26" t="s">
        <v>23</v>
      </c>
      <c r="J103" s="45" t="s">
        <v>18</v>
      </c>
      <c r="K103" s="27" t="str">
        <f t="shared" ca="1" si="13"/>
        <v>INV1107-CBX13-Cir05-POS</v>
      </c>
      <c r="L103" s="27" t="str">
        <f t="shared" ca="1" si="14"/>
        <v>INV1107-CBX13-Cir05-NEG</v>
      </c>
      <c r="M103" s="27" t="str">
        <f t="shared" ca="1" si="15"/>
        <v>INV1107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CBX13-Cir05</v>
      </c>
      <c r="O103" s="28" t="str">
        <f t="shared" ca="1" si="16"/>
        <v>Cir05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92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72"/>
      <c r="G104" s="72"/>
      <c r="H104" s="72"/>
      <c r="I104" s="26" t="s">
        <v>27</v>
      </c>
      <c r="J104" s="45" t="s">
        <v>18</v>
      </c>
      <c r="K104" s="27" t="str">
        <f t="shared" ca="1" si="13"/>
        <v>INV1107-CBX13-Cir06-POS</v>
      </c>
      <c r="L104" s="27" t="str">
        <f t="shared" ca="1" si="14"/>
        <v>INV1107-CBX13-Cir06-NEG</v>
      </c>
      <c r="M104" s="27" t="str">
        <f t="shared" ca="1" si="15"/>
        <v>INV1107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CBX13-Cir06</v>
      </c>
      <c r="O104" s="28" t="str">
        <f t="shared" ca="1" si="16"/>
        <v>Cir06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66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72"/>
      <c r="G105" s="72"/>
      <c r="H105" s="72"/>
      <c r="I105" s="26" t="s">
        <v>31</v>
      </c>
      <c r="J105" s="45" t="s">
        <v>18</v>
      </c>
      <c r="K105" s="27" t="str">
        <f t="shared" ca="1" si="13"/>
        <v>INV1107-CBX13-Cir07-POS</v>
      </c>
      <c r="L105" s="27" t="str">
        <f t="shared" ca="1" si="14"/>
        <v>INV1107-CBX13-Cir07-NEG</v>
      </c>
      <c r="M105" s="27" t="str">
        <f t="shared" ca="1" si="15"/>
        <v>INV1107</v>
      </c>
      <c r="N105" s="28" t="str">
        <f ca="1">MID($F$5,1,3)&amp;LOOKUP("一",$F$7:$F105)&amp;"-Cir"&amp;TEXT(IF($F105&gt;"",1,($ZG105=OFFSET($ZG105,-1,))+IFERROR(MID(OFFSET($N105,-1,),FIND(MID($F$5,1,2),OFFSET($N105,-1,))+9,2),)),"00")</f>
        <v>CBX13-Cir07</v>
      </c>
      <c r="O105" s="28" t="str">
        <f t="shared" ca="1" si="16"/>
        <v>Cir07</v>
      </c>
      <c r="P105" s="27">
        <v>10</v>
      </c>
      <c r="Q105" s="27"/>
      <c r="R105" s="27"/>
      <c r="S105" s="27"/>
      <c r="T105" s="27"/>
      <c r="U105" s="27"/>
      <c r="V105" s="27"/>
      <c r="W105" s="27"/>
      <c r="X105" s="27"/>
      <c r="Y105" s="27"/>
      <c r="Z105" s="27" t="s">
        <v>95</v>
      </c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72"/>
      <c r="G106" s="72"/>
      <c r="H106" s="72"/>
      <c r="I106" s="26" t="s">
        <v>35</v>
      </c>
      <c r="J106" s="45" t="s">
        <v>18</v>
      </c>
      <c r="K106" s="27" t="str">
        <f t="shared" ca="1" si="13"/>
        <v>INV1107-CBX13-Cir08-POS</v>
      </c>
      <c r="L106" s="27" t="str">
        <f t="shared" ca="1" si="14"/>
        <v>INV1107-CBX13-Cir08-NEG</v>
      </c>
      <c r="M106" s="27" t="str">
        <f t="shared" ca="1" si="15"/>
        <v>INV1107</v>
      </c>
      <c r="N106" s="28" t="str">
        <f ca="1">MID($F$5,1,3)&amp;LOOKUP("一",$F$7:$F106)&amp;"-Cir"&amp;TEXT(IF($F106&gt;"",1,($ZG106=OFFSET($ZG106,-1,))+IFERROR(MID(OFFSET($N106,-1,),FIND(MID($F$5,1,2),OFFSET($N106,-1,))+9,2),)),"00")</f>
        <v>CBX13-Cir08</v>
      </c>
      <c r="O106" s="28" t="str">
        <f t="shared" ca="1" si="16"/>
        <v>Cir08</v>
      </c>
      <c r="P106" s="27">
        <v>11</v>
      </c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 t="s">
        <v>68</v>
      </c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2" t="s">
        <v>84</v>
      </c>
      <c r="G107" s="113">
        <v>14</v>
      </c>
      <c r="H107" s="113"/>
      <c r="I107" s="26" t="s">
        <v>23</v>
      </c>
      <c r="J107" s="45" t="s">
        <v>18</v>
      </c>
      <c r="K107" s="46" t="str">
        <f t="shared" ca="1" si="13"/>
        <v>INV1107-CBX14-Cir01-POS</v>
      </c>
      <c r="L107" s="46" t="str">
        <f t="shared" ca="1" si="14"/>
        <v>INV1107-CBX14-Cir01-NEG</v>
      </c>
      <c r="M107" s="46" t="str">
        <f t="shared" ca="1" si="15"/>
        <v>INV1107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CBX14-Cir01</v>
      </c>
      <c r="O107" s="47" t="str">
        <f t="shared" ca="1" si="16"/>
        <v>Cir01</v>
      </c>
      <c r="P107" s="46">
        <v>8</v>
      </c>
      <c r="Q107" s="46"/>
      <c r="R107" s="46"/>
      <c r="S107" s="46"/>
      <c r="T107" s="46"/>
      <c r="U107" s="46"/>
      <c r="V107" s="46"/>
      <c r="W107" s="46"/>
      <c r="X107" s="46" t="s">
        <v>87</v>
      </c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3"/>
      <c r="G108" s="113"/>
      <c r="H108" s="113"/>
      <c r="I108" s="26" t="s">
        <v>27</v>
      </c>
      <c r="J108" s="45" t="s">
        <v>18</v>
      </c>
      <c r="K108" s="46" t="str">
        <f t="shared" ca="1" si="13"/>
        <v>INV1107-CBX14-Cir02-POS</v>
      </c>
      <c r="L108" s="46" t="str">
        <f t="shared" ca="1" si="14"/>
        <v>INV1107-CBX14-Cir02-NEG</v>
      </c>
      <c r="M108" s="46" t="str">
        <f t="shared" ca="1" si="15"/>
        <v>INV1107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CBX14-Cir02</v>
      </c>
      <c r="O108" s="47" t="str">
        <f t="shared" ca="1" si="16"/>
        <v>Cir02</v>
      </c>
      <c r="P108" s="46">
        <v>9</v>
      </c>
      <c r="Q108" s="46"/>
      <c r="R108" s="46"/>
      <c r="S108" s="46"/>
      <c r="T108" s="46"/>
      <c r="U108" s="46"/>
      <c r="V108" s="46"/>
      <c r="W108" s="46"/>
      <c r="X108" s="46"/>
      <c r="Y108" s="46" t="s">
        <v>62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3"/>
      <c r="G109" s="113"/>
      <c r="H109" s="113"/>
      <c r="I109" s="26" t="s">
        <v>31</v>
      </c>
      <c r="J109" s="45" t="s">
        <v>18</v>
      </c>
      <c r="K109" s="46" t="str">
        <f t="shared" ca="1" si="13"/>
        <v>INV1107-CBX14-Cir03-POS</v>
      </c>
      <c r="L109" s="46" t="str">
        <f t="shared" ca="1" si="14"/>
        <v>INV1107-CBX14-Cir03-NEG</v>
      </c>
      <c r="M109" s="46" t="str">
        <f t="shared" ca="1" si="15"/>
        <v>INV1107</v>
      </c>
      <c r="N109" s="47" t="str">
        <f ca="1">MID($F$5,1,3)&amp;LOOKUP("一",$F$7:$F109)&amp;"-Cir"&amp;TEXT(IF($F109&gt;"",1,($ZG109=OFFSET($ZG109,-1,))+IFERROR(MID(OFFSET($N109,-1,),FIND(MID($F$5,1,2),OFFSET($N109,-1,))+9,2),)),"00")</f>
        <v>CBX14-Cir03</v>
      </c>
      <c r="O109" s="47" t="str">
        <f t="shared" ca="1" si="16"/>
        <v>Cir03</v>
      </c>
      <c r="P109" s="46">
        <v>10</v>
      </c>
      <c r="Q109" s="46"/>
      <c r="R109" s="46"/>
      <c r="S109" s="46"/>
      <c r="T109" s="46"/>
      <c r="U109" s="46"/>
      <c r="V109" s="46"/>
      <c r="W109" s="46"/>
      <c r="X109" s="46"/>
      <c r="Y109" s="46"/>
      <c r="Z109" s="46" t="s">
        <v>63</v>
      </c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3"/>
      <c r="G110" s="113"/>
      <c r="H110" s="113"/>
      <c r="I110" s="26" t="s">
        <v>35</v>
      </c>
      <c r="J110" s="45" t="s">
        <v>18</v>
      </c>
      <c r="K110" s="46" t="str">
        <f t="shared" ca="1" si="13"/>
        <v>INV1107-CBX14-Cir04-POS</v>
      </c>
      <c r="L110" s="46" t="str">
        <f t="shared" ca="1" si="14"/>
        <v>INV1107-CBX14-Cir04-NEG</v>
      </c>
      <c r="M110" s="46" t="str">
        <f t="shared" ca="1" si="15"/>
        <v>INV1107</v>
      </c>
      <c r="N110" s="47" t="str">
        <f ca="1">MID($F$5,1,3)&amp;LOOKUP("一",$F$7:$F110)&amp;"-Cir"&amp;TEXT(IF($F110&gt;"",1,($ZG110=OFFSET($ZG110,-1,))+IFERROR(MID(OFFSET($N110,-1,),FIND(MID($F$5,1,2),OFFSET($N110,-1,))+9,2),)),"00")</f>
        <v>CBX14-Cir04</v>
      </c>
      <c r="O110" s="47" t="str">
        <f t="shared" ca="1" si="16"/>
        <v>Cir04</v>
      </c>
      <c r="P110" s="46">
        <v>11</v>
      </c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 t="s">
        <v>64</v>
      </c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/>
      <c r="G111" s="113">
        <v>14</v>
      </c>
      <c r="H111" s="113"/>
      <c r="I111" s="26" t="s">
        <v>23</v>
      </c>
      <c r="J111" s="45" t="s">
        <v>18</v>
      </c>
      <c r="K111" s="46" t="str">
        <f t="shared" ca="1" si="13"/>
        <v>INV1107-CBX14-Cir05-POS</v>
      </c>
      <c r="L111" s="46" t="str">
        <f t="shared" ca="1" si="14"/>
        <v>INV1107-CBX14-Cir05-NEG</v>
      </c>
      <c r="M111" s="46" t="str">
        <f t="shared" ca="1" si="15"/>
        <v>INV1107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CBX14-Cir05</v>
      </c>
      <c r="O111" s="47" t="str">
        <f t="shared" ca="1" si="16"/>
        <v>Cir05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92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3"/>
      <c r="G112" s="113"/>
      <c r="H112" s="113"/>
      <c r="I112" s="26" t="s">
        <v>27</v>
      </c>
      <c r="J112" s="45" t="s">
        <v>18</v>
      </c>
      <c r="K112" s="46" t="str">
        <f t="shared" ca="1" si="13"/>
        <v>INV1107-CBX14-Cir06-POS</v>
      </c>
      <c r="L112" s="46" t="str">
        <f t="shared" ca="1" si="14"/>
        <v>INV1107-CBX14-Cir06-NEG</v>
      </c>
      <c r="M112" s="46" t="str">
        <f t="shared" ca="1" si="15"/>
        <v>INV1107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CBX14-Cir06</v>
      </c>
      <c r="O112" s="47" t="str">
        <f t="shared" ca="1" si="16"/>
        <v>Cir06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66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3"/>
      <c r="G113" s="113"/>
      <c r="H113" s="113"/>
      <c r="I113" s="26" t="s">
        <v>31</v>
      </c>
      <c r="J113" s="45" t="s">
        <v>18</v>
      </c>
      <c r="K113" s="46" t="str">
        <f t="shared" ca="1" si="13"/>
        <v>INV1107-CBX14-Cir07-POS</v>
      </c>
      <c r="L113" s="46" t="str">
        <f t="shared" ca="1" si="14"/>
        <v>INV1107-CBX14-Cir07-NEG</v>
      </c>
      <c r="M113" s="46" t="str">
        <f t="shared" ca="1" si="15"/>
        <v>INV1107</v>
      </c>
      <c r="N113" s="47" t="str">
        <f ca="1">MID($F$5,1,3)&amp;LOOKUP("一",$F$7:$F113)&amp;"-Cir"&amp;TEXT(IF($F113&gt;"",1,($ZG113=OFFSET($ZG113,-1,))+IFERROR(MID(OFFSET($N113,-1,),FIND(MID($F$5,1,2),OFFSET($N113,-1,))+9,2),)),"00")</f>
        <v>CBX14-Cir07</v>
      </c>
      <c r="O113" s="47" t="str">
        <f t="shared" ca="1" si="16"/>
        <v>Cir07</v>
      </c>
      <c r="P113" s="46">
        <v>10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 t="s">
        <v>95</v>
      </c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3"/>
      <c r="G114" s="113"/>
      <c r="H114" s="113"/>
      <c r="I114" s="26" t="s">
        <v>35</v>
      </c>
      <c r="J114" s="45" t="s">
        <v>18</v>
      </c>
      <c r="K114" s="46" t="str">
        <f t="shared" ca="1" si="13"/>
        <v>INV1107-CBX14-Cir08-POS</v>
      </c>
      <c r="L114" s="46" t="str">
        <f t="shared" ca="1" si="14"/>
        <v>INV1107-CBX14-Cir08-NEG</v>
      </c>
      <c r="M114" s="46" t="str">
        <f t="shared" ca="1" si="15"/>
        <v>INV1107</v>
      </c>
      <c r="N114" s="47" t="str">
        <f ca="1">MID($F$5,1,3)&amp;LOOKUP("一",$F$7:$F114)&amp;"-Cir"&amp;TEXT(IF($F114&gt;"",1,($ZG114=OFFSET($ZG114,-1,))+IFERROR(MID(OFFSET($N114,-1,),FIND(MID($F$5,1,2),OFFSET($N114,-1,))+9,2),)),"00")</f>
        <v>CBX14-Cir08</v>
      </c>
      <c r="O114" s="47" t="str">
        <f t="shared" ca="1" si="16"/>
        <v>Cir08</v>
      </c>
      <c r="P114" s="46">
        <v>11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 t="s">
        <v>68</v>
      </c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69" t="s">
        <v>85</v>
      </c>
      <c r="G115" s="72">
        <v>14</v>
      </c>
      <c r="H115" s="72"/>
      <c r="I115" s="26" t="s">
        <v>23</v>
      </c>
      <c r="J115" s="45" t="s">
        <v>18</v>
      </c>
      <c r="K115" s="27" t="str">
        <f t="shared" ca="1" si="13"/>
        <v>INV1107-CBX15-Cir01-POS</v>
      </c>
      <c r="L115" s="27" t="str">
        <f t="shared" ca="1" si="14"/>
        <v>INV1107-CBX15-Cir01-NEG</v>
      </c>
      <c r="M115" s="27" t="str">
        <f t="shared" ca="1" si="15"/>
        <v>INV1107</v>
      </c>
      <c r="N115" s="28" t="str">
        <f ca="1">MID($F$5,1,3)&amp;LOOKUP("一",$F$7:$F115)&amp;"-Cir"&amp;TEXT(IF($F115&gt;"",1,($ZG115=OFFSET($ZG115,-1,))+IFERROR(MID(OFFSET($N115,-1,),FIND(MID($F$5,1,2),OFFSET($N115,-1,))+9,2),)),"00")</f>
        <v>CBX15-Cir01</v>
      </c>
      <c r="O115" s="28" t="str">
        <f t="shared" ca="1" si="16"/>
        <v>Cir01</v>
      </c>
      <c r="P115" s="27">
        <v>8</v>
      </c>
      <c r="Q115" s="27"/>
      <c r="R115" s="27"/>
      <c r="S115" s="27"/>
      <c r="T115" s="27"/>
      <c r="U115" s="27"/>
      <c r="V115" s="27"/>
      <c r="W115" s="27"/>
      <c r="X115" s="27" t="s">
        <v>87</v>
      </c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72"/>
      <c r="G116" s="72"/>
      <c r="H116" s="72"/>
      <c r="I116" s="26" t="s">
        <v>27</v>
      </c>
      <c r="J116" s="45" t="s">
        <v>18</v>
      </c>
      <c r="K116" s="27" t="str">
        <f t="shared" ca="1" si="13"/>
        <v>INV1107-CBX15-Cir02-POS</v>
      </c>
      <c r="L116" s="27" t="str">
        <f t="shared" ca="1" si="14"/>
        <v>INV1107-CBX15-Cir02-NEG</v>
      </c>
      <c r="M116" s="27" t="str">
        <f t="shared" ca="1" si="15"/>
        <v>INV1107</v>
      </c>
      <c r="N116" s="28" t="str">
        <f ca="1">MID($F$5,1,3)&amp;LOOKUP("一",$F$7:$F116)&amp;"-Cir"&amp;TEXT(IF($F116&gt;"",1,($ZG116=OFFSET($ZG116,-1,))+IFERROR(MID(OFFSET($N116,-1,),FIND(MID($F$5,1,2),OFFSET($N116,-1,))+9,2),)),"00")</f>
        <v>CBX15-Cir02</v>
      </c>
      <c r="O116" s="28" t="str">
        <f t="shared" ca="1" si="16"/>
        <v>Cir02</v>
      </c>
      <c r="P116" s="27">
        <v>9</v>
      </c>
      <c r="Q116" s="27"/>
      <c r="R116" s="27"/>
      <c r="S116" s="27"/>
      <c r="T116" s="27"/>
      <c r="U116" s="27"/>
      <c r="V116" s="27"/>
      <c r="W116" s="27"/>
      <c r="X116" s="27"/>
      <c r="Y116" s="27" t="s">
        <v>62</v>
      </c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72"/>
      <c r="G117" s="72"/>
      <c r="H117" s="72"/>
      <c r="I117" s="26" t="s">
        <v>31</v>
      </c>
      <c r="J117" s="45" t="s">
        <v>18</v>
      </c>
      <c r="K117" s="27" t="str">
        <f t="shared" ca="1" si="13"/>
        <v>INV1107-CBX15-Cir03-POS</v>
      </c>
      <c r="L117" s="27" t="str">
        <f t="shared" ca="1" si="14"/>
        <v>INV1107-CBX15-Cir03-NEG</v>
      </c>
      <c r="M117" s="27" t="str">
        <f t="shared" ca="1" si="15"/>
        <v>INV1107</v>
      </c>
      <c r="N117" s="28" t="str">
        <f ca="1">MID($F$5,1,3)&amp;LOOKUP("一",$F$7:$F117)&amp;"-Cir"&amp;TEXT(IF($F117&gt;"",1,($ZG117=OFFSET($ZG117,-1,))+IFERROR(MID(OFFSET($N117,-1,),FIND(MID($F$5,1,2),OFFSET($N117,-1,))+9,2),)),"00")</f>
        <v>CBX15-Cir03</v>
      </c>
      <c r="O117" s="28" t="str">
        <f t="shared" ca="1" si="16"/>
        <v>Cir03</v>
      </c>
      <c r="P117" s="27">
        <v>10</v>
      </c>
      <c r="Q117" s="27"/>
      <c r="R117" s="27"/>
      <c r="S117" s="27"/>
      <c r="T117" s="27"/>
      <c r="U117" s="27"/>
      <c r="V117" s="27"/>
      <c r="W117" s="27"/>
      <c r="X117" s="27"/>
      <c r="Y117" s="27"/>
      <c r="Z117" s="27" t="s">
        <v>63</v>
      </c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72"/>
      <c r="G118" s="72"/>
      <c r="H118" s="72"/>
      <c r="I118" s="26" t="s">
        <v>35</v>
      </c>
      <c r="J118" s="45" t="s">
        <v>18</v>
      </c>
      <c r="K118" s="27" t="str">
        <f t="shared" ca="1" si="13"/>
        <v>INV1107-CBX15-Cir04-POS</v>
      </c>
      <c r="L118" s="27" t="str">
        <f t="shared" ca="1" si="14"/>
        <v>INV1107-CBX15-Cir04-NEG</v>
      </c>
      <c r="M118" s="27" t="str">
        <f t="shared" ca="1" si="15"/>
        <v>INV1107</v>
      </c>
      <c r="N118" s="28" t="str">
        <f ca="1">MID($F$5,1,3)&amp;LOOKUP("一",$F$7:$F118)&amp;"-Cir"&amp;TEXT(IF($F118&gt;"",1,($ZG118=OFFSET($ZG118,-1,))+IFERROR(MID(OFFSET($N118,-1,),FIND(MID($F$5,1,2),OFFSET($N118,-1,))+9,2),)),"00")</f>
        <v>CBX15-Cir04</v>
      </c>
      <c r="O118" s="28" t="str">
        <f t="shared" ca="1" si="16"/>
        <v>Cir04</v>
      </c>
      <c r="P118" s="27">
        <v>11</v>
      </c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 t="s">
        <v>64</v>
      </c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72"/>
      <c r="G119" s="72">
        <v>14</v>
      </c>
      <c r="H119" s="72"/>
      <c r="I119" s="26" t="s">
        <v>23</v>
      </c>
      <c r="J119" s="45" t="s">
        <v>18</v>
      </c>
      <c r="K119" s="27" t="str">
        <f t="shared" ca="1" si="13"/>
        <v>INV1107-CBX15-Cir05-POS</v>
      </c>
      <c r="L119" s="27" t="str">
        <f t="shared" ca="1" si="14"/>
        <v>INV1107-CBX15-Cir05-NEG</v>
      </c>
      <c r="M119" s="27" t="str">
        <f t="shared" ca="1" si="15"/>
        <v>INV1107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CBX15-Cir05</v>
      </c>
      <c r="O119" s="28" t="str">
        <f t="shared" ca="1" si="16"/>
        <v>Cir05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92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72"/>
      <c r="G120" s="72"/>
      <c r="H120" s="72"/>
      <c r="I120" s="26" t="s">
        <v>27</v>
      </c>
      <c r="J120" s="45" t="s">
        <v>18</v>
      </c>
      <c r="K120" s="27" t="str">
        <f t="shared" ca="1" si="13"/>
        <v>INV1107-CBX15-Cir06-POS</v>
      </c>
      <c r="L120" s="27" t="str">
        <f t="shared" ca="1" si="14"/>
        <v>INV1107-CBX15-Cir06-NEG</v>
      </c>
      <c r="M120" s="27" t="str">
        <f t="shared" ca="1" si="15"/>
        <v>INV1107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CBX15-Cir06</v>
      </c>
      <c r="O120" s="28" t="str">
        <f t="shared" ca="1" si="16"/>
        <v>Cir06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66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72"/>
      <c r="G121" s="72"/>
      <c r="H121" s="72"/>
      <c r="I121" s="26" t="s">
        <v>31</v>
      </c>
      <c r="J121" s="45" t="s">
        <v>18</v>
      </c>
      <c r="K121" s="27" t="str">
        <f t="shared" ca="1" si="13"/>
        <v>INV1107-CBX15-Cir07-POS</v>
      </c>
      <c r="L121" s="27" t="str">
        <f t="shared" ca="1" si="14"/>
        <v>INV1107-CBX15-Cir07-NEG</v>
      </c>
      <c r="M121" s="27" t="str">
        <f t="shared" ca="1" si="15"/>
        <v>INV1107</v>
      </c>
      <c r="N121" s="28" t="str">
        <f ca="1">MID($F$5,1,3)&amp;LOOKUP("一",$F$7:$F121)&amp;"-Cir"&amp;TEXT(IF($F121&gt;"",1,($ZG121=OFFSET($ZG121,-1,))+IFERROR(MID(OFFSET($N121,-1,),FIND(MID($F$5,1,2),OFFSET($N121,-1,))+9,2),)),"00")</f>
        <v>CBX15-Cir07</v>
      </c>
      <c r="O121" s="28" t="str">
        <f t="shared" ca="1" si="16"/>
        <v>Cir07</v>
      </c>
      <c r="P121" s="27">
        <v>10</v>
      </c>
      <c r="Q121" s="27"/>
      <c r="R121" s="27"/>
      <c r="S121" s="27"/>
      <c r="T121" s="27"/>
      <c r="U121" s="27"/>
      <c r="V121" s="27"/>
      <c r="W121" s="27"/>
      <c r="X121" s="27"/>
      <c r="Y121" s="27"/>
      <c r="Z121" s="27" t="s">
        <v>95</v>
      </c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72"/>
      <c r="G122" s="72"/>
      <c r="H122" s="72"/>
      <c r="I122" s="26" t="s">
        <v>35</v>
      </c>
      <c r="J122" s="45" t="s">
        <v>18</v>
      </c>
      <c r="K122" s="27" t="str">
        <f t="shared" ca="1" si="13"/>
        <v>INV1107-CBX15-Cir08-POS</v>
      </c>
      <c r="L122" s="27" t="str">
        <f t="shared" ca="1" si="14"/>
        <v>INV1107-CBX15-Cir08-NEG</v>
      </c>
      <c r="M122" s="27" t="str">
        <f t="shared" ca="1" si="15"/>
        <v>INV1107</v>
      </c>
      <c r="N122" s="28" t="str">
        <f ca="1">MID($F$5,1,3)&amp;LOOKUP("一",$F$7:$F122)&amp;"-Cir"&amp;TEXT(IF($F122&gt;"",1,($ZG122=OFFSET($ZG122,-1,))+IFERROR(MID(OFFSET($N122,-1,),FIND(MID($F$5,1,2),OFFSET($N122,-1,))+9,2),)),"00")</f>
        <v>CBX15-Cir08</v>
      </c>
      <c r="O122" s="28" t="str">
        <f t="shared" ca="1" si="16"/>
        <v>Cir08</v>
      </c>
      <c r="P122" s="27">
        <v>11</v>
      </c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 t="s">
        <v>68</v>
      </c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2" t="s">
        <v>86</v>
      </c>
      <c r="G123" s="113">
        <v>14</v>
      </c>
      <c r="H123" s="113"/>
      <c r="I123" s="26" t="s">
        <v>23</v>
      </c>
      <c r="J123" s="45" t="s">
        <v>18</v>
      </c>
      <c r="K123" s="46" t="str">
        <f t="shared" ca="1" si="13"/>
        <v>INV1107-CBX16-Cir01-POS</v>
      </c>
      <c r="L123" s="46" t="str">
        <f t="shared" ca="1" si="14"/>
        <v>INV1107-CBX16-Cir01-NEG</v>
      </c>
      <c r="M123" s="46" t="str">
        <f t="shared" ca="1" si="15"/>
        <v>INV1107</v>
      </c>
      <c r="N123" s="47" t="str">
        <f ca="1">MID($F$5,1,3)&amp;LOOKUP("一",$F$7:$F123)&amp;"-Cir"&amp;TEXT(IF($F123&gt;"",1,($ZG123=OFFSET($ZG123,-1,))+IFERROR(MID(OFFSET($N123,-1,),FIND(MID($F$5,1,2),OFFSET($N123,-1,))+9,2),)),"00")</f>
        <v>CBX16-Cir01</v>
      </c>
      <c r="O123" s="47" t="str">
        <f t="shared" ca="1" si="16"/>
        <v>Cir01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87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3"/>
      <c r="G124" s="113"/>
      <c r="H124" s="113"/>
      <c r="I124" s="26" t="s">
        <v>27</v>
      </c>
      <c r="J124" s="45" t="s">
        <v>18</v>
      </c>
      <c r="K124" s="46" t="str">
        <f t="shared" ca="1" si="13"/>
        <v>INV1107-CBX16-Cir02-POS</v>
      </c>
      <c r="L124" s="46" t="str">
        <f t="shared" ca="1" si="14"/>
        <v>INV1107-CBX16-Cir02-NEG</v>
      </c>
      <c r="M124" s="46" t="str">
        <f t="shared" ca="1" si="15"/>
        <v>INV1107</v>
      </c>
      <c r="N124" s="47" t="str">
        <f ca="1">MID($F$5,1,3)&amp;LOOKUP("一",$F$7:$F124)&amp;"-Cir"&amp;TEXT(IF($F124&gt;"",1,($ZG124=OFFSET($ZG124,-1,))+IFERROR(MID(OFFSET($N124,-1,),FIND(MID($F$5,1,2),OFFSET($N124,-1,))+9,2),)),"00")</f>
        <v>CBX16-Cir02</v>
      </c>
      <c r="O124" s="47" t="str">
        <f t="shared" ca="1" si="16"/>
        <v>Cir02</v>
      </c>
      <c r="P124" s="46">
        <v>9</v>
      </c>
      <c r="Q124" s="46"/>
      <c r="R124" s="46"/>
      <c r="S124" s="46"/>
      <c r="T124" s="46"/>
      <c r="U124" s="46"/>
      <c r="V124" s="46"/>
      <c r="W124" s="46"/>
      <c r="X124" s="46"/>
      <c r="Y124" s="46" t="s">
        <v>62</v>
      </c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3"/>
      <c r="G125" s="113"/>
      <c r="H125" s="113"/>
      <c r="I125" s="26" t="s">
        <v>31</v>
      </c>
      <c r="J125" s="45" t="s">
        <v>18</v>
      </c>
      <c r="K125" s="46" t="str">
        <f t="shared" ca="1" si="13"/>
        <v>INV1107-CBX16-Cir03-POS</v>
      </c>
      <c r="L125" s="46" t="str">
        <f t="shared" ca="1" si="14"/>
        <v>INV1107-CBX16-Cir03-NEG</v>
      </c>
      <c r="M125" s="46" t="str">
        <f t="shared" ca="1" si="15"/>
        <v>INV1107</v>
      </c>
      <c r="N125" s="47" t="str">
        <f ca="1">MID($F$5,1,3)&amp;LOOKUP("一",$F$7:$F125)&amp;"-Cir"&amp;TEXT(IF($F125&gt;"",1,($ZG125=OFFSET($ZG125,-1,))+IFERROR(MID(OFFSET($N125,-1,),FIND(MID($F$5,1,2),OFFSET($N125,-1,))+9,2),)),"00")</f>
        <v>CBX16-Cir03</v>
      </c>
      <c r="O125" s="47" t="str">
        <f t="shared" ca="1" si="16"/>
        <v>Cir03</v>
      </c>
      <c r="P125" s="46">
        <v>10</v>
      </c>
      <c r="Q125" s="46"/>
      <c r="R125" s="46"/>
      <c r="S125" s="46"/>
      <c r="T125" s="46"/>
      <c r="U125" s="46"/>
      <c r="V125" s="46"/>
      <c r="W125" s="46"/>
      <c r="X125" s="46"/>
      <c r="Y125" s="46"/>
      <c r="Z125" s="46" t="s">
        <v>63</v>
      </c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3"/>
      <c r="G126" s="113"/>
      <c r="H126" s="113"/>
      <c r="I126" s="26" t="s">
        <v>35</v>
      </c>
      <c r="J126" s="45" t="s">
        <v>18</v>
      </c>
      <c r="K126" s="46" t="str">
        <f t="shared" ca="1" si="13"/>
        <v>INV1107-CBX16-Cir04-POS</v>
      </c>
      <c r="L126" s="46" t="str">
        <f t="shared" ca="1" si="14"/>
        <v>INV1107-CBX16-Cir04-NEG</v>
      </c>
      <c r="M126" s="46" t="str">
        <f t="shared" ca="1" si="15"/>
        <v>INV1107</v>
      </c>
      <c r="N126" s="47" t="str">
        <f ca="1">MID($F$5,1,3)&amp;LOOKUP("一",$F$7:$F126)&amp;"-Cir"&amp;TEXT(IF($F126&gt;"",1,($ZG126=OFFSET($ZG126,-1,))+IFERROR(MID(OFFSET($N126,-1,),FIND(MID($F$5,1,2),OFFSET($N126,-1,))+9,2),)),"00")</f>
        <v>CBX16-Cir04</v>
      </c>
      <c r="O126" s="47" t="str">
        <f t="shared" ca="1" si="16"/>
        <v>Cir04</v>
      </c>
      <c r="P126" s="46">
        <v>11</v>
      </c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 t="s">
        <v>64</v>
      </c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3"/>
      <c r="G127" s="113">
        <v>14</v>
      </c>
      <c r="H127" s="113"/>
      <c r="I127" s="26" t="s">
        <v>23</v>
      </c>
      <c r="J127" s="45" t="s">
        <v>18</v>
      </c>
      <c r="K127" s="46" t="str">
        <f t="shared" ca="1" si="13"/>
        <v>INV1107-CBX16-Cir05-POS</v>
      </c>
      <c r="L127" s="46" t="str">
        <f t="shared" ca="1" si="14"/>
        <v>INV1107-CBX16-Cir05-NEG</v>
      </c>
      <c r="M127" s="46" t="str">
        <f t="shared" ca="1" si="15"/>
        <v>INV1107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CBX16-Cir05</v>
      </c>
      <c r="O127" s="47" t="str">
        <f t="shared" ca="1" si="16"/>
        <v>Cir05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92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3"/>
      <c r="G128" s="113"/>
      <c r="H128" s="113"/>
      <c r="I128" s="26" t="s">
        <v>27</v>
      </c>
      <c r="J128" s="45" t="s">
        <v>18</v>
      </c>
      <c r="K128" s="46" t="str">
        <f t="shared" ca="1" si="13"/>
        <v>INV1107-CBX16-Cir06-POS</v>
      </c>
      <c r="L128" s="46" t="str">
        <f t="shared" ca="1" si="14"/>
        <v>INV1107-CBX16-Cir06-NEG</v>
      </c>
      <c r="M128" s="46" t="str">
        <f t="shared" ca="1" si="15"/>
        <v>INV1107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CBX16-Cir06</v>
      </c>
      <c r="O128" s="47" t="str">
        <f t="shared" ca="1" si="16"/>
        <v>Cir06</v>
      </c>
      <c r="P128" s="46">
        <v>9</v>
      </c>
      <c r="Q128" s="46"/>
      <c r="R128" s="46"/>
      <c r="S128" s="46"/>
      <c r="T128" s="46"/>
      <c r="U128" s="46"/>
      <c r="V128" s="46"/>
      <c r="W128" s="46"/>
      <c r="X128" s="46"/>
      <c r="Y128" s="46" t="s">
        <v>66</v>
      </c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3"/>
      <c r="G129" s="113"/>
      <c r="H129" s="113"/>
      <c r="I129" s="26" t="s">
        <v>31</v>
      </c>
      <c r="J129" s="45" t="s">
        <v>18</v>
      </c>
      <c r="K129" s="46" t="str">
        <f t="shared" ca="1" si="13"/>
        <v>INV1107-CBX16-Cir07-POS</v>
      </c>
      <c r="L129" s="46" t="str">
        <f t="shared" ca="1" si="14"/>
        <v>INV1107-CBX16-Cir07-NEG</v>
      </c>
      <c r="M129" s="46" t="str">
        <f t="shared" ca="1" si="15"/>
        <v>INV1107</v>
      </c>
      <c r="N129" s="47" t="str">
        <f ca="1">MID($F$5,1,3)&amp;LOOKUP("一",$F$7:$F129)&amp;"-Cir"&amp;TEXT(IF($F129&gt;"",1,($ZG129=OFFSET($ZG129,-1,))+IFERROR(MID(OFFSET($N129,-1,),FIND(MID($F$5,1,2),OFFSET($N129,-1,))+9,2),)),"00")</f>
        <v>CBX16-Cir07</v>
      </c>
      <c r="O129" s="47" t="str">
        <f t="shared" ca="1" si="16"/>
        <v>Cir07</v>
      </c>
      <c r="P129" s="46">
        <v>10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 t="s">
        <v>95</v>
      </c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3"/>
      <c r="G130" s="113"/>
      <c r="H130" s="113"/>
      <c r="I130" s="26" t="s">
        <v>35</v>
      </c>
      <c r="J130" s="45" t="s">
        <v>18</v>
      </c>
      <c r="K130" s="46" t="str">
        <f t="shared" ca="1" si="13"/>
        <v>INV1107-CBX16-Cir08-POS</v>
      </c>
      <c r="L130" s="46" t="str">
        <f t="shared" ca="1" si="14"/>
        <v>INV1107-CBX16-Cir08-NEG</v>
      </c>
      <c r="M130" s="46" t="str">
        <f t="shared" ca="1" si="15"/>
        <v>INV1107</v>
      </c>
      <c r="N130" s="47" t="str">
        <f ca="1">MID($F$5,1,3)&amp;LOOKUP("一",$F$7:$F130)&amp;"-Cir"&amp;TEXT(IF($F130&gt;"",1,($ZG130=OFFSET($ZG130,-1,))+IFERROR(MID(OFFSET($N130,-1,),FIND(MID($F$5,1,2),OFFSET($N130,-1,))+9,2),)),"00")</f>
        <v>CBX16-Cir08</v>
      </c>
      <c r="O130" s="47" t="str">
        <f t="shared" ca="1" si="16"/>
        <v>Cir08</v>
      </c>
      <c r="P130" s="46">
        <v>11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 t="s">
        <v>68</v>
      </c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39"/>
      <c r="F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39"/>
      <c r="F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98">
    <mergeCell ref="A5:B6"/>
    <mergeCell ref="C5:D6"/>
    <mergeCell ref="I5:J6"/>
    <mergeCell ref="A1:K2"/>
    <mergeCell ref="A3:E4"/>
    <mergeCell ref="F3:P4"/>
    <mergeCell ref="H119:H122"/>
    <mergeCell ref="H123:H126"/>
    <mergeCell ref="H127:H130"/>
    <mergeCell ref="K5:K6"/>
    <mergeCell ref="L5:L6"/>
    <mergeCell ref="H99:H102"/>
    <mergeCell ref="H103:H106"/>
    <mergeCell ref="H107:H110"/>
    <mergeCell ref="H111:H114"/>
    <mergeCell ref="H115:H118"/>
    <mergeCell ref="H79:H82"/>
    <mergeCell ref="H83:H86"/>
    <mergeCell ref="H87:H90"/>
    <mergeCell ref="H91:H94"/>
    <mergeCell ref="H95:H98"/>
    <mergeCell ref="H59:H62"/>
    <mergeCell ref="G111:G114"/>
    <mergeCell ref="G115:G118"/>
    <mergeCell ref="G119:G122"/>
    <mergeCell ref="G83:G86"/>
    <mergeCell ref="G87:G90"/>
    <mergeCell ref="G91:G94"/>
    <mergeCell ref="G95:G98"/>
    <mergeCell ref="G99:G102"/>
    <mergeCell ref="H47:H50"/>
    <mergeCell ref="H51:H54"/>
    <mergeCell ref="H55:H58"/>
    <mergeCell ref="G103:G106"/>
    <mergeCell ref="H63:H66"/>
    <mergeCell ref="H67:H70"/>
    <mergeCell ref="H71:H74"/>
    <mergeCell ref="H75:H78"/>
    <mergeCell ref="G63:G66"/>
    <mergeCell ref="G67:G70"/>
    <mergeCell ref="H27:H30"/>
    <mergeCell ref="H31:H34"/>
    <mergeCell ref="H35:H38"/>
    <mergeCell ref="H39:H42"/>
    <mergeCell ref="H43:H46"/>
    <mergeCell ref="H7:H10"/>
    <mergeCell ref="H11:H14"/>
    <mergeCell ref="H15:H18"/>
    <mergeCell ref="H19:H22"/>
    <mergeCell ref="H23:H26"/>
    <mergeCell ref="F123:F130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127:G130"/>
    <mergeCell ref="G123:G126"/>
    <mergeCell ref="G107:G110"/>
    <mergeCell ref="G51:G54"/>
    <mergeCell ref="G55:G58"/>
    <mergeCell ref="G59:G62"/>
    <mergeCell ref="F83:F90"/>
    <mergeCell ref="F91:F98"/>
    <mergeCell ref="G71:G74"/>
    <mergeCell ref="G75:G78"/>
    <mergeCell ref="G79:G82"/>
    <mergeCell ref="F99:F106"/>
    <mergeCell ref="F107:F114"/>
    <mergeCell ref="F115:F122"/>
    <mergeCell ref="F47:F54"/>
    <mergeCell ref="F55:F58"/>
    <mergeCell ref="F59:F66"/>
    <mergeCell ref="F67:F74"/>
    <mergeCell ref="F75:F82"/>
    <mergeCell ref="F7:F14"/>
    <mergeCell ref="F15:F22"/>
    <mergeCell ref="F23:F30"/>
    <mergeCell ref="F31:F38"/>
    <mergeCell ref="F39:F46"/>
    <mergeCell ref="R4:W4"/>
    <mergeCell ref="Y4:AA4"/>
    <mergeCell ref="AB4:AE4"/>
    <mergeCell ref="BH6:BV6"/>
    <mergeCell ref="E5:E6"/>
    <mergeCell ref="F5:F6"/>
    <mergeCell ref="M5:M6"/>
    <mergeCell ref="N5:N6"/>
    <mergeCell ref="O5:O6"/>
    <mergeCell ref="P5:P6"/>
    <mergeCell ref="H5:H6"/>
  </mergeCells>
  <phoneticPr fontId="12" type="noConversion"/>
  <conditionalFormatting sqref="P2">
    <cfRule type="cellIs" dxfId="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4" priority="1" operator="notEqual">
      <formula>"01"</formula>
    </cfRule>
    <cfRule type="expression" dxfId="3" priority="2">
      <formula>TEXT(MID(INDIRECT("J"&amp;ROW()-1),13,2)+1,"00")&lt;&gt;F7</formula>
    </cfRule>
  </conditionalFormatting>
  <conditionalFormatting sqref="E7:E130">
    <cfRule type="cellIs" dxfId="2" priority="7" operator="greaterThan">
      <formula>1</formula>
    </cfRule>
    <cfRule type="expression" dxfId="1" priority="8">
      <formula>IF(_xlfn.CONCAT(Q7:BD7)="",MID(K7,17,2),MID((_xlfn.CONCAT(Q7:BD7)),3,2))&lt;&gt;MID(K7,17,2)</formula>
    </cfRule>
  </conditionalFormatting>
  <conditionalFormatting sqref="BF7:BF30">
    <cfRule type="cellIs" dxfId="0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47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0" r:id="rId4" name="Button 6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1" r:id="rId5" name="Button 6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2" r:id="rId6" name="Button 6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3" r:id="rId7" name="Button 6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INV1101</vt:lpstr>
      <vt:lpstr>INV1102</vt:lpstr>
      <vt:lpstr>INV1103</vt:lpstr>
      <vt:lpstr>INV1104</vt:lpstr>
      <vt:lpstr>INV1105</vt:lpstr>
      <vt:lpstr>INV1106</vt:lpstr>
      <vt:lpstr>INV1107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</dc:creator>
  <cp:lastModifiedBy>jin jialei</cp:lastModifiedBy>
  <dcterms:created xsi:type="dcterms:W3CDTF">2019-08-07T02:46:00Z</dcterms:created>
  <dcterms:modified xsi:type="dcterms:W3CDTF">2022-04-22T08:43:02Z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ICV">
    <vt:lpwstr>D4B06E8F03C9412D85706379F9522643</vt:lpwstr>
  </property>
</Properties>
</file>