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07F6C103-EA55-4524-8549-3A534B2A9D8C}" xr6:coauthVersionLast="46" xr6:coauthVersionMax="46" xr10:uidLastSave="{00000000-0000-0000-0000-000000000000}"/>
  <bookViews>
    <workbookView xWindow="28680" yWindow="-2340" windowWidth="29040" windowHeight="15840" activeTab="1" xr2:uid="{31D47E9D-A833-4D35-B79A-EFF0E4DE6D01}"/>
  </bookViews>
  <sheets>
    <sheet name="mass per m2" sheetId="1" r:id="rId1"/>
    <sheet name="all on one" sheetId="2" r:id="rId2"/>
    <sheet name="MFG Eff" sheetId="3" r:id="rId3"/>
    <sheet name="SiliconMarketShareLit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K6" i="1"/>
  <c r="L6" i="1"/>
  <c r="L9" i="1"/>
  <c r="H10" i="1"/>
  <c r="L10" i="1"/>
  <c r="H11" i="1"/>
  <c r="K14" i="1"/>
  <c r="L14" i="1"/>
  <c r="L17" i="1"/>
  <c r="H18" i="1"/>
  <c r="L18" i="1"/>
  <c r="H19" i="1"/>
  <c r="K22" i="1"/>
  <c r="L22" i="1"/>
  <c r="L25" i="1"/>
  <c r="H26" i="1"/>
  <c r="L26" i="1"/>
  <c r="H27" i="1"/>
  <c r="K30" i="1"/>
  <c r="L30" i="1"/>
  <c r="L33" i="1"/>
  <c r="H34" i="1"/>
  <c r="L34" i="1"/>
  <c r="H35" i="1"/>
  <c r="K38" i="1"/>
  <c r="L38" i="1"/>
  <c r="L41" i="1"/>
  <c r="H42" i="1"/>
  <c r="L42" i="1"/>
  <c r="H43" i="1"/>
  <c r="G4" i="1"/>
  <c r="I4" i="1" s="1"/>
  <c r="G5" i="1"/>
  <c r="L5" i="1" s="1"/>
  <c r="G6" i="1"/>
  <c r="I6" i="1" s="1"/>
  <c r="G7" i="1"/>
  <c r="J7" i="1" s="1"/>
  <c r="G8" i="1"/>
  <c r="H8" i="1" s="1"/>
  <c r="G9" i="1"/>
  <c r="H9" i="1" s="1"/>
  <c r="G10" i="1"/>
  <c r="K10" i="1" s="1"/>
  <c r="G11" i="1"/>
  <c r="L11" i="1" s="1"/>
  <c r="G12" i="1"/>
  <c r="I12" i="1" s="1"/>
  <c r="G13" i="1"/>
  <c r="L13" i="1" s="1"/>
  <c r="G14" i="1"/>
  <c r="H14" i="1" s="1"/>
  <c r="G15" i="1"/>
  <c r="J15" i="1" s="1"/>
  <c r="G16" i="1"/>
  <c r="H16" i="1" s="1"/>
  <c r="G17" i="1"/>
  <c r="H17" i="1" s="1"/>
  <c r="G18" i="1"/>
  <c r="K18" i="1" s="1"/>
  <c r="G19" i="1"/>
  <c r="L19" i="1" s="1"/>
  <c r="G20" i="1"/>
  <c r="I20" i="1" s="1"/>
  <c r="G21" i="1"/>
  <c r="L21" i="1" s="1"/>
  <c r="G22" i="1"/>
  <c r="H22" i="1" s="1"/>
  <c r="G23" i="1"/>
  <c r="J23" i="1" s="1"/>
  <c r="G24" i="1"/>
  <c r="H24" i="1" s="1"/>
  <c r="G25" i="1"/>
  <c r="H25" i="1" s="1"/>
  <c r="G26" i="1"/>
  <c r="K26" i="1" s="1"/>
  <c r="G27" i="1"/>
  <c r="L27" i="1" s="1"/>
  <c r="G28" i="1"/>
  <c r="I28" i="1" s="1"/>
  <c r="G29" i="1"/>
  <c r="L29" i="1" s="1"/>
  <c r="G30" i="1"/>
  <c r="H30" i="1" s="1"/>
  <c r="G31" i="1"/>
  <c r="J31" i="1" s="1"/>
  <c r="G32" i="1"/>
  <c r="H32" i="1" s="1"/>
  <c r="G33" i="1"/>
  <c r="H33" i="1" s="1"/>
  <c r="G34" i="1"/>
  <c r="K34" i="1" s="1"/>
  <c r="G35" i="1"/>
  <c r="L35" i="1" s="1"/>
  <c r="G36" i="1"/>
  <c r="I36" i="1" s="1"/>
  <c r="G37" i="1"/>
  <c r="L37" i="1" s="1"/>
  <c r="G38" i="1"/>
  <c r="H38" i="1" s="1"/>
  <c r="G39" i="1"/>
  <c r="J39" i="1" s="1"/>
  <c r="G40" i="1"/>
  <c r="I40" i="1" s="1"/>
  <c r="G41" i="1"/>
  <c r="H41" i="1" s="1"/>
  <c r="G42" i="1"/>
  <c r="K42" i="1" s="1"/>
  <c r="G43" i="1"/>
  <c r="L43" i="1" s="1"/>
  <c r="G44" i="1"/>
  <c r="I44" i="1" s="1"/>
  <c r="G3" i="1"/>
  <c r="H3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I3" i="1" l="1"/>
  <c r="I37" i="1"/>
  <c r="I21" i="1"/>
  <c r="I5" i="1"/>
  <c r="L3" i="1"/>
  <c r="H37" i="1"/>
  <c r="H29" i="1"/>
  <c r="H21" i="1"/>
  <c r="H13" i="1"/>
  <c r="K41" i="1"/>
  <c r="L36" i="1"/>
  <c r="K33" i="1"/>
  <c r="L28" i="1"/>
  <c r="K25" i="1"/>
  <c r="L20" i="1"/>
  <c r="K17" i="1"/>
  <c r="K9" i="1"/>
  <c r="H4" i="1"/>
  <c r="K43" i="1"/>
  <c r="J41" i="1"/>
  <c r="K35" i="1"/>
  <c r="J33" i="1"/>
  <c r="K27" i="1"/>
  <c r="J25" i="1"/>
  <c r="K19" i="1"/>
  <c r="J17" i="1"/>
  <c r="K11" i="1"/>
  <c r="J9" i="1"/>
  <c r="I13" i="1"/>
  <c r="H5" i="1"/>
  <c r="L44" i="1"/>
  <c r="L12" i="1"/>
  <c r="J43" i="1"/>
  <c r="I41" i="1"/>
  <c r="J35" i="1"/>
  <c r="I33" i="1"/>
  <c r="J27" i="1"/>
  <c r="I25" i="1"/>
  <c r="J19" i="1"/>
  <c r="I17" i="1"/>
  <c r="J11" i="1"/>
  <c r="I9" i="1"/>
  <c r="I29" i="1"/>
  <c r="I43" i="1"/>
  <c r="I35" i="1"/>
  <c r="I27" i="1"/>
  <c r="I19" i="1"/>
  <c r="I11" i="1"/>
  <c r="J40" i="1"/>
  <c r="J32" i="1"/>
  <c r="J8" i="1"/>
  <c r="I32" i="1"/>
  <c r="I24" i="1"/>
  <c r="H40" i="1"/>
  <c r="J30" i="1"/>
  <c r="J22" i="1"/>
  <c r="J44" i="1"/>
  <c r="K39" i="1"/>
  <c r="J36" i="1"/>
  <c r="K31" i="1"/>
  <c r="J28" i="1"/>
  <c r="K23" i="1"/>
  <c r="J20" i="1"/>
  <c r="K15" i="1"/>
  <c r="J12" i="1"/>
  <c r="H6" i="1"/>
  <c r="K3" i="1"/>
  <c r="H44" i="1"/>
  <c r="J42" i="1"/>
  <c r="L40" i="1"/>
  <c r="I39" i="1"/>
  <c r="K37" i="1"/>
  <c r="H36" i="1"/>
  <c r="J34" i="1"/>
  <c r="L32" i="1"/>
  <c r="I31" i="1"/>
  <c r="K29" i="1"/>
  <c r="H28" i="1"/>
  <c r="J26" i="1"/>
  <c r="L24" i="1"/>
  <c r="I23" i="1"/>
  <c r="K21" i="1"/>
  <c r="H20" i="1"/>
  <c r="J18" i="1"/>
  <c r="L16" i="1"/>
  <c r="I15" i="1"/>
  <c r="K13" i="1"/>
  <c r="H12" i="1"/>
  <c r="J10" i="1"/>
  <c r="L8" i="1"/>
  <c r="I7" i="1"/>
  <c r="K5" i="1"/>
  <c r="J3" i="1"/>
  <c r="I42" i="1"/>
  <c r="K40" i="1"/>
  <c r="H39" i="1"/>
  <c r="J37" i="1"/>
  <c r="I34" i="1"/>
  <c r="K32" i="1"/>
  <c r="H31" i="1"/>
  <c r="J29" i="1"/>
  <c r="I26" i="1"/>
  <c r="K24" i="1"/>
  <c r="H23" i="1"/>
  <c r="J21" i="1"/>
  <c r="I18" i="1"/>
  <c r="K16" i="1"/>
  <c r="H15" i="1"/>
  <c r="J13" i="1"/>
  <c r="I10" i="1"/>
  <c r="K8" i="1"/>
  <c r="H7" i="1"/>
  <c r="J5" i="1"/>
  <c r="J16" i="1"/>
  <c r="L4" i="1"/>
  <c r="J24" i="1"/>
  <c r="I16" i="1"/>
  <c r="I8" i="1"/>
  <c r="J38" i="1"/>
  <c r="J14" i="1"/>
  <c r="J6" i="1"/>
  <c r="K44" i="1"/>
  <c r="L39" i="1"/>
  <c r="I38" i="1"/>
  <c r="K36" i="1"/>
  <c r="L31" i="1"/>
  <c r="I30" i="1"/>
  <c r="K28" i="1"/>
  <c r="L23" i="1"/>
  <c r="I22" i="1"/>
  <c r="K20" i="1"/>
  <c r="L15" i="1"/>
  <c r="I14" i="1"/>
  <c r="K12" i="1"/>
  <c r="L7" i="1"/>
  <c r="K4" i="1"/>
  <c r="J4" i="1"/>
  <c r="K7" i="1"/>
</calcChain>
</file>

<file path=xl/sharedStrings.xml><?xml version="1.0" encoding="utf-8"?>
<sst xmlns="http://schemas.openxmlformats.org/spreadsheetml/2006/main" count="71" uniqueCount="40">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</sst>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BFB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8080</c:v>
                </c:pt>
                <c:pt idx="4">
                  <c:v>8160</c:v>
                </c:pt>
                <c:pt idx="5">
                  <c:v>8292.7000000000007</c:v>
                </c:pt>
                <c:pt idx="6">
                  <c:v>8225.6625000000004</c:v>
                </c:pt>
                <c:pt idx="7">
                  <c:v>8158.8874999999998</c:v>
                </c:pt>
                <c:pt idx="8">
                  <c:v>8289.75</c:v>
                </c:pt>
                <c:pt idx="9">
                  <c:v>8350.15</c:v>
                </c:pt>
                <c:pt idx="10">
                  <c:v>8607.5</c:v>
                </c:pt>
                <c:pt idx="11">
                  <c:v>8898.125</c:v>
                </c:pt>
                <c:pt idx="12">
                  <c:v>8924.75</c:v>
                </c:pt>
                <c:pt idx="13">
                  <c:v>8950.5</c:v>
                </c:pt>
                <c:pt idx="14">
                  <c:v>8940.8250000000007</c:v>
                </c:pt>
                <c:pt idx="15">
                  <c:v>8928</c:v>
                </c:pt>
                <c:pt idx="16">
                  <c:v>8945.9333330000009</c:v>
                </c:pt>
                <c:pt idx="17">
                  <c:v>8962.9333330000009</c:v>
                </c:pt>
                <c:pt idx="18">
                  <c:v>8979</c:v>
                </c:pt>
                <c:pt idx="19">
                  <c:v>9040.0694440000007</c:v>
                </c:pt>
                <c:pt idx="20">
                  <c:v>9100.3611110000002</c:v>
                </c:pt>
                <c:pt idx="21">
                  <c:v>9159.875</c:v>
                </c:pt>
                <c:pt idx="22">
                  <c:v>9159.875</c:v>
                </c:pt>
                <c:pt idx="23">
                  <c:v>9159.875</c:v>
                </c:pt>
                <c:pt idx="24">
                  <c:v>9159.875</c:v>
                </c:pt>
                <c:pt idx="25">
                  <c:v>9159.875</c:v>
                </c:pt>
                <c:pt idx="26">
                  <c:v>9159.875</c:v>
                </c:pt>
                <c:pt idx="27">
                  <c:v>9159.875</c:v>
                </c:pt>
                <c:pt idx="28">
                  <c:v>9159.875</c:v>
                </c:pt>
                <c:pt idx="29">
                  <c:v>9159.875</c:v>
                </c:pt>
                <c:pt idx="30">
                  <c:v>9159.875</c:v>
                </c:pt>
                <c:pt idx="31">
                  <c:v>9159.875</c:v>
                </c:pt>
                <c:pt idx="32">
                  <c:v>9159.875</c:v>
                </c:pt>
                <c:pt idx="33">
                  <c:v>9159.875</c:v>
                </c:pt>
                <c:pt idx="34">
                  <c:v>9159.875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2001.3003900000001</c:v>
                </c:pt>
                <c:pt idx="1">
                  <c:v>1987.1506589999999</c:v>
                </c:pt>
                <c:pt idx="2">
                  <c:v>1966.59313</c:v>
                </c:pt>
                <c:pt idx="3">
                  <c:v>1962.9861980000001</c:v>
                </c:pt>
                <c:pt idx="4">
                  <c:v>1619.458128</c:v>
                </c:pt>
                <c:pt idx="5">
                  <c:v>1592.739726</c:v>
                </c:pt>
                <c:pt idx="6">
                  <c:v>1495.242424</c:v>
                </c:pt>
                <c:pt idx="7">
                  <c:v>1412.526316</c:v>
                </c:pt>
                <c:pt idx="8">
                  <c:v>1379.8208959999999</c:v>
                </c:pt>
                <c:pt idx="9">
                  <c:v>1361.666667</c:v>
                </c:pt>
                <c:pt idx="10">
                  <c:v>1343.6470589999999</c:v>
                </c:pt>
                <c:pt idx="11">
                  <c:v>1315.058824</c:v>
                </c:pt>
                <c:pt idx="12">
                  <c:v>1293.617647</c:v>
                </c:pt>
                <c:pt idx="13">
                  <c:v>1272.176471</c:v>
                </c:pt>
                <c:pt idx="14">
                  <c:v>1229.294118</c:v>
                </c:pt>
                <c:pt idx="15">
                  <c:v>1186.4117650000001</c:v>
                </c:pt>
                <c:pt idx="16">
                  <c:v>1157.823529</c:v>
                </c:pt>
                <c:pt idx="17">
                  <c:v>1129.2352940000001</c:v>
                </c:pt>
                <c:pt idx="18">
                  <c:v>1100.6470589999999</c:v>
                </c:pt>
                <c:pt idx="19">
                  <c:v>1081.5882349999999</c:v>
                </c:pt>
                <c:pt idx="20">
                  <c:v>1062.5294120000001</c:v>
                </c:pt>
                <c:pt idx="21">
                  <c:v>1043.4705879999999</c:v>
                </c:pt>
                <c:pt idx="22">
                  <c:v>1043.4705879999999</c:v>
                </c:pt>
                <c:pt idx="23">
                  <c:v>1043.4705879999999</c:v>
                </c:pt>
                <c:pt idx="24">
                  <c:v>1043.4705879999999</c:v>
                </c:pt>
                <c:pt idx="25">
                  <c:v>1043.4705879999999</c:v>
                </c:pt>
                <c:pt idx="26">
                  <c:v>1043.4705879999999</c:v>
                </c:pt>
                <c:pt idx="27">
                  <c:v>1043.4705879999999</c:v>
                </c:pt>
                <c:pt idx="28">
                  <c:v>1043.4705879999999</c:v>
                </c:pt>
                <c:pt idx="29">
                  <c:v>1043.4705879999999</c:v>
                </c:pt>
                <c:pt idx="30">
                  <c:v>1043.4705879999999</c:v>
                </c:pt>
                <c:pt idx="31">
                  <c:v>1043.4705879999999</c:v>
                </c:pt>
                <c:pt idx="32">
                  <c:v>1043.4705879999999</c:v>
                </c:pt>
                <c:pt idx="33">
                  <c:v>1043.4705879999999</c:v>
                </c:pt>
                <c:pt idx="34">
                  <c:v>1043.4705879999999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m2'!$P$2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m2'!$P$3:$P$44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m2'!$T$1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m2'!$T$3:$T$44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m2'!$S$2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m2'!$S$3:$S$44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581025</xdr:colOff>
      <xdr:row>1</xdr:row>
      <xdr:rowOff>14287</xdr:rowOff>
    </xdr:from>
    <xdr:to>
      <xdr:col>31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247650</xdr:colOff>
      <xdr:row>3</xdr:row>
      <xdr:rowOff>52387</xdr:rowOff>
    </xdr:from>
    <xdr:to>
      <xdr:col>32</xdr:col>
      <xdr:colOff>552450</xdr:colOff>
      <xdr:row>17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5</xdr:row>
      <xdr:rowOff>176212</xdr:rowOff>
    </xdr:from>
    <xdr:to>
      <xdr:col>34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323850</xdr:colOff>
      <xdr:row>7</xdr:row>
      <xdr:rowOff>141287</xdr:rowOff>
    </xdr:from>
    <xdr:to>
      <xdr:col>36</xdr:col>
      <xdr:colOff>19050</xdr:colOff>
      <xdr:row>22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306387</xdr:colOff>
      <xdr:row>12</xdr:row>
      <xdr:rowOff>84137</xdr:rowOff>
    </xdr:from>
    <xdr:to>
      <xdr:col>38</xdr:col>
      <xdr:colOff>1587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U44"/>
  <sheetViews>
    <sheetView workbookViewId="0">
      <selection activeCell="E3" sqref="E3"/>
    </sheetView>
  </sheetViews>
  <sheetFormatPr defaultRowHeight="14.5" x14ac:dyDescent="0.35"/>
  <cols>
    <col min="7" max="7" width="11.81640625" bestFit="1" customWidth="1"/>
    <col min="19" max="19" width="11.81640625" bestFit="1" customWidth="1"/>
  </cols>
  <sheetData>
    <row r="1" spans="1:21" x14ac:dyDescent="0.35">
      <c r="B1" s="4" t="s">
        <v>1</v>
      </c>
      <c r="C1" s="4"/>
      <c r="D1" s="4"/>
      <c r="E1" s="4"/>
      <c r="F1" s="4"/>
      <c r="G1" s="3" t="s">
        <v>38</v>
      </c>
      <c r="H1" s="4" t="s">
        <v>39</v>
      </c>
      <c r="I1" s="4"/>
      <c r="J1" s="4"/>
      <c r="K1" s="4"/>
      <c r="L1" s="4"/>
      <c r="M1" s="3"/>
      <c r="N1" s="3"/>
      <c r="O1" s="3"/>
      <c r="P1" s="4" t="s">
        <v>7</v>
      </c>
      <c r="Q1" s="4"/>
      <c r="R1" s="4"/>
      <c r="S1" s="4"/>
      <c r="T1" s="1" t="s">
        <v>18</v>
      </c>
      <c r="U1" s="1" t="s">
        <v>21</v>
      </c>
    </row>
    <row r="2" spans="1:21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38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P2" t="s">
        <v>19</v>
      </c>
      <c r="Q2" t="s">
        <v>9</v>
      </c>
      <c r="R2" t="s">
        <v>10</v>
      </c>
      <c r="S2" t="s">
        <v>17</v>
      </c>
      <c r="T2" t="s">
        <v>19</v>
      </c>
      <c r="U2" t="s">
        <v>20</v>
      </c>
    </row>
    <row r="3" spans="1:21" x14ac:dyDescent="0.35">
      <c r="A3">
        <v>2009</v>
      </c>
      <c r="B3">
        <v>8000</v>
      </c>
      <c r="C3">
        <v>419.22</v>
      </c>
      <c r="D3">
        <v>2001.3003900000001</v>
      </c>
      <c r="E3">
        <v>5.3760000000000003</v>
      </c>
      <c r="F3">
        <v>25.6</v>
      </c>
      <c r="G3">
        <f>SUM(B3:F3)</f>
        <v>10451.49639</v>
      </c>
      <c r="H3">
        <f>B3/$G3*100</f>
        <v>76.544063179837167</v>
      </c>
      <c r="I3">
        <f t="shared" ref="I3:K3" si="0">C3/$G3*100</f>
        <v>4.0111002707814167</v>
      </c>
      <c r="J3">
        <f t="shared" si="0"/>
        <v>19.148457936749093</v>
      </c>
      <c r="K3">
        <f t="shared" si="0"/>
        <v>5.1437610456850573E-2</v>
      </c>
      <c r="L3">
        <f>F3/$G3*100</f>
        <v>0.24494100217547893</v>
      </c>
      <c r="P3">
        <v>14.57777778</v>
      </c>
      <c r="Q3">
        <v>24</v>
      </c>
      <c r="R3">
        <v>29</v>
      </c>
      <c r="S3">
        <v>0.6</v>
      </c>
      <c r="T3">
        <v>15.3</v>
      </c>
    </row>
    <row r="4" spans="1:21" x14ac:dyDescent="0.35">
      <c r="A4">
        <v>2010</v>
      </c>
      <c r="B4">
        <v>8000</v>
      </c>
      <c r="C4">
        <v>419.22</v>
      </c>
      <c r="D4">
        <v>1987.1506589999999</v>
      </c>
      <c r="E4">
        <v>5.3760000000000003</v>
      </c>
      <c r="F4">
        <v>12.327416169999999</v>
      </c>
      <c r="G4">
        <f t="shared" ref="G4:G44" si="1">SUM(B4:F4)</f>
        <v>10424.07407517</v>
      </c>
      <c r="H4">
        <f t="shared" ref="H4:H44" si="2">B4/$G4*100</f>
        <v>76.745425467149062</v>
      </c>
      <c r="I4">
        <f t="shared" ref="I4:I44" si="3">C4/$G4*100</f>
        <v>4.0216521580422793</v>
      </c>
      <c r="J4">
        <f t="shared" ref="J4:J44" si="4">D4/$G4*100</f>
        <v>19.063090349035079</v>
      </c>
      <c r="K4">
        <f t="shared" ref="K4:K44" si="5">E4/$G4*100</f>
        <v>5.1572925913924178E-2</v>
      </c>
      <c r="L4">
        <f t="shared" ref="L4:L44" si="6">F4/$G4*100</f>
        <v>0.11825909985965789</v>
      </c>
      <c r="P4">
        <v>14.7</v>
      </c>
      <c r="Q4">
        <v>25</v>
      </c>
      <c r="R4">
        <v>30</v>
      </c>
      <c r="S4">
        <v>0.3</v>
      </c>
      <c r="T4">
        <v>15.3</v>
      </c>
      <c r="U4">
        <v>90</v>
      </c>
    </row>
    <row r="5" spans="1:21" x14ac:dyDescent="0.35">
      <c r="A5">
        <v>2011</v>
      </c>
      <c r="B5">
        <v>8000</v>
      </c>
      <c r="C5">
        <v>419.22</v>
      </c>
      <c r="D5">
        <v>1966.59313</v>
      </c>
      <c r="E5">
        <v>5.3760000000000003</v>
      </c>
      <c r="F5">
        <v>10.272846810000001</v>
      </c>
      <c r="G5">
        <f t="shared" si="1"/>
        <v>10401.461976809998</v>
      </c>
      <c r="H5">
        <f t="shared" si="2"/>
        <v>76.912265005015215</v>
      </c>
      <c r="I5">
        <f t="shared" si="3"/>
        <v>4.0303949669253107</v>
      </c>
      <c r="J5">
        <f t="shared" si="4"/>
        <v>18.906891496450292</v>
      </c>
      <c r="K5">
        <f t="shared" si="5"/>
        <v>5.1685042083370235E-2</v>
      </c>
      <c r="L5">
        <f t="shared" si="6"/>
        <v>9.8763489525830653E-2</v>
      </c>
      <c r="P5">
        <v>15.1</v>
      </c>
      <c r="Q5">
        <v>25</v>
      </c>
      <c r="R5">
        <v>30</v>
      </c>
      <c r="S5">
        <v>0.3</v>
      </c>
      <c r="T5">
        <v>15.3</v>
      </c>
    </row>
    <row r="6" spans="1:21" x14ac:dyDescent="0.35">
      <c r="A6">
        <v>2012</v>
      </c>
      <c r="B6">
        <v>8080</v>
      </c>
      <c r="C6">
        <v>419.22</v>
      </c>
      <c r="D6">
        <v>1962.9861980000001</v>
      </c>
      <c r="E6">
        <v>5.3760000000000003</v>
      </c>
      <c r="F6">
        <v>8.2182774490000003</v>
      </c>
      <c r="G6">
        <f t="shared" si="1"/>
        <v>10475.800475448999</v>
      </c>
      <c r="H6">
        <f t="shared" si="2"/>
        <v>77.130144077640864</v>
      </c>
      <c r="I6">
        <f t="shared" si="3"/>
        <v>4.001794430721362</v>
      </c>
      <c r="J6">
        <f t="shared" si="4"/>
        <v>18.73829310323768</v>
      </c>
      <c r="K6">
        <f t="shared" si="5"/>
        <v>5.131827407938086E-2</v>
      </c>
      <c r="L6">
        <f t="shared" si="6"/>
        <v>7.845011432071744E-2</v>
      </c>
      <c r="P6">
        <v>15.4</v>
      </c>
      <c r="Q6">
        <v>25</v>
      </c>
      <c r="R6">
        <v>30</v>
      </c>
      <c r="S6">
        <v>0.3</v>
      </c>
      <c r="T6">
        <v>15.3</v>
      </c>
    </row>
    <row r="7" spans="1:21" x14ac:dyDescent="0.35">
      <c r="A7">
        <v>2013</v>
      </c>
      <c r="B7">
        <v>8160</v>
      </c>
      <c r="C7">
        <v>419.22</v>
      </c>
      <c r="D7">
        <v>1619.458128</v>
      </c>
      <c r="E7">
        <v>5.3760000000000003</v>
      </c>
      <c r="F7">
        <v>5.7527942139999997</v>
      </c>
      <c r="G7">
        <f t="shared" si="1"/>
        <v>10209.806922214</v>
      </c>
      <c r="H7">
        <f t="shared" si="2"/>
        <v>79.923156844874995</v>
      </c>
      <c r="I7">
        <f t="shared" si="3"/>
        <v>4.1060521829054526</v>
      </c>
      <c r="J7">
        <f t="shared" si="4"/>
        <v>15.861789947040645</v>
      </c>
      <c r="K7">
        <f t="shared" si="5"/>
        <v>5.2655256274270583E-2</v>
      </c>
      <c r="L7">
        <f t="shared" si="6"/>
        <v>5.634576890463374E-2</v>
      </c>
      <c r="P7">
        <v>16</v>
      </c>
      <c r="Q7">
        <v>28</v>
      </c>
      <c r="R7">
        <v>33</v>
      </c>
      <c r="S7">
        <v>0.3</v>
      </c>
      <c r="T7">
        <v>15.3</v>
      </c>
    </row>
    <row r="8" spans="1:21" x14ac:dyDescent="0.35">
      <c r="A8">
        <v>2014</v>
      </c>
      <c r="B8">
        <v>8292.7000000000007</v>
      </c>
      <c r="C8">
        <v>419.22</v>
      </c>
      <c r="D8">
        <v>1592.739726</v>
      </c>
      <c r="E8">
        <v>5.3760000000000003</v>
      </c>
      <c r="F8">
        <v>5.3418803419999996</v>
      </c>
      <c r="G8">
        <f t="shared" si="1"/>
        <v>10315.377606342001</v>
      </c>
      <c r="H8">
        <f t="shared" si="2"/>
        <v>80.391628076722682</v>
      </c>
      <c r="I8">
        <f t="shared" si="3"/>
        <v>4.0640296070427828</v>
      </c>
      <c r="J8">
        <f t="shared" si="4"/>
        <v>15.440440348211462</v>
      </c>
      <c r="K8">
        <f t="shared" si="5"/>
        <v>5.2116366507948091E-2</v>
      </c>
      <c r="L8">
        <f t="shared" si="6"/>
        <v>5.1785601515118136E-2</v>
      </c>
      <c r="P8">
        <v>16.3</v>
      </c>
      <c r="Q8">
        <v>28</v>
      </c>
      <c r="R8">
        <v>33</v>
      </c>
      <c r="S8">
        <v>0.3</v>
      </c>
      <c r="T8">
        <v>15.3</v>
      </c>
    </row>
    <row r="9" spans="1:21" x14ac:dyDescent="0.35">
      <c r="A9">
        <v>2015</v>
      </c>
      <c r="B9">
        <v>8225.6625000000004</v>
      </c>
      <c r="C9">
        <v>419.22</v>
      </c>
      <c r="D9">
        <v>1495.242424</v>
      </c>
      <c r="E9">
        <v>5.7881600000000004</v>
      </c>
      <c r="F9">
        <v>4.5200525970000003</v>
      </c>
      <c r="G9">
        <f t="shared" si="1"/>
        <v>10150.433136596999</v>
      </c>
      <c r="H9">
        <f t="shared" si="2"/>
        <v>81.037551691687796</v>
      </c>
      <c r="I9">
        <f t="shared" si="3"/>
        <v>4.1300700606412377</v>
      </c>
      <c r="J9">
        <f t="shared" si="4"/>
        <v>14.73082383656083</v>
      </c>
      <c r="K9">
        <f t="shared" si="5"/>
        <v>5.7023773489340179E-2</v>
      </c>
      <c r="L9">
        <f t="shared" si="6"/>
        <v>4.4530637620803816E-2</v>
      </c>
      <c r="P9">
        <v>17</v>
      </c>
      <c r="Q9">
        <v>28</v>
      </c>
      <c r="R9">
        <v>33</v>
      </c>
      <c r="S9">
        <v>0.3</v>
      </c>
      <c r="T9">
        <v>15.3</v>
      </c>
      <c r="U9">
        <v>80</v>
      </c>
    </row>
    <row r="10" spans="1:21" x14ac:dyDescent="0.35">
      <c r="A10">
        <v>2016</v>
      </c>
      <c r="B10">
        <v>8158.8874999999998</v>
      </c>
      <c r="C10">
        <v>419.22</v>
      </c>
      <c r="D10">
        <v>1412.526316</v>
      </c>
      <c r="E10">
        <v>6.2003199999999996</v>
      </c>
      <c r="F10">
        <v>4.0997570090000002</v>
      </c>
      <c r="G10">
        <f t="shared" si="1"/>
        <v>10000.933893009</v>
      </c>
      <c r="H10">
        <f t="shared" si="2"/>
        <v>81.581256183518477</v>
      </c>
      <c r="I10">
        <f t="shared" si="3"/>
        <v>4.1918085299318832</v>
      </c>
      <c r="J10">
        <f t="shared" si="4"/>
        <v>14.123944134731307</v>
      </c>
      <c r="K10">
        <f t="shared" si="5"/>
        <v>6.1997410105212668E-2</v>
      </c>
      <c r="L10">
        <f t="shared" si="6"/>
        <v>4.099374171312014E-2</v>
      </c>
      <c r="P10">
        <v>17.5</v>
      </c>
      <c r="Q10">
        <v>28</v>
      </c>
      <c r="R10">
        <v>33</v>
      </c>
      <c r="S10">
        <v>0.3</v>
      </c>
      <c r="T10">
        <v>15.3</v>
      </c>
    </row>
    <row r="11" spans="1:21" x14ac:dyDescent="0.35">
      <c r="A11">
        <v>2017</v>
      </c>
      <c r="B11">
        <v>8289.75</v>
      </c>
      <c r="C11">
        <v>419.22</v>
      </c>
      <c r="D11">
        <v>1379.8208959999999</v>
      </c>
      <c r="E11">
        <v>7.2038399999999996</v>
      </c>
      <c r="F11">
        <v>4.079110301</v>
      </c>
      <c r="G11">
        <f t="shared" si="1"/>
        <v>10100.073846300998</v>
      </c>
      <c r="H11">
        <f t="shared" si="2"/>
        <v>82.076132572396958</v>
      </c>
      <c r="I11">
        <f t="shared" si="3"/>
        <v>4.1506627216743874</v>
      </c>
      <c r="J11">
        <f t="shared" si="4"/>
        <v>13.661493143491606</v>
      </c>
      <c r="K11">
        <f t="shared" si="5"/>
        <v>7.1324627023774678E-2</v>
      </c>
      <c r="L11">
        <f t="shared" si="6"/>
        <v>4.0386935413288229E-2</v>
      </c>
      <c r="P11">
        <v>17.7</v>
      </c>
      <c r="Q11">
        <v>28</v>
      </c>
      <c r="R11">
        <v>33</v>
      </c>
      <c r="S11">
        <v>0.3</v>
      </c>
      <c r="T11">
        <v>15.3</v>
      </c>
    </row>
    <row r="12" spans="1:21" x14ac:dyDescent="0.35">
      <c r="A12">
        <v>2018</v>
      </c>
      <c r="B12">
        <v>8350.15</v>
      </c>
      <c r="C12">
        <v>410.85500830000001</v>
      </c>
      <c r="D12">
        <v>1361.666667</v>
      </c>
      <c r="E12">
        <v>7.45472</v>
      </c>
      <c r="F12">
        <v>4.3128338230000001</v>
      </c>
      <c r="G12">
        <f t="shared" si="1"/>
        <v>10134.439229122998</v>
      </c>
      <c r="H12">
        <f t="shared" si="2"/>
        <v>82.393804049901973</v>
      </c>
      <c r="I12">
        <f t="shared" si="3"/>
        <v>4.0540477772005357</v>
      </c>
      <c r="J12">
        <f t="shared" si="4"/>
        <v>13.436033669105482</v>
      </c>
      <c r="K12">
        <f t="shared" si="5"/>
        <v>7.3558288045949521E-2</v>
      </c>
      <c r="L12">
        <f t="shared" si="6"/>
        <v>4.255621574607063E-2</v>
      </c>
      <c r="P12">
        <v>18.399999999999999</v>
      </c>
      <c r="Q12">
        <v>28</v>
      </c>
      <c r="R12">
        <v>33</v>
      </c>
      <c r="S12">
        <v>0.3</v>
      </c>
      <c r="T12">
        <v>15.3</v>
      </c>
    </row>
    <row r="13" spans="1:21" x14ac:dyDescent="0.35">
      <c r="A13">
        <v>2019</v>
      </c>
      <c r="B13">
        <v>8607.5</v>
      </c>
      <c r="C13">
        <v>402.1406667</v>
      </c>
      <c r="D13">
        <v>1343.6470589999999</v>
      </c>
      <c r="E13">
        <v>8.26112</v>
      </c>
      <c r="F13">
        <v>4.1473098100000003</v>
      </c>
      <c r="G13">
        <f t="shared" si="1"/>
        <v>10365.696155509999</v>
      </c>
      <c r="H13">
        <f t="shared" si="2"/>
        <v>83.038320541786177</v>
      </c>
      <c r="I13">
        <f t="shared" si="3"/>
        <v>3.8795336142111183</v>
      </c>
      <c r="J13">
        <f t="shared" si="4"/>
        <v>12.962439172845809</v>
      </c>
      <c r="K13">
        <f t="shared" si="5"/>
        <v>7.9696721532867928E-2</v>
      </c>
      <c r="L13">
        <f t="shared" si="6"/>
        <v>4.0009949624034202E-2</v>
      </c>
      <c r="P13">
        <v>19.2</v>
      </c>
      <c r="Q13">
        <v>28</v>
      </c>
      <c r="R13">
        <v>33</v>
      </c>
      <c r="S13">
        <v>0.3</v>
      </c>
      <c r="T13">
        <v>15.3</v>
      </c>
    </row>
    <row r="14" spans="1:21" x14ac:dyDescent="0.35">
      <c r="A14">
        <v>2020</v>
      </c>
      <c r="B14">
        <v>8898.125</v>
      </c>
      <c r="C14">
        <v>380.05398330000003</v>
      </c>
      <c r="D14">
        <v>1315.058824</v>
      </c>
      <c r="E14">
        <v>8.2252799999999997</v>
      </c>
      <c r="F14">
        <v>3.5949654450000001</v>
      </c>
      <c r="G14">
        <f t="shared" si="1"/>
        <v>10605.058052745</v>
      </c>
      <c r="H14">
        <f t="shared" si="2"/>
        <v>83.90453834146453</v>
      </c>
      <c r="I14">
        <f t="shared" si="3"/>
        <v>3.5837048831772056</v>
      </c>
      <c r="J14">
        <f t="shared" si="4"/>
        <v>12.400298211093826</v>
      </c>
      <c r="K14">
        <f t="shared" si="5"/>
        <v>7.7559971469189443E-2</v>
      </c>
      <c r="L14">
        <f t="shared" si="6"/>
        <v>3.3898592795250981E-2</v>
      </c>
      <c r="P14">
        <v>20.252588490000001</v>
      </c>
      <c r="Q14">
        <v>33</v>
      </c>
      <c r="R14">
        <v>38</v>
      </c>
      <c r="S14">
        <v>0.5</v>
      </c>
      <c r="T14">
        <v>15.3</v>
      </c>
      <c r="U14">
        <v>70</v>
      </c>
    </row>
    <row r="15" spans="1:21" x14ac:dyDescent="0.35">
      <c r="A15">
        <v>2021</v>
      </c>
      <c r="B15">
        <v>8924.75</v>
      </c>
      <c r="C15">
        <v>367.38034160000001</v>
      </c>
      <c r="D15">
        <v>1293.617647</v>
      </c>
      <c r="E15">
        <v>8.2700800000000001</v>
      </c>
      <c r="F15">
        <v>3.3412788689999999</v>
      </c>
      <c r="G15">
        <f t="shared" si="1"/>
        <v>10597.359347469001</v>
      </c>
      <c r="H15">
        <f t="shared" si="2"/>
        <v>84.21673463523274</v>
      </c>
      <c r="I15">
        <f t="shared" si="3"/>
        <v>3.4667159011432651</v>
      </c>
      <c r="J15">
        <f t="shared" si="4"/>
        <v>12.206981046735558</v>
      </c>
      <c r="K15">
        <f t="shared" si="5"/>
        <v>7.80390635896967E-2</v>
      </c>
      <c r="L15">
        <f t="shared" si="6"/>
        <v>3.1529353298734818E-2</v>
      </c>
      <c r="P15">
        <v>20.894864800000001</v>
      </c>
      <c r="Q15">
        <v>33</v>
      </c>
      <c r="R15">
        <v>38</v>
      </c>
      <c r="S15">
        <v>0.5</v>
      </c>
      <c r="T15">
        <v>15.3</v>
      </c>
    </row>
    <row r="16" spans="1:21" x14ac:dyDescent="0.35">
      <c r="A16">
        <v>2022</v>
      </c>
      <c r="B16">
        <v>8950.5</v>
      </c>
      <c r="C16">
        <v>354.70670000000001</v>
      </c>
      <c r="D16">
        <v>1272.176471</v>
      </c>
      <c r="E16">
        <v>8.3148800000000005</v>
      </c>
      <c r="F16">
        <v>3.0936340219999998</v>
      </c>
      <c r="G16">
        <f t="shared" si="1"/>
        <v>10588.791685022001</v>
      </c>
      <c r="H16">
        <f t="shared" si="2"/>
        <v>84.528058217073166</v>
      </c>
      <c r="I16">
        <f t="shared" si="3"/>
        <v>3.3498316951662934</v>
      </c>
      <c r="J16">
        <f t="shared" si="4"/>
        <v>12.01436867248519</v>
      </c>
      <c r="K16">
        <f t="shared" si="5"/>
        <v>7.8525295872630296E-2</v>
      </c>
      <c r="L16">
        <f t="shared" si="6"/>
        <v>2.9216119402707581E-2</v>
      </c>
      <c r="P16">
        <v>21.362882320000001</v>
      </c>
      <c r="Q16">
        <v>33</v>
      </c>
      <c r="R16">
        <v>38</v>
      </c>
      <c r="S16">
        <v>0.5</v>
      </c>
      <c r="T16">
        <v>15.3</v>
      </c>
    </row>
    <row r="17" spans="1:21" x14ac:dyDescent="0.35">
      <c r="A17">
        <v>2023</v>
      </c>
      <c r="B17">
        <v>8940.8250000000007</v>
      </c>
      <c r="C17">
        <v>348.49603339999999</v>
      </c>
      <c r="D17">
        <v>1229.294118</v>
      </c>
      <c r="E17">
        <v>8.3865599999999993</v>
      </c>
      <c r="F17">
        <v>2.8988638820000001</v>
      </c>
      <c r="G17">
        <f t="shared" si="1"/>
        <v>10529.900575282001</v>
      </c>
      <c r="H17">
        <f t="shared" si="2"/>
        <v>84.908921371848351</v>
      </c>
      <c r="I17">
        <f t="shared" si="3"/>
        <v>3.3095852226569278</v>
      </c>
      <c r="J17">
        <f t="shared" si="4"/>
        <v>11.674318377570039</v>
      </c>
      <c r="K17">
        <f t="shared" si="5"/>
        <v>7.9645196457853534E-2</v>
      </c>
      <c r="L17">
        <f t="shared" si="6"/>
        <v>2.7529831466830974E-2</v>
      </c>
      <c r="P17">
        <v>21.733112049999999</v>
      </c>
      <c r="Q17">
        <v>33</v>
      </c>
      <c r="R17">
        <v>38</v>
      </c>
      <c r="S17">
        <v>0.5</v>
      </c>
      <c r="T17">
        <v>15.3</v>
      </c>
    </row>
    <row r="18" spans="1:21" x14ac:dyDescent="0.35">
      <c r="A18">
        <v>2024</v>
      </c>
      <c r="B18">
        <v>8928</v>
      </c>
      <c r="C18">
        <v>342.2853667</v>
      </c>
      <c r="D18">
        <v>1186.4117650000001</v>
      </c>
      <c r="E18">
        <v>8.45824</v>
      </c>
      <c r="F18">
        <v>2.692895407</v>
      </c>
      <c r="G18">
        <f t="shared" si="1"/>
        <v>10467.848267107001</v>
      </c>
      <c r="H18">
        <f t="shared" si="2"/>
        <v>85.289734548926845</v>
      </c>
      <c r="I18">
        <f t="shared" si="3"/>
        <v>3.269873215258186</v>
      </c>
      <c r="J18">
        <f t="shared" si="4"/>
        <v>11.333864751632367</v>
      </c>
      <c r="K18">
        <f t="shared" si="5"/>
        <v>8.0802088300976141E-2</v>
      </c>
      <c r="L18">
        <f t="shared" si="6"/>
        <v>2.5725395881614505E-2</v>
      </c>
      <c r="P18">
        <v>22.040369699999999</v>
      </c>
      <c r="Q18">
        <v>33</v>
      </c>
      <c r="R18">
        <v>38</v>
      </c>
      <c r="S18">
        <v>0.5</v>
      </c>
      <c r="T18">
        <v>15.3</v>
      </c>
    </row>
    <row r="19" spans="1:21" x14ac:dyDescent="0.35">
      <c r="A19">
        <v>2025</v>
      </c>
      <c r="B19">
        <v>8945.9333330000009</v>
      </c>
      <c r="C19">
        <v>336.01129950000001</v>
      </c>
      <c r="D19">
        <v>1157.823529</v>
      </c>
      <c r="E19">
        <v>8.1954133329999994</v>
      </c>
      <c r="F19">
        <v>2.542951049</v>
      </c>
      <c r="G19">
        <f t="shared" si="1"/>
        <v>10450.506525882</v>
      </c>
      <c r="H19">
        <f t="shared" si="2"/>
        <v>85.602868251833215</v>
      </c>
      <c r="I19">
        <f t="shared" si="3"/>
        <v>3.2152632857347685</v>
      </c>
      <c r="J19">
        <f t="shared" si="4"/>
        <v>11.079113975313099</v>
      </c>
      <c r="K19">
        <f t="shared" si="5"/>
        <v>7.8421206787470277E-2</v>
      </c>
      <c r="L19">
        <f t="shared" si="6"/>
        <v>2.4333280331456285E-2</v>
      </c>
      <c r="P19">
        <v>22.303538889999999</v>
      </c>
      <c r="Q19">
        <v>33</v>
      </c>
      <c r="R19">
        <v>38</v>
      </c>
      <c r="S19">
        <v>0.5</v>
      </c>
      <c r="T19">
        <v>15.3</v>
      </c>
      <c r="U19">
        <v>65</v>
      </c>
    </row>
    <row r="20" spans="1:21" x14ac:dyDescent="0.35">
      <c r="A20">
        <v>2026</v>
      </c>
      <c r="B20">
        <v>8962.9333330000009</v>
      </c>
      <c r="C20">
        <v>329.73723219999999</v>
      </c>
      <c r="D20">
        <v>1129.2352940000001</v>
      </c>
      <c r="E20">
        <v>7.9325866669999998</v>
      </c>
      <c r="F20">
        <v>2.4012622069999998</v>
      </c>
      <c r="G20">
        <f t="shared" si="1"/>
        <v>10432.239708074001</v>
      </c>
      <c r="H20">
        <f t="shared" si="2"/>
        <v>85.915714974064144</v>
      </c>
      <c r="I20">
        <f t="shared" si="3"/>
        <v>3.160752066929605</v>
      </c>
      <c r="J20">
        <f t="shared" si="4"/>
        <v>10.824476101004771</v>
      </c>
      <c r="K20">
        <f t="shared" si="5"/>
        <v>7.6039152559546713E-2</v>
      </c>
      <c r="L20">
        <f t="shared" si="6"/>
        <v>2.3017705441924899E-2</v>
      </c>
      <c r="P20">
        <v>22.534045020000001</v>
      </c>
      <c r="Q20">
        <v>33</v>
      </c>
      <c r="R20">
        <v>38</v>
      </c>
      <c r="S20">
        <v>0.5</v>
      </c>
      <c r="T20">
        <v>15.3</v>
      </c>
    </row>
    <row r="21" spans="1:21" x14ac:dyDescent="0.35">
      <c r="A21">
        <v>2027</v>
      </c>
      <c r="B21">
        <v>8979</v>
      </c>
      <c r="C21">
        <v>323.463165</v>
      </c>
      <c r="D21">
        <v>1100.6470589999999</v>
      </c>
      <c r="E21">
        <v>7.6697600000000001</v>
      </c>
      <c r="F21">
        <v>2.2668844890000002</v>
      </c>
      <c r="G21">
        <f t="shared" si="1"/>
        <v>10413.046868489</v>
      </c>
      <c r="H21">
        <f t="shared" si="2"/>
        <v>86.228364410530219</v>
      </c>
      <c r="I21">
        <f t="shared" si="3"/>
        <v>3.1063258341690014</v>
      </c>
      <c r="J21">
        <f t="shared" si="4"/>
        <v>10.569884807977541</v>
      </c>
      <c r="K21">
        <f t="shared" si="5"/>
        <v>7.3655291259751454E-2</v>
      </c>
      <c r="L21">
        <f t="shared" si="6"/>
        <v>2.176965606348932E-2</v>
      </c>
      <c r="P21">
        <v>22.739342440000001</v>
      </c>
      <c r="Q21">
        <v>33</v>
      </c>
      <c r="R21">
        <v>38</v>
      </c>
      <c r="S21">
        <v>0.5</v>
      </c>
      <c r="T21">
        <v>15.3</v>
      </c>
    </row>
    <row r="22" spans="1:21" x14ac:dyDescent="0.35">
      <c r="A22">
        <v>2028</v>
      </c>
      <c r="B22">
        <v>9040.0694440000007</v>
      </c>
      <c r="C22">
        <v>320.40829330000003</v>
      </c>
      <c r="D22">
        <v>1081.5882349999999</v>
      </c>
      <c r="E22">
        <v>7.3949866670000004</v>
      </c>
      <c r="F22">
        <v>2.1296348279999999</v>
      </c>
      <c r="G22">
        <f t="shared" si="1"/>
        <v>10451.590593794999</v>
      </c>
      <c r="H22">
        <f t="shared" si="2"/>
        <v>86.494676220545756</v>
      </c>
      <c r="I22">
        <f t="shared" si="3"/>
        <v>3.0656414487783619</v>
      </c>
      <c r="J22">
        <f t="shared" si="4"/>
        <v>10.34855149839229</v>
      </c>
      <c r="K22">
        <f t="shared" si="5"/>
        <v>7.0754653089744324E-2</v>
      </c>
      <c r="L22">
        <f t="shared" si="6"/>
        <v>2.0376179193857268E-2</v>
      </c>
      <c r="P22">
        <v>22.924571610000001</v>
      </c>
      <c r="Q22">
        <v>33</v>
      </c>
      <c r="R22">
        <v>38</v>
      </c>
      <c r="S22">
        <v>0.5</v>
      </c>
      <c r="T22">
        <v>15.3</v>
      </c>
    </row>
    <row r="23" spans="1:21" x14ac:dyDescent="0.35">
      <c r="A23">
        <v>2029</v>
      </c>
      <c r="B23">
        <v>9100.3611110000002</v>
      </c>
      <c r="C23">
        <v>317.35342170000001</v>
      </c>
      <c r="D23">
        <v>1062.5294120000001</v>
      </c>
      <c r="E23">
        <v>7.1202133329999997</v>
      </c>
      <c r="F23">
        <v>1.9927764130000001</v>
      </c>
      <c r="G23">
        <f t="shared" si="1"/>
        <v>10489.356934446001</v>
      </c>
      <c r="H23">
        <f t="shared" si="2"/>
        <v>86.75804596862676</v>
      </c>
      <c r="I23">
        <f t="shared" si="3"/>
        <v>3.0254802432915886</v>
      </c>
      <c r="J23">
        <f t="shared" si="4"/>
        <v>10.129595347363569</v>
      </c>
      <c r="K23">
        <f t="shared" si="5"/>
        <v>6.7880360802843209E-2</v>
      </c>
      <c r="L23">
        <f t="shared" si="6"/>
        <v>1.8998079915232183E-2</v>
      </c>
      <c r="P23">
        <v>23.093431240000001</v>
      </c>
      <c r="Q23">
        <v>33</v>
      </c>
      <c r="R23">
        <v>38</v>
      </c>
      <c r="S23">
        <v>0.5</v>
      </c>
      <c r="T23">
        <v>15.3</v>
      </c>
    </row>
    <row r="24" spans="1:21" x14ac:dyDescent="0.35">
      <c r="A24">
        <v>2030</v>
      </c>
      <c r="B24">
        <v>9159.875</v>
      </c>
      <c r="C24">
        <v>314.29854999999998</v>
      </c>
      <c r="D24">
        <v>1043.4705879999999</v>
      </c>
      <c r="E24">
        <v>6.84544</v>
      </c>
      <c r="F24">
        <v>1.856311209</v>
      </c>
      <c r="G24">
        <f t="shared" si="1"/>
        <v>10526.345889208998</v>
      </c>
      <c r="H24">
        <f t="shared" si="2"/>
        <v>87.018563672605282</v>
      </c>
      <c r="I24">
        <f t="shared" si="3"/>
        <v>2.9858276871008078</v>
      </c>
      <c r="J24">
        <f t="shared" si="4"/>
        <v>9.912942240190926</v>
      </c>
      <c r="K24">
        <f t="shared" si="5"/>
        <v>6.5031494044078014E-2</v>
      </c>
      <c r="L24">
        <f t="shared" si="6"/>
        <v>1.7634906058929554E-2</v>
      </c>
      <c r="P24">
        <v>23.248673839999999</v>
      </c>
      <c r="Q24">
        <v>33</v>
      </c>
      <c r="R24">
        <v>38</v>
      </c>
      <c r="S24">
        <v>0.5</v>
      </c>
      <c r="T24">
        <v>15.3</v>
      </c>
      <c r="U24">
        <v>57</v>
      </c>
    </row>
    <row r="25" spans="1:21" x14ac:dyDescent="0.35">
      <c r="A25">
        <v>2031</v>
      </c>
      <c r="B25">
        <v>9159.875</v>
      </c>
      <c r="C25">
        <v>314.29854999999998</v>
      </c>
      <c r="D25">
        <v>1043.4705879999999</v>
      </c>
      <c r="E25">
        <v>6.84544</v>
      </c>
      <c r="F25">
        <v>1.856311209</v>
      </c>
      <c r="G25">
        <f t="shared" si="1"/>
        <v>10526.345889208998</v>
      </c>
      <c r="H25">
        <f t="shared" si="2"/>
        <v>87.018563672605282</v>
      </c>
      <c r="I25">
        <f t="shared" si="3"/>
        <v>2.9858276871008078</v>
      </c>
      <c r="J25">
        <f t="shared" si="4"/>
        <v>9.912942240190926</v>
      </c>
      <c r="K25">
        <f t="shared" si="5"/>
        <v>6.5031494044078014E-2</v>
      </c>
      <c r="L25">
        <f t="shared" si="6"/>
        <v>1.7634906058929554E-2</v>
      </c>
      <c r="P25">
        <v>23.392404590000002</v>
      </c>
      <c r="Q25">
        <v>33</v>
      </c>
      <c r="R25">
        <v>38</v>
      </c>
      <c r="S25">
        <v>0.5</v>
      </c>
      <c r="T25">
        <v>15.3</v>
      </c>
    </row>
    <row r="26" spans="1:21" x14ac:dyDescent="0.35">
      <c r="A26">
        <v>2032</v>
      </c>
      <c r="B26">
        <v>9159.875</v>
      </c>
      <c r="C26">
        <v>314.29854999999998</v>
      </c>
      <c r="D26">
        <v>1043.4705879999999</v>
      </c>
      <c r="E26">
        <v>6.84544</v>
      </c>
      <c r="F26">
        <v>1.856311209</v>
      </c>
      <c r="G26">
        <f t="shared" si="1"/>
        <v>10526.345889208998</v>
      </c>
      <c r="H26">
        <f t="shared" si="2"/>
        <v>87.018563672605282</v>
      </c>
      <c r="I26">
        <f t="shared" si="3"/>
        <v>2.9858276871008078</v>
      </c>
      <c r="J26">
        <f t="shared" si="4"/>
        <v>9.912942240190926</v>
      </c>
      <c r="K26">
        <f t="shared" si="5"/>
        <v>6.5031494044078014E-2</v>
      </c>
      <c r="L26">
        <f t="shared" si="6"/>
        <v>1.7634906058929554E-2</v>
      </c>
      <c r="P26">
        <v>23.526270570000001</v>
      </c>
      <c r="Q26">
        <v>33</v>
      </c>
      <c r="R26">
        <v>38</v>
      </c>
      <c r="S26">
        <v>0.5</v>
      </c>
      <c r="T26">
        <v>15.3</v>
      </c>
    </row>
    <row r="27" spans="1:21" x14ac:dyDescent="0.35">
      <c r="A27">
        <v>2033</v>
      </c>
      <c r="B27">
        <v>9159.875</v>
      </c>
      <c r="C27">
        <v>314.29854999999998</v>
      </c>
      <c r="D27">
        <v>1043.4705879999999</v>
      </c>
      <c r="E27">
        <v>6.84544</v>
      </c>
      <c r="F27">
        <v>1.856311209</v>
      </c>
      <c r="G27">
        <f t="shared" si="1"/>
        <v>10526.345889208998</v>
      </c>
      <c r="H27">
        <f t="shared" si="2"/>
        <v>87.018563672605282</v>
      </c>
      <c r="I27">
        <f t="shared" si="3"/>
        <v>2.9858276871008078</v>
      </c>
      <c r="J27">
        <f t="shared" si="4"/>
        <v>9.912942240190926</v>
      </c>
      <c r="K27">
        <f t="shared" si="5"/>
        <v>6.5031494044078014E-2</v>
      </c>
      <c r="L27">
        <f t="shared" si="6"/>
        <v>1.7634906058929554E-2</v>
      </c>
      <c r="P27">
        <v>23.651585300000001</v>
      </c>
      <c r="Q27">
        <v>33</v>
      </c>
      <c r="R27">
        <v>38</v>
      </c>
      <c r="S27">
        <v>0.5</v>
      </c>
      <c r="T27">
        <v>15.3</v>
      </c>
    </row>
    <row r="28" spans="1:21" x14ac:dyDescent="0.35">
      <c r="A28">
        <v>2034</v>
      </c>
      <c r="B28">
        <v>9159.875</v>
      </c>
      <c r="C28">
        <v>314.29854999999998</v>
      </c>
      <c r="D28">
        <v>1043.4705879999999</v>
      </c>
      <c r="E28">
        <v>6.84544</v>
      </c>
      <c r="F28">
        <v>1.856311209</v>
      </c>
      <c r="G28">
        <f t="shared" si="1"/>
        <v>10526.345889208998</v>
      </c>
      <c r="H28">
        <f t="shared" si="2"/>
        <v>87.018563672605282</v>
      </c>
      <c r="I28">
        <f t="shared" si="3"/>
        <v>2.9858276871008078</v>
      </c>
      <c r="J28">
        <f t="shared" si="4"/>
        <v>9.912942240190926</v>
      </c>
      <c r="K28">
        <f t="shared" si="5"/>
        <v>6.5031494044078014E-2</v>
      </c>
      <c r="L28">
        <f t="shared" si="6"/>
        <v>1.7634906058929554E-2</v>
      </c>
      <c r="P28">
        <v>23.769413579999998</v>
      </c>
      <c r="Q28">
        <v>33</v>
      </c>
      <c r="R28">
        <v>38</v>
      </c>
      <c r="S28">
        <v>0.5</v>
      </c>
      <c r="T28">
        <v>15.3</v>
      </c>
    </row>
    <row r="29" spans="1:21" x14ac:dyDescent="0.35">
      <c r="A29">
        <v>2035</v>
      </c>
      <c r="B29">
        <v>9159.875</v>
      </c>
      <c r="C29">
        <v>314.29854999999998</v>
      </c>
      <c r="D29">
        <v>1043.4705879999999</v>
      </c>
      <c r="E29">
        <v>6.84544</v>
      </c>
      <c r="F29">
        <v>1.856311209</v>
      </c>
      <c r="G29">
        <f t="shared" si="1"/>
        <v>10526.345889208998</v>
      </c>
      <c r="H29">
        <f t="shared" si="2"/>
        <v>87.018563672605282</v>
      </c>
      <c r="I29">
        <f t="shared" si="3"/>
        <v>2.9858276871008078</v>
      </c>
      <c r="J29">
        <f t="shared" si="4"/>
        <v>9.912942240190926</v>
      </c>
      <c r="K29">
        <f t="shared" si="5"/>
        <v>6.5031494044078014E-2</v>
      </c>
      <c r="L29">
        <f t="shared" si="6"/>
        <v>1.7634906058929554E-2</v>
      </c>
      <c r="P29">
        <v>23.880630870000001</v>
      </c>
      <c r="Q29">
        <v>33</v>
      </c>
      <c r="R29">
        <v>38</v>
      </c>
      <c r="S29">
        <v>0.5</v>
      </c>
      <c r="T29">
        <v>15.3</v>
      </c>
      <c r="U29">
        <v>50</v>
      </c>
    </row>
    <row r="30" spans="1:21" x14ac:dyDescent="0.35">
      <c r="A30">
        <v>2036</v>
      </c>
      <c r="B30">
        <v>9159.875</v>
      </c>
      <c r="C30">
        <v>314.29854999999998</v>
      </c>
      <c r="D30">
        <v>1043.4705879999999</v>
      </c>
      <c r="E30">
        <v>6.84544</v>
      </c>
      <c r="F30">
        <v>1.856311209</v>
      </c>
      <c r="G30">
        <f t="shared" si="1"/>
        <v>10526.345889208998</v>
      </c>
      <c r="H30">
        <f t="shared" si="2"/>
        <v>87.018563672605282</v>
      </c>
      <c r="I30">
        <f t="shared" si="3"/>
        <v>2.9858276871008078</v>
      </c>
      <c r="J30">
        <f t="shared" si="4"/>
        <v>9.912942240190926</v>
      </c>
      <c r="K30">
        <f t="shared" si="5"/>
        <v>6.5031494044078014E-2</v>
      </c>
      <c r="L30">
        <f t="shared" si="6"/>
        <v>1.7634906058929554E-2</v>
      </c>
      <c r="P30">
        <v>23.985965879999998</v>
      </c>
      <c r="Q30">
        <v>33</v>
      </c>
      <c r="R30">
        <v>38</v>
      </c>
      <c r="S30">
        <v>0.5</v>
      </c>
      <c r="T30">
        <v>15.3</v>
      </c>
    </row>
    <row r="31" spans="1:21" x14ac:dyDescent="0.35">
      <c r="A31">
        <v>2037</v>
      </c>
      <c r="B31">
        <v>9159.875</v>
      </c>
      <c r="C31">
        <v>314.29854999999998</v>
      </c>
      <c r="D31">
        <v>1043.4705879999999</v>
      </c>
      <c r="E31">
        <v>6.84544</v>
      </c>
      <c r="F31">
        <v>1.856311209</v>
      </c>
      <c r="G31">
        <f t="shared" si="1"/>
        <v>10526.345889208998</v>
      </c>
      <c r="H31">
        <f t="shared" si="2"/>
        <v>87.018563672605282</v>
      </c>
      <c r="I31">
        <f t="shared" si="3"/>
        <v>2.9858276871008078</v>
      </c>
      <c r="J31">
        <f t="shared" si="4"/>
        <v>9.912942240190926</v>
      </c>
      <c r="K31">
        <f t="shared" si="5"/>
        <v>6.5031494044078014E-2</v>
      </c>
      <c r="L31">
        <f t="shared" si="6"/>
        <v>1.7634906058929554E-2</v>
      </c>
      <c r="P31">
        <v>24.08603183</v>
      </c>
      <c r="Q31">
        <v>33</v>
      </c>
      <c r="R31">
        <v>38</v>
      </c>
      <c r="S31">
        <v>0.5</v>
      </c>
      <c r="T31">
        <v>15.3</v>
      </c>
    </row>
    <row r="32" spans="1:21" x14ac:dyDescent="0.35">
      <c r="A32">
        <v>2038</v>
      </c>
      <c r="B32">
        <v>9159.875</v>
      </c>
      <c r="C32">
        <v>314.29854999999998</v>
      </c>
      <c r="D32">
        <v>1043.4705879999999</v>
      </c>
      <c r="E32">
        <v>6.84544</v>
      </c>
      <c r="F32">
        <v>1.856311209</v>
      </c>
      <c r="G32">
        <f t="shared" si="1"/>
        <v>10526.345889208998</v>
      </c>
      <c r="H32">
        <f t="shared" si="2"/>
        <v>87.018563672605282</v>
      </c>
      <c r="I32">
        <f t="shared" si="3"/>
        <v>2.9858276871008078</v>
      </c>
      <c r="J32">
        <f t="shared" si="4"/>
        <v>9.912942240190926</v>
      </c>
      <c r="K32">
        <f t="shared" si="5"/>
        <v>6.5031494044078014E-2</v>
      </c>
      <c r="L32">
        <f t="shared" si="6"/>
        <v>1.7634906058929554E-2</v>
      </c>
      <c r="P32">
        <v>24.181349740000002</v>
      </c>
      <c r="Q32">
        <v>33</v>
      </c>
      <c r="R32">
        <v>38</v>
      </c>
      <c r="S32">
        <v>0.5</v>
      </c>
      <c r="T32">
        <v>15.3</v>
      </c>
    </row>
    <row r="33" spans="1:21" x14ac:dyDescent="0.35">
      <c r="A33">
        <v>2039</v>
      </c>
      <c r="B33">
        <v>9159.875</v>
      </c>
      <c r="C33">
        <v>314.29854999999998</v>
      </c>
      <c r="D33">
        <v>1043.4705879999999</v>
      </c>
      <c r="E33">
        <v>6.84544</v>
      </c>
      <c r="F33">
        <v>1.856311209</v>
      </c>
      <c r="G33">
        <f t="shared" si="1"/>
        <v>10526.345889208998</v>
      </c>
      <c r="H33">
        <f t="shared" si="2"/>
        <v>87.018563672605282</v>
      </c>
      <c r="I33">
        <f t="shared" si="3"/>
        <v>2.9858276871008078</v>
      </c>
      <c r="J33">
        <f t="shared" si="4"/>
        <v>9.912942240190926</v>
      </c>
      <c r="K33">
        <f t="shared" si="5"/>
        <v>6.5031494044078014E-2</v>
      </c>
      <c r="L33">
        <f t="shared" si="6"/>
        <v>1.7634906058929554E-2</v>
      </c>
      <c r="P33">
        <v>24.272366120000001</v>
      </c>
      <c r="Q33">
        <v>33</v>
      </c>
      <c r="R33">
        <v>38</v>
      </c>
      <c r="S33">
        <v>0.5</v>
      </c>
      <c r="T33">
        <v>15.3</v>
      </c>
    </row>
    <row r="34" spans="1:21" x14ac:dyDescent="0.35">
      <c r="A34">
        <v>2040</v>
      </c>
      <c r="B34">
        <v>9159.875</v>
      </c>
      <c r="C34">
        <v>314.29854999999998</v>
      </c>
      <c r="D34">
        <v>1043.4705879999999</v>
      </c>
      <c r="E34">
        <v>6.84544</v>
      </c>
      <c r="F34">
        <v>1.856311209</v>
      </c>
      <c r="G34">
        <f t="shared" si="1"/>
        <v>10526.345889208998</v>
      </c>
      <c r="H34">
        <f t="shared" si="2"/>
        <v>87.018563672605282</v>
      </c>
      <c r="I34">
        <f t="shared" si="3"/>
        <v>2.9858276871008078</v>
      </c>
      <c r="J34">
        <f t="shared" si="4"/>
        <v>9.912942240190926</v>
      </c>
      <c r="K34">
        <f t="shared" si="5"/>
        <v>6.5031494044078014E-2</v>
      </c>
      <c r="L34">
        <f t="shared" si="6"/>
        <v>1.7634906058929554E-2</v>
      </c>
      <c r="P34">
        <v>24.359466650000002</v>
      </c>
      <c r="Q34">
        <v>33</v>
      </c>
      <c r="R34">
        <v>38</v>
      </c>
      <c r="S34">
        <v>0.5</v>
      </c>
      <c r="T34">
        <v>15.3</v>
      </c>
      <c r="U34">
        <v>45</v>
      </c>
    </row>
    <row r="35" spans="1:21" x14ac:dyDescent="0.35">
      <c r="A35">
        <v>2041</v>
      </c>
      <c r="B35">
        <v>9159.875</v>
      </c>
      <c r="C35">
        <v>314.29854999999998</v>
      </c>
      <c r="D35">
        <v>1043.4705879999999</v>
      </c>
      <c r="E35">
        <v>6.84544</v>
      </c>
      <c r="F35">
        <v>1.856311209</v>
      </c>
      <c r="G35">
        <f t="shared" si="1"/>
        <v>10526.345889208998</v>
      </c>
      <c r="H35">
        <f t="shared" si="2"/>
        <v>87.018563672605282</v>
      </c>
      <c r="I35">
        <f t="shared" si="3"/>
        <v>2.9858276871008078</v>
      </c>
      <c r="J35">
        <f t="shared" si="4"/>
        <v>9.912942240190926</v>
      </c>
      <c r="K35">
        <f t="shared" si="5"/>
        <v>6.5031494044078014E-2</v>
      </c>
      <c r="L35">
        <f t="shared" si="6"/>
        <v>1.7634906058929554E-2</v>
      </c>
      <c r="P35">
        <v>24.442986730000001</v>
      </c>
      <c r="Q35">
        <v>33</v>
      </c>
      <c r="R35">
        <v>38</v>
      </c>
      <c r="S35">
        <v>0.5</v>
      </c>
      <c r="T35">
        <v>15.3</v>
      </c>
    </row>
    <row r="36" spans="1:21" x14ac:dyDescent="0.35">
      <c r="A36">
        <v>2042</v>
      </c>
      <c r="B36">
        <v>9159.875</v>
      </c>
      <c r="C36">
        <v>314.29854999999998</v>
      </c>
      <c r="D36">
        <v>1043.4705879999999</v>
      </c>
      <c r="E36">
        <v>6.84544</v>
      </c>
      <c r="F36">
        <v>1.856311209</v>
      </c>
      <c r="G36">
        <f t="shared" si="1"/>
        <v>10526.345889208998</v>
      </c>
      <c r="H36">
        <f t="shared" si="2"/>
        <v>87.018563672605282</v>
      </c>
      <c r="I36">
        <f t="shared" si="3"/>
        <v>2.9858276871008078</v>
      </c>
      <c r="J36">
        <f t="shared" si="4"/>
        <v>9.912942240190926</v>
      </c>
      <c r="K36">
        <f t="shared" si="5"/>
        <v>6.5031494044078014E-2</v>
      </c>
      <c r="L36">
        <f t="shared" si="6"/>
        <v>1.7634906058929554E-2</v>
      </c>
      <c r="P36">
        <v>24.523219999999998</v>
      </c>
      <c r="Q36">
        <v>33</v>
      </c>
      <c r="R36">
        <v>38</v>
      </c>
      <c r="S36">
        <v>0.5</v>
      </c>
      <c r="T36">
        <v>15.3</v>
      </c>
    </row>
    <row r="37" spans="1:21" x14ac:dyDescent="0.35">
      <c r="A37">
        <v>2043</v>
      </c>
      <c r="B37">
        <v>9159.875</v>
      </c>
      <c r="C37">
        <v>314.29854999999998</v>
      </c>
      <c r="D37">
        <v>1043.4705879999999</v>
      </c>
      <c r="E37">
        <v>6.84544</v>
      </c>
      <c r="F37">
        <v>1.856311209</v>
      </c>
      <c r="G37">
        <f t="shared" si="1"/>
        <v>10526.345889208998</v>
      </c>
      <c r="H37">
        <f t="shared" si="2"/>
        <v>87.018563672605282</v>
      </c>
      <c r="I37">
        <f t="shared" si="3"/>
        <v>2.9858276871008078</v>
      </c>
      <c r="J37">
        <f t="shared" si="4"/>
        <v>9.912942240190926</v>
      </c>
      <c r="K37">
        <f t="shared" si="5"/>
        <v>6.5031494044078014E-2</v>
      </c>
      <c r="L37">
        <f t="shared" si="6"/>
        <v>1.7634906058929554E-2</v>
      </c>
      <c r="P37">
        <v>24.600424960000002</v>
      </c>
      <c r="Q37">
        <v>33</v>
      </c>
      <c r="R37">
        <v>38</v>
      </c>
      <c r="S37">
        <v>0.5</v>
      </c>
      <c r="T37">
        <v>15.3</v>
      </c>
    </row>
    <row r="38" spans="1:21" x14ac:dyDescent="0.35">
      <c r="A38">
        <v>2044</v>
      </c>
      <c r="B38">
        <v>9159.875</v>
      </c>
      <c r="C38">
        <v>314.29854999999998</v>
      </c>
      <c r="D38">
        <v>1043.4705879999999</v>
      </c>
      <c r="E38">
        <v>6.84544</v>
      </c>
      <c r="F38">
        <v>1.856311209</v>
      </c>
      <c r="G38">
        <f t="shared" si="1"/>
        <v>10526.345889208998</v>
      </c>
      <c r="H38">
        <f t="shared" si="2"/>
        <v>87.018563672605282</v>
      </c>
      <c r="I38">
        <f t="shared" si="3"/>
        <v>2.9858276871008078</v>
      </c>
      <c r="J38">
        <f t="shared" si="4"/>
        <v>9.912942240190926</v>
      </c>
      <c r="K38">
        <f t="shared" si="5"/>
        <v>6.5031494044078014E-2</v>
      </c>
      <c r="L38">
        <f t="shared" si="6"/>
        <v>1.7634906058929554E-2</v>
      </c>
      <c r="P38">
        <v>24.674830409999998</v>
      </c>
      <c r="Q38">
        <v>33</v>
      </c>
      <c r="R38">
        <v>38</v>
      </c>
      <c r="S38">
        <v>0.5</v>
      </c>
      <c r="T38">
        <v>15.3</v>
      </c>
    </row>
    <row r="39" spans="1:21" x14ac:dyDescent="0.35">
      <c r="A39">
        <v>2045</v>
      </c>
      <c r="B39">
        <v>9159.875</v>
      </c>
      <c r="C39">
        <v>314.29854999999998</v>
      </c>
      <c r="D39">
        <v>1043.4705879999999</v>
      </c>
      <c r="E39">
        <v>6.84544</v>
      </c>
      <c r="F39">
        <v>1.856311209</v>
      </c>
      <c r="G39">
        <f t="shared" si="1"/>
        <v>10526.345889208998</v>
      </c>
      <c r="H39">
        <f t="shared" si="2"/>
        <v>87.018563672605282</v>
      </c>
      <c r="I39">
        <f t="shared" si="3"/>
        <v>2.9858276871008078</v>
      </c>
      <c r="J39">
        <f t="shared" si="4"/>
        <v>9.912942240190926</v>
      </c>
      <c r="K39">
        <f t="shared" si="5"/>
        <v>6.5031494044078014E-2</v>
      </c>
      <c r="L39">
        <f t="shared" si="6"/>
        <v>1.7634906058929554E-2</v>
      </c>
      <c r="P39">
        <v>24.746639890000001</v>
      </c>
      <c r="Q39">
        <v>33</v>
      </c>
      <c r="R39">
        <v>38</v>
      </c>
      <c r="S39">
        <v>0.5</v>
      </c>
      <c r="T39">
        <v>15.3</v>
      </c>
      <c r="U39">
        <v>40</v>
      </c>
    </row>
    <row r="40" spans="1:21" x14ac:dyDescent="0.35">
      <c r="A40">
        <v>2046</v>
      </c>
      <c r="B40">
        <v>9159.875</v>
      </c>
      <c r="C40">
        <v>314.29854999999998</v>
      </c>
      <c r="D40">
        <v>1043.4705879999999</v>
      </c>
      <c r="E40">
        <v>6.84544</v>
      </c>
      <c r="F40">
        <v>1.856311209</v>
      </c>
      <c r="G40">
        <f t="shared" si="1"/>
        <v>10526.345889208998</v>
      </c>
      <c r="H40">
        <f t="shared" si="2"/>
        <v>87.018563672605282</v>
      </c>
      <c r="I40">
        <f t="shared" si="3"/>
        <v>2.9858276871008078</v>
      </c>
      <c r="J40">
        <f t="shared" si="4"/>
        <v>9.912942240190926</v>
      </c>
      <c r="K40">
        <f t="shared" si="5"/>
        <v>6.5031494044078014E-2</v>
      </c>
      <c r="L40">
        <f t="shared" si="6"/>
        <v>1.7634906058929554E-2</v>
      </c>
      <c r="P40">
        <v>24.816035240000001</v>
      </c>
      <c r="Q40">
        <v>33</v>
      </c>
      <c r="R40">
        <v>38</v>
      </c>
      <c r="S40">
        <v>0.5</v>
      </c>
      <c r="T40">
        <v>15.3</v>
      </c>
    </row>
    <row r="41" spans="1:21" x14ac:dyDescent="0.35">
      <c r="A41">
        <v>2047</v>
      </c>
      <c r="B41">
        <v>9159.875</v>
      </c>
      <c r="C41">
        <v>314.29854999999998</v>
      </c>
      <c r="D41">
        <v>1043.4705879999999</v>
      </c>
      <c r="E41">
        <v>6.84544</v>
      </c>
      <c r="F41">
        <v>1.856311209</v>
      </c>
      <c r="G41">
        <f t="shared" si="1"/>
        <v>10526.345889208998</v>
      </c>
      <c r="H41">
        <f t="shared" si="2"/>
        <v>87.018563672605282</v>
      </c>
      <c r="I41">
        <f t="shared" si="3"/>
        <v>2.9858276871008078</v>
      </c>
      <c r="J41">
        <f t="shared" si="4"/>
        <v>9.912942240190926</v>
      </c>
      <c r="K41">
        <f t="shared" si="5"/>
        <v>6.5031494044078014E-2</v>
      </c>
      <c r="L41">
        <f t="shared" si="6"/>
        <v>1.7634906058929554E-2</v>
      </c>
      <c r="P41">
        <v>24.88317962</v>
      </c>
      <c r="Q41">
        <v>33</v>
      </c>
      <c r="R41">
        <v>38</v>
      </c>
      <c r="S41">
        <v>0.5</v>
      </c>
      <c r="T41">
        <v>15.3</v>
      </c>
    </row>
    <row r="42" spans="1:21" x14ac:dyDescent="0.35">
      <c r="A42">
        <v>2048</v>
      </c>
      <c r="B42">
        <v>9159.875</v>
      </c>
      <c r="C42">
        <v>314.29854999999998</v>
      </c>
      <c r="D42">
        <v>1043.4705879999999</v>
      </c>
      <c r="E42">
        <v>6.84544</v>
      </c>
      <c r="F42">
        <v>1.856311209</v>
      </c>
      <c r="G42">
        <f t="shared" si="1"/>
        <v>10526.345889208998</v>
      </c>
      <c r="H42">
        <f t="shared" si="2"/>
        <v>87.018563672605282</v>
      </c>
      <c r="I42">
        <f t="shared" si="3"/>
        <v>2.9858276871008078</v>
      </c>
      <c r="J42">
        <f t="shared" si="4"/>
        <v>9.912942240190926</v>
      </c>
      <c r="K42">
        <f t="shared" si="5"/>
        <v>6.5031494044078014E-2</v>
      </c>
      <c r="L42">
        <f t="shared" si="6"/>
        <v>1.7634906058929554E-2</v>
      </c>
      <c r="P42">
        <v>24.94822001</v>
      </c>
      <c r="Q42">
        <v>33</v>
      </c>
      <c r="R42">
        <v>38</v>
      </c>
      <c r="S42">
        <v>0.5</v>
      </c>
      <c r="T42">
        <v>15.3</v>
      </c>
    </row>
    <row r="43" spans="1:21" x14ac:dyDescent="0.35">
      <c r="A43">
        <v>2049</v>
      </c>
      <c r="B43">
        <v>9159.875</v>
      </c>
      <c r="C43">
        <v>314.29854999999998</v>
      </c>
      <c r="D43">
        <v>1043.4705879999999</v>
      </c>
      <c r="E43">
        <v>6.84544</v>
      </c>
      <c r="F43">
        <v>1.856311209</v>
      </c>
      <c r="G43">
        <f t="shared" si="1"/>
        <v>10526.345889208998</v>
      </c>
      <c r="H43">
        <f t="shared" si="2"/>
        <v>87.018563672605282</v>
      </c>
      <c r="I43">
        <f t="shared" si="3"/>
        <v>2.9858276871008078</v>
      </c>
      <c r="J43">
        <f t="shared" si="4"/>
        <v>9.912942240190926</v>
      </c>
      <c r="K43">
        <f t="shared" si="5"/>
        <v>6.5031494044078014E-2</v>
      </c>
      <c r="L43">
        <f t="shared" si="6"/>
        <v>1.7634906058929554E-2</v>
      </c>
      <c r="P43">
        <v>25.011289269999999</v>
      </c>
      <c r="Q43">
        <v>33</v>
      </c>
      <c r="R43">
        <v>38</v>
      </c>
      <c r="S43">
        <v>0.5</v>
      </c>
      <c r="T43">
        <v>15.3</v>
      </c>
    </row>
    <row r="44" spans="1:21" x14ac:dyDescent="0.35">
      <c r="A44">
        <v>2050</v>
      </c>
      <c r="B44">
        <v>9159.875</v>
      </c>
      <c r="C44">
        <v>314.29854999999998</v>
      </c>
      <c r="D44">
        <v>1043.4705879999999</v>
      </c>
      <c r="E44">
        <v>6.84544</v>
      </c>
      <c r="F44">
        <v>1.856311209</v>
      </c>
      <c r="G44">
        <f t="shared" si="1"/>
        <v>10526.345889208998</v>
      </c>
      <c r="H44">
        <f t="shared" si="2"/>
        <v>87.018563672605282</v>
      </c>
      <c r="I44">
        <f t="shared" si="3"/>
        <v>2.9858276871008078</v>
      </c>
      <c r="J44">
        <f t="shared" si="4"/>
        <v>9.912942240190926</v>
      </c>
      <c r="K44">
        <f t="shared" si="5"/>
        <v>6.5031494044078014E-2</v>
      </c>
      <c r="L44">
        <f t="shared" si="6"/>
        <v>1.7634906058929554E-2</v>
      </c>
      <c r="P44">
        <v>25.072507909999999</v>
      </c>
      <c r="Q44">
        <v>33</v>
      </c>
      <c r="R44">
        <v>38</v>
      </c>
      <c r="S44">
        <v>0.5</v>
      </c>
      <c r="T44">
        <v>15.3</v>
      </c>
      <c r="U44">
        <v>38</v>
      </c>
    </row>
  </sheetData>
  <mergeCells count="3">
    <mergeCell ref="B1:F1"/>
    <mergeCell ref="P1:S1"/>
    <mergeCell ref="H1:L1"/>
  </mergeCells>
  <hyperlinks>
    <hyperlink ref="T1" r:id="rId1" display="https://doi.org/10.1016/j.resconrec.2020.105145" xr:uid="{600CFAA9-3DFB-42AD-A445-A4B5AA1290BE}"/>
    <hyperlink ref="U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tabSelected="1" workbookViewId="0">
      <selection activeCell="Z4" sqref="Z4"/>
    </sheetView>
  </sheetViews>
  <sheetFormatPr defaultRowHeight="14.5" x14ac:dyDescent="0.35"/>
  <sheetData>
    <row r="1" spans="1:32" x14ac:dyDescent="0.35">
      <c r="A1" t="s">
        <v>0</v>
      </c>
      <c r="B1" s="4" t="s">
        <v>1</v>
      </c>
      <c r="C1" s="4"/>
      <c r="D1" s="4"/>
      <c r="E1" s="4"/>
      <c r="F1" s="4"/>
      <c r="G1" s="4" t="s">
        <v>7</v>
      </c>
      <c r="H1" s="4"/>
      <c r="I1" s="4"/>
      <c r="J1" s="4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95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95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95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m2'!B6/1000</f>
        <v>8.08</v>
      </c>
      <c r="C6">
        <f>'mass per m2'!$C$3/100</f>
        <v>4.1922000000000006</v>
      </c>
      <c r="D6">
        <f>'mass per m2'!D6/1000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95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95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m2'!B8/1000</f>
        <v>8.2927</v>
      </c>
      <c r="C8">
        <f>'mass per m2'!$C$3/100</f>
        <v>4.1922000000000006</v>
      </c>
      <c r="D8">
        <f>'mass per m2'!D8/1000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95.2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m2'!B9/1000</f>
        <v>8.2256625000000003</v>
      </c>
      <c r="C9">
        <f>'mass per m2'!$C$3/100</f>
        <v>4.1922000000000006</v>
      </c>
      <c r="D9">
        <f>'mass per m2'!D9/1000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95.5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m2'!B10/1000</f>
        <v>8.1588875000000005</v>
      </c>
      <c r="C10">
        <f>'mass per m2'!$C$3/100</f>
        <v>4.1922000000000006</v>
      </c>
      <c r="D10">
        <f>'mass per m2'!D10/1000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95.7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m2'!B11/1000</f>
        <v>8.2897499999999997</v>
      </c>
      <c r="C11">
        <f>'mass per m2'!$C$3/100</f>
        <v>4.1922000000000006</v>
      </c>
      <c r="D11">
        <f>'mass per m2'!D11/1000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95.9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m2'!B12/1000</f>
        <v>8.3501499999999993</v>
      </c>
      <c r="C12">
        <f>'mass per m2'!$C$3/100</f>
        <v>4.1922000000000006</v>
      </c>
      <c r="D12">
        <f>'mass per m2'!D12/1000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96.2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m2'!B13/1000</f>
        <v>8.6074999999999999</v>
      </c>
      <c r="C13">
        <f>'mass per m2'!$C$3/100</f>
        <v>4.1922000000000006</v>
      </c>
      <c r="D13">
        <f>'mass per m2'!D13/1000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96.4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m2'!B14/1000</f>
        <v>8.8981250000000003</v>
      </c>
      <c r="C14">
        <f>'mass per m2'!$C$3/100</f>
        <v>4.1922000000000006</v>
      </c>
      <c r="D14">
        <f>'mass per m2'!D14/1000</f>
        <v>1.3150588239999998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96.6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m2'!B15/1000</f>
        <v>8.9247499999999995</v>
      </c>
      <c r="C15">
        <f>'mass per m2'!$C$3/100</f>
        <v>4.1922000000000006</v>
      </c>
      <c r="D15">
        <f>'mass per m2'!D15/1000</f>
        <v>1.293617647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96.9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m2'!B16/1000</f>
        <v>8.9504999999999999</v>
      </c>
      <c r="C16">
        <f>'mass per m2'!$C$3/100</f>
        <v>4.1922000000000006</v>
      </c>
      <c r="D16">
        <f>'mass per m2'!D16/1000</f>
        <v>1.2721764710000001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97.1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m2'!B17/1000</f>
        <v>8.9408250000000002</v>
      </c>
      <c r="C17">
        <f>'mass per m2'!$C$3/100</f>
        <v>4.1922000000000006</v>
      </c>
      <c r="D17">
        <f>'mass per m2'!D17/1000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97.4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m2'!B18/1000</f>
        <v>8.9280000000000008</v>
      </c>
      <c r="C18">
        <f>'mass per m2'!$C$3/100</f>
        <v>4.1922000000000006</v>
      </c>
      <c r="D18">
        <f>'mass per m2'!D18/1000</f>
        <v>1.1864117650000001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97.6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m2'!B19/1000</f>
        <v>8.945933333000001</v>
      </c>
      <c r="C19">
        <f>'mass per m2'!$C$3/100</f>
        <v>4.1922000000000006</v>
      </c>
      <c r="D19">
        <f>'mass per m2'!D19/1000</f>
        <v>1.1578235290000001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97.8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m2'!B20/1000</f>
        <v>8.9629333330000005</v>
      </c>
      <c r="C20">
        <f>'mass per m2'!$C$3/100</f>
        <v>4.1922000000000006</v>
      </c>
      <c r="D20">
        <f>'mass per m2'!D20/1000</f>
        <v>1.1292352940000001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98.1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m2'!B21/1000</f>
        <v>8.9789999999999992</v>
      </c>
      <c r="C21">
        <f>'mass per m2'!$C$3/100</f>
        <v>4.1922000000000006</v>
      </c>
      <c r="D21">
        <f>'mass per m2'!D21/1000</f>
        <v>1.1006470589999999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98.3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m2'!B22/1000</f>
        <v>9.0400694440000002</v>
      </c>
      <c r="C22">
        <f>'mass per m2'!$C$3/100</f>
        <v>4.1922000000000006</v>
      </c>
      <c r="D22">
        <f>'mass per m2'!D22/1000</f>
        <v>1.0815882349999999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98.5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m2'!B23/1000</f>
        <v>9.1003611109999998</v>
      </c>
      <c r="C23">
        <f>'mass per m2'!$C$3/100</f>
        <v>4.1922000000000006</v>
      </c>
      <c r="D23">
        <f>'mass per m2'!D23/1000</f>
        <v>1.0625294120000002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98.8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m2'!B24/1000</f>
        <v>9.1598749999999995</v>
      </c>
      <c r="C24">
        <f>'mass per m2'!$C$3/100</f>
        <v>4.1922000000000006</v>
      </c>
      <c r="D24">
        <f>'mass per m2'!D24/1000</f>
        <v>1.0434705879999999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99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m2'!B25/1000</f>
        <v>9.1598749999999995</v>
      </c>
      <c r="C25">
        <f>'mass per m2'!$C$3/100</f>
        <v>4.1922000000000006</v>
      </c>
      <c r="D25">
        <f>'mass per m2'!D25/1000</f>
        <v>1.0434705879999999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99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m2'!B26/1000</f>
        <v>9.1598749999999995</v>
      </c>
      <c r="C26">
        <f>'mass per m2'!$C$3/100</f>
        <v>4.1922000000000006</v>
      </c>
      <c r="D26">
        <f>'mass per m2'!D26/1000</f>
        <v>1.0434705879999999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99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m2'!B27/1000</f>
        <v>9.1598749999999995</v>
      </c>
      <c r="C27">
        <f>'mass per m2'!$C$3/100</f>
        <v>4.1922000000000006</v>
      </c>
      <c r="D27">
        <f>'mass per m2'!D27/1000</f>
        <v>1.0434705879999999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99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m2'!B28/1000</f>
        <v>9.1598749999999995</v>
      </c>
      <c r="C28">
        <f>'mass per m2'!$C$3/100</f>
        <v>4.1922000000000006</v>
      </c>
      <c r="D28">
        <f>'mass per m2'!D28/1000</f>
        <v>1.0434705879999999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99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m2'!B29/1000</f>
        <v>9.1598749999999995</v>
      </c>
      <c r="C29">
        <f>'mass per m2'!$C$3/100</f>
        <v>4.1922000000000006</v>
      </c>
      <c r="D29">
        <f>'mass per m2'!D29/1000</f>
        <v>1.0434705879999999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99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m2'!B30/1000</f>
        <v>9.1598749999999995</v>
      </c>
      <c r="C30">
        <f>'mass per m2'!$C$3/100</f>
        <v>4.1922000000000006</v>
      </c>
      <c r="D30">
        <f>'mass per m2'!D30/1000</f>
        <v>1.0434705879999999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99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m2'!B31/1000</f>
        <v>9.1598749999999995</v>
      </c>
      <c r="C31">
        <f>'mass per m2'!$C$3/100</f>
        <v>4.1922000000000006</v>
      </c>
      <c r="D31">
        <f>'mass per m2'!D31/1000</f>
        <v>1.0434705879999999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99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m2'!B32/1000</f>
        <v>9.1598749999999995</v>
      </c>
      <c r="C32">
        <f>'mass per m2'!$C$3/100</f>
        <v>4.1922000000000006</v>
      </c>
      <c r="D32">
        <f>'mass per m2'!D32/1000</f>
        <v>1.0434705879999999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99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m2'!B33/1000</f>
        <v>9.1598749999999995</v>
      </c>
      <c r="C33">
        <f>'mass per m2'!$C$3/100</f>
        <v>4.1922000000000006</v>
      </c>
      <c r="D33">
        <f>'mass per m2'!D33/1000</f>
        <v>1.0434705879999999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99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m2'!B34/1000</f>
        <v>9.1598749999999995</v>
      </c>
      <c r="C34">
        <f>'mass per m2'!$C$3/100</f>
        <v>4.1922000000000006</v>
      </c>
      <c r="D34">
        <f>'mass per m2'!D34/1000</f>
        <v>1.0434705879999999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99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m2'!B35/1000</f>
        <v>9.1598749999999995</v>
      </c>
      <c r="C35">
        <f>'mass per m2'!$C$3/100</f>
        <v>4.1922000000000006</v>
      </c>
      <c r="D35">
        <f>'mass per m2'!D35/1000</f>
        <v>1.0434705879999999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99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m2'!B36/1000</f>
        <v>9.1598749999999995</v>
      </c>
      <c r="C36">
        <f>'mass per m2'!$C$3/100</f>
        <v>4.1922000000000006</v>
      </c>
      <c r="D36">
        <f>'mass per m2'!D36/1000</f>
        <v>1.0434705879999999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99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m2'!B37/1000</f>
        <v>9.1598749999999995</v>
      </c>
      <c r="C37">
        <f>'mass per m2'!$C$3/100</f>
        <v>4.1922000000000006</v>
      </c>
      <c r="D37">
        <f>'mass per m2'!D37/1000</f>
        <v>1.0434705879999999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99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m2'!B38/1000</f>
        <v>9.1598749999999995</v>
      </c>
      <c r="C38">
        <f>'mass per m2'!$C$3/100</f>
        <v>4.1922000000000006</v>
      </c>
      <c r="D38">
        <f>'mass per m2'!D38/1000</f>
        <v>1.0434705879999999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99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m2'!B39/1000</f>
        <v>9.1598749999999995</v>
      </c>
      <c r="C39">
        <f>'mass per m2'!$C$3/100</f>
        <v>4.1922000000000006</v>
      </c>
      <c r="D39">
        <f>'mass per m2'!D39/1000</f>
        <v>1.0434705879999999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99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m2'!B40/1000</f>
        <v>9.1598749999999995</v>
      </c>
      <c r="C40">
        <f>'mass per m2'!$C$3/100</f>
        <v>4.1922000000000006</v>
      </c>
      <c r="D40">
        <f>'mass per m2'!D40/1000</f>
        <v>1.0434705879999999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99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m2'!B41/1000</f>
        <v>9.1598749999999995</v>
      </c>
      <c r="C41">
        <f>'mass per m2'!$C$3/100</f>
        <v>4.1922000000000006</v>
      </c>
      <c r="D41">
        <f>'mass per m2'!D41/1000</f>
        <v>1.0434705879999999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99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m2'!B42/1000</f>
        <v>9.1598749999999995</v>
      </c>
      <c r="C42">
        <f>'mass per m2'!$C$3/100</f>
        <v>4.1922000000000006</v>
      </c>
      <c r="D42">
        <f>'mass per m2'!D42/1000</f>
        <v>1.0434705879999999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99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m2'!B43/1000</f>
        <v>9.1598749999999995</v>
      </c>
      <c r="C43">
        <f>'mass per m2'!$C$3/100</f>
        <v>4.1922000000000006</v>
      </c>
      <c r="D43">
        <f>'mass per m2'!D43/1000</f>
        <v>1.0434705879999999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99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m2'!B44/1000</f>
        <v>9.1598749999999995</v>
      </c>
      <c r="C44">
        <f>'mass per m2'!$C$3/100</f>
        <v>4.1922000000000006</v>
      </c>
      <c r="D44">
        <f>'mass per m2'!D44/1000</f>
        <v>1.0434705879999999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99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workbookViewId="0">
      <selection activeCell="D2" sqref="D2:D43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2009</v>
      </c>
      <c r="B2">
        <v>95</v>
      </c>
      <c r="C2">
        <v>31.313555950000001</v>
      </c>
      <c r="D2">
        <v>99</v>
      </c>
      <c r="E2">
        <v>90</v>
      </c>
      <c r="F2">
        <v>80</v>
      </c>
    </row>
    <row r="3" spans="1:6" x14ac:dyDescent="0.35">
      <c r="A3">
        <v>2010</v>
      </c>
      <c r="B3">
        <v>95</v>
      </c>
      <c r="C3">
        <v>49.33536239</v>
      </c>
      <c r="D3">
        <v>99</v>
      </c>
      <c r="E3">
        <v>90</v>
      </c>
      <c r="F3">
        <v>80</v>
      </c>
    </row>
    <row r="4" spans="1:6" x14ac:dyDescent="0.35">
      <c r="A4">
        <v>2011</v>
      </c>
      <c r="B4">
        <v>95</v>
      </c>
      <c r="C4">
        <v>49.661818310000001</v>
      </c>
      <c r="D4">
        <v>99</v>
      </c>
      <c r="E4">
        <v>90</v>
      </c>
      <c r="F4">
        <v>80</v>
      </c>
    </row>
    <row r="5" spans="1:6" x14ac:dyDescent="0.35">
      <c r="A5">
        <v>2012</v>
      </c>
      <c r="B5">
        <v>95</v>
      </c>
      <c r="C5">
        <v>48.63711241</v>
      </c>
      <c r="D5">
        <v>99</v>
      </c>
      <c r="E5">
        <v>90</v>
      </c>
      <c r="F5">
        <v>80</v>
      </c>
    </row>
    <row r="6" spans="1:6" x14ac:dyDescent="0.35">
      <c r="A6">
        <v>2013</v>
      </c>
      <c r="B6">
        <v>95</v>
      </c>
      <c r="C6">
        <v>49.920500959999998</v>
      </c>
      <c r="D6">
        <v>99</v>
      </c>
      <c r="E6">
        <v>90</v>
      </c>
      <c r="F6">
        <v>80</v>
      </c>
    </row>
    <row r="7" spans="1:6" x14ac:dyDescent="0.35">
      <c r="A7">
        <v>2014</v>
      </c>
      <c r="B7">
        <v>95.2</v>
      </c>
      <c r="C7">
        <v>50.133176429999999</v>
      </c>
      <c r="D7">
        <v>99</v>
      </c>
      <c r="E7">
        <v>90</v>
      </c>
      <c r="F7">
        <v>80</v>
      </c>
    </row>
    <row r="8" spans="1:6" x14ac:dyDescent="0.35">
      <c r="A8">
        <v>2015</v>
      </c>
      <c r="B8">
        <v>95.5</v>
      </c>
      <c r="C8">
        <v>50.540356459999998</v>
      </c>
      <c r="D8">
        <v>99</v>
      </c>
      <c r="E8">
        <v>90</v>
      </c>
      <c r="F8">
        <v>80</v>
      </c>
    </row>
    <row r="9" spans="1:6" x14ac:dyDescent="0.35">
      <c r="A9">
        <v>2016</v>
      </c>
      <c r="B9">
        <v>95.7</v>
      </c>
      <c r="C9">
        <v>53.417000399999999</v>
      </c>
      <c r="D9">
        <v>99</v>
      </c>
      <c r="E9">
        <v>90</v>
      </c>
      <c r="F9">
        <v>80</v>
      </c>
    </row>
    <row r="10" spans="1:6" x14ac:dyDescent="0.35">
      <c r="A10">
        <v>2017</v>
      </c>
      <c r="B10">
        <v>95.9</v>
      </c>
      <c r="C10">
        <v>59.32333715</v>
      </c>
      <c r="D10">
        <v>99</v>
      </c>
      <c r="E10">
        <v>90</v>
      </c>
      <c r="F10">
        <v>80</v>
      </c>
    </row>
    <row r="11" spans="1:6" x14ac:dyDescent="0.35">
      <c r="A11">
        <v>2018</v>
      </c>
      <c r="B11">
        <v>96.2</v>
      </c>
      <c r="C11">
        <v>63.600552669999999</v>
      </c>
      <c r="D11">
        <v>99</v>
      </c>
      <c r="E11">
        <v>90</v>
      </c>
      <c r="F11">
        <v>80</v>
      </c>
    </row>
    <row r="12" spans="1:6" x14ac:dyDescent="0.35">
      <c r="A12">
        <v>2019</v>
      </c>
      <c r="B12">
        <v>96.4</v>
      </c>
      <c r="C12">
        <v>65.063940110000004</v>
      </c>
      <c r="D12">
        <v>99</v>
      </c>
      <c r="E12">
        <v>90</v>
      </c>
      <c r="F12">
        <v>80</v>
      </c>
    </row>
    <row r="13" spans="1:6" x14ac:dyDescent="0.35">
      <c r="A13">
        <v>2020</v>
      </c>
      <c r="B13">
        <v>96.6</v>
      </c>
      <c r="C13">
        <v>66.726759759999993</v>
      </c>
      <c r="D13">
        <v>99</v>
      </c>
      <c r="E13">
        <v>90</v>
      </c>
      <c r="F13">
        <v>80</v>
      </c>
    </row>
    <row r="14" spans="1:6" x14ac:dyDescent="0.35">
      <c r="A14">
        <v>2021</v>
      </c>
      <c r="B14">
        <v>96.9</v>
      </c>
      <c r="C14">
        <v>66.180844960000002</v>
      </c>
      <c r="D14">
        <v>99</v>
      </c>
      <c r="E14">
        <v>90</v>
      </c>
      <c r="F14">
        <v>80</v>
      </c>
    </row>
    <row r="15" spans="1:6" x14ac:dyDescent="0.35">
      <c r="A15">
        <v>2022</v>
      </c>
      <c r="B15">
        <v>97.1</v>
      </c>
      <c r="C15">
        <v>65.587672920000003</v>
      </c>
      <c r="D15">
        <v>99</v>
      </c>
      <c r="E15">
        <v>90</v>
      </c>
      <c r="F15">
        <v>80</v>
      </c>
    </row>
    <row r="16" spans="1:6" x14ac:dyDescent="0.35">
      <c r="A16">
        <v>2023</v>
      </c>
      <c r="B16">
        <v>97.4</v>
      </c>
      <c r="C16">
        <v>66.98371616</v>
      </c>
      <c r="D16">
        <v>99</v>
      </c>
      <c r="E16">
        <v>90</v>
      </c>
      <c r="F16">
        <v>80</v>
      </c>
    </row>
    <row r="17" spans="1:6" x14ac:dyDescent="0.35">
      <c r="A17">
        <v>2024</v>
      </c>
      <c r="B17">
        <v>97.6</v>
      </c>
      <c r="C17">
        <v>68.784939679999994</v>
      </c>
      <c r="D17">
        <v>99</v>
      </c>
      <c r="E17">
        <v>90</v>
      </c>
      <c r="F17">
        <v>80</v>
      </c>
    </row>
    <row r="18" spans="1:6" x14ac:dyDescent="0.35">
      <c r="A18">
        <v>2025</v>
      </c>
      <c r="B18">
        <v>97.8</v>
      </c>
      <c r="C18">
        <v>69.379740209999994</v>
      </c>
      <c r="D18">
        <v>99</v>
      </c>
      <c r="E18">
        <v>90</v>
      </c>
      <c r="F18">
        <v>80</v>
      </c>
    </row>
    <row r="19" spans="1:6" x14ac:dyDescent="0.35">
      <c r="A19">
        <v>2026</v>
      </c>
      <c r="B19">
        <v>98.1</v>
      </c>
      <c r="C19">
        <v>69.848360650000004</v>
      </c>
      <c r="D19">
        <v>99</v>
      </c>
      <c r="E19">
        <v>90</v>
      </c>
      <c r="F19">
        <v>80</v>
      </c>
    </row>
    <row r="20" spans="1:6" x14ac:dyDescent="0.35">
      <c r="A20">
        <v>2027</v>
      </c>
      <c r="B20">
        <v>98.3</v>
      </c>
      <c r="C20">
        <v>70.190564620000004</v>
      </c>
      <c r="D20">
        <v>99</v>
      </c>
      <c r="E20">
        <v>90</v>
      </c>
      <c r="F20">
        <v>80</v>
      </c>
    </row>
    <row r="21" spans="1:6" x14ac:dyDescent="0.35">
      <c r="A21">
        <v>2028</v>
      </c>
      <c r="B21">
        <v>98.5</v>
      </c>
      <c r="C21">
        <v>70.655697110000006</v>
      </c>
      <c r="D21">
        <v>99</v>
      </c>
      <c r="E21">
        <v>90</v>
      </c>
      <c r="F21">
        <v>80</v>
      </c>
    </row>
    <row r="22" spans="1:6" x14ac:dyDescent="0.35">
      <c r="A22">
        <v>2029</v>
      </c>
      <c r="B22">
        <v>98.8</v>
      </c>
      <c r="C22">
        <v>71.125574380000003</v>
      </c>
      <c r="D22">
        <v>99</v>
      </c>
      <c r="E22">
        <v>90</v>
      </c>
      <c r="F22">
        <v>80</v>
      </c>
    </row>
    <row r="23" spans="1:6" x14ac:dyDescent="0.35">
      <c r="A23">
        <v>2030</v>
      </c>
      <c r="B23">
        <v>99</v>
      </c>
      <c r="C23">
        <v>71.600236780000003</v>
      </c>
      <c r="D23">
        <v>99</v>
      </c>
      <c r="E23">
        <v>90</v>
      </c>
      <c r="F23">
        <v>80</v>
      </c>
    </row>
    <row r="24" spans="1:6" x14ac:dyDescent="0.35">
      <c r="A24">
        <v>2031</v>
      </c>
      <c r="B24">
        <v>99</v>
      </c>
      <c r="C24">
        <v>71.600236780000003</v>
      </c>
      <c r="D24">
        <v>99</v>
      </c>
      <c r="E24">
        <v>90</v>
      </c>
      <c r="F24">
        <v>80</v>
      </c>
    </row>
    <row r="25" spans="1:6" x14ac:dyDescent="0.35">
      <c r="A25">
        <v>2032</v>
      </c>
      <c r="B25">
        <v>99</v>
      </c>
      <c r="C25">
        <v>71.600236780000003</v>
      </c>
      <c r="D25">
        <v>99</v>
      </c>
      <c r="E25">
        <v>90</v>
      </c>
      <c r="F25">
        <v>80</v>
      </c>
    </row>
    <row r="26" spans="1:6" x14ac:dyDescent="0.35">
      <c r="A26">
        <v>2033</v>
      </c>
      <c r="B26">
        <v>99</v>
      </c>
      <c r="C26">
        <v>71.600236780000003</v>
      </c>
      <c r="D26">
        <v>99</v>
      </c>
      <c r="E26">
        <v>90</v>
      </c>
      <c r="F26">
        <v>80</v>
      </c>
    </row>
    <row r="27" spans="1:6" x14ac:dyDescent="0.35">
      <c r="A27">
        <v>2034</v>
      </c>
      <c r="B27">
        <v>99</v>
      </c>
      <c r="C27">
        <v>71.600236780000003</v>
      </c>
      <c r="D27">
        <v>99</v>
      </c>
      <c r="E27">
        <v>90</v>
      </c>
      <c r="F27">
        <v>80</v>
      </c>
    </row>
    <row r="28" spans="1:6" x14ac:dyDescent="0.35">
      <c r="A28">
        <v>2035</v>
      </c>
      <c r="B28">
        <v>99</v>
      </c>
      <c r="C28">
        <v>71.600236780000003</v>
      </c>
      <c r="D28">
        <v>99</v>
      </c>
      <c r="E28">
        <v>90</v>
      </c>
      <c r="F28">
        <v>80</v>
      </c>
    </row>
    <row r="29" spans="1:6" x14ac:dyDescent="0.35">
      <c r="A29">
        <v>2036</v>
      </c>
      <c r="B29">
        <v>99</v>
      </c>
      <c r="C29">
        <v>71.600236780000003</v>
      </c>
      <c r="D29">
        <v>99</v>
      </c>
      <c r="E29">
        <v>90</v>
      </c>
      <c r="F29">
        <v>80</v>
      </c>
    </row>
    <row r="30" spans="1:6" x14ac:dyDescent="0.35">
      <c r="A30">
        <v>2037</v>
      </c>
      <c r="B30">
        <v>99</v>
      </c>
      <c r="C30">
        <v>71.600236780000003</v>
      </c>
      <c r="D30">
        <v>99</v>
      </c>
      <c r="E30">
        <v>90</v>
      </c>
      <c r="F30">
        <v>80</v>
      </c>
    </row>
    <row r="31" spans="1:6" x14ac:dyDescent="0.35">
      <c r="A31">
        <v>2038</v>
      </c>
      <c r="B31">
        <v>99</v>
      </c>
      <c r="C31">
        <v>71.600236780000003</v>
      </c>
      <c r="D31">
        <v>99</v>
      </c>
      <c r="E31">
        <v>90</v>
      </c>
      <c r="F31">
        <v>80</v>
      </c>
    </row>
    <row r="32" spans="1:6" x14ac:dyDescent="0.35">
      <c r="A32">
        <v>2039</v>
      </c>
      <c r="B32">
        <v>99</v>
      </c>
      <c r="C32">
        <v>71.600236780000003</v>
      </c>
      <c r="D32">
        <v>99</v>
      </c>
      <c r="E32">
        <v>90</v>
      </c>
      <c r="F32">
        <v>80</v>
      </c>
    </row>
    <row r="33" spans="1:6" x14ac:dyDescent="0.35">
      <c r="A33">
        <v>2040</v>
      </c>
      <c r="B33">
        <v>99</v>
      </c>
      <c r="C33">
        <v>71.600236780000003</v>
      </c>
      <c r="D33">
        <v>99</v>
      </c>
      <c r="E33">
        <v>90</v>
      </c>
      <c r="F33">
        <v>80</v>
      </c>
    </row>
    <row r="34" spans="1:6" x14ac:dyDescent="0.35">
      <c r="A34">
        <v>2041</v>
      </c>
      <c r="B34">
        <v>99</v>
      </c>
      <c r="C34">
        <v>71.600236780000003</v>
      </c>
      <c r="D34">
        <v>99</v>
      </c>
      <c r="E34">
        <v>90</v>
      </c>
      <c r="F34">
        <v>80</v>
      </c>
    </row>
    <row r="35" spans="1:6" x14ac:dyDescent="0.35">
      <c r="A35">
        <v>2042</v>
      </c>
      <c r="B35">
        <v>99</v>
      </c>
      <c r="C35">
        <v>71.600236780000003</v>
      </c>
      <c r="D35">
        <v>99</v>
      </c>
      <c r="E35">
        <v>90</v>
      </c>
      <c r="F35">
        <v>80</v>
      </c>
    </row>
    <row r="36" spans="1:6" x14ac:dyDescent="0.35">
      <c r="A36">
        <v>2043</v>
      </c>
      <c r="B36">
        <v>99</v>
      </c>
      <c r="C36">
        <v>71.600236780000003</v>
      </c>
      <c r="D36">
        <v>99</v>
      </c>
      <c r="E36">
        <v>90</v>
      </c>
      <c r="F36">
        <v>80</v>
      </c>
    </row>
    <row r="37" spans="1:6" x14ac:dyDescent="0.35">
      <c r="A37">
        <v>2044</v>
      </c>
      <c r="B37">
        <v>99</v>
      </c>
      <c r="C37">
        <v>71.600236780000003</v>
      </c>
      <c r="D37">
        <v>99</v>
      </c>
      <c r="E37">
        <v>90</v>
      </c>
      <c r="F37">
        <v>80</v>
      </c>
    </row>
    <row r="38" spans="1:6" x14ac:dyDescent="0.35">
      <c r="A38">
        <v>2045</v>
      </c>
      <c r="B38">
        <v>99</v>
      </c>
      <c r="C38">
        <v>71.600236780000003</v>
      </c>
      <c r="D38">
        <v>99</v>
      </c>
      <c r="E38">
        <v>90</v>
      </c>
      <c r="F38">
        <v>80</v>
      </c>
    </row>
    <row r="39" spans="1:6" x14ac:dyDescent="0.35">
      <c r="A39">
        <v>2046</v>
      </c>
      <c r="B39">
        <v>99</v>
      </c>
      <c r="C39">
        <v>71.600236780000003</v>
      </c>
      <c r="D39">
        <v>99</v>
      </c>
      <c r="E39">
        <v>90</v>
      </c>
      <c r="F39">
        <v>80</v>
      </c>
    </row>
    <row r="40" spans="1:6" x14ac:dyDescent="0.35">
      <c r="A40">
        <v>2047</v>
      </c>
      <c r="B40">
        <v>99</v>
      </c>
      <c r="C40">
        <v>71.600236780000003</v>
      </c>
      <c r="D40">
        <v>99</v>
      </c>
      <c r="E40">
        <v>90</v>
      </c>
      <c r="F40">
        <v>80</v>
      </c>
    </row>
    <row r="41" spans="1:6" x14ac:dyDescent="0.35">
      <c r="A41">
        <v>2048</v>
      </c>
      <c r="B41">
        <v>99</v>
      </c>
      <c r="C41">
        <v>71.600236780000003</v>
      </c>
      <c r="D41">
        <v>99</v>
      </c>
      <c r="E41">
        <v>90</v>
      </c>
      <c r="F41">
        <v>80</v>
      </c>
    </row>
    <row r="42" spans="1:6" x14ac:dyDescent="0.35">
      <c r="A42">
        <v>2049</v>
      </c>
      <c r="B42">
        <v>99</v>
      </c>
      <c r="C42">
        <v>71.600236780000003</v>
      </c>
      <c r="D42">
        <v>99</v>
      </c>
      <c r="E42">
        <v>90</v>
      </c>
      <c r="F42">
        <v>80</v>
      </c>
    </row>
    <row r="43" spans="1:6" x14ac:dyDescent="0.35">
      <c r="A43">
        <v>2050</v>
      </c>
      <c r="B43">
        <v>99</v>
      </c>
      <c r="C43">
        <v>71.600236780000003</v>
      </c>
      <c r="D43">
        <v>99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4" t="s">
        <v>25</v>
      </c>
      <c r="C1" s="4"/>
      <c r="D1" s="4"/>
      <c r="E1" s="4"/>
      <c r="F1" s="4"/>
      <c r="G1" s="2"/>
      <c r="H1" s="2"/>
      <c r="I1" s="4"/>
      <c r="J1" s="4"/>
      <c r="K1" s="4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all on one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2021-04-15T17:29:15Z</dcterms:modified>
</cp:coreProperties>
</file>