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4EA6531-8D91-43C8-88F1-4CEC537476EF}" xr6:coauthVersionLast="47" xr6:coauthVersionMax="47" xr10:uidLastSave="{00000000-0000-0000-0000-000000000000}"/>
  <bookViews>
    <workbookView xWindow="42585" yWindow="-3420" windowWidth="9600" windowHeight="10245" xr2:uid="{EE4946D5-19DF-402E-8CBF-C0743D484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D34" i="1"/>
  <c r="F34" i="1"/>
  <c r="H34" i="1"/>
  <c r="C34" i="1"/>
  <c r="D14" i="1" s="1"/>
  <c r="G17" i="1"/>
  <c r="G12" i="1"/>
  <c r="F18" i="1"/>
  <c r="F13" i="1"/>
  <c r="F8" i="1"/>
  <c r="G7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D6" i="1" l="1"/>
  <c r="D25" i="1"/>
  <c r="D22" i="1"/>
  <c r="D29" i="1"/>
  <c r="D21" i="1"/>
  <c r="D13" i="1"/>
  <c r="D12" i="1"/>
  <c r="D27" i="1"/>
  <c r="D19" i="1"/>
  <c r="D11" i="1"/>
  <c r="D18" i="1"/>
  <c r="D10" i="1"/>
  <c r="D9" i="1"/>
  <c r="D28" i="1"/>
  <c r="D17" i="1"/>
  <c r="D32" i="1"/>
  <c r="D24" i="1"/>
  <c r="D16" i="1"/>
  <c r="D8" i="1"/>
  <c r="D26" i="1"/>
  <c r="D31" i="1"/>
  <c r="D23" i="1"/>
  <c r="D15" i="1"/>
  <c r="D7" i="1"/>
  <c r="D20" i="1"/>
  <c r="D33" i="1"/>
  <c r="D30" i="1"/>
</calcChain>
</file>

<file path=xl/sharedStrings.xml><?xml version="1.0" encoding="utf-8"?>
<sst xmlns="http://schemas.openxmlformats.org/spreadsheetml/2006/main" count="6" uniqueCount="6">
  <si>
    <t>year</t>
  </si>
  <si>
    <t>MW</t>
  </si>
  <si>
    <t>steady deploy</t>
  </si>
  <si>
    <t>SF targets</t>
  </si>
  <si>
    <t>expo decay hitting at least 2050 target</t>
  </si>
  <si>
    <t>Historically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</si>
</sst>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name val="Arial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" fontId="0" fillId="2" borderId="0" xfId="0" applyNumberFormat="1" applyFill="1"/>
    <xf numFmtId="1" fontId="0" fillId="0" borderId="0" xfId="0" applyNumberFormat="1"/>
    <xf numFmtId="0" fontId="0" fillId="3" borderId="0" xfId="0" applyFill="1"/>
    <xf numFmtId="3" fontId="3" fillId="0" borderId="1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center"/>
    </xf>
  </cellXfs>
  <cellStyles count="7">
    <cellStyle name="%" xfId="3" xr:uid="{B5534A7B-088A-486F-9D1A-868DE4976B2B}"/>
    <cellStyle name="Comma" xfId="1" builtinId="3"/>
    <cellStyle name="Comma 11 4 4" xfId="2" xr:uid="{BB3266FC-0940-4F13-98C2-515AC3F194C4}"/>
    <cellStyle name="Normal" xfId="0" builtinId="0"/>
    <cellStyle name="Normal 237" xfId="6" xr:uid="{7FF99C63-95BF-422E-AF9F-42659FD07164}"/>
    <cellStyle name="Normal 238" xfId="5" xr:uid="{C5BC32B6-F3FF-43CA-91D6-443C1F8DF2DF}"/>
    <cellStyle name="Normal 239" xfId="4" xr:uid="{51F120FA-6A9D-4733-B47B-5CBD9E2E9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xVal>
          <c:yVal>
            <c:numRef>
              <c:f>Sheet1!$C$6:$C$33</c:f>
              <c:numCache>
                <c:formatCode>0</c:formatCode>
                <c:ptCount val="28"/>
                <c:pt idx="0">
                  <c:v>24236.415969999998</c:v>
                </c:pt>
                <c:pt idx="1">
                  <c:v>24236.415969999998</c:v>
                </c:pt>
                <c:pt idx="2">
                  <c:v>74146.088489999995</c:v>
                </c:pt>
                <c:pt idx="3">
                  <c:v>74146.088489999995</c:v>
                </c:pt>
                <c:pt idx="4">
                  <c:v>57401.30156</c:v>
                </c:pt>
                <c:pt idx="5">
                  <c:v>57401.30156</c:v>
                </c:pt>
                <c:pt idx="6">
                  <c:v>81197.986510000002</c:v>
                </c:pt>
                <c:pt idx="7">
                  <c:v>81197.986510000002</c:v>
                </c:pt>
                <c:pt idx="8">
                  <c:v>66012.061780000004</c:v>
                </c:pt>
                <c:pt idx="9">
                  <c:v>66012.061780000004</c:v>
                </c:pt>
                <c:pt idx="10">
                  <c:v>59935.855219999998</c:v>
                </c:pt>
                <c:pt idx="11">
                  <c:v>59935.855219999998</c:v>
                </c:pt>
                <c:pt idx="12">
                  <c:v>67039.351509999993</c:v>
                </c:pt>
                <c:pt idx="13">
                  <c:v>67039.351509999993</c:v>
                </c:pt>
                <c:pt idx="14">
                  <c:v>78553.287849999993</c:v>
                </c:pt>
                <c:pt idx="15">
                  <c:v>78553.287849999993</c:v>
                </c:pt>
                <c:pt idx="16">
                  <c:v>87426.894740000003</c:v>
                </c:pt>
                <c:pt idx="17">
                  <c:v>87426.894740000003</c:v>
                </c:pt>
                <c:pt idx="18">
                  <c:v>26258.301319999999</c:v>
                </c:pt>
                <c:pt idx="19">
                  <c:v>26258.301319999999</c:v>
                </c:pt>
                <c:pt idx="20">
                  <c:v>23596.72896</c:v>
                </c:pt>
                <c:pt idx="21">
                  <c:v>23596.72896</c:v>
                </c:pt>
                <c:pt idx="22">
                  <c:v>29613.993350000001</c:v>
                </c:pt>
                <c:pt idx="23">
                  <c:v>29613.993350000001</c:v>
                </c:pt>
                <c:pt idx="24">
                  <c:v>35203.627130000001</c:v>
                </c:pt>
                <c:pt idx="25">
                  <c:v>35203.627130000001</c:v>
                </c:pt>
                <c:pt idx="26">
                  <c:v>51033.75604</c:v>
                </c:pt>
                <c:pt idx="27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0-4742-95CF-ED7343ED07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xVal>
          <c:yVal>
            <c:numRef>
              <c:f>Sheet1!$F$6:$F$33</c:f>
              <c:numCache>
                <c:formatCode>General</c:formatCode>
                <c:ptCount val="28"/>
                <c:pt idx="0">
                  <c:v>42000</c:v>
                </c:pt>
                <c:pt idx="1">
                  <c:v>42000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0-4742-95CF-ED7343ED07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Sheet1!$A$6:$A$33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xVal>
          <c:yVal>
            <c:numRef>
              <c:f>Sheet1!$H$6:$H$33</c:f>
              <c:numCache>
                <c:formatCode>0</c:formatCode>
                <c:ptCount val="28"/>
                <c:pt idx="0">
                  <c:v>51427.574280000001</c:v>
                </c:pt>
                <c:pt idx="1">
                  <c:v>51703.88175</c:v>
                </c:pt>
                <c:pt idx="2">
                  <c:v>51991.995949999997</c:v>
                </c:pt>
                <c:pt idx="3">
                  <c:v>52292.896699999998</c:v>
                </c:pt>
                <c:pt idx="4">
                  <c:v>52607.68778</c:v>
                </c:pt>
                <c:pt idx="5">
                  <c:v>52937.618459999998</c:v>
                </c:pt>
                <c:pt idx="6">
                  <c:v>53284.109839999997</c:v>
                </c:pt>
                <c:pt idx="7">
                  <c:v>53648.78746</c:v>
                </c:pt>
                <c:pt idx="8">
                  <c:v>54033.521890000004</c:v>
                </c:pt>
                <c:pt idx="9">
                  <c:v>54440.479890000002</c:v>
                </c:pt>
                <c:pt idx="10">
                  <c:v>54872.189429999999</c:v>
                </c:pt>
                <c:pt idx="11">
                  <c:v>55331.623570000003</c:v>
                </c:pt>
                <c:pt idx="12">
                  <c:v>55822.309849999998</c:v>
                </c:pt>
                <c:pt idx="13">
                  <c:v>56348.475149999998</c:v>
                </c:pt>
                <c:pt idx="14">
                  <c:v>56915.240810000003</c:v>
                </c:pt>
                <c:pt idx="15">
                  <c:v>57528.890140000003</c:v>
                </c:pt>
                <c:pt idx="16">
                  <c:v>58197.243069999997</c:v>
                </c:pt>
                <c:pt idx="17">
                  <c:v>58930.193500000001</c:v>
                </c:pt>
                <c:pt idx="18">
                  <c:v>59740.50157</c:v>
                </c:pt>
                <c:pt idx="19">
                  <c:v>60645.000390000001</c:v>
                </c:pt>
                <c:pt idx="20">
                  <c:v>61666.50561</c:v>
                </c:pt>
                <c:pt idx="21">
                  <c:v>62836.980759999999</c:v>
                </c:pt>
                <c:pt idx="22">
                  <c:v>64203.092270000001</c:v>
                </c:pt>
                <c:pt idx="23">
                  <c:v>65836.690239999996</c:v>
                </c:pt>
                <c:pt idx="24">
                  <c:v>67856.556570000001</c:v>
                </c:pt>
                <c:pt idx="25">
                  <c:v>70479.893379999994</c:v>
                </c:pt>
                <c:pt idx="26">
                  <c:v>74170.972640000007</c:v>
                </c:pt>
                <c:pt idx="27">
                  <c:v>80250.092520000006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0-4742-95CF-ED7343ED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24448"/>
        <c:axId val="613431008"/>
      </c:scatterChart>
      <c:valAx>
        <c:axId val="6134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31008"/>
        <c:crosses val="autoZero"/>
        <c:crossBetween val="midCat"/>
      </c:valAx>
      <c:valAx>
        <c:axId val="613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</xdr:row>
      <xdr:rowOff>76200</xdr:rowOff>
    </xdr:from>
    <xdr:to>
      <xdr:col>19</xdr:col>
      <xdr:colOff>171449</xdr:colOff>
      <xdr:row>27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F0F78-CC7D-E062-03E9-4206F752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4531-7BA4-4E51-9810-BC4D03997545}">
  <dimension ref="A1:J34"/>
  <sheetViews>
    <sheetView tabSelected="1" workbookViewId="0">
      <selection activeCell="G5" sqref="G5"/>
    </sheetView>
  </sheetViews>
  <sheetFormatPr defaultRowHeight="14.5" x14ac:dyDescent="0.35"/>
  <cols>
    <col min="3" max="3" width="9.81640625" bestFit="1" customWidth="1"/>
    <col min="8" max="8" width="10.81640625" bestFit="1" customWidth="1"/>
  </cols>
  <sheetData>
    <row r="1" spans="1:10" x14ac:dyDescent="0.35">
      <c r="A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</row>
    <row r="2" spans="1:10" x14ac:dyDescent="0.35">
      <c r="A2">
        <v>2019</v>
      </c>
      <c r="G2" s="7">
        <v>13536.696959021681</v>
      </c>
    </row>
    <row r="3" spans="1:10" x14ac:dyDescent="0.35">
      <c r="A3">
        <v>2020</v>
      </c>
      <c r="B3">
        <f>A3-A$2</f>
        <v>1</v>
      </c>
      <c r="E3">
        <v>15000</v>
      </c>
      <c r="F3">
        <f>(E8-E3)/(B8-B3)</f>
        <v>42000</v>
      </c>
      <c r="G3" s="7">
        <v>19914.550100562494</v>
      </c>
    </row>
    <row r="4" spans="1:10" x14ac:dyDescent="0.35">
      <c r="A4">
        <v>2021</v>
      </c>
      <c r="B4">
        <f t="shared" ref="B4:B33" si="0">A4-A$2</f>
        <v>2</v>
      </c>
      <c r="F4">
        <v>42000</v>
      </c>
      <c r="G4" s="7">
        <v>24094.804465238103</v>
      </c>
      <c r="H4">
        <v>100000</v>
      </c>
    </row>
    <row r="5" spans="1:10" x14ac:dyDescent="0.35">
      <c r="A5" s="3">
        <v>2022</v>
      </c>
      <c r="B5" s="3">
        <f t="shared" si="0"/>
        <v>3</v>
      </c>
      <c r="C5" s="3"/>
      <c r="D5" s="3"/>
      <c r="E5" s="3"/>
      <c r="F5" s="3">
        <v>42000</v>
      </c>
      <c r="G5" s="8">
        <v>21893.147053291963</v>
      </c>
      <c r="H5" s="3"/>
      <c r="I5" s="3"/>
      <c r="J5" s="3"/>
    </row>
    <row r="6" spans="1:10" x14ac:dyDescent="0.35">
      <c r="A6" s="1">
        <v>2023</v>
      </c>
      <c r="B6" s="1">
        <f t="shared" si="0"/>
        <v>4</v>
      </c>
      <c r="C6" s="4">
        <v>24236.415969999998</v>
      </c>
      <c r="D6" s="4">
        <f>C$34/28</f>
        <v>54403.97503071426</v>
      </c>
      <c r="E6" s="1"/>
      <c r="F6" s="1">
        <v>42000</v>
      </c>
      <c r="G6" s="6"/>
      <c r="H6" s="4">
        <v>51427.574280000001</v>
      </c>
      <c r="I6" s="1"/>
      <c r="J6" s="1"/>
    </row>
    <row r="7" spans="1:10" x14ac:dyDescent="0.35">
      <c r="A7">
        <v>2024</v>
      </c>
      <c r="B7">
        <f t="shared" si="0"/>
        <v>5</v>
      </c>
      <c r="C7" s="5">
        <v>24236.415969999998</v>
      </c>
      <c r="D7" s="5">
        <f t="shared" ref="D7:D33" si="1">C$34/28</f>
        <v>54403.97503071426</v>
      </c>
      <c r="F7">
        <v>42000</v>
      </c>
      <c r="G7">
        <f>SUM(F3:F7)+E3</f>
        <v>225000</v>
      </c>
      <c r="H7" s="5">
        <v>51703.88175</v>
      </c>
    </row>
    <row r="8" spans="1:10" x14ac:dyDescent="0.35">
      <c r="A8">
        <v>2025</v>
      </c>
      <c r="B8">
        <f t="shared" si="0"/>
        <v>6</v>
      </c>
      <c r="C8" s="5">
        <v>74146.088489999995</v>
      </c>
      <c r="D8" s="5">
        <f t="shared" si="1"/>
        <v>54403.97503071426</v>
      </c>
      <c r="E8">
        <v>225000</v>
      </c>
      <c r="F8">
        <f>(E13-E8)/(B13-B8)</f>
        <v>65000</v>
      </c>
      <c r="H8" s="5">
        <v>51991.995949999997</v>
      </c>
    </row>
    <row r="9" spans="1:10" x14ac:dyDescent="0.35">
      <c r="A9">
        <v>2026</v>
      </c>
      <c r="B9">
        <f t="shared" si="0"/>
        <v>7</v>
      </c>
      <c r="C9" s="5">
        <v>74146.088489999995</v>
      </c>
      <c r="D9" s="5">
        <f t="shared" si="1"/>
        <v>54403.97503071426</v>
      </c>
      <c r="F9">
        <v>65000</v>
      </c>
      <c r="H9" s="5">
        <v>52292.896699999998</v>
      </c>
    </row>
    <row r="10" spans="1:10" x14ac:dyDescent="0.35">
      <c r="A10">
        <v>2027</v>
      </c>
      <c r="B10">
        <f t="shared" si="0"/>
        <v>8</v>
      </c>
      <c r="C10" s="5">
        <v>57401.30156</v>
      </c>
      <c r="D10" s="5">
        <f t="shared" si="1"/>
        <v>54403.97503071426</v>
      </c>
      <c r="F10">
        <v>65000</v>
      </c>
      <c r="H10" s="5">
        <v>52607.68778</v>
      </c>
    </row>
    <row r="11" spans="1:10" x14ac:dyDescent="0.35">
      <c r="A11">
        <v>2028</v>
      </c>
      <c r="B11">
        <f t="shared" si="0"/>
        <v>9</v>
      </c>
      <c r="C11" s="5">
        <v>57401.30156</v>
      </c>
      <c r="D11" s="5">
        <f t="shared" si="1"/>
        <v>54403.97503071426</v>
      </c>
      <c r="F11">
        <v>65000</v>
      </c>
      <c r="H11" s="5">
        <v>52937.618459999998</v>
      </c>
    </row>
    <row r="12" spans="1:10" x14ac:dyDescent="0.35">
      <c r="A12">
        <v>2029</v>
      </c>
      <c r="B12">
        <f t="shared" si="0"/>
        <v>10</v>
      </c>
      <c r="C12" s="5">
        <v>81197.986510000002</v>
      </c>
      <c r="D12" s="5">
        <f t="shared" si="1"/>
        <v>54403.97503071426</v>
      </c>
      <c r="F12">
        <v>65000</v>
      </c>
      <c r="G12">
        <f>SUM(F3:F12)+E3</f>
        <v>550000</v>
      </c>
      <c r="H12" s="5">
        <v>53284.109839999997</v>
      </c>
    </row>
    <row r="13" spans="1:10" x14ac:dyDescent="0.35">
      <c r="A13">
        <v>2030</v>
      </c>
      <c r="B13">
        <f t="shared" si="0"/>
        <v>11</v>
      </c>
      <c r="C13" s="5">
        <v>81197.986510000002</v>
      </c>
      <c r="D13" s="5">
        <f t="shared" si="1"/>
        <v>54403.97503071426</v>
      </c>
      <c r="E13">
        <v>550000</v>
      </c>
      <c r="F13">
        <f>(E18-E13)/(B18-B13)</f>
        <v>90000</v>
      </c>
      <c r="H13" s="5">
        <v>53648.78746</v>
      </c>
    </row>
    <row r="14" spans="1:10" x14ac:dyDescent="0.35">
      <c r="A14">
        <v>2031</v>
      </c>
      <c r="B14">
        <f t="shared" si="0"/>
        <v>12</v>
      </c>
      <c r="C14" s="5">
        <v>66012.061780000004</v>
      </c>
      <c r="D14" s="5">
        <f t="shared" si="1"/>
        <v>54403.97503071426</v>
      </c>
      <c r="F14">
        <v>90000</v>
      </c>
      <c r="H14" s="5">
        <v>54033.521890000004</v>
      </c>
    </row>
    <row r="15" spans="1:10" x14ac:dyDescent="0.35">
      <c r="A15">
        <v>2032</v>
      </c>
      <c r="B15">
        <f t="shared" si="0"/>
        <v>13</v>
      </c>
      <c r="C15" s="5">
        <v>66012.061780000004</v>
      </c>
      <c r="D15" s="5">
        <f t="shared" si="1"/>
        <v>54403.97503071426</v>
      </c>
      <c r="F15">
        <v>90000</v>
      </c>
      <c r="H15" s="5">
        <v>54440.479890000002</v>
      </c>
    </row>
    <row r="16" spans="1:10" x14ac:dyDescent="0.35">
      <c r="A16">
        <v>2033</v>
      </c>
      <c r="B16">
        <f t="shared" si="0"/>
        <v>14</v>
      </c>
      <c r="C16" s="5">
        <v>59935.855219999998</v>
      </c>
      <c r="D16" s="5">
        <f t="shared" si="1"/>
        <v>54403.97503071426</v>
      </c>
      <c r="F16">
        <v>90000</v>
      </c>
      <c r="H16" s="5">
        <v>54872.189429999999</v>
      </c>
    </row>
    <row r="17" spans="1:8" x14ac:dyDescent="0.35">
      <c r="A17">
        <v>2034</v>
      </c>
      <c r="B17">
        <f t="shared" si="0"/>
        <v>15</v>
      </c>
      <c r="C17" s="5">
        <v>59935.855219999998</v>
      </c>
      <c r="D17" s="5">
        <f t="shared" si="1"/>
        <v>54403.97503071426</v>
      </c>
      <c r="F17">
        <v>90000</v>
      </c>
      <c r="G17">
        <f>SUM(F3:F17,E3)</f>
        <v>1000000</v>
      </c>
      <c r="H17" s="5">
        <v>55331.623570000003</v>
      </c>
    </row>
    <row r="18" spans="1:8" x14ac:dyDescent="0.35">
      <c r="A18">
        <v>2035</v>
      </c>
      <c r="B18">
        <f t="shared" si="0"/>
        <v>16</v>
      </c>
      <c r="C18" s="5">
        <v>67039.351509999993</v>
      </c>
      <c r="D18" s="5">
        <f t="shared" si="1"/>
        <v>54403.97503071426</v>
      </c>
      <c r="E18">
        <v>1000000</v>
      </c>
      <c r="F18">
        <f>(E33-E18)/(B33-B18)</f>
        <v>40000</v>
      </c>
      <c r="H18" s="5">
        <v>55822.309849999998</v>
      </c>
    </row>
    <row r="19" spans="1:8" x14ac:dyDescent="0.35">
      <c r="A19">
        <v>2036</v>
      </c>
      <c r="B19">
        <f t="shared" si="0"/>
        <v>17</v>
      </c>
      <c r="C19" s="5">
        <v>67039.351509999993</v>
      </c>
      <c r="D19" s="5">
        <f t="shared" si="1"/>
        <v>54403.97503071426</v>
      </c>
      <c r="F19">
        <v>40000</v>
      </c>
      <c r="H19" s="5">
        <v>56348.475149999998</v>
      </c>
    </row>
    <row r="20" spans="1:8" x14ac:dyDescent="0.35">
      <c r="A20">
        <v>2037</v>
      </c>
      <c r="B20">
        <f t="shared" si="0"/>
        <v>18</v>
      </c>
      <c r="C20" s="5">
        <v>78553.287849999993</v>
      </c>
      <c r="D20" s="5">
        <f t="shared" si="1"/>
        <v>54403.97503071426</v>
      </c>
      <c r="F20">
        <v>40000</v>
      </c>
      <c r="H20" s="5">
        <v>56915.240810000003</v>
      </c>
    </row>
    <row r="21" spans="1:8" x14ac:dyDescent="0.35">
      <c r="A21">
        <v>2038</v>
      </c>
      <c r="B21">
        <f t="shared" si="0"/>
        <v>19</v>
      </c>
      <c r="C21" s="5">
        <v>78553.287849999993</v>
      </c>
      <c r="D21" s="5">
        <f t="shared" si="1"/>
        <v>54403.97503071426</v>
      </c>
      <c r="F21">
        <v>40000</v>
      </c>
      <c r="H21" s="5">
        <v>57528.890140000003</v>
      </c>
    </row>
    <row r="22" spans="1:8" x14ac:dyDescent="0.35">
      <c r="A22">
        <v>2039</v>
      </c>
      <c r="B22">
        <f t="shared" si="0"/>
        <v>20</v>
      </c>
      <c r="C22" s="5">
        <v>87426.894740000003</v>
      </c>
      <c r="D22" s="5">
        <f t="shared" si="1"/>
        <v>54403.97503071426</v>
      </c>
      <c r="F22">
        <v>40000</v>
      </c>
      <c r="H22" s="5">
        <v>58197.243069999997</v>
      </c>
    </row>
    <row r="23" spans="1:8" x14ac:dyDescent="0.35">
      <c r="A23">
        <v>2040</v>
      </c>
      <c r="B23">
        <f t="shared" si="0"/>
        <v>21</v>
      </c>
      <c r="C23" s="5">
        <v>87426.894740000003</v>
      </c>
      <c r="D23" s="5">
        <f t="shared" si="1"/>
        <v>54403.97503071426</v>
      </c>
      <c r="F23">
        <v>40000</v>
      </c>
      <c r="H23" s="5">
        <v>58930.193500000001</v>
      </c>
    </row>
    <row r="24" spans="1:8" x14ac:dyDescent="0.35">
      <c r="A24">
        <v>2041</v>
      </c>
      <c r="B24">
        <f t="shared" si="0"/>
        <v>22</v>
      </c>
      <c r="C24" s="5">
        <v>26258.301319999999</v>
      </c>
      <c r="D24" s="5">
        <f t="shared" si="1"/>
        <v>54403.97503071426</v>
      </c>
      <c r="F24">
        <v>40000</v>
      </c>
      <c r="H24" s="5">
        <v>59740.50157</v>
      </c>
    </row>
    <row r="25" spans="1:8" x14ac:dyDescent="0.35">
      <c r="A25">
        <v>2042</v>
      </c>
      <c r="B25">
        <f t="shared" si="0"/>
        <v>23</v>
      </c>
      <c r="C25" s="5">
        <v>26258.301319999999</v>
      </c>
      <c r="D25" s="5">
        <f t="shared" si="1"/>
        <v>54403.97503071426</v>
      </c>
      <c r="F25">
        <v>40000</v>
      </c>
      <c r="H25" s="5">
        <v>60645.000390000001</v>
      </c>
    </row>
    <row r="26" spans="1:8" x14ac:dyDescent="0.35">
      <c r="A26">
        <v>2043</v>
      </c>
      <c r="B26">
        <f t="shared" si="0"/>
        <v>24</v>
      </c>
      <c r="C26" s="5">
        <v>23596.72896</v>
      </c>
      <c r="D26" s="5">
        <f t="shared" si="1"/>
        <v>54403.97503071426</v>
      </c>
      <c r="F26">
        <v>40000</v>
      </c>
      <c r="H26" s="5">
        <v>61666.50561</v>
      </c>
    </row>
    <row r="27" spans="1:8" x14ac:dyDescent="0.35">
      <c r="A27">
        <v>2044</v>
      </c>
      <c r="B27">
        <f t="shared" si="0"/>
        <v>25</v>
      </c>
      <c r="C27" s="5">
        <v>23596.72896</v>
      </c>
      <c r="D27" s="5">
        <f t="shared" si="1"/>
        <v>54403.97503071426</v>
      </c>
      <c r="F27">
        <v>40000</v>
      </c>
      <c r="H27" s="5">
        <v>62836.980759999999</v>
      </c>
    </row>
    <row r="28" spans="1:8" x14ac:dyDescent="0.35">
      <c r="A28">
        <v>2045</v>
      </c>
      <c r="B28">
        <f t="shared" si="0"/>
        <v>26</v>
      </c>
      <c r="C28" s="5">
        <v>29613.993350000001</v>
      </c>
      <c r="D28" s="5">
        <f t="shared" si="1"/>
        <v>54403.97503071426</v>
      </c>
      <c r="F28">
        <v>40000</v>
      </c>
      <c r="H28" s="5">
        <v>64203.092270000001</v>
      </c>
    </row>
    <row r="29" spans="1:8" x14ac:dyDescent="0.35">
      <c r="A29">
        <v>2046</v>
      </c>
      <c r="B29">
        <f t="shared" si="0"/>
        <v>27</v>
      </c>
      <c r="C29" s="5">
        <v>29613.993350000001</v>
      </c>
      <c r="D29" s="5">
        <f t="shared" si="1"/>
        <v>54403.97503071426</v>
      </c>
      <c r="F29">
        <v>40000</v>
      </c>
      <c r="H29" s="5">
        <v>65836.690239999996</v>
      </c>
    </row>
    <row r="30" spans="1:8" x14ac:dyDescent="0.35">
      <c r="A30">
        <v>2047</v>
      </c>
      <c r="B30">
        <f t="shared" si="0"/>
        <v>28</v>
      </c>
      <c r="C30" s="5">
        <v>35203.627130000001</v>
      </c>
      <c r="D30" s="5">
        <f t="shared" si="1"/>
        <v>54403.97503071426</v>
      </c>
      <c r="F30">
        <v>40000</v>
      </c>
      <c r="H30" s="5">
        <v>67856.556570000001</v>
      </c>
    </row>
    <row r="31" spans="1:8" x14ac:dyDescent="0.35">
      <c r="A31">
        <v>2048</v>
      </c>
      <c r="B31">
        <f t="shared" si="0"/>
        <v>29</v>
      </c>
      <c r="C31" s="5">
        <v>35203.627130000001</v>
      </c>
      <c r="D31" s="5">
        <f t="shared" si="1"/>
        <v>54403.97503071426</v>
      </c>
      <c r="F31">
        <v>40000</v>
      </c>
      <c r="H31" s="5">
        <v>70479.893379999994</v>
      </c>
    </row>
    <row r="32" spans="1:8" x14ac:dyDescent="0.35">
      <c r="A32">
        <v>2049</v>
      </c>
      <c r="B32">
        <f t="shared" si="0"/>
        <v>30</v>
      </c>
      <c r="C32" s="5">
        <v>51033.75604</v>
      </c>
      <c r="D32" s="5">
        <f t="shared" si="1"/>
        <v>54403.97503071426</v>
      </c>
      <c r="F32">
        <v>40000</v>
      </c>
      <c r="H32" s="5">
        <v>74170.972640000007</v>
      </c>
    </row>
    <row r="33" spans="1:8" x14ac:dyDescent="0.35">
      <c r="A33">
        <v>2050</v>
      </c>
      <c r="B33">
        <f t="shared" si="0"/>
        <v>31</v>
      </c>
      <c r="C33" s="5">
        <v>51033.75604</v>
      </c>
      <c r="D33" s="5">
        <f t="shared" si="1"/>
        <v>54403.97503071426</v>
      </c>
      <c r="E33">
        <v>1600000</v>
      </c>
      <c r="F33">
        <v>40000</v>
      </c>
      <c r="G33">
        <f>SUM(F3:F33,E3)</f>
        <v>1640000</v>
      </c>
      <c r="H33" s="5">
        <v>80250.092520000006</v>
      </c>
    </row>
    <row r="34" spans="1:8" x14ac:dyDescent="0.35">
      <c r="C34" s="2">
        <f>SUM(C6:C33)</f>
        <v>1523311.3008599994</v>
      </c>
      <c r="D34" s="2">
        <f>SUM(D6:D33)</f>
        <v>1523311.3008599989</v>
      </c>
      <c r="E34" s="2"/>
      <c r="F34" s="2">
        <f>SUM(F6:F33)</f>
        <v>1499000</v>
      </c>
      <c r="G34" s="2"/>
      <c r="H34" s="2">
        <f>SUM(H6:H33)</f>
        <v>1650001.00547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2022-05-24T19:09:45Z</dcterms:created>
  <dcterms:modified xsi:type="dcterms:W3CDTF">2022-10-21T20:52:20Z</dcterms:modified>
</cp:coreProperties>
</file>