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E005026A-7FDC-734F-850A-7659CBA020F7}" xr6:coauthVersionLast="45" xr6:coauthVersionMax="45" xr10:uidLastSave="{00000000-0000-0000-0000-000000000000}"/>
  <bookViews>
    <workbookView xWindow="0" yWindow="460" windowWidth="33600" windowHeight="2046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H2135" i="1" s="1"/>
  <c r="T1414" i="1"/>
  <c r="S1416" i="1"/>
  <c r="R1416" i="1"/>
  <c r="Q1416" i="1"/>
  <c r="P1416" i="1"/>
  <c r="O1416" i="1"/>
  <c r="N1416" i="1"/>
  <c r="F2135" i="1" s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E2135" i="1" s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G2133" i="1" s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B2132" i="1" s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F2130" i="1" s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E2120" i="1" s="1"/>
  <c r="K1400" i="1"/>
  <c r="D1401" i="1"/>
  <c r="C1401" i="1"/>
  <c r="B1401" i="1"/>
  <c r="V1400" i="1"/>
  <c r="U1400" i="1"/>
  <c r="T1400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 s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E2106" i="1" s="1"/>
  <c r="D1387" i="1"/>
  <c r="C1387" i="1"/>
  <c r="B1387" i="1"/>
  <c r="V1386" i="1"/>
  <c r="U1386" i="1"/>
  <c r="T1386" i="1"/>
  <c r="S1386" i="1"/>
  <c r="R1386" i="1"/>
  <c r="Q1386" i="1"/>
  <c r="G2105" i="1" s="1"/>
  <c r="Q1384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H2094" i="1" s="1"/>
  <c r="O479" i="97" s="1"/>
  <c r="I484" i="98" s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F2091" i="1" s="1"/>
  <c r="M1372" i="1"/>
  <c r="L1372" i="1"/>
  <c r="K1372" i="1"/>
  <c r="K1370" i="1"/>
  <c r="E2091" i="1" s="1"/>
  <c r="D1372" i="1"/>
  <c r="C1372" i="1"/>
  <c r="B1372" i="1"/>
  <c r="V1371" i="1"/>
  <c r="U1371" i="1"/>
  <c r="T1371" i="1"/>
  <c r="T1370" i="1"/>
  <c r="H2090" i="1" s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F2075" i="1" s="1"/>
  <c r="N1354" i="1"/>
  <c r="M1356" i="1"/>
  <c r="L1356" i="1"/>
  <c r="K1356" i="1"/>
  <c r="D1356" i="1"/>
  <c r="C1356" i="1"/>
  <c r="B1356" i="1"/>
  <c r="B2075" i="1" s="1"/>
  <c r="B1354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G2075" i="1" s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B2074" i="1" s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E2070" i="1" s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 s="1"/>
  <c r="O452" i="97" s="1"/>
  <c r="I457" i="98" s="1"/>
  <c r="S1342" i="1"/>
  <c r="R1342" i="1"/>
  <c r="Q1342" i="1"/>
  <c r="P1342" i="1"/>
  <c r="O1342" i="1"/>
  <c r="N1342" i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E2060" i="1" s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H2046" i="1" s="1"/>
  <c r="O446" i="97" s="1"/>
  <c r="I451" i="98" s="1"/>
  <c r="S1327" i="1"/>
  <c r="R1327" i="1"/>
  <c r="Q1327" i="1"/>
  <c r="P1327" i="1"/>
  <c r="O1327" i="1"/>
  <c r="N1327" i="1"/>
  <c r="F2046" i="1" s="1"/>
  <c r="N1322" i="1"/>
  <c r="M1327" i="1"/>
  <c r="L1327" i="1"/>
  <c r="K1327" i="1"/>
  <c r="D1327" i="1"/>
  <c r="C1327" i="1"/>
  <c r="B1327" i="1"/>
  <c r="B2046" i="1" s="1"/>
  <c r="B1322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D1324" i="1"/>
  <c r="C1324" i="1"/>
  <c r="B1324" i="1"/>
  <c r="V1323" i="1"/>
  <c r="U1323" i="1"/>
  <c r="T1323" i="1"/>
  <c r="H2044" i="1" s="1"/>
  <c r="O444" i="97" s="1"/>
  <c r="S1323" i="1"/>
  <c r="R1323" i="1"/>
  <c r="Q1323" i="1"/>
  <c r="P1323" i="1"/>
  <c r="O1323" i="1"/>
  <c r="N1323" i="1"/>
  <c r="F2044" i="1" s="1"/>
  <c r="M1323" i="1"/>
  <c r="L1323" i="1"/>
  <c r="K1323" i="1"/>
  <c r="D1323" i="1"/>
  <c r="C1323" i="1"/>
  <c r="B1323" i="1"/>
  <c r="B2044" i="1" s="1"/>
  <c r="V1322" i="1"/>
  <c r="U1322" i="1"/>
  <c r="T1322" i="1"/>
  <c r="S1322" i="1"/>
  <c r="R1322" i="1"/>
  <c r="Q1322" i="1"/>
  <c r="G2046" i="1" s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B2042" i="1" s="1"/>
  <c r="V1320" i="1"/>
  <c r="U1320" i="1"/>
  <c r="T1320" i="1"/>
  <c r="S1320" i="1"/>
  <c r="R1320" i="1"/>
  <c r="Q1320" i="1"/>
  <c r="Q1310" i="1"/>
  <c r="G2037" i="1" s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H2039" i="1" s="1"/>
  <c r="O439" i="97" s="1"/>
  <c r="I444" i="98" s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 s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G2017" i="1" s="1"/>
  <c r="Q1298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H2015" i="1" s="1"/>
  <c r="O421" i="97" s="1"/>
  <c r="I426" i="98" s="1"/>
  <c r="T1294" i="1"/>
  <c r="S1296" i="1"/>
  <c r="R1296" i="1"/>
  <c r="Q1296" i="1"/>
  <c r="G2015" i="1" s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 s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F2009" i="1" s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G2008" i="1" s="1"/>
  <c r="Q1280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 s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F2006" i="1" s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 s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E2000" i="1" s="1"/>
  <c r="K1280" i="1"/>
  <c r="D1281" i="1"/>
  <c r="C1281" i="1"/>
  <c r="B1281" i="1"/>
  <c r="V1280" i="1"/>
  <c r="U1280" i="1"/>
  <c r="T1280" i="1"/>
  <c r="H2001" i="1" s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H1987" i="1" s="1"/>
  <c r="O402" i="97" s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3" i="1" s="1"/>
  <c r="O398" i="97" s="1"/>
  <c r="I403" i="98" s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O400" i="97" s="1"/>
  <c r="S1266" i="1"/>
  <c r="R1266" i="1"/>
  <c r="Q1266" i="1"/>
  <c r="G1985" i="1" s="1"/>
  <c r="Q1264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982" i="1" s="1"/>
  <c r="B125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 s="1"/>
  <c r="O395" i="97" s="1"/>
  <c r="I400" i="98" s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E1979" i="1" s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 s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 s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 s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F1955" i="1" s="1"/>
  <c r="N1234" i="1"/>
  <c r="M1236" i="1"/>
  <c r="L1236" i="1"/>
  <c r="K1236" i="1"/>
  <c r="D1236" i="1"/>
  <c r="C1236" i="1"/>
  <c r="B1236" i="1"/>
  <c r="B1955" i="1" s="1"/>
  <c r="B1234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 s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H1952" i="1" s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H1951" i="1" s="1"/>
  <c r="O372" i="97" s="1"/>
  <c r="I377" i="98" s="1"/>
  <c r="T122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40" i="1" s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H1947" i="1" s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H1946" i="1" s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H1944" i="1" s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H1927" i="1" s="1"/>
  <c r="T1208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 s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 s="1"/>
  <c r="M1207" i="1"/>
  <c r="L1207" i="1"/>
  <c r="K1207" i="1"/>
  <c r="D1207" i="1"/>
  <c r="C1207" i="1"/>
  <c r="B1207" i="1"/>
  <c r="B1202" i="1"/>
  <c r="B1926" i="1" s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E1925" i="1" s="1"/>
  <c r="K1204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H1924" i="1" s="1"/>
  <c r="S1203" i="1"/>
  <c r="R1203" i="1"/>
  <c r="Q1203" i="1"/>
  <c r="P1203" i="1"/>
  <c r="O1203" i="1"/>
  <c r="N1203" i="1"/>
  <c r="F1924" i="1" s="1"/>
  <c r="M1203" i="1"/>
  <c r="L1203" i="1"/>
  <c r="K1203" i="1"/>
  <c r="D1203" i="1"/>
  <c r="C1203" i="1"/>
  <c r="B1203" i="1"/>
  <c r="B1924" i="1" s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H1916" i="1" s="1"/>
  <c r="S1195" i="1"/>
  <c r="R1195" i="1"/>
  <c r="Q1195" i="1"/>
  <c r="P1195" i="1"/>
  <c r="O1195" i="1"/>
  <c r="N1195" i="1"/>
  <c r="F1916" i="1" s="1"/>
  <c r="N1190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E1895" i="1" s="1"/>
  <c r="K1154" i="1"/>
  <c r="D1156" i="1"/>
  <c r="C1156" i="1"/>
  <c r="B1156" i="1"/>
  <c r="V1155" i="1"/>
  <c r="AB49" i="66"/>
  <c r="U1155" i="1"/>
  <c r="AA49" i="66" s="1"/>
  <c r="T1155" i="1"/>
  <c r="Z49" i="66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 s="1"/>
  <c r="T1149" i="1"/>
  <c r="Z43" i="66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 s="1"/>
  <c r="T1145" i="1"/>
  <c r="Z39" i="66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/>
  <c r="T1116" i="1"/>
  <c r="Z88" i="66" s="1"/>
  <c r="I63" i="82" s="1"/>
  <c r="S1116" i="1"/>
  <c r="R1116" i="1"/>
  <c r="Q1116" i="1"/>
  <c r="P1116" i="1"/>
  <c r="O1116" i="1"/>
  <c r="N1116" i="1"/>
  <c r="F1857" i="1" s="1"/>
  <c r="N1110" i="1"/>
  <c r="M1116" i="1"/>
  <c r="L1116" i="1"/>
  <c r="K1116" i="1"/>
  <c r="D1116" i="1"/>
  <c r="C1116" i="1"/>
  <c r="B1116" i="1"/>
  <c r="B1857" i="1" s="1"/>
  <c r="B1110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G1853" i="1" s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/>
  <c r="T1112" i="1"/>
  <c r="Z84" i="66"/>
  <c r="I59" i="82" s="1"/>
  <c r="S1112" i="1"/>
  <c r="R1112" i="1"/>
  <c r="Q1112" i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 s="1"/>
  <c r="U1098" i="1"/>
  <c r="AA77" i="66" s="1"/>
  <c r="T1098" i="1"/>
  <c r="Z77" i="66" s="1"/>
  <c r="I52" i="82" s="1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G1835" i="1" s="1"/>
  <c r="Q1094" i="1"/>
  <c r="P1096" i="1"/>
  <c r="O1096" i="1"/>
  <c r="N1096" i="1"/>
  <c r="M1096" i="1"/>
  <c r="L1096" i="1"/>
  <c r="K1096" i="1"/>
  <c r="D1096" i="1"/>
  <c r="C1096" i="1"/>
  <c r="B1096" i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/>
  <c r="I48" i="82" s="1"/>
  <c r="S1094" i="1"/>
  <c r="R1094" i="1"/>
  <c r="P1094" i="1"/>
  <c r="O1094" i="1"/>
  <c r="N1094" i="1"/>
  <c r="M1094" i="1"/>
  <c r="L1094" i="1"/>
  <c r="K1094" i="1"/>
  <c r="E1835" i="1" s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Z71" i="66"/>
  <c r="I46" i="82" s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T1080" i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Z62" i="66"/>
  <c r="I37" i="82" s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G1807" i="1" s="1"/>
  <c r="Q1068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 s="1"/>
  <c r="U1050" i="1"/>
  <c r="T1050" i="1"/>
  <c r="H1799" i="1" s="1"/>
  <c r="O256" i="97" s="1"/>
  <c r="I255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 s="1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F2133" i="1"/>
  <c r="E2133" i="1"/>
  <c r="AL101" i="58"/>
  <c r="H1412" i="1" s="1"/>
  <c r="D2133" i="1" s="1"/>
  <c r="AL106" i="58"/>
  <c r="H1417" i="1"/>
  <c r="AL89" i="58"/>
  <c r="H1400" i="1"/>
  <c r="AL101" i="57"/>
  <c r="E1412" i="1" s="1"/>
  <c r="AL89" i="57"/>
  <c r="E1400" i="1" s="1"/>
  <c r="B2133" i="1"/>
  <c r="J2132" i="1"/>
  <c r="F2132" i="1"/>
  <c r="E2132" i="1"/>
  <c r="AL100" i="58"/>
  <c r="H1411" i="1" s="1"/>
  <c r="AL100" i="57"/>
  <c r="E1411" i="1" s="1"/>
  <c r="J2131" i="1"/>
  <c r="G2131" i="1"/>
  <c r="E2131" i="1"/>
  <c r="AL99" i="58"/>
  <c r="H1410" i="1" s="1"/>
  <c r="AL99" i="57"/>
  <c r="E1410" i="1" s="1"/>
  <c r="J2130" i="1"/>
  <c r="G2130" i="1"/>
  <c r="AL98" i="58"/>
  <c r="H1409" i="1" s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 s="1"/>
  <c r="B2129" i="1"/>
  <c r="J2128" i="1"/>
  <c r="I2128" i="1"/>
  <c r="F2128" i="1"/>
  <c r="E2128" i="1"/>
  <c r="AL96" i="58"/>
  <c r="H1407" i="1" s="1"/>
  <c r="AL96" i="57"/>
  <c r="E1407" i="1" s="1"/>
  <c r="B2128" i="1"/>
  <c r="J2127" i="1"/>
  <c r="I2127" i="1"/>
  <c r="G2127" i="1"/>
  <c r="E2127" i="1"/>
  <c r="AL95" i="58"/>
  <c r="H1406" i="1" s="1"/>
  <c r="AL95" i="57"/>
  <c r="E1406" i="1"/>
  <c r="J2126" i="1"/>
  <c r="I2126" i="1"/>
  <c r="G2126" i="1"/>
  <c r="F2126" i="1"/>
  <c r="AL94" i="58"/>
  <c r="H1405" i="1" s="1"/>
  <c r="AL94" i="57"/>
  <c r="E1405" i="1" s="1"/>
  <c r="B2126" i="1"/>
  <c r="J2124" i="1"/>
  <c r="I2124" i="1"/>
  <c r="G2124" i="1"/>
  <c r="F2124" i="1"/>
  <c r="E2124" i="1"/>
  <c r="AL93" i="58"/>
  <c r="H1404" i="1" s="1"/>
  <c r="AL93" i="57"/>
  <c r="E1404" i="1" s="1"/>
  <c r="B2124" i="1"/>
  <c r="I2122" i="1"/>
  <c r="F2122" i="1"/>
  <c r="E2122" i="1"/>
  <c r="AL92" i="58"/>
  <c r="H1403" i="1"/>
  <c r="AL92" i="57"/>
  <c r="E1403" i="1" s="1"/>
  <c r="B2122" i="1"/>
  <c r="J2121" i="1"/>
  <c r="I2121" i="1"/>
  <c r="G2121" i="1"/>
  <c r="E2121" i="1"/>
  <c r="AL91" i="58"/>
  <c r="H1402" i="1" s="1"/>
  <c r="AL91" i="57"/>
  <c r="E1402" i="1"/>
  <c r="J2120" i="1"/>
  <c r="I2120" i="1"/>
  <c r="G2120" i="1"/>
  <c r="F2120" i="1"/>
  <c r="AL90" i="58"/>
  <c r="H1401" i="1" s="1"/>
  <c r="AL90" i="57"/>
  <c r="E1401" i="1"/>
  <c r="B2120" i="1"/>
  <c r="J2137" i="1"/>
  <c r="H2137" i="1"/>
  <c r="G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7"/>
  <c r="E1417" i="1"/>
  <c r="B2136" i="1"/>
  <c r="J2135" i="1"/>
  <c r="I2135" i="1"/>
  <c r="G2135" i="1"/>
  <c r="AL105" i="58"/>
  <c r="H1416" i="1" s="1"/>
  <c r="AL103" i="58"/>
  <c r="H1414" i="1" s="1"/>
  <c r="AL105" i="57"/>
  <c r="E1416" i="1" s="1"/>
  <c r="C2135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 s="1"/>
  <c r="AI101" i="57"/>
  <c r="E1382" i="1" s="1"/>
  <c r="C2104" i="1" s="1"/>
  <c r="AI89" i="57"/>
  <c r="E1370" i="1"/>
  <c r="B2103" i="1"/>
  <c r="J2102" i="1"/>
  <c r="H2102" i="1"/>
  <c r="E2102" i="1"/>
  <c r="AI100" i="58"/>
  <c r="H1381" i="1" s="1"/>
  <c r="D2102" i="1" s="1"/>
  <c r="AI100" i="57"/>
  <c r="E1381" i="1"/>
  <c r="H2101" i="1"/>
  <c r="F2101" i="1"/>
  <c r="AI99" i="58"/>
  <c r="H1380" i="1"/>
  <c r="D2101" i="1" s="1"/>
  <c r="AI99" i="57"/>
  <c r="E1380" i="1" s="1"/>
  <c r="B2101" i="1"/>
  <c r="F2100" i="1"/>
  <c r="E2100" i="1"/>
  <c r="AI98" i="58"/>
  <c r="H1379" i="1"/>
  <c r="AI98" i="57"/>
  <c r="E1379" i="1"/>
  <c r="B2100" i="1"/>
  <c r="H2099" i="1"/>
  <c r="F2099" i="1"/>
  <c r="E2099" i="1"/>
  <c r="AI97" i="58"/>
  <c r="H1378" i="1" s="1"/>
  <c r="AI97" i="57"/>
  <c r="E1378" i="1"/>
  <c r="B2099" i="1"/>
  <c r="H2098" i="1"/>
  <c r="AI96" i="58"/>
  <c r="H1377" i="1" s="1"/>
  <c r="D2098" i="1" s="1"/>
  <c r="AI96" i="57"/>
  <c r="E1377" i="1"/>
  <c r="H2097" i="1"/>
  <c r="F2097" i="1"/>
  <c r="AI95" i="58"/>
  <c r="H1376" i="1"/>
  <c r="D2097" i="1" s="1"/>
  <c r="AI95" i="57"/>
  <c r="E1376" i="1"/>
  <c r="B2097" i="1"/>
  <c r="F2096" i="1"/>
  <c r="E2096" i="1"/>
  <c r="AI94" i="58"/>
  <c r="H1375" i="1"/>
  <c r="AI94" i="57"/>
  <c r="E1375" i="1"/>
  <c r="B2096" i="1"/>
  <c r="F2094" i="1"/>
  <c r="E2094" i="1"/>
  <c r="AI93" i="58"/>
  <c r="H1374" i="1" s="1"/>
  <c r="AI93" i="57"/>
  <c r="E1374" i="1"/>
  <c r="B2094" i="1"/>
  <c r="H2092" i="1"/>
  <c r="F2092" i="1"/>
  <c r="AI92" i="58"/>
  <c r="H1373" i="1" s="1"/>
  <c r="AI92" i="57"/>
  <c r="E1373" i="1" s="1"/>
  <c r="H2091" i="1"/>
  <c r="AI91" i="58"/>
  <c r="H1372" i="1" s="1"/>
  <c r="D2091" i="1" s="1"/>
  <c r="AI91" i="57"/>
  <c r="E1372" i="1"/>
  <c r="B2091" i="1"/>
  <c r="F2090" i="1"/>
  <c r="E2090" i="1"/>
  <c r="AI90" i="58"/>
  <c r="H1371" i="1" s="1"/>
  <c r="AI90" i="57"/>
  <c r="E1371" i="1"/>
  <c r="B2090" i="1"/>
  <c r="J2107" i="1"/>
  <c r="I2107" i="1"/>
  <c r="H2107" i="1"/>
  <c r="G2107" i="1"/>
  <c r="AI108" i="58"/>
  <c r="H1389" i="1" s="1"/>
  <c r="D2107" i="1" s="1"/>
  <c r="AI107" i="58"/>
  <c r="H1388" i="1"/>
  <c r="AI108" i="57"/>
  <c r="E1389" i="1" s="1"/>
  <c r="AI107" i="57"/>
  <c r="E1388" i="1" s="1"/>
  <c r="J2106" i="1"/>
  <c r="I2106" i="1"/>
  <c r="F2106" i="1"/>
  <c r="AI106" i="58"/>
  <c r="H1387" i="1" s="1"/>
  <c r="D2106" i="1" s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 s="1"/>
  <c r="AI103" i="57"/>
  <c r="E1384" i="1" s="1"/>
  <c r="B2105" i="1"/>
  <c r="J2104" i="1"/>
  <c r="I2104" i="1"/>
  <c r="F2104" i="1"/>
  <c r="E2104" i="1"/>
  <c r="AI102" i="58"/>
  <c r="H1383" i="1" s="1"/>
  <c r="AI102" i="57"/>
  <c r="E1383" i="1"/>
  <c r="B2104" i="1"/>
  <c r="J2095" i="1"/>
  <c r="H2095" i="1"/>
  <c r="F2095" i="1"/>
  <c r="J2093" i="1"/>
  <c r="H2093" i="1"/>
  <c r="G2093" i="1"/>
  <c r="F2093" i="1"/>
  <c r="J2073" i="1"/>
  <c r="H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H2072" i="1"/>
  <c r="G2072" i="1"/>
  <c r="AF100" i="58"/>
  <c r="H1351" i="1"/>
  <c r="AF100" i="57"/>
  <c r="E1351" i="1"/>
  <c r="C2072" i="1"/>
  <c r="B2072" i="1"/>
  <c r="J2071" i="1"/>
  <c r="G2071" i="1"/>
  <c r="E2071" i="1"/>
  <c r="AF99" i="58"/>
  <c r="H1350" i="1"/>
  <c r="AF99" i="57"/>
  <c r="E1350" i="1"/>
  <c r="C2071" i="1" s="1"/>
  <c r="J2070" i="1"/>
  <c r="H2070" i="1"/>
  <c r="AF98" i="58"/>
  <c r="H1349" i="1"/>
  <c r="AF98" i="57"/>
  <c r="E1349" i="1" s="1"/>
  <c r="C2070" i="1" s="1"/>
  <c r="J2069" i="1"/>
  <c r="H2069" i="1"/>
  <c r="G2069" i="1"/>
  <c r="E2069" i="1"/>
  <c r="AF97" i="58"/>
  <c r="H1348" i="1"/>
  <c r="AF97" i="57"/>
  <c r="E1348" i="1"/>
  <c r="C2069" i="1" s="1"/>
  <c r="J2068" i="1"/>
  <c r="H2068" i="1"/>
  <c r="G2068" i="1"/>
  <c r="AF96" i="58"/>
  <c r="H1347" i="1"/>
  <c r="AF96" i="57"/>
  <c r="E1347" i="1" s="1"/>
  <c r="C2068" i="1" s="1"/>
  <c r="J2067" i="1"/>
  <c r="G2067" i="1"/>
  <c r="E2067" i="1"/>
  <c r="AF95" i="58"/>
  <c r="H1346" i="1" s="1"/>
  <c r="AF95" i="57"/>
  <c r="E1346" i="1" s="1"/>
  <c r="C2067" i="1" s="1"/>
  <c r="J2066" i="1"/>
  <c r="H2066" i="1"/>
  <c r="E2066" i="1"/>
  <c r="AF94" i="58"/>
  <c r="H1345" i="1" s="1"/>
  <c r="AF94" i="57"/>
  <c r="E1345" i="1"/>
  <c r="C2066" i="1" s="1"/>
  <c r="J2064" i="1"/>
  <c r="H2064" i="1"/>
  <c r="G2064" i="1"/>
  <c r="E2064" i="1"/>
  <c r="AF93" i="58"/>
  <c r="H1344" i="1" s="1"/>
  <c r="AF93" i="57"/>
  <c r="E1344" i="1"/>
  <c r="C2064" i="1"/>
  <c r="J2062" i="1"/>
  <c r="H2062" i="1"/>
  <c r="G2065" i="1"/>
  <c r="G2062" i="1"/>
  <c r="AF92" i="58"/>
  <c r="H1343" i="1" s="1"/>
  <c r="AF92" i="57"/>
  <c r="E1343" i="1"/>
  <c r="J2061" i="1"/>
  <c r="G2061" i="1"/>
  <c r="AF91" i="58"/>
  <c r="H1342" i="1"/>
  <c r="AF91" i="57"/>
  <c r="E1342" i="1"/>
  <c r="C2061" i="1" s="1"/>
  <c r="J2060" i="1"/>
  <c r="I2060" i="1"/>
  <c r="H2060" i="1"/>
  <c r="AF90" i="58"/>
  <c r="H1341" i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/>
  <c r="AF107" i="57"/>
  <c r="E1358" i="1" s="1"/>
  <c r="C2077" i="1"/>
  <c r="B2077" i="1"/>
  <c r="J2076" i="1"/>
  <c r="I2076" i="1"/>
  <c r="H2076" i="1"/>
  <c r="E2076" i="1"/>
  <c r="AF106" i="58"/>
  <c r="H1357" i="1" s="1"/>
  <c r="AF106" i="57"/>
  <c r="E1357" i="1"/>
  <c r="H2075" i="1"/>
  <c r="E2075" i="1"/>
  <c r="AF105" i="58"/>
  <c r="H1356" i="1" s="1"/>
  <c r="AF103" i="58"/>
  <c r="H1354" i="1"/>
  <c r="AF105" i="57"/>
  <c r="E1356" i="1" s="1"/>
  <c r="C2075" i="1" s="1"/>
  <c r="AF103" i="57"/>
  <c r="E1354" i="1"/>
  <c r="J2074" i="1"/>
  <c r="I2074" i="1"/>
  <c r="H2074" i="1"/>
  <c r="E2074" i="1"/>
  <c r="AF102" i="58"/>
  <c r="H1353" i="1" s="1"/>
  <c r="D2074" i="1" s="1"/>
  <c r="AF102" i="57"/>
  <c r="E1353" i="1" s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 s="1"/>
  <c r="AC89" i="58"/>
  <c r="H1310" i="1"/>
  <c r="AC101" i="57"/>
  <c r="E1322" i="1"/>
  <c r="C2043" i="1" s="1"/>
  <c r="AC89" i="57"/>
  <c r="E1310" i="1"/>
  <c r="C2040" i="1" s="1"/>
  <c r="B2043" i="1"/>
  <c r="J2042" i="1"/>
  <c r="F2042" i="1"/>
  <c r="AC100" i="58"/>
  <c r="H1321" i="1"/>
  <c r="AC100" i="57"/>
  <c r="E1321" i="1" s="1"/>
  <c r="C2042" i="1" s="1"/>
  <c r="J2041" i="1"/>
  <c r="I2041" i="1"/>
  <c r="H2041" i="1"/>
  <c r="F2041" i="1"/>
  <c r="AC99" i="58"/>
  <c r="H1320" i="1"/>
  <c r="D2041" i="1" s="1"/>
  <c r="AC99" i="57"/>
  <c r="E1320" i="1"/>
  <c r="B2041" i="1"/>
  <c r="I2040" i="1"/>
  <c r="H2040" i="1"/>
  <c r="AC98" i="58"/>
  <c r="H1319" i="1" s="1"/>
  <c r="AC98" i="57"/>
  <c r="E1319" i="1"/>
  <c r="J2039" i="1"/>
  <c r="I2039" i="1"/>
  <c r="G2039" i="1"/>
  <c r="F2039" i="1"/>
  <c r="AC97" i="58"/>
  <c r="H1318" i="1"/>
  <c r="D2039" i="1"/>
  <c r="AC97" i="57"/>
  <c r="E1318" i="1" s="1"/>
  <c r="B2039" i="1"/>
  <c r="I2038" i="1"/>
  <c r="G2038" i="1"/>
  <c r="F2038" i="1"/>
  <c r="AC96" i="58"/>
  <c r="H1317" i="1"/>
  <c r="D2038" i="1" s="1"/>
  <c r="AC96" i="57"/>
  <c r="E1317" i="1"/>
  <c r="C2038" i="1"/>
  <c r="B2038" i="1"/>
  <c r="I2037" i="1"/>
  <c r="H2037" i="1"/>
  <c r="F2037" i="1"/>
  <c r="AC95" i="58"/>
  <c r="H1316" i="1" s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 s="1"/>
  <c r="J2034" i="1"/>
  <c r="H2034" i="1"/>
  <c r="G2034" i="1"/>
  <c r="F2034" i="1"/>
  <c r="AC93" i="58"/>
  <c r="H1314" i="1"/>
  <c r="AC93" i="57"/>
  <c r="E1314" i="1" s="1"/>
  <c r="B2034" i="1"/>
  <c r="J2032" i="1"/>
  <c r="I2035" i="1"/>
  <c r="I2032" i="1"/>
  <c r="G2032" i="1"/>
  <c r="F2032" i="1"/>
  <c r="AC92" i="58"/>
  <c r="H1313" i="1"/>
  <c r="AC92" i="57"/>
  <c r="E1313" i="1" s="1"/>
  <c r="C2032" i="1" s="1"/>
  <c r="C2035" i="1"/>
  <c r="B2032" i="1"/>
  <c r="J2031" i="1"/>
  <c r="H2031" i="1"/>
  <c r="F2031" i="1"/>
  <c r="AC91" i="58"/>
  <c r="H1312" i="1" s="1"/>
  <c r="D2031" i="1" s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 s="1"/>
  <c r="C2030" i="1" s="1"/>
  <c r="H2047" i="1"/>
  <c r="F2047" i="1"/>
  <c r="E2047" i="1"/>
  <c r="AC108" i="58"/>
  <c r="H1329" i="1"/>
  <c r="AC107" i="58"/>
  <c r="H1328" i="1" s="1"/>
  <c r="AC108" i="57"/>
  <c r="E1329" i="1"/>
  <c r="AC107" i="57"/>
  <c r="E1328" i="1" s="1"/>
  <c r="C2047" i="1" s="1"/>
  <c r="J2046" i="1"/>
  <c r="I2046" i="1"/>
  <c r="AC106" i="58"/>
  <c r="H1327" i="1" s="1"/>
  <c r="AC106" i="57"/>
  <c r="E1327" i="1"/>
  <c r="C2046" i="1" s="1"/>
  <c r="H2045" i="1"/>
  <c r="F2045" i="1"/>
  <c r="AC105" i="58"/>
  <c r="H1326" i="1" s="1"/>
  <c r="AC103" i="58"/>
  <c r="H1324" i="1"/>
  <c r="D2045" i="1"/>
  <c r="AC105" i="57"/>
  <c r="E1326" i="1" s="1"/>
  <c r="AC103" i="57"/>
  <c r="E1324" i="1"/>
  <c r="B2045" i="1"/>
  <c r="J2044" i="1"/>
  <c r="I2044" i="1"/>
  <c r="G2044" i="1"/>
  <c r="AC102" i="58"/>
  <c r="H1323" i="1"/>
  <c r="AC102" i="57"/>
  <c r="E1323" i="1" s="1"/>
  <c r="C2044" i="1" s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 s="1"/>
  <c r="C2013" i="1" s="1"/>
  <c r="Z89" i="57"/>
  <c r="E1280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 s="1"/>
  <c r="Z99" i="57"/>
  <c r="E1290" i="1"/>
  <c r="C2011" i="1" s="1"/>
  <c r="J2010" i="1"/>
  <c r="G2010" i="1"/>
  <c r="F2010" i="1"/>
  <c r="Z98" i="58"/>
  <c r="H1289" i="1" s="1"/>
  <c r="Z98" i="57"/>
  <c r="E1289" i="1"/>
  <c r="C2010" i="1" s="1"/>
  <c r="B2010" i="1"/>
  <c r="J2009" i="1"/>
  <c r="G2009" i="1"/>
  <c r="Z97" i="58"/>
  <c r="H1288" i="1"/>
  <c r="Z97" i="57"/>
  <c r="E1288" i="1"/>
  <c r="C2009" i="1" s="1"/>
  <c r="B2009" i="1"/>
  <c r="F2008" i="1"/>
  <c r="Z96" i="58"/>
  <c r="H1287" i="1" s="1"/>
  <c r="D2008" i="1" s="1"/>
  <c r="Z96" i="57"/>
  <c r="E1287" i="1" s="1"/>
  <c r="B2008" i="1"/>
  <c r="J2007" i="1"/>
  <c r="G2007" i="1"/>
  <c r="Z95" i="58"/>
  <c r="H1286" i="1" s="1"/>
  <c r="Z95" i="57"/>
  <c r="E1286" i="1"/>
  <c r="C2007" i="1"/>
  <c r="B2007" i="1"/>
  <c r="J2006" i="1"/>
  <c r="G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 s="1"/>
  <c r="B2002" i="1"/>
  <c r="J2001" i="1"/>
  <c r="G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/>
  <c r="B2000" i="1"/>
  <c r="I2017" i="1"/>
  <c r="E2017" i="1"/>
  <c r="Z108" i="58"/>
  <c r="H1299" i="1" s="1"/>
  <c r="D2017" i="1" s="1"/>
  <c r="Z107" i="58"/>
  <c r="H1298" i="1" s="1"/>
  <c r="Z108" i="57"/>
  <c r="E1299" i="1"/>
  <c r="Z107" i="57"/>
  <c r="E1298" i="1"/>
  <c r="I2016" i="1"/>
  <c r="G2016" i="1"/>
  <c r="Z106" i="58"/>
  <c r="H1297" i="1" s="1"/>
  <c r="Z106" i="57"/>
  <c r="E1297" i="1"/>
  <c r="B2016" i="1"/>
  <c r="I2015" i="1"/>
  <c r="E2015" i="1"/>
  <c r="Z105" i="58"/>
  <c r="H1296" i="1"/>
  <c r="Z103" i="58"/>
  <c r="H1294" i="1"/>
  <c r="D2015" i="1" s="1"/>
  <c r="Z105" i="57"/>
  <c r="E1296" i="1" s="1"/>
  <c r="Z103" i="57"/>
  <c r="E1294" i="1" s="1"/>
  <c r="I2014" i="1"/>
  <c r="G2014" i="1"/>
  <c r="Z102" i="58"/>
  <c r="H1293" i="1"/>
  <c r="Z102" i="57"/>
  <c r="E1293" i="1" s="1"/>
  <c r="G2005" i="1"/>
  <c r="E2005" i="1"/>
  <c r="B2005" i="1"/>
  <c r="H2003" i="1"/>
  <c r="E2003" i="1"/>
  <c r="F1983" i="1"/>
  <c r="E1983" i="1"/>
  <c r="W101" i="58"/>
  <c r="H1262" i="1"/>
  <c r="W89" i="58"/>
  <c r="H1250" i="1"/>
  <c r="W101" i="57"/>
  <c r="E1262" i="1" s="1"/>
  <c r="W89" i="57"/>
  <c r="E1250" i="1" s="1"/>
  <c r="B1983" i="1"/>
  <c r="I1982" i="1"/>
  <c r="H1982" i="1"/>
  <c r="E1982" i="1"/>
  <c r="W100" i="58"/>
  <c r="H1261" i="1" s="1"/>
  <c r="W100" i="57"/>
  <c r="E1261" i="1"/>
  <c r="I1981" i="1"/>
  <c r="H1981" i="1"/>
  <c r="W99" i="58"/>
  <c r="H1260" i="1"/>
  <c r="W99" i="57"/>
  <c r="E1260" i="1" s="1"/>
  <c r="B1981" i="1"/>
  <c r="I1980" i="1"/>
  <c r="E1980" i="1"/>
  <c r="W98" i="58"/>
  <c r="H1259" i="1"/>
  <c r="D1980" i="1" s="1"/>
  <c r="W98" i="57"/>
  <c r="E1259" i="1" s="1"/>
  <c r="B1980" i="1"/>
  <c r="I1979" i="1"/>
  <c r="H1979" i="1"/>
  <c r="W97" i="58"/>
  <c r="H1258" i="1" s="1"/>
  <c r="D1979" i="1" s="1"/>
  <c r="W97" i="57"/>
  <c r="E1258" i="1"/>
  <c r="B1979" i="1"/>
  <c r="I1978" i="1"/>
  <c r="H1978" i="1"/>
  <c r="E1978" i="1"/>
  <c r="W96" i="58"/>
  <c r="H1257" i="1"/>
  <c r="D1978" i="1" s="1"/>
  <c r="W96" i="57"/>
  <c r="E1257" i="1"/>
  <c r="I1977" i="1"/>
  <c r="H1977" i="1"/>
  <c r="W95" i="58"/>
  <c r="H1256" i="1" s="1"/>
  <c r="W95" i="57"/>
  <c r="E1256" i="1"/>
  <c r="B1977" i="1"/>
  <c r="I1976" i="1"/>
  <c r="H1976" i="1"/>
  <c r="E1976" i="1"/>
  <c r="W94" i="58"/>
  <c r="H1255" i="1"/>
  <c r="W94" i="57"/>
  <c r="E1255" i="1"/>
  <c r="B1976" i="1"/>
  <c r="H1974" i="1"/>
  <c r="E1974" i="1"/>
  <c r="W93" i="58"/>
  <c r="H1254" i="1"/>
  <c r="W93" i="57"/>
  <c r="E1254" i="1" s="1"/>
  <c r="W92" i="57"/>
  <c r="E1253" i="1" s="1"/>
  <c r="B1974" i="1"/>
  <c r="H1972" i="1"/>
  <c r="W92" i="58"/>
  <c r="H1253" i="1"/>
  <c r="D1975" i="1" s="1"/>
  <c r="W91" i="58"/>
  <c r="H1252" i="1" s="1"/>
  <c r="D1971" i="1" s="1"/>
  <c r="I1971" i="1"/>
  <c r="H1971" i="1"/>
  <c r="W91" i="57"/>
  <c r="E1252" i="1" s="1"/>
  <c r="C1973" i="1" s="1"/>
  <c r="B1971" i="1"/>
  <c r="I1970" i="1"/>
  <c r="E1970" i="1"/>
  <c r="W90" i="58"/>
  <c r="H1251" i="1"/>
  <c r="W90" i="57"/>
  <c r="E1251" i="1"/>
  <c r="B1970" i="1"/>
  <c r="J1987" i="1"/>
  <c r="I1987" i="1"/>
  <c r="W108" i="58"/>
  <c r="H1269" i="1" s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F1985" i="1"/>
  <c r="W105" i="58"/>
  <c r="H1266" i="1"/>
  <c r="D1985" i="1" s="1"/>
  <c r="W103" i="58"/>
  <c r="H1264" i="1"/>
  <c r="W105" i="57"/>
  <c r="E1266" i="1" s="1"/>
  <c r="W103" i="57"/>
  <c r="E1264" i="1" s="1"/>
  <c r="B1985" i="1"/>
  <c r="J1984" i="1"/>
  <c r="I1984" i="1"/>
  <c r="F1984" i="1"/>
  <c r="E1984" i="1"/>
  <c r="W102" i="58"/>
  <c r="H1263" i="1" s="1"/>
  <c r="W102" i="57"/>
  <c r="E1263" i="1"/>
  <c r="B1984" i="1"/>
  <c r="H1975" i="1"/>
  <c r="F1975" i="1"/>
  <c r="H1973" i="1"/>
  <c r="G1973" i="1"/>
  <c r="H1953" i="1"/>
  <c r="G1953" i="1"/>
  <c r="E1953" i="1"/>
  <c r="T101" i="58"/>
  <c r="H1232" i="1" s="1"/>
  <c r="T89" i="58"/>
  <c r="H1220" i="1" s="1"/>
  <c r="T101" i="57"/>
  <c r="E1232" i="1" s="1"/>
  <c r="C1953" i="1" s="1"/>
  <c r="T89" i="57"/>
  <c r="E1220" i="1"/>
  <c r="G1952" i="1"/>
  <c r="T100" i="58"/>
  <c r="H1231" i="1"/>
  <c r="T100" i="57"/>
  <c r="E1231" i="1"/>
  <c r="C1952" i="1" s="1"/>
  <c r="I1951" i="1"/>
  <c r="G1951" i="1"/>
  <c r="E1951" i="1"/>
  <c r="T99" i="58"/>
  <c r="H1230" i="1" s="1"/>
  <c r="T99" i="57"/>
  <c r="E1230" i="1"/>
  <c r="C1951" i="1" s="1"/>
  <c r="H1950" i="1"/>
  <c r="E1950" i="1"/>
  <c r="T98" i="58"/>
  <c r="H1229" i="1"/>
  <c r="D1950" i="1" s="1"/>
  <c r="T98" i="57"/>
  <c r="E1229" i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H1948" i="1"/>
  <c r="G1948" i="1"/>
  <c r="T96" i="58"/>
  <c r="H1227" i="1"/>
  <c r="T96" i="57"/>
  <c r="E1227" i="1" s="1"/>
  <c r="C1948" i="1" s="1"/>
  <c r="I1947" i="1"/>
  <c r="G1947" i="1"/>
  <c r="E1947" i="1"/>
  <c r="T95" i="58"/>
  <c r="H1226" i="1"/>
  <c r="T95" i="57"/>
  <c r="E1226" i="1" s="1"/>
  <c r="C1947" i="1" s="1"/>
  <c r="I1946" i="1"/>
  <c r="E1946" i="1"/>
  <c r="T94" i="58"/>
  <c r="H1225" i="1" s="1"/>
  <c r="D1946" i="1" s="1"/>
  <c r="T94" i="57"/>
  <c r="E1225" i="1"/>
  <c r="C1946" i="1"/>
  <c r="J1944" i="1"/>
  <c r="I1944" i="1"/>
  <c r="G1944" i="1"/>
  <c r="E1944" i="1"/>
  <c r="T93" i="58"/>
  <c r="H1224" i="1"/>
  <c r="T93" i="57"/>
  <c r="E1224" i="1"/>
  <c r="C1944" i="1"/>
  <c r="I1942" i="1"/>
  <c r="H1942" i="1"/>
  <c r="G1942" i="1"/>
  <c r="T92" i="58"/>
  <c r="H1223" i="1"/>
  <c r="T92" i="57"/>
  <c r="E1223" i="1"/>
  <c r="T91" i="57"/>
  <c r="E1222" i="1" s="1"/>
  <c r="C1941" i="1" s="1"/>
  <c r="J1941" i="1"/>
  <c r="I1941" i="1"/>
  <c r="G1941" i="1"/>
  <c r="E1941" i="1"/>
  <c r="T91" i="58"/>
  <c r="H1222" i="1" s="1"/>
  <c r="I1940" i="1"/>
  <c r="H1940" i="1"/>
  <c r="F1940" i="1"/>
  <c r="E1940" i="1"/>
  <c r="T90" i="58"/>
  <c r="H1221" i="1"/>
  <c r="D1940" i="1" s="1"/>
  <c r="T90" i="57"/>
  <c r="E1221" i="1" s="1"/>
  <c r="C1940" i="1" s="1"/>
  <c r="G1957" i="1"/>
  <c r="F1957" i="1"/>
  <c r="T108" i="58"/>
  <c r="H1239" i="1"/>
  <c r="D1957" i="1" s="1"/>
  <c r="T107" i="58"/>
  <c r="H1238" i="1" s="1"/>
  <c r="T108" i="57"/>
  <c r="E1239" i="1"/>
  <c r="C1957" i="1" s="1"/>
  <c r="T107" i="57"/>
  <c r="E1238" i="1"/>
  <c r="B1957" i="1"/>
  <c r="J1956" i="1"/>
  <c r="I1956" i="1"/>
  <c r="H1956" i="1"/>
  <c r="E1956" i="1"/>
  <c r="T106" i="58"/>
  <c r="H1237" i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C1955" i="1" s="1"/>
  <c r="T103" i="57"/>
  <c r="E1234" i="1"/>
  <c r="J1954" i="1"/>
  <c r="I1954" i="1"/>
  <c r="H1954" i="1"/>
  <c r="E1954" i="1"/>
  <c r="T102" i="58"/>
  <c r="H1233" i="1"/>
  <c r="T102" i="57"/>
  <c r="E1233" i="1" s="1"/>
  <c r="D1945" i="1"/>
  <c r="G1943" i="1"/>
  <c r="F1943" i="1"/>
  <c r="B1943" i="1"/>
  <c r="H1923" i="1"/>
  <c r="G1923" i="1"/>
  <c r="F1923" i="1"/>
  <c r="Q101" i="58"/>
  <c r="H1202" i="1"/>
  <c r="D1923" i="1" s="1"/>
  <c r="Q89" i="58"/>
  <c r="H1190" i="1"/>
  <c r="Q101" i="57"/>
  <c r="E1202" i="1" s="1"/>
  <c r="Q89" i="57"/>
  <c r="E1190" i="1"/>
  <c r="B1923" i="1"/>
  <c r="J1922" i="1"/>
  <c r="I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 s="1"/>
  <c r="Q99" i="57"/>
  <c r="E1200" i="1"/>
  <c r="B1921" i="1"/>
  <c r="J1920" i="1"/>
  <c r="I1920" i="1"/>
  <c r="H1920" i="1"/>
  <c r="G1920" i="1"/>
  <c r="Q98" i="58"/>
  <c r="H1199" i="1"/>
  <c r="D1920" i="1"/>
  <c r="Q98" i="57"/>
  <c r="E1199" i="1" s="1"/>
  <c r="I1919" i="1"/>
  <c r="H1919" i="1"/>
  <c r="G1919" i="1"/>
  <c r="F1919" i="1"/>
  <c r="Q97" i="58"/>
  <c r="H1198" i="1"/>
  <c r="D1919" i="1" s="1"/>
  <c r="Q97" i="57"/>
  <c r="E1198" i="1" s="1"/>
  <c r="B1919" i="1"/>
  <c r="J1918" i="1"/>
  <c r="I1918" i="1"/>
  <c r="G1918" i="1"/>
  <c r="F1918" i="1"/>
  <c r="Q96" i="58"/>
  <c r="H1197" i="1" s="1"/>
  <c r="D1918" i="1" s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G1916" i="1"/>
  <c r="Q94" i="58"/>
  <c r="H1195" i="1"/>
  <c r="D1916" i="1" s="1"/>
  <c r="Q94" i="57"/>
  <c r="E1195" i="1"/>
  <c r="I1914" i="1"/>
  <c r="H1914" i="1"/>
  <c r="G1914" i="1"/>
  <c r="F1914" i="1"/>
  <c r="Q93" i="58"/>
  <c r="H1194" i="1" s="1"/>
  <c r="D1914" i="1" s="1"/>
  <c r="Q93" i="57"/>
  <c r="E1194" i="1" s="1"/>
  <c r="Q92" i="57"/>
  <c r="E1193" i="1" s="1"/>
  <c r="B1914" i="1"/>
  <c r="I1912" i="1"/>
  <c r="G1912" i="1"/>
  <c r="F1913" i="1"/>
  <c r="F1912" i="1"/>
  <c r="Q92" i="58"/>
  <c r="H1193" i="1" s="1"/>
  <c r="B1912" i="1"/>
  <c r="I1911" i="1"/>
  <c r="F1911" i="1"/>
  <c r="Q91" i="58"/>
  <c r="H1192" i="1" s="1"/>
  <c r="D1911" i="1" s="1"/>
  <c r="Q91" i="57"/>
  <c r="E1192" i="1"/>
  <c r="B1911" i="1"/>
  <c r="J1910" i="1"/>
  <c r="I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 s="1"/>
  <c r="D1927" i="1" s="1"/>
  <c r="Q108" i="57"/>
  <c r="E1209" i="1" s="1"/>
  <c r="Q107" i="57"/>
  <c r="E1208" i="1" s="1"/>
  <c r="B1927" i="1"/>
  <c r="J1926" i="1"/>
  <c r="I1926" i="1"/>
  <c r="H1926" i="1"/>
  <c r="G1926" i="1"/>
  <c r="Q106" i="58"/>
  <c r="H1207" i="1" s="1"/>
  <c r="D1926" i="1" s="1"/>
  <c r="Q106" i="57"/>
  <c r="E1207" i="1"/>
  <c r="I1925" i="1"/>
  <c r="F1925" i="1"/>
  <c r="Q105" i="58"/>
  <c r="H1206" i="1" s="1"/>
  <c r="D1925" i="1" s="1"/>
  <c r="Q103" i="58"/>
  <c r="H1204" i="1"/>
  <c r="Q105" i="57"/>
  <c r="E1206" i="1"/>
  <c r="Q103" i="57"/>
  <c r="E1204" i="1" s="1"/>
  <c r="B1925" i="1"/>
  <c r="J1924" i="1"/>
  <c r="I1924" i="1"/>
  <c r="G1924" i="1"/>
  <c r="Q102" i="58"/>
  <c r="H1203" i="1" s="1"/>
  <c r="D1924" i="1" s="1"/>
  <c r="Q102" i="57"/>
  <c r="E1203" i="1"/>
  <c r="G1915" i="1"/>
  <c r="F1915" i="1"/>
  <c r="B1915" i="1"/>
  <c r="E1913" i="1"/>
  <c r="I1893" i="1"/>
  <c r="H1893" i="1"/>
  <c r="O284" i="97" s="1"/>
  <c r="I283" i="98" s="1"/>
  <c r="Z74" i="58"/>
  <c r="H1152" i="1"/>
  <c r="Z62" i="58"/>
  <c r="H1140" i="1" s="1"/>
  <c r="Z74" i="57"/>
  <c r="E1152" i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B1891" i="1"/>
  <c r="I1890" i="1"/>
  <c r="E1890" i="1"/>
  <c r="Z71" i="58"/>
  <c r="H1149" i="1" s="1"/>
  <c r="D1890" i="1" s="1"/>
  <c r="Z71" i="57"/>
  <c r="E1149" i="1" s="1"/>
  <c r="B1890" i="1"/>
  <c r="I1889" i="1"/>
  <c r="Z70" i="58"/>
  <c r="H1148" i="1" s="1"/>
  <c r="Z70" i="57"/>
  <c r="E1148" i="1"/>
  <c r="B1889" i="1"/>
  <c r="I1888" i="1"/>
  <c r="E1888" i="1"/>
  <c r="Z69" i="58"/>
  <c r="H1147" i="1" s="1"/>
  <c r="Z69" i="57"/>
  <c r="E1147" i="1"/>
  <c r="B1888" i="1"/>
  <c r="I1887" i="1"/>
  <c r="E1887" i="1"/>
  <c r="Z68" i="58"/>
  <c r="H1146" i="1" s="1"/>
  <c r="D1887" i="1" s="1"/>
  <c r="Z68" i="57"/>
  <c r="E1146" i="1"/>
  <c r="B1887" i="1"/>
  <c r="I1886" i="1"/>
  <c r="E1886" i="1"/>
  <c r="Z67" i="58"/>
  <c r="H1145" i="1" s="1"/>
  <c r="Z67" i="57"/>
  <c r="E1145" i="1"/>
  <c r="I1884" i="1"/>
  <c r="Z66" i="58"/>
  <c r="H1144" i="1"/>
  <c r="Z66" i="57"/>
  <c r="E1144" i="1" s="1"/>
  <c r="B1884" i="1"/>
  <c r="Z65" i="58"/>
  <c r="H1143" i="1" s="1"/>
  <c r="Z65" i="57"/>
  <c r="E1143" i="1"/>
  <c r="I1881" i="1"/>
  <c r="E1881" i="1"/>
  <c r="Z64" i="58"/>
  <c r="H1142" i="1"/>
  <c r="Z64" i="57"/>
  <c r="E1142" i="1"/>
  <c r="B1881" i="1"/>
  <c r="I1880" i="1"/>
  <c r="E1880" i="1"/>
  <c r="Z63" i="58"/>
  <c r="H1141" i="1"/>
  <c r="Z63" i="57"/>
  <c r="E1141" i="1"/>
  <c r="B1880" i="1"/>
  <c r="J1897" i="1"/>
  <c r="F1897" i="1"/>
  <c r="E1897" i="1"/>
  <c r="Z81" i="58"/>
  <c r="H1159" i="1"/>
  <c r="Z80" i="58"/>
  <c r="H1158" i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F1895" i="1"/>
  <c r="Z78" i="58"/>
  <c r="H1156" i="1"/>
  <c r="D1895" i="1" s="1"/>
  <c r="Z76" i="58"/>
  <c r="H1154" i="1" s="1"/>
  <c r="Z78" i="57"/>
  <c r="E1156" i="1"/>
  <c r="Z76" i="57"/>
  <c r="E1154" i="1" s="1"/>
  <c r="C1895" i="1" s="1"/>
  <c r="B1895" i="1"/>
  <c r="J1894" i="1"/>
  <c r="I1894" i="1"/>
  <c r="G1894" i="1"/>
  <c r="F1894" i="1"/>
  <c r="Z75" i="58"/>
  <c r="H1153" i="1" s="1"/>
  <c r="Z75" i="57"/>
  <c r="E1153" i="1"/>
  <c r="C1894" i="1" s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 s="1"/>
  <c r="W62" i="57"/>
  <c r="E1110" i="1" s="1"/>
  <c r="W66" i="57"/>
  <c r="E1114" i="1"/>
  <c r="B1863" i="1"/>
  <c r="J1862" i="1"/>
  <c r="H1862" i="1"/>
  <c r="E1862" i="1"/>
  <c r="W73" i="58"/>
  <c r="H1121" i="1"/>
  <c r="W73" i="57"/>
  <c r="E1121" i="1" s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 s="1"/>
  <c r="B1859" i="1"/>
  <c r="I1858" i="1"/>
  <c r="F1858" i="1"/>
  <c r="E1858" i="1"/>
  <c r="W69" i="58"/>
  <c r="H1117" i="1"/>
  <c r="D1858" i="1"/>
  <c r="W69" i="57"/>
  <c r="E1117" i="1" s="1"/>
  <c r="I1857" i="1"/>
  <c r="H1857" i="1"/>
  <c r="E1857" i="1"/>
  <c r="W68" i="58"/>
  <c r="H1116" i="1"/>
  <c r="D1857" i="1"/>
  <c r="W68" i="57"/>
  <c r="E1116" i="1" s="1"/>
  <c r="J1856" i="1"/>
  <c r="I1856" i="1"/>
  <c r="G1856" i="1"/>
  <c r="F1856" i="1"/>
  <c r="W67" i="58"/>
  <c r="H1115" i="1"/>
  <c r="D1856" i="1" s="1"/>
  <c r="W67" i="57"/>
  <c r="E1115" i="1" s="1"/>
  <c r="B1856" i="1"/>
  <c r="I1854" i="1"/>
  <c r="F1854" i="1"/>
  <c r="E1854" i="1"/>
  <c r="W66" i="58"/>
  <c r="H1114" i="1" s="1"/>
  <c r="D1854" i="1" s="1"/>
  <c r="B1854" i="1"/>
  <c r="J1852" i="1"/>
  <c r="I1852" i="1"/>
  <c r="F1852" i="1"/>
  <c r="E1852" i="1"/>
  <c r="W65" i="58"/>
  <c r="H1113" i="1" s="1"/>
  <c r="W65" i="57"/>
  <c r="E1113" i="1"/>
  <c r="B1852" i="1"/>
  <c r="H1851" i="1"/>
  <c r="O316" i="97" s="1"/>
  <c r="I313" i="98" s="1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 s="1"/>
  <c r="W63" i="57"/>
  <c r="E1111" i="1"/>
  <c r="B1850" i="1"/>
  <c r="G1867" i="1"/>
  <c r="F1867" i="1"/>
  <c r="W81" i="58"/>
  <c r="H1129" i="1"/>
  <c r="D1867" i="1" s="1"/>
  <c r="W80" i="58"/>
  <c r="H1128" i="1"/>
  <c r="W81" i="57"/>
  <c r="E1129" i="1" s="1"/>
  <c r="W80" i="57"/>
  <c r="E1128" i="1"/>
  <c r="B1867" i="1"/>
  <c r="J1866" i="1"/>
  <c r="I1866" i="1"/>
  <c r="F1866" i="1"/>
  <c r="E1866" i="1"/>
  <c r="W79" i="58"/>
  <c r="H1127" i="1" s="1"/>
  <c r="D1866" i="1" s="1"/>
  <c r="W79" i="57"/>
  <c r="E1127" i="1" s="1"/>
  <c r="C1866" i="1" s="1"/>
  <c r="B1866" i="1"/>
  <c r="I1865" i="1"/>
  <c r="G1865" i="1"/>
  <c r="E1865" i="1"/>
  <c r="W78" i="58"/>
  <c r="H1126" i="1"/>
  <c r="W76" i="58"/>
  <c r="H1124" i="1"/>
  <c r="W78" i="57"/>
  <c r="E1126" i="1" s="1"/>
  <c r="W76" i="57"/>
  <c r="E1124" i="1" s="1"/>
  <c r="J1864" i="1"/>
  <c r="I1864" i="1"/>
  <c r="F1864" i="1"/>
  <c r="E1864" i="1"/>
  <c r="W75" i="58"/>
  <c r="H1123" i="1" s="1"/>
  <c r="D1864" i="1" s="1"/>
  <c r="W75" i="57"/>
  <c r="E1123" i="1"/>
  <c r="B1864" i="1"/>
  <c r="I1855" i="1"/>
  <c r="G1855" i="1"/>
  <c r="F1855" i="1"/>
  <c r="B1855" i="1"/>
  <c r="F1853" i="1"/>
  <c r="E1853" i="1"/>
  <c r="J1833" i="1"/>
  <c r="H1833" i="1"/>
  <c r="O305" i="97" s="1"/>
  <c r="I304" i="98" s="1"/>
  <c r="F1833" i="1"/>
  <c r="E1833" i="1"/>
  <c r="T74" i="58"/>
  <c r="H1092" i="1" s="1"/>
  <c r="D1836" i="1" s="1"/>
  <c r="T62" i="58"/>
  <c r="H1080" i="1"/>
  <c r="T74" i="57"/>
  <c r="E1092" i="1" s="1"/>
  <c r="T62" i="57"/>
  <c r="E1080" i="1"/>
  <c r="B1833" i="1"/>
  <c r="E1832" i="1"/>
  <c r="T73" i="58"/>
  <c r="H1091" i="1"/>
  <c r="D1832" i="1" s="1"/>
  <c r="T73" i="57"/>
  <c r="E1091" i="1"/>
  <c r="I1831" i="1"/>
  <c r="T72" i="58"/>
  <c r="H1090" i="1" s="1"/>
  <c r="D1831" i="1" s="1"/>
  <c r="T72" i="57"/>
  <c r="E1090" i="1" s="1"/>
  <c r="B1831" i="1"/>
  <c r="I1830" i="1"/>
  <c r="E1830" i="1"/>
  <c r="T71" i="58"/>
  <c r="H1089" i="1" s="1"/>
  <c r="D1830" i="1" s="1"/>
  <c r="T71" i="57"/>
  <c r="E1089" i="1" s="1"/>
  <c r="B1830" i="1"/>
  <c r="I1829" i="1"/>
  <c r="H1829" i="1"/>
  <c r="O301" i="97" s="1"/>
  <c r="I300" i="98" s="1"/>
  <c r="E1829" i="1"/>
  <c r="T70" i="58"/>
  <c r="H1088" i="1" s="1"/>
  <c r="T70" i="57"/>
  <c r="E1088" i="1"/>
  <c r="C1829" i="1"/>
  <c r="B1829" i="1"/>
  <c r="I1828" i="1"/>
  <c r="G1828" i="1"/>
  <c r="E1828" i="1"/>
  <c r="T69" i="58"/>
  <c r="H1087" i="1" s="1"/>
  <c r="D1828" i="1" s="1"/>
  <c r="T69" i="57"/>
  <c r="E1087" i="1"/>
  <c r="I1827" i="1"/>
  <c r="G1827" i="1"/>
  <c r="E1827" i="1"/>
  <c r="T68" i="58"/>
  <c r="H1086" i="1" s="1"/>
  <c r="T68" i="57"/>
  <c r="E1086" i="1"/>
  <c r="I1826" i="1"/>
  <c r="G1826" i="1"/>
  <c r="T67" i="58"/>
  <c r="H1085" i="1"/>
  <c r="T67" i="57"/>
  <c r="E1085" i="1" s="1"/>
  <c r="B1826" i="1"/>
  <c r="I1824" i="1"/>
  <c r="H1824" i="1"/>
  <c r="O296" i="97" s="1"/>
  <c r="I295" i="98" s="1"/>
  <c r="E1824" i="1"/>
  <c r="T66" i="58"/>
  <c r="H1084" i="1" s="1"/>
  <c r="D1824" i="1" s="1"/>
  <c r="T66" i="57"/>
  <c r="E1084" i="1"/>
  <c r="C1824" i="1" s="1"/>
  <c r="B1824" i="1"/>
  <c r="H1822" i="1"/>
  <c r="O294" i="97" s="1"/>
  <c r="I293" i="98" s="1"/>
  <c r="T65" i="58"/>
  <c r="H1083" i="1"/>
  <c r="T65" i="57"/>
  <c r="E1083" i="1" s="1"/>
  <c r="I1821" i="1"/>
  <c r="E1821" i="1"/>
  <c r="T64" i="58"/>
  <c r="H1082" i="1" s="1"/>
  <c r="D1821" i="1" s="1"/>
  <c r="T64" i="57"/>
  <c r="E1082" i="1"/>
  <c r="B1821" i="1"/>
  <c r="J1820" i="1"/>
  <c r="I1820" i="1"/>
  <c r="E1820" i="1"/>
  <c r="T63" i="58"/>
  <c r="H1081" i="1" s="1"/>
  <c r="T63" i="57"/>
  <c r="E1081" i="1"/>
  <c r="C1820" i="1" s="1"/>
  <c r="J1837" i="1"/>
  <c r="G1837" i="1"/>
  <c r="T81" i="58"/>
  <c r="H1099" i="1" s="1"/>
  <c r="T80" i="58"/>
  <c r="H1098" i="1"/>
  <c r="T81" i="57"/>
  <c r="E1099" i="1" s="1"/>
  <c r="T80" i="57"/>
  <c r="E1098" i="1"/>
  <c r="F1836" i="1"/>
  <c r="E1836" i="1"/>
  <c r="T79" i="58"/>
  <c r="H1097" i="1"/>
  <c r="T79" i="57"/>
  <c r="E1097" i="1"/>
  <c r="B1836" i="1"/>
  <c r="J1835" i="1"/>
  <c r="I1835" i="1"/>
  <c r="F1835" i="1"/>
  <c r="T78" i="58"/>
  <c r="H1096" i="1"/>
  <c r="T76" i="58"/>
  <c r="H1094" i="1"/>
  <c r="T78" i="57"/>
  <c r="E1096" i="1" s="1"/>
  <c r="T76" i="57"/>
  <c r="E1094" i="1" s="1"/>
  <c r="B1835" i="1"/>
  <c r="J1834" i="1"/>
  <c r="F1834" i="1"/>
  <c r="E1834" i="1"/>
  <c r="T75" i="58"/>
  <c r="H1093" i="1" s="1"/>
  <c r="T75" i="57"/>
  <c r="E1093" i="1" s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0" i="1"/>
  <c r="O257" i="97" s="1"/>
  <c r="I256" i="98" s="1"/>
  <c r="H1794" i="1"/>
  <c r="O251" i="97" s="1"/>
  <c r="I250" i="98" s="1"/>
  <c r="H1791" i="1"/>
  <c r="O248" i="97" s="1"/>
  <c r="I247" i="98" s="1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 s="1"/>
  <c r="Q80" i="58"/>
  <c r="H1068" i="1"/>
  <c r="Q79" i="58"/>
  <c r="H1067" i="1" s="1"/>
  <c r="D1806" i="1" s="1"/>
  <c r="Q74" i="58"/>
  <c r="H1062" i="1"/>
  <c r="Q78" i="58"/>
  <c r="H1066" i="1" s="1"/>
  <c r="Q76" i="58"/>
  <c r="H1064" i="1"/>
  <c r="Q75" i="58"/>
  <c r="H1063" i="1"/>
  <c r="D1804" i="1"/>
  <c r="Q62" i="58"/>
  <c r="H1050" i="1" s="1"/>
  <c r="Q73" i="58"/>
  <c r="H1061" i="1"/>
  <c r="Q72" i="58"/>
  <c r="H1060" i="1" s="1"/>
  <c r="Q71" i="58"/>
  <c r="H1059" i="1"/>
  <c r="Q70" i="58"/>
  <c r="H1058" i="1" s="1"/>
  <c r="Q69" i="58"/>
  <c r="H1057" i="1"/>
  <c r="Q68" i="58"/>
  <c r="H1056" i="1" s="1"/>
  <c r="Q67" i="58"/>
  <c r="H1055" i="1"/>
  <c r="Q65" i="58"/>
  <c r="H1053" i="1" s="1"/>
  <c r="I14" i="66" s="1"/>
  <c r="Q66" i="58"/>
  <c r="H1054" i="1"/>
  <c r="Q64" i="58"/>
  <c r="H1052" i="1"/>
  <c r="Q63" i="58"/>
  <c r="H1051" i="1" s="1"/>
  <c r="Q81" i="57"/>
  <c r="E1069" i="1"/>
  <c r="Q80" i="57"/>
  <c r="E1068" i="1"/>
  <c r="Q79" i="57"/>
  <c r="E1067" i="1"/>
  <c r="Q74" i="57"/>
  <c r="E1062" i="1" s="1"/>
  <c r="Q78" i="57"/>
  <c r="E1066" i="1"/>
  <c r="Q76" i="57"/>
  <c r="E1064" i="1"/>
  <c r="Q75" i="57"/>
  <c r="E1063" i="1"/>
  <c r="Q62" i="57"/>
  <c r="E1050" i="1" s="1"/>
  <c r="Q73" i="57"/>
  <c r="E1061" i="1"/>
  <c r="Q72" i="57"/>
  <c r="E1060" i="1"/>
  <c r="Q71" i="57"/>
  <c r="E1059" i="1"/>
  <c r="Q70" i="57"/>
  <c r="E1058" i="1" s="1"/>
  <c r="Q69" i="57"/>
  <c r="E1057" i="1"/>
  <c r="Q68" i="57"/>
  <c r="E1056" i="1"/>
  <c r="Q67" i="57"/>
  <c r="E1055" i="1"/>
  <c r="Q65" i="57"/>
  <c r="E1053" i="1" s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 s="1"/>
  <c r="K62" i="57"/>
  <c r="C410" i="1"/>
  <c r="K63" i="58"/>
  <c r="D411" i="1"/>
  <c r="K62" i="58"/>
  <c r="D410" i="1"/>
  <c r="D422" i="1"/>
  <c r="D1743" i="1" s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 s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 s="1"/>
  <c r="E413" i="1"/>
  <c r="E1733" i="1"/>
  <c r="F413" i="1"/>
  <c r="F1732" i="1" s="1"/>
  <c r="G413" i="1"/>
  <c r="G1733" i="1"/>
  <c r="H413" i="1"/>
  <c r="I1733" i="1"/>
  <c r="F1733" i="1"/>
  <c r="K66" i="57"/>
  <c r="C414" i="1" s="1"/>
  <c r="C1734" i="1" s="1"/>
  <c r="K66" i="58"/>
  <c r="D414" i="1"/>
  <c r="E414" i="1"/>
  <c r="F414" i="1"/>
  <c r="G414" i="1"/>
  <c r="H414" i="1"/>
  <c r="H1734" i="1" s="1"/>
  <c r="O200" i="97" s="1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 s="1"/>
  <c r="H416" i="1"/>
  <c r="I1737" i="1"/>
  <c r="J1737" i="1"/>
  <c r="K69" i="57"/>
  <c r="C417" i="1"/>
  <c r="C1738" i="1"/>
  <c r="K69" i="58"/>
  <c r="D417" i="1" s="1"/>
  <c r="E417" i="1"/>
  <c r="E1738" i="1"/>
  <c r="F417" i="1"/>
  <c r="F1738" i="1" s="1"/>
  <c r="G417" i="1"/>
  <c r="G1738" i="1"/>
  <c r="H417" i="1"/>
  <c r="I1738" i="1"/>
  <c r="J1738" i="1"/>
  <c r="K70" i="57"/>
  <c r="C418" i="1"/>
  <c r="C1739" i="1" s="1"/>
  <c r="K70" i="58"/>
  <c r="D418" i="1"/>
  <c r="E418" i="1"/>
  <c r="F418" i="1"/>
  <c r="F1739" i="1" s="1"/>
  <c r="G418" i="1"/>
  <c r="G1739" i="1"/>
  <c r="H418" i="1"/>
  <c r="H1739" i="1" s="1"/>
  <c r="I1739" i="1"/>
  <c r="J1739" i="1"/>
  <c r="K71" i="57"/>
  <c r="C419" i="1" s="1"/>
  <c r="K71" i="58"/>
  <c r="D419" i="1"/>
  <c r="E419" i="1"/>
  <c r="F419" i="1"/>
  <c r="F1740" i="1"/>
  <c r="G419" i="1"/>
  <c r="H419" i="1"/>
  <c r="H1740" i="1" s="1"/>
  <c r="O206" i="97" s="1"/>
  <c r="I205" i="98" s="1"/>
  <c r="I1740" i="1"/>
  <c r="J1740" i="1"/>
  <c r="K72" i="57"/>
  <c r="C420" i="1" s="1"/>
  <c r="K72" i="58"/>
  <c r="D420" i="1" s="1"/>
  <c r="D1741" i="1" s="1"/>
  <c r="E420" i="1"/>
  <c r="E1741" i="1" s="1"/>
  <c r="F420" i="1"/>
  <c r="F1741" i="1"/>
  <c r="G420" i="1"/>
  <c r="G1741" i="1" s="1"/>
  <c r="H420" i="1"/>
  <c r="H1741" i="1" s="1"/>
  <c r="O207" i="97" s="1"/>
  <c r="I206" i="98" s="1"/>
  <c r="I1741" i="1"/>
  <c r="J1741" i="1"/>
  <c r="K73" i="57"/>
  <c r="C421" i="1"/>
  <c r="K73" i="58"/>
  <c r="D421" i="1" s="1"/>
  <c r="D1742" i="1" s="1"/>
  <c r="F421" i="1"/>
  <c r="F1742" i="1"/>
  <c r="G421" i="1"/>
  <c r="G1742" i="1"/>
  <c r="H421" i="1"/>
  <c r="I1742" i="1"/>
  <c r="J1742" i="1"/>
  <c r="C422" i="1"/>
  <c r="E422" i="1"/>
  <c r="F422" i="1"/>
  <c r="F1743" i="1" s="1"/>
  <c r="G422" i="1"/>
  <c r="H422" i="1"/>
  <c r="H1743" i="1" s="1"/>
  <c r="O209" i="97" s="1"/>
  <c r="I1743" i="1"/>
  <c r="J1743" i="1"/>
  <c r="K76" i="57"/>
  <c r="C424" i="1" s="1"/>
  <c r="K75" i="57"/>
  <c r="C423" i="1"/>
  <c r="K76" i="58"/>
  <c r="D424" i="1"/>
  <c r="K75" i="58"/>
  <c r="D423" i="1"/>
  <c r="E424" i="1"/>
  <c r="E423" i="1"/>
  <c r="F424" i="1"/>
  <c r="F1744" i="1" s="1"/>
  <c r="F423" i="1"/>
  <c r="G424" i="1"/>
  <c r="G423" i="1"/>
  <c r="G1744" i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D1746" i="1"/>
  <c r="E428" i="1"/>
  <c r="E1746" i="1" s="1"/>
  <c r="F428" i="1"/>
  <c r="F1746" i="1" s="1"/>
  <c r="G428" i="1"/>
  <c r="H428" i="1"/>
  <c r="H1746" i="1" s="1"/>
  <c r="O212" i="97" s="1"/>
  <c r="I211" i="98" s="1"/>
  <c r="I1746" i="1"/>
  <c r="J1746" i="1"/>
  <c r="C430" i="1"/>
  <c r="C429" i="1"/>
  <c r="D430" i="1"/>
  <c r="D429" i="1"/>
  <c r="E430" i="1"/>
  <c r="E1747" i="1" s="1"/>
  <c r="E429" i="1"/>
  <c r="F430" i="1"/>
  <c r="F429" i="1"/>
  <c r="G430" i="1"/>
  <c r="G429" i="1"/>
  <c r="H430" i="1"/>
  <c r="H429" i="1"/>
  <c r="L63" i="57"/>
  <c r="C441" i="1" s="1"/>
  <c r="L62" i="57"/>
  <c r="C440" i="1" s="1"/>
  <c r="L67" i="57"/>
  <c r="C445" i="1"/>
  <c r="L63" i="58"/>
  <c r="D441" i="1"/>
  <c r="L62" i="58"/>
  <c r="D440" i="1"/>
  <c r="E441" i="1"/>
  <c r="E440" i="1"/>
  <c r="E448" i="1"/>
  <c r="E1769" i="1" s="1"/>
  <c r="L63" i="61"/>
  <c r="F441" i="1"/>
  <c r="L62" i="61"/>
  <c r="F440" i="1"/>
  <c r="G441" i="1"/>
  <c r="G440" i="1"/>
  <c r="H441" i="1"/>
  <c r="H440" i="1"/>
  <c r="H446" i="1"/>
  <c r="H1767" i="1" s="1"/>
  <c r="O224" i="97" s="1"/>
  <c r="I223" i="98" s="1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 s="1"/>
  <c r="L66" i="58"/>
  <c r="D444" i="1" s="1"/>
  <c r="E443" i="1"/>
  <c r="L65" i="61"/>
  <c r="F443" i="1"/>
  <c r="G443" i="1"/>
  <c r="G1762" i="1" s="1"/>
  <c r="H443" i="1"/>
  <c r="J1762" i="1"/>
  <c r="L66" i="57"/>
  <c r="C444" i="1"/>
  <c r="E444" i="1"/>
  <c r="L66" i="61"/>
  <c r="F444" i="1" s="1"/>
  <c r="G444" i="1"/>
  <c r="G1764" i="1" s="1"/>
  <c r="H444" i="1"/>
  <c r="L67" i="58"/>
  <c r="D445" i="1" s="1"/>
  <c r="D1766" i="1" s="1"/>
  <c r="E445" i="1"/>
  <c r="L67" i="61"/>
  <c r="F445" i="1"/>
  <c r="F1766" i="1" s="1"/>
  <c r="G445" i="1"/>
  <c r="G1766" i="1"/>
  <c r="H445" i="1"/>
  <c r="J1766" i="1"/>
  <c r="L68" i="57"/>
  <c r="C446" i="1"/>
  <c r="L68" i="58"/>
  <c r="D446" i="1"/>
  <c r="D1767" i="1"/>
  <c r="E446" i="1"/>
  <c r="L68" i="61"/>
  <c r="F446" i="1"/>
  <c r="F1767" i="1" s="1"/>
  <c r="G446" i="1"/>
  <c r="G1767" i="1" s="1"/>
  <c r="I1767" i="1"/>
  <c r="L69" i="57"/>
  <c r="C447" i="1" s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 s="1"/>
  <c r="F448" i="1"/>
  <c r="G448" i="1"/>
  <c r="G1769" i="1" s="1"/>
  <c r="H448" i="1"/>
  <c r="H1769" i="1" s="1"/>
  <c r="O226" i="97" s="1"/>
  <c r="I1769" i="1"/>
  <c r="J1769" i="1"/>
  <c r="L71" i="57"/>
  <c r="C449" i="1"/>
  <c r="C1770" i="1" s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I1771" i="1"/>
  <c r="J1771" i="1"/>
  <c r="L73" i="57"/>
  <c r="C451" i="1"/>
  <c r="L73" i="58"/>
  <c r="D451" i="1"/>
  <c r="D1772" i="1"/>
  <c r="E451" i="1"/>
  <c r="F451" i="1"/>
  <c r="F1772" i="1" s="1"/>
  <c r="G451" i="1"/>
  <c r="G1772" i="1"/>
  <c r="H451" i="1"/>
  <c r="I1772" i="1"/>
  <c r="J1772" i="1"/>
  <c r="C452" i="1"/>
  <c r="D452" i="1"/>
  <c r="E452" i="1"/>
  <c r="E1773" i="1"/>
  <c r="L74" i="61"/>
  <c r="F452" i="1" s="1"/>
  <c r="G452" i="1"/>
  <c r="G1773" i="1" s="1"/>
  <c r="H452" i="1"/>
  <c r="J1773" i="1"/>
  <c r="L76" i="57"/>
  <c r="C454" i="1"/>
  <c r="L75" i="57"/>
  <c r="C453" i="1" s="1"/>
  <c r="L76" i="58"/>
  <c r="D454" i="1" s="1"/>
  <c r="L75" i="58"/>
  <c r="D453" i="1"/>
  <c r="E454" i="1"/>
  <c r="E1774" i="1" s="1"/>
  <c r="E453" i="1"/>
  <c r="L76" i="61"/>
  <c r="F454" i="1" s="1"/>
  <c r="F1774" i="1" s="1"/>
  <c r="L75" i="61"/>
  <c r="F453" i="1"/>
  <c r="G454" i="1"/>
  <c r="G453" i="1"/>
  <c r="H454" i="1"/>
  <c r="H453" i="1"/>
  <c r="C457" i="1"/>
  <c r="C455" i="1"/>
  <c r="C1775" i="1"/>
  <c r="D457" i="1"/>
  <c r="D455" i="1"/>
  <c r="D1775" i="1" s="1"/>
  <c r="E457" i="1"/>
  <c r="E1775" i="1" s="1"/>
  <c r="E455" i="1"/>
  <c r="L79" i="61"/>
  <c r="F457" i="1"/>
  <c r="L77" i="61"/>
  <c r="F455" i="1"/>
  <c r="G457" i="1"/>
  <c r="G1775" i="1" s="1"/>
  <c r="G455" i="1"/>
  <c r="H457" i="1"/>
  <c r="H455" i="1"/>
  <c r="I1775" i="1"/>
  <c r="J1775" i="1"/>
  <c r="C458" i="1"/>
  <c r="C1776" i="1" s="1"/>
  <c r="D458" i="1"/>
  <c r="E458" i="1"/>
  <c r="E1776" i="1" s="1"/>
  <c r="L80" i="61"/>
  <c r="F458" i="1"/>
  <c r="F1776" i="1" s="1"/>
  <c r="G458" i="1"/>
  <c r="G1776" i="1" s="1"/>
  <c r="H458" i="1"/>
  <c r="I1776" i="1"/>
  <c r="C460" i="1"/>
  <c r="C459" i="1"/>
  <c r="D460" i="1"/>
  <c r="D459" i="1"/>
  <c r="E460" i="1"/>
  <c r="E1777" i="1" s="1"/>
  <c r="E459" i="1"/>
  <c r="L82" i="61"/>
  <c r="F460" i="1" s="1"/>
  <c r="L81" i="61"/>
  <c r="F459" i="1"/>
  <c r="G460" i="1"/>
  <c r="G459" i="1"/>
  <c r="H460" i="1"/>
  <c r="H459" i="1"/>
  <c r="I1777" i="1"/>
  <c r="B452" i="1"/>
  <c r="B440" i="1"/>
  <c r="B451" i="1"/>
  <c r="B450" i="1"/>
  <c r="B449" i="1"/>
  <c r="B448" i="1"/>
  <c r="B1769" i="1" s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422" i="1"/>
  <c r="B410" i="1"/>
  <c r="B1738" i="1" s="1"/>
  <c r="B421" i="1"/>
  <c r="B420" i="1"/>
  <c r="B1741" i="1"/>
  <c r="B419" i="1"/>
  <c r="B418" i="1"/>
  <c r="B1739" i="1" s="1"/>
  <c r="B417" i="1"/>
  <c r="B416" i="1"/>
  <c r="B1737" i="1" s="1"/>
  <c r="B415" i="1"/>
  <c r="B1736" i="1" s="1"/>
  <c r="B414" i="1"/>
  <c r="B1734" i="1"/>
  <c r="B413" i="1"/>
  <c r="B1733" i="1" s="1"/>
  <c r="B412" i="1"/>
  <c r="B1731" i="1" s="1"/>
  <c r="B411" i="1"/>
  <c r="B1730" i="1" s="1"/>
  <c r="B430" i="1"/>
  <c r="B429" i="1"/>
  <c r="B428" i="1"/>
  <c r="B427" i="1"/>
  <c r="B1745" i="1" s="1"/>
  <c r="B425" i="1"/>
  <c r="B424" i="1"/>
  <c r="B1744" i="1" s="1"/>
  <c r="B423" i="1"/>
  <c r="J63" i="57"/>
  <c r="C381" i="1" s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1" i="1" s="1"/>
  <c r="H381" i="1"/>
  <c r="H1700" i="1" s="1"/>
  <c r="O171" i="97" s="1"/>
  <c r="H380" i="1"/>
  <c r="J64" i="57"/>
  <c r="C382" i="1" s="1"/>
  <c r="J64" i="58"/>
  <c r="D382" i="1" s="1"/>
  <c r="E382" i="1"/>
  <c r="F382" i="1"/>
  <c r="F1701" i="1" s="1"/>
  <c r="G382" i="1"/>
  <c r="H382" i="1"/>
  <c r="H1701" i="1"/>
  <c r="O172" i="97" s="1"/>
  <c r="I171" i="98" s="1"/>
  <c r="J65" i="57"/>
  <c r="C383" i="1" s="1"/>
  <c r="J65" i="58"/>
  <c r="D383" i="1"/>
  <c r="E383" i="1"/>
  <c r="F383" i="1"/>
  <c r="G383" i="1"/>
  <c r="G1705" i="1" s="1"/>
  <c r="G1702" i="1"/>
  <c r="H383" i="1"/>
  <c r="J66" i="57"/>
  <c r="C384" i="1" s="1"/>
  <c r="J66" i="58"/>
  <c r="D384" i="1" s="1"/>
  <c r="D1704" i="1" s="1"/>
  <c r="E384" i="1"/>
  <c r="F384" i="1"/>
  <c r="G384" i="1"/>
  <c r="H384" i="1"/>
  <c r="J67" i="57"/>
  <c r="C385" i="1" s="1"/>
  <c r="J67" i="58"/>
  <c r="D385" i="1" s="1"/>
  <c r="E385" i="1"/>
  <c r="F385" i="1"/>
  <c r="G385" i="1"/>
  <c r="G1706" i="1" s="1"/>
  <c r="H385" i="1"/>
  <c r="H1706" i="1" s="1"/>
  <c r="J68" i="57"/>
  <c r="C386" i="1" s="1"/>
  <c r="J68" i="58"/>
  <c r="D386" i="1" s="1"/>
  <c r="E386" i="1"/>
  <c r="E1707" i="1" s="1"/>
  <c r="F386" i="1"/>
  <c r="F1707" i="1" s="1"/>
  <c r="G386" i="1"/>
  <c r="G1707" i="1" s="1"/>
  <c r="H386" i="1"/>
  <c r="I1707" i="1"/>
  <c r="J69" i="57"/>
  <c r="C387" i="1" s="1"/>
  <c r="J69" i="58"/>
  <c r="D387" i="1" s="1"/>
  <c r="D1708" i="1" s="1"/>
  <c r="E387" i="1"/>
  <c r="F387" i="1"/>
  <c r="G387" i="1"/>
  <c r="G1708" i="1" s="1"/>
  <c r="H387" i="1"/>
  <c r="I1708" i="1"/>
  <c r="J70" i="57"/>
  <c r="C388" i="1" s="1"/>
  <c r="J70" i="58"/>
  <c r="D388" i="1" s="1"/>
  <c r="D1709" i="1" s="1"/>
  <c r="E388" i="1"/>
  <c r="E1709" i="1"/>
  <c r="F388" i="1"/>
  <c r="G388" i="1"/>
  <c r="G1709" i="1" s="1"/>
  <c r="H388" i="1"/>
  <c r="H1709" i="1" s="1"/>
  <c r="O180" i="97" s="1"/>
  <c r="J1709" i="1"/>
  <c r="J71" i="57"/>
  <c r="C389" i="1" s="1"/>
  <c r="J71" i="58"/>
  <c r="D389" i="1" s="1"/>
  <c r="D1710" i="1" s="1"/>
  <c r="E389" i="1"/>
  <c r="F389" i="1"/>
  <c r="G389" i="1"/>
  <c r="H389" i="1"/>
  <c r="H1710" i="1" s="1"/>
  <c r="I1710" i="1"/>
  <c r="J72" i="57"/>
  <c r="C390" i="1" s="1"/>
  <c r="J72" i="58"/>
  <c r="D390" i="1"/>
  <c r="D1711" i="1" s="1"/>
  <c r="E390" i="1"/>
  <c r="F390" i="1"/>
  <c r="G390" i="1"/>
  <c r="G1711" i="1" s="1"/>
  <c r="H390" i="1"/>
  <c r="H1711" i="1" s="1"/>
  <c r="I1711" i="1"/>
  <c r="J1711" i="1"/>
  <c r="J73" i="57"/>
  <c r="C391" i="1" s="1"/>
  <c r="C1712" i="1" s="1"/>
  <c r="J73" i="58"/>
  <c r="D391" i="1" s="1"/>
  <c r="D1712" i="1" s="1"/>
  <c r="E391" i="1"/>
  <c r="F391" i="1"/>
  <c r="G391" i="1"/>
  <c r="G1712" i="1" s="1"/>
  <c r="H391" i="1"/>
  <c r="H1712" i="1" s="1"/>
  <c r="O183" i="97" s="1"/>
  <c r="I1712" i="1"/>
  <c r="J74" i="57"/>
  <c r="C392" i="1" s="1"/>
  <c r="J74" i="58"/>
  <c r="D392" i="1" s="1"/>
  <c r="D1713" i="1" s="1"/>
  <c r="E392" i="1"/>
  <c r="F392" i="1"/>
  <c r="F1716" i="1" s="1"/>
  <c r="F398" i="1"/>
  <c r="G392" i="1"/>
  <c r="G1713" i="1"/>
  <c r="H392" i="1"/>
  <c r="H398" i="1"/>
  <c r="J1713" i="1"/>
  <c r="J76" i="57"/>
  <c r="C394" i="1" s="1"/>
  <c r="J75" i="57"/>
  <c r="C393" i="1" s="1"/>
  <c r="J76" i="58"/>
  <c r="D394" i="1" s="1"/>
  <c r="D1714" i="1" s="1"/>
  <c r="J75" i="58"/>
  <c r="D393" i="1" s="1"/>
  <c r="E394" i="1"/>
  <c r="E393" i="1"/>
  <c r="F394" i="1"/>
  <c r="F393" i="1"/>
  <c r="F1714" i="1" s="1"/>
  <c r="G394" i="1"/>
  <c r="G1714" i="1" s="1"/>
  <c r="G393" i="1"/>
  <c r="H394" i="1"/>
  <c r="H393" i="1"/>
  <c r="J79" i="57"/>
  <c r="C397" i="1"/>
  <c r="J77" i="57"/>
  <c r="C395" i="1"/>
  <c r="J79" i="58"/>
  <c r="D397" i="1"/>
  <c r="D1715" i="1" s="1"/>
  <c r="J77" i="58"/>
  <c r="D395" i="1"/>
  <c r="E397" i="1"/>
  <c r="E1715" i="1" s="1"/>
  <c r="E395" i="1"/>
  <c r="F397" i="1"/>
  <c r="F1715" i="1" s="1"/>
  <c r="F395" i="1"/>
  <c r="G397" i="1"/>
  <c r="G395" i="1"/>
  <c r="H397" i="1"/>
  <c r="H395" i="1"/>
  <c r="J80" i="57"/>
  <c r="C398" i="1" s="1"/>
  <c r="J80" i="58"/>
  <c r="D398" i="1" s="1"/>
  <c r="D1716" i="1" s="1"/>
  <c r="E398" i="1"/>
  <c r="E1716" i="1"/>
  <c r="G398" i="1"/>
  <c r="G1716" i="1" s="1"/>
  <c r="J82" i="57"/>
  <c r="C400" i="1"/>
  <c r="C1717" i="1" s="1"/>
  <c r="J81" i="57"/>
  <c r="C399" i="1"/>
  <c r="J82" i="58"/>
  <c r="D400" i="1" s="1"/>
  <c r="D1717" i="1" s="1"/>
  <c r="J81" i="58"/>
  <c r="D399" i="1" s="1"/>
  <c r="E400" i="1"/>
  <c r="E399" i="1"/>
  <c r="E1717" i="1" s="1"/>
  <c r="F400" i="1"/>
  <c r="F399" i="1"/>
  <c r="G400" i="1"/>
  <c r="G399" i="1"/>
  <c r="H400" i="1"/>
  <c r="H399" i="1"/>
  <c r="B392" i="1"/>
  <c r="B380" i="1"/>
  <c r="B1713" i="1"/>
  <c r="B391" i="1"/>
  <c r="B1712" i="1" s="1"/>
  <c r="B390" i="1"/>
  <c r="B1711" i="1"/>
  <c r="B389" i="1"/>
  <c r="B388" i="1"/>
  <c r="B1709" i="1" s="1"/>
  <c r="B387" i="1"/>
  <c r="B1708" i="1" s="1"/>
  <c r="B386" i="1"/>
  <c r="B1707" i="1" s="1"/>
  <c r="B385" i="1"/>
  <c r="B384" i="1"/>
  <c r="B1704" i="1"/>
  <c r="B383" i="1"/>
  <c r="B382" i="1"/>
  <c r="B1701" i="1" s="1"/>
  <c r="B1702" i="1"/>
  <c r="B381" i="1"/>
  <c r="B1700" i="1" s="1"/>
  <c r="B400" i="1"/>
  <c r="B1717" i="1" s="1"/>
  <c r="B399" i="1"/>
  <c r="B398" i="1"/>
  <c r="B397" i="1"/>
  <c r="B1715" i="1" s="1"/>
  <c r="B395" i="1"/>
  <c r="B394" i="1"/>
  <c r="B393" i="1"/>
  <c r="B1714" i="1" s="1"/>
  <c r="F63" i="57"/>
  <c r="I63" i="57" s="1"/>
  <c r="C351" i="1" s="1"/>
  <c r="C63" i="57"/>
  <c r="D63" i="57"/>
  <c r="F62" i="57"/>
  <c r="C62" i="57"/>
  <c r="I62" i="57" s="1"/>
  <c r="C350" i="1" s="1"/>
  <c r="D62" i="57"/>
  <c r="F63" i="58"/>
  <c r="I63" i="58" s="1"/>
  <c r="D351" i="1" s="1"/>
  <c r="C63" i="58"/>
  <c r="D63" i="58"/>
  <c r="F62" i="58"/>
  <c r="C62" i="58"/>
  <c r="I62" i="58" s="1"/>
  <c r="D350" i="1" s="1"/>
  <c r="D62" i="58"/>
  <c r="E351" i="1"/>
  <c r="E350" i="1"/>
  <c r="F351" i="1"/>
  <c r="F1670" i="1" s="1"/>
  <c r="F350" i="1"/>
  <c r="G351" i="1"/>
  <c r="G1670" i="1" s="1"/>
  <c r="G350" i="1"/>
  <c r="H351" i="1"/>
  <c r="H350" i="1"/>
  <c r="H359" i="1"/>
  <c r="H1680" i="1" s="1"/>
  <c r="J1670" i="1"/>
  <c r="F64" i="57"/>
  <c r="I64" i="57" s="1"/>
  <c r="C352" i="1" s="1"/>
  <c r="C64" i="57"/>
  <c r="D64" i="57"/>
  <c r="F64" i="58"/>
  <c r="I64" i="58" s="1"/>
  <c r="D352" i="1" s="1"/>
  <c r="C64" i="58"/>
  <c r="D64" i="58"/>
  <c r="E352" i="1"/>
  <c r="F352" i="1"/>
  <c r="F1671" i="1"/>
  <c r="G352" i="1"/>
  <c r="G1671" i="1"/>
  <c r="H352" i="1"/>
  <c r="H1671" i="1" s="1"/>
  <c r="O151" i="97" s="1"/>
  <c r="H353" i="1"/>
  <c r="H1673" i="1" s="1"/>
  <c r="O153" i="97" s="1"/>
  <c r="I1671" i="1"/>
  <c r="F65" i="57"/>
  <c r="I65" i="57" s="1"/>
  <c r="C353" i="1" s="1"/>
  <c r="C65" i="57"/>
  <c r="D65" i="57"/>
  <c r="F65" i="58"/>
  <c r="C65" i="58"/>
  <c r="I65" i="58" s="1"/>
  <c r="D353" i="1" s="1"/>
  <c r="D65" i="58"/>
  <c r="E353" i="1"/>
  <c r="E1673" i="1" s="1"/>
  <c r="F353" i="1"/>
  <c r="G353" i="1"/>
  <c r="G354" i="1"/>
  <c r="G1675" i="1" s="1"/>
  <c r="G1672" i="1"/>
  <c r="I1672" i="1"/>
  <c r="G1673" i="1"/>
  <c r="F66" i="57"/>
  <c r="C66" i="57"/>
  <c r="D66" i="57"/>
  <c r="I66" i="57"/>
  <c r="C354" i="1" s="1"/>
  <c r="C1674" i="1" s="1"/>
  <c r="F66" i="58"/>
  <c r="I66" i="58" s="1"/>
  <c r="D354" i="1" s="1"/>
  <c r="C66" i="58"/>
  <c r="D66" i="58"/>
  <c r="E354" i="1"/>
  <c r="F354" i="1"/>
  <c r="H354" i="1"/>
  <c r="F67" i="57"/>
  <c r="C67" i="57"/>
  <c r="D67" i="57"/>
  <c r="I67" i="57"/>
  <c r="C355" i="1" s="1"/>
  <c r="C1676" i="1" s="1"/>
  <c r="F67" i="58"/>
  <c r="I67" i="58" s="1"/>
  <c r="D355" i="1" s="1"/>
  <c r="C67" i="58"/>
  <c r="D67" i="58"/>
  <c r="E355" i="1"/>
  <c r="F355" i="1"/>
  <c r="F1676" i="1"/>
  <c r="G355" i="1"/>
  <c r="G1676" i="1"/>
  <c r="H355" i="1"/>
  <c r="F68" i="57"/>
  <c r="I68" i="57" s="1"/>
  <c r="C356" i="1" s="1"/>
  <c r="C68" i="57"/>
  <c r="D68" i="57"/>
  <c r="F68" i="58"/>
  <c r="I68" i="58" s="1"/>
  <c r="D356" i="1" s="1"/>
  <c r="D1677" i="1" s="1"/>
  <c r="C68" i="58"/>
  <c r="D68" i="58"/>
  <c r="E356" i="1"/>
  <c r="F356" i="1"/>
  <c r="F1677" i="1" s="1"/>
  <c r="G356" i="1"/>
  <c r="G1677" i="1" s="1"/>
  <c r="H356" i="1"/>
  <c r="H1677" i="1" s="1"/>
  <c r="I1677" i="1"/>
  <c r="F69" i="57"/>
  <c r="C69" i="57"/>
  <c r="I69" i="57" s="1"/>
  <c r="C357" i="1" s="1"/>
  <c r="D69" i="57"/>
  <c r="F69" i="58"/>
  <c r="I69" i="58" s="1"/>
  <c r="D357" i="1" s="1"/>
  <c r="D1678" i="1" s="1"/>
  <c r="C69" i="58"/>
  <c r="D69" i="58"/>
  <c r="E357" i="1"/>
  <c r="E1678" i="1" s="1"/>
  <c r="F357" i="1"/>
  <c r="G357" i="1"/>
  <c r="G1678" i="1"/>
  <c r="H357" i="1"/>
  <c r="I1678" i="1"/>
  <c r="F70" i="57"/>
  <c r="I70" i="57" s="1"/>
  <c r="C358" i="1" s="1"/>
  <c r="C70" i="57"/>
  <c r="D70" i="57"/>
  <c r="F70" i="58"/>
  <c r="I70" i="58" s="1"/>
  <c r="D358" i="1" s="1"/>
  <c r="D1679" i="1" s="1"/>
  <c r="C70" i="58"/>
  <c r="D70" i="58"/>
  <c r="E358" i="1"/>
  <c r="E1679" i="1" s="1"/>
  <c r="F358" i="1"/>
  <c r="G358" i="1"/>
  <c r="G1679" i="1"/>
  <c r="H358" i="1"/>
  <c r="I1679" i="1"/>
  <c r="F71" i="57"/>
  <c r="C71" i="57"/>
  <c r="D71" i="57"/>
  <c r="I71" i="57"/>
  <c r="C359" i="1" s="1"/>
  <c r="C1680" i="1" s="1"/>
  <c r="F71" i="58"/>
  <c r="I71" i="58" s="1"/>
  <c r="D359" i="1" s="1"/>
  <c r="C71" i="58"/>
  <c r="D71" i="58"/>
  <c r="E359" i="1"/>
  <c r="E1680" i="1" s="1"/>
  <c r="F359" i="1"/>
  <c r="G359" i="1"/>
  <c r="G1680" i="1"/>
  <c r="J1680" i="1"/>
  <c r="F72" i="57"/>
  <c r="C72" i="57"/>
  <c r="D72" i="57"/>
  <c r="I72" i="57" s="1"/>
  <c r="C360" i="1" s="1"/>
  <c r="C1681" i="1" s="1"/>
  <c r="F72" i="58"/>
  <c r="I72" i="58" s="1"/>
  <c r="D360" i="1" s="1"/>
  <c r="D1681" i="1" s="1"/>
  <c r="C72" i="58"/>
  <c r="D72" i="58"/>
  <c r="E360" i="1"/>
  <c r="F360" i="1"/>
  <c r="F1681" i="1"/>
  <c r="G360" i="1"/>
  <c r="G1681" i="1" s="1"/>
  <c r="H360" i="1"/>
  <c r="J1681" i="1"/>
  <c r="F73" i="57"/>
  <c r="C73" i="57"/>
  <c r="I73" i="57" s="1"/>
  <c r="C361" i="1" s="1"/>
  <c r="C1682" i="1" s="1"/>
  <c r="D73" i="57"/>
  <c r="F73" i="58"/>
  <c r="C73" i="58"/>
  <c r="I73" i="58" s="1"/>
  <c r="D361" i="1" s="1"/>
  <c r="D1682" i="1" s="1"/>
  <c r="D73" i="58"/>
  <c r="E361" i="1"/>
  <c r="F361" i="1"/>
  <c r="G361" i="1"/>
  <c r="G1682" i="1"/>
  <c r="H361" i="1"/>
  <c r="H1682" i="1" s="1"/>
  <c r="O162" i="97" s="1"/>
  <c r="J1682" i="1"/>
  <c r="F74" i="57"/>
  <c r="C74" i="57"/>
  <c r="D74" i="57"/>
  <c r="I74" i="57"/>
  <c r="C362" i="1" s="1"/>
  <c r="F74" i="58"/>
  <c r="I74" i="58" s="1"/>
  <c r="D362" i="1" s="1"/>
  <c r="C74" i="58"/>
  <c r="D74" i="58"/>
  <c r="E362" i="1"/>
  <c r="F362" i="1"/>
  <c r="G362" i="1"/>
  <c r="G1683" i="1"/>
  <c r="H362" i="1"/>
  <c r="H1683" i="1" s="1"/>
  <c r="O163" i="97" s="1"/>
  <c r="I162" i="98" s="1"/>
  <c r="J1683" i="1"/>
  <c r="F76" i="57"/>
  <c r="C76" i="57"/>
  <c r="D76" i="57"/>
  <c r="I76" i="57"/>
  <c r="C364" i="1" s="1"/>
  <c r="F75" i="57"/>
  <c r="I75" i="57" s="1"/>
  <c r="C363" i="1" s="1"/>
  <c r="C75" i="57"/>
  <c r="D75" i="57"/>
  <c r="F76" i="58"/>
  <c r="C76" i="58"/>
  <c r="I76" i="58" s="1"/>
  <c r="D364" i="1" s="1"/>
  <c r="D1684" i="1" s="1"/>
  <c r="D76" i="58"/>
  <c r="F75" i="58"/>
  <c r="I75" i="58" s="1"/>
  <c r="D363" i="1" s="1"/>
  <c r="C75" i="58"/>
  <c r="D75" i="58"/>
  <c r="E364" i="1"/>
  <c r="E363" i="1"/>
  <c r="F364" i="1"/>
  <c r="F363" i="1"/>
  <c r="F1684" i="1"/>
  <c r="G364" i="1"/>
  <c r="G363" i="1"/>
  <c r="G1684" i="1" s="1"/>
  <c r="H364" i="1"/>
  <c r="H363" i="1"/>
  <c r="F79" i="57"/>
  <c r="C79" i="57"/>
  <c r="I79" i="57" s="1"/>
  <c r="C367" i="1" s="1"/>
  <c r="D79" i="57"/>
  <c r="F77" i="57"/>
  <c r="I77" i="57" s="1"/>
  <c r="C365" i="1" s="1"/>
  <c r="C77" i="57"/>
  <c r="D77" i="57"/>
  <c r="F79" i="58"/>
  <c r="I79" i="58" s="1"/>
  <c r="D367" i="1" s="1"/>
  <c r="C79" i="58"/>
  <c r="D79" i="58"/>
  <c r="F77" i="58"/>
  <c r="C77" i="58"/>
  <c r="D77" i="58"/>
  <c r="I77" i="58"/>
  <c r="D365" i="1" s="1"/>
  <c r="E367" i="1"/>
  <c r="E1685" i="1" s="1"/>
  <c r="E365" i="1"/>
  <c r="F367" i="1"/>
  <c r="F1685" i="1" s="1"/>
  <c r="F365" i="1"/>
  <c r="G367" i="1"/>
  <c r="G1685" i="1" s="1"/>
  <c r="G365" i="1"/>
  <c r="H367" i="1"/>
  <c r="H365" i="1"/>
  <c r="F80" i="57"/>
  <c r="C80" i="57"/>
  <c r="D80" i="57"/>
  <c r="I80" i="57" s="1"/>
  <c r="C368" i="1" s="1"/>
  <c r="C1686" i="1" s="1"/>
  <c r="F80" i="58"/>
  <c r="I80" i="58" s="1"/>
  <c r="D368" i="1" s="1"/>
  <c r="C80" i="58"/>
  <c r="D80" i="58"/>
  <c r="E368" i="1"/>
  <c r="F368" i="1"/>
  <c r="F1686" i="1" s="1"/>
  <c r="G368" i="1"/>
  <c r="G1686" i="1" s="1"/>
  <c r="H368" i="1"/>
  <c r="H1686" i="1" s="1"/>
  <c r="I1686" i="1"/>
  <c r="F82" i="57"/>
  <c r="C82" i="57"/>
  <c r="I82" i="57" s="1"/>
  <c r="C370" i="1" s="1"/>
  <c r="C1687" i="1" s="1"/>
  <c r="D82" i="57"/>
  <c r="F81" i="57"/>
  <c r="C81" i="57"/>
  <c r="D81" i="57"/>
  <c r="I81" i="57" s="1"/>
  <c r="C369" i="1" s="1"/>
  <c r="F82" i="58"/>
  <c r="I82" i="58" s="1"/>
  <c r="D370" i="1" s="1"/>
  <c r="C82" i="58"/>
  <c r="D82" i="58"/>
  <c r="F81" i="58"/>
  <c r="C81" i="58"/>
  <c r="I81" i="58" s="1"/>
  <c r="D369" i="1" s="1"/>
  <c r="D81" i="58"/>
  <c r="E370" i="1"/>
  <c r="E369" i="1"/>
  <c r="F370" i="1"/>
  <c r="F1687" i="1" s="1"/>
  <c r="F369" i="1"/>
  <c r="G370" i="1"/>
  <c r="G369" i="1"/>
  <c r="H370" i="1"/>
  <c r="H369" i="1"/>
  <c r="F74" i="2"/>
  <c r="I74" i="2"/>
  <c r="B362" i="1" s="1"/>
  <c r="F62" i="2"/>
  <c r="I62" i="2" s="1"/>
  <c r="B350" i="1" s="1"/>
  <c r="I73" i="2"/>
  <c r="B361" i="1" s="1"/>
  <c r="F72" i="2"/>
  <c r="I72" i="2"/>
  <c r="B360" i="1" s="1"/>
  <c r="F71" i="2"/>
  <c r="I71" i="2" s="1"/>
  <c r="B359" i="1" s="1"/>
  <c r="F70" i="2"/>
  <c r="I70" i="2" s="1"/>
  <c r="B358" i="1" s="1"/>
  <c r="F69" i="2"/>
  <c r="I69" i="2" s="1"/>
  <c r="B357" i="1" s="1"/>
  <c r="F68" i="2"/>
  <c r="I68" i="2"/>
  <c r="B356" i="1" s="1"/>
  <c r="F67" i="2"/>
  <c r="I67" i="2" s="1"/>
  <c r="B355" i="1" s="1"/>
  <c r="F66" i="2"/>
  <c r="I66" i="2"/>
  <c r="B354" i="1" s="1"/>
  <c r="F65" i="2"/>
  <c r="I65" i="2" s="1"/>
  <c r="B353" i="1" s="1"/>
  <c r="F64" i="2"/>
  <c r="I64" i="2"/>
  <c r="B352" i="1" s="1"/>
  <c r="F63" i="2"/>
  <c r="I63" i="2" s="1"/>
  <c r="B351" i="1" s="1"/>
  <c r="F82" i="2"/>
  <c r="I82" i="2" s="1"/>
  <c r="B370" i="1" s="1"/>
  <c r="F81" i="2"/>
  <c r="I81" i="2"/>
  <c r="B369" i="1" s="1"/>
  <c r="F80" i="2"/>
  <c r="I80" i="2" s="1"/>
  <c r="B368" i="1" s="1"/>
  <c r="F79" i="2"/>
  <c r="I79" i="2"/>
  <c r="B367" i="1" s="1"/>
  <c r="F77" i="2"/>
  <c r="I77" i="2" s="1"/>
  <c r="B365" i="1" s="1"/>
  <c r="F76" i="2"/>
  <c r="I76" i="2"/>
  <c r="B364" i="1" s="1"/>
  <c r="B1684" i="1" s="1"/>
  <c r="F75" i="2"/>
  <c r="I75" i="2" s="1"/>
  <c r="B363" i="1" s="1"/>
  <c r="H63" i="57"/>
  <c r="C321" i="1" s="1"/>
  <c r="H62" i="57"/>
  <c r="C320" i="1" s="1"/>
  <c r="H63" i="58"/>
  <c r="D321" i="1" s="1"/>
  <c r="H62" i="58"/>
  <c r="D320" i="1" s="1"/>
  <c r="E321" i="1"/>
  <c r="E320" i="1"/>
  <c r="F321" i="1"/>
  <c r="F320" i="1"/>
  <c r="F1640" i="1"/>
  <c r="G321" i="1"/>
  <c r="G320" i="1"/>
  <c r="H321" i="1"/>
  <c r="H320" i="1"/>
  <c r="H328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 s="1"/>
  <c r="D1643" i="1" s="1"/>
  <c r="E323" i="1"/>
  <c r="F323" i="1"/>
  <c r="G323" i="1"/>
  <c r="G1645" i="1" s="1"/>
  <c r="G324" i="1"/>
  <c r="H323" i="1"/>
  <c r="H324" i="1"/>
  <c r="H1645" i="1" s="1"/>
  <c r="O130" i="97" s="1"/>
  <c r="I129" i="98" s="1"/>
  <c r="H1643" i="1"/>
  <c r="I1643" i="1"/>
  <c r="I1642" i="1"/>
  <c r="J1643" i="1"/>
  <c r="H66" i="57"/>
  <c r="G66" i="57"/>
  <c r="C294" i="1" s="1"/>
  <c r="C1614" i="1" s="1"/>
  <c r="G62" i="57"/>
  <c r="C290" i="1"/>
  <c r="H66" i="58"/>
  <c r="D324" i="1" s="1"/>
  <c r="E324" i="1"/>
  <c r="E1644" i="1"/>
  <c r="F324" i="1"/>
  <c r="I1644" i="1"/>
  <c r="J1644" i="1"/>
  <c r="F1645" i="1"/>
  <c r="J1645" i="1"/>
  <c r="H67" i="57"/>
  <c r="C325" i="1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G68" i="58"/>
  <c r="D296" i="1" s="1"/>
  <c r="E326" i="1"/>
  <c r="F326" i="1"/>
  <c r="F1647" i="1" s="1"/>
  <c r="G326" i="1"/>
  <c r="H326" i="1"/>
  <c r="I1647" i="1"/>
  <c r="J1647" i="1"/>
  <c r="H69" i="57"/>
  <c r="C327" i="1"/>
  <c r="H69" i="58"/>
  <c r="D327" i="1" s="1"/>
  <c r="E327" i="1"/>
  <c r="E1648" i="1" s="1"/>
  <c r="F327" i="1"/>
  <c r="F1648" i="1"/>
  <c r="G327" i="1"/>
  <c r="G1648" i="1"/>
  <c r="H327" i="1"/>
  <c r="I1648" i="1"/>
  <c r="J1648" i="1"/>
  <c r="H70" i="57"/>
  <c r="C328" i="1"/>
  <c r="H70" i="58"/>
  <c r="D328" i="1" s="1"/>
  <c r="E328" i="1"/>
  <c r="E1649" i="1"/>
  <c r="F328" i="1"/>
  <c r="G328" i="1"/>
  <c r="I1649" i="1"/>
  <c r="J1649" i="1"/>
  <c r="H71" i="57"/>
  <c r="C329" i="1" s="1"/>
  <c r="H71" i="58"/>
  <c r="D329" i="1"/>
  <c r="E329" i="1"/>
  <c r="F329" i="1"/>
  <c r="G329" i="1"/>
  <c r="G1650" i="1"/>
  <c r="H329" i="1"/>
  <c r="I1650" i="1"/>
  <c r="J1650" i="1"/>
  <c r="H72" i="57"/>
  <c r="C330" i="1" s="1"/>
  <c r="C1651" i="1" s="1"/>
  <c r="H72" i="58"/>
  <c r="D330" i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/>
  <c r="E331" i="1"/>
  <c r="F331" i="1"/>
  <c r="G331" i="1"/>
  <c r="G1652" i="1"/>
  <c r="H331" i="1"/>
  <c r="I1652" i="1"/>
  <c r="J1652" i="1"/>
  <c r="H74" i="57"/>
  <c r="C332" i="1" s="1"/>
  <c r="H74" i="58"/>
  <c r="D332" i="1" s="1"/>
  <c r="E332" i="1"/>
  <c r="F332" i="1"/>
  <c r="F1653" i="1"/>
  <c r="G332" i="1"/>
  <c r="G1656" i="1" s="1"/>
  <c r="H332" i="1"/>
  <c r="I1653" i="1"/>
  <c r="J1653" i="1"/>
  <c r="H76" i="57"/>
  <c r="C334" i="1"/>
  <c r="H75" i="57"/>
  <c r="C333" i="1"/>
  <c r="H76" i="58"/>
  <c r="D334" i="1"/>
  <c r="H75" i="58"/>
  <c r="D333" i="1" s="1"/>
  <c r="D1654" i="1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C1655" i="1" s="1"/>
  <c r="H77" i="57"/>
  <c r="C335" i="1"/>
  <c r="H79" i="58"/>
  <c r="D337" i="1"/>
  <c r="D1655" i="1" s="1"/>
  <c r="H77" i="58"/>
  <c r="D335" i="1"/>
  <c r="E337" i="1"/>
  <c r="E335" i="1"/>
  <c r="F337" i="1"/>
  <c r="F335" i="1"/>
  <c r="F1655" i="1"/>
  <c r="G337" i="1"/>
  <c r="G335" i="1"/>
  <c r="H337" i="1"/>
  <c r="H335" i="1"/>
  <c r="H80" i="57"/>
  <c r="C338" i="1" s="1"/>
  <c r="C1656" i="1" s="1"/>
  <c r="H80" i="58"/>
  <c r="D338" i="1" s="1"/>
  <c r="E338" i="1"/>
  <c r="F338" i="1"/>
  <c r="G338" i="1"/>
  <c r="H338" i="1"/>
  <c r="J1656" i="1"/>
  <c r="H82" i="57"/>
  <c r="C340" i="1" s="1"/>
  <c r="H81" i="57"/>
  <c r="C339" i="1" s="1"/>
  <c r="H82" i="58"/>
  <c r="D340" i="1" s="1"/>
  <c r="H81" i="58"/>
  <c r="G81" i="58"/>
  <c r="D309" i="1" s="1"/>
  <c r="E340" i="1"/>
  <c r="E339" i="1"/>
  <c r="F340" i="1"/>
  <c r="F1657" i="1" s="1"/>
  <c r="F339" i="1"/>
  <c r="G340" i="1"/>
  <c r="G339" i="1"/>
  <c r="H340" i="1"/>
  <c r="H339" i="1"/>
  <c r="B332" i="1"/>
  <c r="B320" i="1"/>
  <c r="B1653" i="1"/>
  <c r="B331" i="1"/>
  <c r="B1652" i="1"/>
  <c r="B330" i="1"/>
  <c r="B1651" i="1" s="1"/>
  <c r="B329" i="1"/>
  <c r="B1650" i="1" s="1"/>
  <c r="B328" i="1"/>
  <c r="B1649" i="1"/>
  <c r="B327" i="1"/>
  <c r="B1648" i="1"/>
  <c r="B326" i="1"/>
  <c r="B1647" i="1" s="1"/>
  <c r="B325" i="1"/>
  <c r="B1646" i="1" s="1"/>
  <c r="B324" i="1"/>
  <c r="B323" i="1"/>
  <c r="B1645" i="1" s="1"/>
  <c r="B322" i="1"/>
  <c r="B1641" i="1" s="1"/>
  <c r="B321" i="1"/>
  <c r="B1640" i="1" s="1"/>
  <c r="B340" i="1"/>
  <c r="B339" i="1"/>
  <c r="B338" i="1"/>
  <c r="B1656" i="1"/>
  <c r="C141" i="97"/>
  <c r="B337" i="1"/>
  <c r="B335" i="1"/>
  <c r="B1655" i="1" s="1"/>
  <c r="B334" i="1"/>
  <c r="B1654" i="1" s="1"/>
  <c r="B333" i="1"/>
  <c r="G63" i="57"/>
  <c r="C291" i="1"/>
  <c r="G63" i="58"/>
  <c r="D291" i="1"/>
  <c r="E291" i="1"/>
  <c r="E290" i="1"/>
  <c r="E1610" i="1"/>
  <c r="F291" i="1"/>
  <c r="F290" i="1"/>
  <c r="F296" i="1"/>
  <c r="F1617" i="1" s="1"/>
  <c r="G291" i="1"/>
  <c r="G290" i="1"/>
  <c r="H291" i="1"/>
  <c r="H290" i="1"/>
  <c r="J1614" i="1"/>
  <c r="G64" i="57"/>
  <c r="C292" i="1"/>
  <c r="E292" i="1"/>
  <c r="E1611" i="1"/>
  <c r="F292" i="1"/>
  <c r="G292" i="1"/>
  <c r="G1611" i="1"/>
  <c r="H292" i="1"/>
  <c r="G65" i="57"/>
  <c r="C293" i="1"/>
  <c r="G65" i="58"/>
  <c r="D293" i="1" s="1"/>
  <c r="E293" i="1"/>
  <c r="E1612" i="1"/>
  <c r="F293" i="1"/>
  <c r="G293" i="1"/>
  <c r="H293" i="1"/>
  <c r="H1612" i="1" s="1"/>
  <c r="O106" i="97" s="1"/>
  <c r="J1612" i="1"/>
  <c r="G66" i="58"/>
  <c r="D294" i="1"/>
  <c r="E294" i="1"/>
  <c r="E1614" i="1" s="1"/>
  <c r="F294" i="1"/>
  <c r="F1614" i="1"/>
  <c r="G294" i="1"/>
  <c r="H294" i="1"/>
  <c r="H1614" i="1" s="1"/>
  <c r="I1614" i="1"/>
  <c r="G67" i="57"/>
  <c r="C295" i="1" s="1"/>
  <c r="C1616" i="1" s="1"/>
  <c r="G67" i="58"/>
  <c r="D295" i="1" s="1"/>
  <c r="E295" i="1"/>
  <c r="E1616" i="1" s="1"/>
  <c r="F295" i="1"/>
  <c r="G295" i="1"/>
  <c r="G1616" i="1"/>
  <c r="H295" i="1"/>
  <c r="I1616" i="1"/>
  <c r="J1616" i="1"/>
  <c r="G68" i="57"/>
  <c r="C296" i="1"/>
  <c r="C1617" i="1" s="1"/>
  <c r="E296" i="1"/>
  <c r="E1617" i="1"/>
  <c r="G296" i="1"/>
  <c r="G1617" i="1"/>
  <c r="H296" i="1"/>
  <c r="I1617" i="1"/>
  <c r="G69" i="57"/>
  <c r="C297" i="1"/>
  <c r="C1618" i="1" s="1"/>
  <c r="G69" i="58"/>
  <c r="D297" i="1"/>
  <c r="E297" i="1"/>
  <c r="E1618" i="1"/>
  <c r="F297" i="1"/>
  <c r="G297" i="1"/>
  <c r="G1618" i="1"/>
  <c r="H297" i="1"/>
  <c r="H1618" i="1" s="1"/>
  <c r="I1618" i="1"/>
  <c r="J1618" i="1"/>
  <c r="G70" i="57"/>
  <c r="C298" i="1" s="1"/>
  <c r="C1619" i="1" s="1"/>
  <c r="G70" i="58"/>
  <c r="D298" i="1" s="1"/>
  <c r="E298" i="1"/>
  <c r="F298" i="1"/>
  <c r="G298" i="1"/>
  <c r="G1619" i="1"/>
  <c r="H298" i="1"/>
  <c r="I1619" i="1"/>
  <c r="J1619" i="1"/>
  <c r="G71" i="57"/>
  <c r="C299" i="1"/>
  <c r="C1620" i="1" s="1"/>
  <c r="E299" i="1"/>
  <c r="E1620" i="1"/>
  <c r="F299" i="1"/>
  <c r="G299" i="1"/>
  <c r="G1620" i="1"/>
  <c r="H299" i="1"/>
  <c r="I1620" i="1"/>
  <c r="J1620" i="1"/>
  <c r="G72" i="58"/>
  <c r="D300" i="1" s="1"/>
  <c r="E300" i="1"/>
  <c r="E1621" i="1" s="1"/>
  <c r="F300" i="1"/>
  <c r="F1621" i="1" s="1"/>
  <c r="G300" i="1"/>
  <c r="G1621" i="1"/>
  <c r="H300" i="1"/>
  <c r="H1621" i="1" s="1"/>
  <c r="I1621" i="1"/>
  <c r="J1621" i="1"/>
  <c r="G73" i="57"/>
  <c r="C301" i="1" s="1"/>
  <c r="C1622" i="1" s="1"/>
  <c r="E301" i="1"/>
  <c r="F301" i="1"/>
  <c r="F1622" i="1"/>
  <c r="G301" i="1"/>
  <c r="G1622" i="1" s="1"/>
  <c r="H301" i="1"/>
  <c r="I1622" i="1"/>
  <c r="J1622" i="1"/>
  <c r="G74" i="57"/>
  <c r="C302" i="1"/>
  <c r="C1623" i="1"/>
  <c r="E302" i="1"/>
  <c r="E1623" i="1"/>
  <c r="F302" i="1"/>
  <c r="G302" i="1"/>
  <c r="H302" i="1"/>
  <c r="H1623" i="1" s="1"/>
  <c r="O117" i="97" s="1"/>
  <c r="I1623" i="1"/>
  <c r="J1623" i="1"/>
  <c r="G76" i="57"/>
  <c r="C304" i="1" s="1"/>
  <c r="C1624" i="1" s="1"/>
  <c r="G75" i="57"/>
  <c r="C303" i="1"/>
  <c r="G76" i="58"/>
  <c r="D304" i="1"/>
  <c r="D1624" i="1" s="1"/>
  <c r="G75" i="58"/>
  <c r="D303" i="1"/>
  <c r="E304" i="1"/>
  <c r="E303" i="1"/>
  <c r="F304" i="1"/>
  <c r="F303" i="1"/>
  <c r="G304" i="1"/>
  <c r="G1624" i="1" s="1"/>
  <c r="G303" i="1"/>
  <c r="H304" i="1"/>
  <c r="H303" i="1"/>
  <c r="G79" i="57"/>
  <c r="C307" i="1" s="1"/>
  <c r="C1625" i="1" s="1"/>
  <c r="G77" i="57"/>
  <c r="C305" i="1"/>
  <c r="G79" i="58"/>
  <c r="D307" i="1" s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 s="1"/>
  <c r="E308" i="1"/>
  <c r="E1626" i="1" s="1"/>
  <c r="F308" i="1"/>
  <c r="F1626" i="1"/>
  <c r="G308" i="1"/>
  <c r="H308" i="1"/>
  <c r="H1626" i="1" s="1"/>
  <c r="O120" i="97" s="1"/>
  <c r="I119" i="98" s="1"/>
  <c r="I1626" i="1"/>
  <c r="G82" i="57"/>
  <c r="C310" i="1"/>
  <c r="G81" i="57"/>
  <c r="C309" i="1" s="1"/>
  <c r="G82" i="58"/>
  <c r="D310" i="1"/>
  <c r="E310" i="1"/>
  <c r="E1627" i="1" s="1"/>
  <c r="E309" i="1"/>
  <c r="F310" i="1"/>
  <c r="F1627" i="1" s="1"/>
  <c r="F309" i="1"/>
  <c r="G310" i="1"/>
  <c r="G1627" i="1" s="1"/>
  <c r="G309" i="1"/>
  <c r="H310" i="1"/>
  <c r="H309" i="1"/>
  <c r="B302" i="1"/>
  <c r="B290" i="1"/>
  <c r="B1622" i="1" s="1"/>
  <c r="B301" i="1"/>
  <c r="B300" i="1"/>
  <c r="B299" i="1"/>
  <c r="B298" i="1"/>
  <c r="B1619" i="1" s="1"/>
  <c r="B297" i="1"/>
  <c r="B1618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/>
  <c r="B307" i="1"/>
  <c r="B305" i="1"/>
  <c r="B1625" i="1" s="1"/>
  <c r="B304" i="1"/>
  <c r="B303" i="1"/>
  <c r="C261" i="1"/>
  <c r="C1580" i="1" s="1"/>
  <c r="C260" i="1"/>
  <c r="C1586" i="1" s="1"/>
  <c r="D261" i="1"/>
  <c r="D1580" i="1" s="1"/>
  <c r="D260" i="1"/>
  <c r="E261" i="1"/>
  <c r="E260" i="1"/>
  <c r="F261" i="1"/>
  <c r="F1580" i="1" s="1"/>
  <c r="F260" i="1"/>
  <c r="F1584" i="1" s="1"/>
  <c r="G261" i="1"/>
  <c r="G260" i="1"/>
  <c r="G267" i="1"/>
  <c r="G1588" i="1"/>
  <c r="H261" i="1"/>
  <c r="H260" i="1"/>
  <c r="I1580" i="1"/>
  <c r="I1588" i="1"/>
  <c r="C262" i="1"/>
  <c r="D262" i="1"/>
  <c r="D1581" i="1" s="1"/>
  <c r="E262" i="1"/>
  <c r="E1581" i="1" s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D264" i="1"/>
  <c r="D1584" i="1" s="1"/>
  <c r="E264" i="1"/>
  <c r="E1584" i="1" s="1"/>
  <c r="F264" i="1"/>
  <c r="G264" i="1"/>
  <c r="G1584" i="1"/>
  <c r="H264" i="1"/>
  <c r="H1584" i="1" s="1"/>
  <c r="I1584" i="1"/>
  <c r="J1584" i="1"/>
  <c r="C265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G266" i="1"/>
  <c r="H266" i="1"/>
  <c r="H1587" i="1" s="1"/>
  <c r="I1587" i="1"/>
  <c r="C267" i="1"/>
  <c r="C1588" i="1" s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 s="1"/>
  <c r="C269" i="1"/>
  <c r="C1590" i="1" s="1"/>
  <c r="D269" i="1"/>
  <c r="D1590" i="1"/>
  <c r="E269" i="1"/>
  <c r="F269" i="1"/>
  <c r="F1590" i="1" s="1"/>
  <c r="G269" i="1"/>
  <c r="G1590" i="1"/>
  <c r="H269" i="1"/>
  <c r="I1590" i="1"/>
  <c r="J1590" i="1"/>
  <c r="C270" i="1"/>
  <c r="C1591" i="1"/>
  <c r="D270" i="1"/>
  <c r="D1591" i="1" s="1"/>
  <c r="E270" i="1"/>
  <c r="F270" i="1"/>
  <c r="F1591" i="1"/>
  <c r="G270" i="1"/>
  <c r="G1591" i="1" s="1"/>
  <c r="H270" i="1"/>
  <c r="I1591" i="1"/>
  <c r="J1591" i="1"/>
  <c r="C271" i="1"/>
  <c r="C1592" i="1" s="1"/>
  <c r="D271" i="1"/>
  <c r="D1592" i="1"/>
  <c r="E271" i="1"/>
  <c r="F271" i="1"/>
  <c r="F1592" i="1" s="1"/>
  <c r="G271" i="1"/>
  <c r="G1592" i="1"/>
  <c r="H271" i="1"/>
  <c r="I1592" i="1"/>
  <c r="J1592" i="1"/>
  <c r="C272" i="1"/>
  <c r="C1593" i="1"/>
  <c r="D272" i="1"/>
  <c r="D1593" i="1"/>
  <c r="E272" i="1"/>
  <c r="E1593" i="1" s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J1596" i="1"/>
  <c r="C280" i="1"/>
  <c r="C279" i="1"/>
  <c r="D280" i="1"/>
  <c r="D279" i="1"/>
  <c r="E280" i="1"/>
  <c r="E1597" i="1" s="1"/>
  <c r="E279" i="1"/>
  <c r="F280" i="1"/>
  <c r="F1597" i="1" s="1"/>
  <c r="F279" i="1"/>
  <c r="G280" i="1"/>
  <c r="G279" i="1"/>
  <c r="H280" i="1"/>
  <c r="H279" i="1"/>
  <c r="B272" i="1"/>
  <c r="B260" i="1"/>
  <c r="B1592" i="1" s="1"/>
  <c r="B271" i="1"/>
  <c r="B270" i="1"/>
  <c r="B1591" i="1" s="1"/>
  <c r="B269" i="1"/>
  <c r="B1590" i="1" s="1"/>
  <c r="B268" i="1"/>
  <c r="B1589" i="1"/>
  <c r="B267" i="1"/>
  <c r="B266" i="1"/>
  <c r="B1587" i="1" s="1"/>
  <c r="B265" i="1"/>
  <c r="B1586" i="1" s="1"/>
  <c r="B264" i="1"/>
  <c r="B1584" i="1"/>
  <c r="B263" i="1"/>
  <c r="B1582" i="1" s="1"/>
  <c r="B262" i="1"/>
  <c r="B1583" i="1"/>
  <c r="B1581" i="1"/>
  <c r="B261" i="1"/>
  <c r="B280" i="1"/>
  <c r="B1597" i="1" s="1"/>
  <c r="B279" i="1"/>
  <c r="B278" i="1"/>
  <c r="B277" i="1"/>
  <c r="B275" i="1"/>
  <c r="B274" i="1"/>
  <c r="B1594" i="1" s="1"/>
  <c r="B273" i="1"/>
  <c r="C201" i="1"/>
  <c r="C200" i="1"/>
  <c r="D201" i="1"/>
  <c r="D1520" i="1" s="1"/>
  <c r="D200" i="1"/>
  <c r="E201" i="1"/>
  <c r="E200" i="1"/>
  <c r="E1522" i="1" s="1"/>
  <c r="F201" i="1"/>
  <c r="F200" i="1"/>
  <c r="F1531" i="1" s="1"/>
  <c r="F210" i="1"/>
  <c r="G201" i="1"/>
  <c r="G200" i="1"/>
  <c r="H201" i="1"/>
  <c r="H200" i="1"/>
  <c r="H209" i="1"/>
  <c r="H1530" i="1" s="1"/>
  <c r="O87" i="97" s="1"/>
  <c r="I86" i="98" s="1"/>
  <c r="C202" i="1"/>
  <c r="D202" i="1"/>
  <c r="D1521" i="1" s="1"/>
  <c r="E202" i="1"/>
  <c r="F202" i="1"/>
  <c r="G202" i="1"/>
  <c r="H202" i="1"/>
  <c r="O87" i="17" s="1"/>
  <c r="C203" i="1"/>
  <c r="D203" i="1"/>
  <c r="E203" i="1"/>
  <c r="F203" i="1"/>
  <c r="G203" i="1"/>
  <c r="G1522" i="1"/>
  <c r="H203" i="1"/>
  <c r="C1523" i="1"/>
  <c r="C204" i="1"/>
  <c r="D204" i="1"/>
  <c r="D1524" i="1" s="1"/>
  <c r="E204" i="1"/>
  <c r="F204" i="1"/>
  <c r="F1524" i="1" s="1"/>
  <c r="G204" i="1"/>
  <c r="H204" i="1"/>
  <c r="C205" i="1"/>
  <c r="D205" i="1"/>
  <c r="D1526" i="1" s="1"/>
  <c r="E205" i="1"/>
  <c r="F205" i="1"/>
  <c r="G205" i="1"/>
  <c r="G1526" i="1"/>
  <c r="H205" i="1"/>
  <c r="J1526" i="1"/>
  <c r="C206" i="1"/>
  <c r="D206" i="1"/>
  <c r="D1527" i="1"/>
  <c r="E206" i="1"/>
  <c r="E1527" i="1" s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 s="1"/>
  <c r="F208" i="1"/>
  <c r="G208" i="1"/>
  <c r="G1529" i="1" s="1"/>
  <c r="H208" i="1"/>
  <c r="I1529" i="1"/>
  <c r="J1529" i="1"/>
  <c r="C209" i="1"/>
  <c r="C1530" i="1" s="1"/>
  <c r="D209" i="1"/>
  <c r="D1530" i="1" s="1"/>
  <c r="E209" i="1"/>
  <c r="E1530" i="1"/>
  <c r="F209" i="1"/>
  <c r="G209" i="1"/>
  <c r="G1530" i="1"/>
  <c r="J1530" i="1"/>
  <c r="C210" i="1"/>
  <c r="D210" i="1"/>
  <c r="D1531" i="1" s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1534" i="1" s="1"/>
  <c r="C213" i="1"/>
  <c r="D214" i="1"/>
  <c r="D1534" i="1" s="1"/>
  <c r="D213" i="1"/>
  <c r="E214" i="1"/>
  <c r="E213" i="1"/>
  <c r="F214" i="1"/>
  <c r="F213" i="1"/>
  <c r="G214" i="1"/>
  <c r="G1534" i="1" s="1"/>
  <c r="G213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1535" i="1" s="1"/>
  <c r="G215" i="1"/>
  <c r="H217" i="1"/>
  <c r="O102" i="17" s="1"/>
  <c r="H215" i="1"/>
  <c r="C218" i="1"/>
  <c r="D218" i="1"/>
  <c r="E218" i="1"/>
  <c r="E1536" i="1"/>
  <c r="F218" i="1"/>
  <c r="G218" i="1"/>
  <c r="H218" i="1"/>
  <c r="J1536" i="1"/>
  <c r="C220" i="1"/>
  <c r="C219" i="1"/>
  <c r="D220" i="1"/>
  <c r="D1537" i="1" s="1"/>
  <c r="D219" i="1"/>
  <c r="E220" i="1"/>
  <c r="E219" i="1"/>
  <c r="F220" i="1"/>
  <c r="F219" i="1"/>
  <c r="G220" i="1"/>
  <c r="G219" i="1"/>
  <c r="G1537" i="1"/>
  <c r="H220" i="1"/>
  <c r="H219" i="1"/>
  <c r="I1537" i="1"/>
  <c r="H250" i="1"/>
  <c r="H249" i="1"/>
  <c r="G250" i="1"/>
  <c r="G249" i="1"/>
  <c r="F250" i="1"/>
  <c r="F249" i="1"/>
  <c r="E250" i="1"/>
  <c r="E1567" i="1" s="1"/>
  <c r="E249" i="1"/>
  <c r="E82" i="58"/>
  <c r="B82" i="58"/>
  <c r="D160" i="1" s="1"/>
  <c r="D1477" i="1" s="1"/>
  <c r="E81" i="58"/>
  <c r="B81" i="58" s="1"/>
  <c r="D159" i="1" s="1"/>
  <c r="E82" i="57"/>
  <c r="C250" i="1"/>
  <c r="D81" i="17" s="1"/>
  <c r="E81" i="57"/>
  <c r="B81" i="57" s="1"/>
  <c r="C159" i="1" s="1"/>
  <c r="H248" i="1"/>
  <c r="H242" i="1"/>
  <c r="G248" i="1"/>
  <c r="G242" i="1"/>
  <c r="F248" i="1"/>
  <c r="F242" i="1"/>
  <c r="F230" i="1"/>
  <c r="F1563" i="1" s="1"/>
  <c r="E248" i="1"/>
  <c r="E242" i="1"/>
  <c r="E80" i="58"/>
  <c r="D248" i="1" s="1"/>
  <c r="E74" i="58"/>
  <c r="B74" i="58" s="1"/>
  <c r="D152" i="1" s="1"/>
  <c r="E80" i="57"/>
  <c r="C248" i="1"/>
  <c r="E74" i="57"/>
  <c r="B74" i="57"/>
  <c r="C152" i="1" s="1"/>
  <c r="C242" i="1"/>
  <c r="H247" i="1"/>
  <c r="H245" i="1"/>
  <c r="G247" i="1"/>
  <c r="G245" i="1"/>
  <c r="F247" i="1"/>
  <c r="F245" i="1"/>
  <c r="E247" i="1"/>
  <c r="E245" i="1"/>
  <c r="E1565" i="1" s="1"/>
  <c r="E79" i="58"/>
  <c r="D247" i="1"/>
  <c r="E77" i="58"/>
  <c r="D245" i="1" s="1"/>
  <c r="E79" i="57"/>
  <c r="C247" i="1" s="1"/>
  <c r="E77" i="57"/>
  <c r="C245" i="1" s="1"/>
  <c r="I1564" i="1"/>
  <c r="H244" i="1"/>
  <c r="H243" i="1"/>
  <c r="G244" i="1"/>
  <c r="G243" i="1"/>
  <c r="F244" i="1"/>
  <c r="F243" i="1"/>
  <c r="F1564" i="1" s="1"/>
  <c r="E244" i="1"/>
  <c r="E243" i="1"/>
  <c r="E1564" i="1"/>
  <c r="E76" i="58"/>
  <c r="D244" i="1"/>
  <c r="D1564" i="1" s="1"/>
  <c r="E75" i="58"/>
  <c r="D243" i="1"/>
  <c r="E76" i="57"/>
  <c r="C244" i="1"/>
  <c r="E75" i="57"/>
  <c r="C243" i="1" s="1"/>
  <c r="C1564" i="1" s="1"/>
  <c r="H230" i="1"/>
  <c r="O61" i="17"/>
  <c r="G230" i="1"/>
  <c r="E230" i="1"/>
  <c r="E62" i="58"/>
  <c r="B62" i="58" s="1"/>
  <c r="D140" i="1" s="1"/>
  <c r="D230" i="1"/>
  <c r="E68" i="58"/>
  <c r="D236" i="1"/>
  <c r="D1557" i="1" s="1"/>
  <c r="E62" i="57"/>
  <c r="C230" i="1" s="1"/>
  <c r="H241" i="1"/>
  <c r="G241" i="1"/>
  <c r="F241" i="1"/>
  <c r="F1562" i="1" s="1"/>
  <c r="E241" i="1"/>
  <c r="E73" i="58"/>
  <c r="B73" i="58"/>
  <c r="D151" i="1" s="1"/>
  <c r="E73" i="57"/>
  <c r="B73" i="57"/>
  <c r="C151" i="1" s="1"/>
  <c r="C241" i="1"/>
  <c r="J1561" i="1"/>
  <c r="I1561" i="1"/>
  <c r="H240" i="1"/>
  <c r="G240" i="1"/>
  <c r="F240" i="1"/>
  <c r="F1561" i="1"/>
  <c r="E240" i="1"/>
  <c r="E72" i="58"/>
  <c r="B72" i="58" s="1"/>
  <c r="D150" i="1" s="1"/>
  <c r="D240" i="1"/>
  <c r="D1561" i="1" s="1"/>
  <c r="E72" i="57"/>
  <c r="C240" i="1" s="1"/>
  <c r="J1560" i="1"/>
  <c r="H239" i="1"/>
  <c r="G239" i="1"/>
  <c r="F239" i="1"/>
  <c r="F1560" i="1"/>
  <c r="E239" i="1"/>
  <c r="E71" i="58"/>
  <c r="D239" i="1" s="1"/>
  <c r="D1560" i="1" s="1"/>
  <c r="E71" i="57"/>
  <c r="C239" i="1" s="1"/>
  <c r="H238" i="1"/>
  <c r="H1559" i="1" s="1"/>
  <c r="O65" i="97" s="1"/>
  <c r="I64" i="98" s="1"/>
  <c r="G238" i="1"/>
  <c r="F238" i="1"/>
  <c r="F1559" i="1" s="1"/>
  <c r="E238" i="1"/>
  <c r="E70" i="58"/>
  <c r="D238" i="1"/>
  <c r="D1559" i="1" s="1"/>
  <c r="E70" i="57"/>
  <c r="C238" i="1" s="1"/>
  <c r="H237" i="1"/>
  <c r="G237" i="1"/>
  <c r="F237" i="1"/>
  <c r="F1558" i="1"/>
  <c r="E237" i="1"/>
  <c r="E69" i="58"/>
  <c r="D237" i="1"/>
  <c r="E69" i="57"/>
  <c r="C237" i="1"/>
  <c r="C1558" i="1" s="1"/>
  <c r="I1557" i="1"/>
  <c r="H236" i="1"/>
  <c r="G236" i="1"/>
  <c r="F236" i="1"/>
  <c r="F1557" i="1"/>
  <c r="E236" i="1"/>
  <c r="E68" i="57"/>
  <c r="C236" i="1" s="1"/>
  <c r="J1556" i="1"/>
  <c r="I1556" i="1"/>
  <c r="H235" i="1"/>
  <c r="G235" i="1"/>
  <c r="F235" i="1"/>
  <c r="F1556" i="1" s="1"/>
  <c r="E235" i="1"/>
  <c r="E1556" i="1" s="1"/>
  <c r="E67" i="58"/>
  <c r="D235" i="1"/>
  <c r="D1556" i="1"/>
  <c r="E67" i="57"/>
  <c r="C235" i="1"/>
  <c r="I1552" i="1"/>
  <c r="H233" i="1"/>
  <c r="H1552" i="1" s="1"/>
  <c r="O58" i="97" s="1"/>
  <c r="I57" i="98" s="1"/>
  <c r="H234" i="1"/>
  <c r="G233" i="1"/>
  <c r="G234" i="1"/>
  <c r="F233" i="1"/>
  <c r="F1552" i="1"/>
  <c r="F234" i="1"/>
  <c r="E233" i="1"/>
  <c r="E234" i="1"/>
  <c r="E65" i="58"/>
  <c r="D233" i="1" s="1"/>
  <c r="E66" i="58"/>
  <c r="D234" i="1" s="1"/>
  <c r="D1554" i="1" s="1"/>
  <c r="E65" i="57"/>
  <c r="C233" i="1" s="1"/>
  <c r="E66" i="57"/>
  <c r="C234" i="1"/>
  <c r="C1554" i="1" s="1"/>
  <c r="J1551" i="1"/>
  <c r="H232" i="1"/>
  <c r="H1551" i="1"/>
  <c r="G232" i="1"/>
  <c r="H63" i="17" s="1"/>
  <c r="F232" i="1"/>
  <c r="F1551" i="1"/>
  <c r="E232" i="1"/>
  <c r="E64" i="58"/>
  <c r="D232" i="1" s="1"/>
  <c r="E64" i="57"/>
  <c r="C232" i="1" s="1"/>
  <c r="C1551" i="1" s="1"/>
  <c r="J1550" i="1"/>
  <c r="H231" i="1"/>
  <c r="G231" i="1"/>
  <c r="F231" i="1"/>
  <c r="F1550" i="1" s="1"/>
  <c r="E231" i="1"/>
  <c r="E63" i="58"/>
  <c r="D231" i="1" s="1"/>
  <c r="D1550" i="1" s="1"/>
  <c r="E63" i="57"/>
  <c r="C231" i="1" s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B1562" i="1" s="1"/>
  <c r="C72" i="17"/>
  <c r="B235" i="1"/>
  <c r="B233" i="1"/>
  <c r="B234" i="1"/>
  <c r="B232" i="1"/>
  <c r="B231" i="1"/>
  <c r="B220" i="1"/>
  <c r="B219" i="1"/>
  <c r="B218" i="1"/>
  <c r="B212" i="1"/>
  <c r="B1536" i="1" s="1"/>
  <c r="B217" i="1"/>
  <c r="B215" i="1"/>
  <c r="B1535" i="1"/>
  <c r="B214" i="1"/>
  <c r="B1534" i="1" s="1"/>
  <c r="B213" i="1"/>
  <c r="B206" i="1"/>
  <c r="B200" i="1"/>
  <c r="B207" i="1"/>
  <c r="B1528" i="1"/>
  <c r="B208" i="1"/>
  <c r="B209" i="1"/>
  <c r="B1530" i="1" s="1"/>
  <c r="B210" i="1"/>
  <c r="B1531" i="1" s="1"/>
  <c r="B211" i="1"/>
  <c r="B205" i="1"/>
  <c r="B1526" i="1"/>
  <c r="B203" i="1"/>
  <c r="B1525" i="1" s="1"/>
  <c r="B204" i="1"/>
  <c r="B202" i="1"/>
  <c r="B1521" i="1" s="1"/>
  <c r="C171" i="1"/>
  <c r="C1490" i="1" s="1"/>
  <c r="C170" i="1"/>
  <c r="D171" i="1"/>
  <c r="D170" i="1"/>
  <c r="E171" i="1"/>
  <c r="E170" i="1"/>
  <c r="F171" i="1"/>
  <c r="F170" i="1"/>
  <c r="F1490" i="1"/>
  <c r="G171" i="1"/>
  <c r="G1490" i="1" s="1"/>
  <c r="G170" i="1"/>
  <c r="G1494" i="1" s="1"/>
  <c r="G174" i="1"/>
  <c r="H171" i="1"/>
  <c r="H170" i="1"/>
  <c r="J1491" i="1"/>
  <c r="C172" i="1"/>
  <c r="D172" i="1"/>
  <c r="E172" i="1"/>
  <c r="E1491" i="1"/>
  <c r="F172" i="1"/>
  <c r="G172" i="1"/>
  <c r="H172" i="1"/>
  <c r="C173" i="1"/>
  <c r="C1492" i="1" s="1"/>
  <c r="D173" i="1"/>
  <c r="E173" i="1"/>
  <c r="F173" i="1"/>
  <c r="G173" i="1"/>
  <c r="H173" i="1"/>
  <c r="C174" i="1"/>
  <c r="C1494" i="1"/>
  <c r="D174" i="1"/>
  <c r="E174" i="1"/>
  <c r="E1494" i="1" s="1"/>
  <c r="F174" i="1"/>
  <c r="F1494" i="1" s="1"/>
  <c r="H174" i="1"/>
  <c r="J1494" i="1"/>
  <c r="C175" i="1"/>
  <c r="D175" i="1"/>
  <c r="E175" i="1"/>
  <c r="E1496" i="1" s="1"/>
  <c r="F175" i="1"/>
  <c r="G175" i="1"/>
  <c r="H175" i="1"/>
  <c r="I1496" i="1"/>
  <c r="J1496" i="1"/>
  <c r="C176" i="1"/>
  <c r="C1497" i="1" s="1"/>
  <c r="D176" i="1"/>
  <c r="E176" i="1"/>
  <c r="E1497" i="1" s="1"/>
  <c r="F176" i="1"/>
  <c r="G176" i="1"/>
  <c r="H176" i="1"/>
  <c r="J1497" i="1"/>
  <c r="C177" i="1"/>
  <c r="D177" i="1"/>
  <c r="D1498" i="1" s="1"/>
  <c r="E177" i="1"/>
  <c r="E1498" i="1"/>
  <c r="F177" i="1"/>
  <c r="G177" i="1"/>
  <c r="G1498" i="1"/>
  <c r="H177" i="1"/>
  <c r="I1498" i="1"/>
  <c r="J1498" i="1"/>
  <c r="C178" i="1"/>
  <c r="C1499" i="1"/>
  <c r="D178" i="1"/>
  <c r="D1499" i="1" s="1"/>
  <c r="E178" i="1"/>
  <c r="E1499" i="1" s="1"/>
  <c r="F178" i="1"/>
  <c r="F1499" i="1" s="1"/>
  <c r="G178" i="1"/>
  <c r="H178" i="1"/>
  <c r="H1499" i="1"/>
  <c r="J1499" i="1"/>
  <c r="C179" i="1"/>
  <c r="D179" i="1"/>
  <c r="D1500" i="1"/>
  <c r="E179" i="1"/>
  <c r="E1500" i="1" s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 s="1"/>
  <c r="H181" i="1"/>
  <c r="I1502" i="1"/>
  <c r="J1502" i="1"/>
  <c r="C182" i="1"/>
  <c r="D182" i="1"/>
  <c r="D1503" i="1" s="1"/>
  <c r="E182" i="1"/>
  <c r="E1503" i="1" s="1"/>
  <c r="F182" i="1"/>
  <c r="F1503" i="1"/>
  <c r="G182" i="1"/>
  <c r="G1503" i="1" s="1"/>
  <c r="H182" i="1"/>
  <c r="H188" i="1"/>
  <c r="J1503" i="1"/>
  <c r="C184" i="1"/>
  <c r="C183" i="1"/>
  <c r="D184" i="1"/>
  <c r="D1504" i="1" s="1"/>
  <c r="D183" i="1"/>
  <c r="E184" i="1"/>
  <c r="E183" i="1"/>
  <c r="E1504" i="1" s="1"/>
  <c r="F184" i="1"/>
  <c r="F183" i="1"/>
  <c r="F1504" i="1"/>
  <c r="G184" i="1"/>
  <c r="G1504" i="1" s="1"/>
  <c r="G183" i="1"/>
  <c r="H184" i="1"/>
  <c r="H183" i="1"/>
  <c r="C187" i="1"/>
  <c r="C185" i="1"/>
  <c r="D187" i="1"/>
  <c r="D185" i="1"/>
  <c r="E187" i="1"/>
  <c r="E1505" i="1" s="1"/>
  <c r="E185" i="1"/>
  <c r="F187" i="1"/>
  <c r="F185" i="1"/>
  <c r="F1505" i="1"/>
  <c r="G187" i="1"/>
  <c r="G1505" i="1" s="1"/>
  <c r="G185" i="1"/>
  <c r="H187" i="1"/>
  <c r="H185" i="1"/>
  <c r="I1505" i="1"/>
  <c r="C188" i="1"/>
  <c r="C1506" i="1"/>
  <c r="D188" i="1"/>
  <c r="D1506" i="1" s="1"/>
  <c r="E188" i="1"/>
  <c r="F188" i="1"/>
  <c r="F1506" i="1"/>
  <c r="G188" i="1"/>
  <c r="G1506" i="1" s="1"/>
  <c r="I1506" i="1"/>
  <c r="C190" i="1"/>
  <c r="C1507" i="1" s="1"/>
  <c r="C189" i="1"/>
  <c r="D190" i="1"/>
  <c r="D189" i="1"/>
  <c r="E190" i="1"/>
  <c r="E189" i="1"/>
  <c r="E1507" i="1"/>
  <c r="F190" i="1"/>
  <c r="F1507" i="1" s="1"/>
  <c r="F189" i="1"/>
  <c r="G190" i="1"/>
  <c r="G189" i="1"/>
  <c r="H190" i="1"/>
  <c r="H189" i="1"/>
  <c r="I1507" i="1"/>
  <c r="B190" i="1"/>
  <c r="B1507" i="1" s="1"/>
  <c r="B189" i="1"/>
  <c r="B188" i="1"/>
  <c r="B182" i="1"/>
  <c r="B1506" i="1" s="1"/>
  <c r="B170" i="1"/>
  <c r="B1503" i="1"/>
  <c r="B187" i="1"/>
  <c r="B1505" i="1" s="1"/>
  <c r="B185" i="1"/>
  <c r="B184" i="1"/>
  <c r="B183" i="1"/>
  <c r="B1504" i="1" s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493" i="1" s="1"/>
  <c r="B172" i="1"/>
  <c r="B1491" i="1" s="1"/>
  <c r="B174" i="1"/>
  <c r="B171" i="1"/>
  <c r="H160" i="1"/>
  <c r="H159" i="1"/>
  <c r="G160" i="1"/>
  <c r="G1477" i="1" s="1"/>
  <c r="G159" i="1"/>
  <c r="F160" i="1"/>
  <c r="F159" i="1"/>
  <c r="E160" i="1"/>
  <c r="E159" i="1"/>
  <c r="B82" i="57"/>
  <c r="C160" i="1" s="1"/>
  <c r="H158" i="1"/>
  <c r="H152" i="1"/>
  <c r="G158" i="1"/>
  <c r="G1476" i="1" s="1"/>
  <c r="G152" i="1"/>
  <c r="F158" i="1"/>
  <c r="F152" i="1"/>
  <c r="E158" i="1"/>
  <c r="E152" i="1"/>
  <c r="B80" i="58"/>
  <c r="D158" i="1"/>
  <c r="B80" i="57"/>
  <c r="C158" i="1" s="1"/>
  <c r="J1475" i="1"/>
  <c r="H157" i="1"/>
  <c r="H155" i="1"/>
  <c r="G157" i="1"/>
  <c r="G155" i="1"/>
  <c r="F157" i="1"/>
  <c r="F155" i="1"/>
  <c r="E157" i="1"/>
  <c r="E1475" i="1" s="1"/>
  <c r="E155" i="1"/>
  <c r="B79" i="58"/>
  <c r="D157" i="1" s="1"/>
  <c r="B79" i="57"/>
  <c r="C157" i="1" s="1"/>
  <c r="C1475" i="1" s="1"/>
  <c r="B77" i="57"/>
  <c r="C155" i="1"/>
  <c r="J1474" i="1"/>
  <c r="H153" i="1"/>
  <c r="H154" i="1"/>
  <c r="G153" i="1"/>
  <c r="G154" i="1"/>
  <c r="F153" i="1"/>
  <c r="F154" i="1"/>
  <c r="E153" i="1"/>
  <c r="E154" i="1"/>
  <c r="B75" i="58"/>
  <c r="D153" i="1" s="1"/>
  <c r="E24" i="17" s="1"/>
  <c r="E23" i="36" s="1"/>
  <c r="B76" i="58"/>
  <c r="D154" i="1"/>
  <c r="B75" i="57"/>
  <c r="C153" i="1" s="1"/>
  <c r="B76" i="57"/>
  <c r="C154" i="1" s="1"/>
  <c r="I1473" i="1"/>
  <c r="H140" i="1"/>
  <c r="G140" i="1"/>
  <c r="G1473" i="1"/>
  <c r="F140" i="1"/>
  <c r="F1466" i="1" s="1"/>
  <c r="F146" i="1"/>
  <c r="E140" i="1"/>
  <c r="E1473" i="1"/>
  <c r="B69" i="58"/>
  <c r="D147" i="1" s="1"/>
  <c r="D1468" i="1" s="1"/>
  <c r="B62" i="57"/>
  <c r="C140" i="1" s="1"/>
  <c r="J1472" i="1"/>
  <c r="H151" i="1"/>
  <c r="G151" i="1"/>
  <c r="G1472" i="1" s="1"/>
  <c r="F151" i="1"/>
  <c r="E151" i="1"/>
  <c r="E1472" i="1"/>
  <c r="I1471" i="1"/>
  <c r="H150" i="1"/>
  <c r="G150" i="1"/>
  <c r="F150" i="1"/>
  <c r="E150" i="1"/>
  <c r="E1471" i="1" s="1"/>
  <c r="B72" i="57"/>
  <c r="C150" i="1"/>
  <c r="H149" i="1"/>
  <c r="G149" i="1"/>
  <c r="G1470" i="1" s="1"/>
  <c r="F149" i="1"/>
  <c r="F1470" i="1" s="1"/>
  <c r="E149" i="1"/>
  <c r="E1470" i="1"/>
  <c r="B71" i="58"/>
  <c r="D149" i="1" s="1"/>
  <c r="D1470" i="1" s="1"/>
  <c r="B71" i="57"/>
  <c r="C149" i="1"/>
  <c r="H148" i="1"/>
  <c r="G148" i="1"/>
  <c r="F148" i="1"/>
  <c r="E148" i="1"/>
  <c r="E1469" i="1" s="1"/>
  <c r="B70" i="57"/>
  <c r="C148" i="1" s="1"/>
  <c r="I1468" i="1"/>
  <c r="H147" i="1"/>
  <c r="G147" i="1"/>
  <c r="G1468" i="1"/>
  <c r="F147" i="1"/>
  <c r="E147" i="1"/>
  <c r="E1468" i="1" s="1"/>
  <c r="B69" i="57"/>
  <c r="C147" i="1" s="1"/>
  <c r="I1467" i="1"/>
  <c r="H146" i="1"/>
  <c r="G146" i="1"/>
  <c r="G1467" i="1" s="1"/>
  <c r="E146" i="1"/>
  <c r="E1467" i="1" s="1"/>
  <c r="B68" i="58"/>
  <c r="D146" i="1" s="1"/>
  <c r="B68" i="57"/>
  <c r="C146" i="1"/>
  <c r="J1466" i="1"/>
  <c r="H145" i="1"/>
  <c r="G145" i="1"/>
  <c r="F145" i="1"/>
  <c r="E145" i="1"/>
  <c r="E1466" i="1" s="1"/>
  <c r="B67" i="58"/>
  <c r="D145" i="1"/>
  <c r="D1466" i="1" s="1"/>
  <c r="B67" i="57"/>
  <c r="C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 s="1"/>
  <c r="B65" i="58"/>
  <c r="D143" i="1" s="1"/>
  <c r="D1462" i="1" s="1"/>
  <c r="B66" i="58"/>
  <c r="D144" i="1" s="1"/>
  <c r="D1464" i="1" s="1"/>
  <c r="B65" i="57"/>
  <c r="C143" i="1" s="1"/>
  <c r="B66" i="57"/>
  <c r="C144" i="1" s="1"/>
  <c r="H142" i="1"/>
  <c r="G142" i="1"/>
  <c r="G1463" i="1" s="1"/>
  <c r="F142" i="1"/>
  <c r="E142" i="1"/>
  <c r="E1461" i="1" s="1"/>
  <c r="B64" i="58"/>
  <c r="D142" i="1"/>
  <c r="B64" i="57"/>
  <c r="C142" i="1"/>
  <c r="J1460" i="1"/>
  <c r="H141" i="1"/>
  <c r="G141" i="1"/>
  <c r="F141" i="1"/>
  <c r="E141" i="1"/>
  <c r="E1460" i="1" s="1"/>
  <c r="B63" i="58"/>
  <c r="D141" i="1" s="1"/>
  <c r="B63" i="57"/>
  <c r="C141" i="1"/>
  <c r="B82" i="2"/>
  <c r="B160" i="1" s="1"/>
  <c r="B81" i="2"/>
  <c r="B159" i="1" s="1"/>
  <c r="B80" i="2"/>
  <c r="B158" i="1" s="1"/>
  <c r="B1476" i="1" s="1"/>
  <c r="B74" i="2"/>
  <c r="B152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 s="1"/>
  <c r="C21" i="17" s="1"/>
  <c r="C20" i="36" s="1"/>
  <c r="B71" i="2"/>
  <c r="B149" i="1" s="1"/>
  <c r="B70" i="2"/>
  <c r="B148" i="1" s="1"/>
  <c r="B69" i="2"/>
  <c r="B147" i="1" s="1"/>
  <c r="B68" i="2"/>
  <c r="B146" i="1"/>
  <c r="C17" i="17"/>
  <c r="C16" i="36" s="1"/>
  <c r="B67" i="2"/>
  <c r="B145" i="1" s="1"/>
  <c r="B65" i="2"/>
  <c r="B143" i="1" s="1"/>
  <c r="C14" i="17" s="1"/>
  <c r="C13" i="36" s="1"/>
  <c r="B66" i="2"/>
  <c r="B144" i="1" s="1"/>
  <c r="B64" i="2"/>
  <c r="B142" i="1" s="1"/>
  <c r="B63" i="2"/>
  <c r="B141" i="1" s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 s="1"/>
  <c r="AN90" i="58"/>
  <c r="J1401" i="1" s="1"/>
  <c r="AM91" i="57"/>
  <c r="F1402" i="1"/>
  <c r="AN91" i="57"/>
  <c r="G1402" i="1"/>
  <c r="AM91" i="58"/>
  <c r="I1402" i="1" s="1"/>
  <c r="AN91" i="58"/>
  <c r="J1402" i="1" s="1"/>
  <c r="AM92" i="57"/>
  <c r="F1403" i="1"/>
  <c r="AN92" i="57"/>
  <c r="G1403" i="1"/>
  <c r="AM92" i="58"/>
  <c r="I1403" i="1" s="1"/>
  <c r="AN92" i="58"/>
  <c r="J1403" i="1" s="1"/>
  <c r="AM93" i="57"/>
  <c r="F1404" i="1"/>
  <c r="AN93" i="57"/>
  <c r="G1404" i="1"/>
  <c r="AM93" i="58"/>
  <c r="I1404" i="1" s="1"/>
  <c r="AN93" i="58"/>
  <c r="J1404" i="1" s="1"/>
  <c r="AM94" i="57"/>
  <c r="F1405" i="1"/>
  <c r="AN94" i="57"/>
  <c r="G1405" i="1"/>
  <c r="AM94" i="58"/>
  <c r="I1405" i="1" s="1"/>
  <c r="AN94" i="58"/>
  <c r="J1405" i="1" s="1"/>
  <c r="AM95" i="57"/>
  <c r="F1406" i="1"/>
  <c r="AN95" i="57"/>
  <c r="G1406" i="1"/>
  <c r="AM95" i="58"/>
  <c r="I1406" i="1" s="1"/>
  <c r="AN95" i="58"/>
  <c r="J1406" i="1" s="1"/>
  <c r="AM96" i="57"/>
  <c r="F1407" i="1"/>
  <c r="AN96" i="57"/>
  <c r="G1407" i="1"/>
  <c r="AM96" i="58"/>
  <c r="I1407" i="1" s="1"/>
  <c r="AN96" i="58"/>
  <c r="J1407" i="1" s="1"/>
  <c r="AM97" i="57"/>
  <c r="F1408" i="1"/>
  <c r="AN97" i="57"/>
  <c r="G1408" i="1"/>
  <c r="AM97" i="58"/>
  <c r="I1408" i="1" s="1"/>
  <c r="AN97" i="58"/>
  <c r="J1408" i="1" s="1"/>
  <c r="AM98" i="57"/>
  <c r="F1409" i="1"/>
  <c r="AN98" i="57"/>
  <c r="G1409" i="1"/>
  <c r="AM98" i="58"/>
  <c r="I1409" i="1" s="1"/>
  <c r="AN98" i="58"/>
  <c r="J1409" i="1" s="1"/>
  <c r="AM99" i="57"/>
  <c r="F1410" i="1"/>
  <c r="AN99" i="57"/>
  <c r="G1410" i="1"/>
  <c r="AM99" i="58"/>
  <c r="I1410" i="1" s="1"/>
  <c r="AN99" i="58"/>
  <c r="J1410" i="1" s="1"/>
  <c r="AM100" i="57"/>
  <c r="F1411" i="1"/>
  <c r="AN100" i="57"/>
  <c r="G1411" i="1"/>
  <c r="AM100" i="58"/>
  <c r="I1411" i="1" s="1"/>
  <c r="AN100" i="58"/>
  <c r="J1411" i="1" s="1"/>
  <c r="AM185" i="57"/>
  <c r="AM101" i="57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/>
  <c r="G1413" i="1"/>
  <c r="AM186" i="58"/>
  <c r="AM102" i="58"/>
  <c r="I1413" i="1" s="1"/>
  <c r="AN186" i="58"/>
  <c r="AN102" i="58"/>
  <c r="J1413" i="1" s="1"/>
  <c r="AM187" i="57"/>
  <c r="AM103" i="57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/>
  <c r="G1416" i="1"/>
  <c r="AM189" i="58"/>
  <c r="AM105" i="58"/>
  <c r="I1416" i="1" s="1"/>
  <c r="AN189" i="58"/>
  <c r="AN105" i="58"/>
  <c r="J1416" i="1" s="1"/>
  <c r="AM190" i="57"/>
  <c r="AM106" i="57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/>
  <c r="G1418" i="1"/>
  <c r="AM191" i="58"/>
  <c r="AM107" i="58"/>
  <c r="I1418" i="1" s="1"/>
  <c r="AN191" i="58"/>
  <c r="AN107" i="58"/>
  <c r="J1418" i="1" s="1"/>
  <c r="AM192" i="57"/>
  <c r="AM108" i="57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/>
  <c r="AN89" i="57"/>
  <c r="G1400" i="1" s="1"/>
  <c r="AM89" i="58"/>
  <c r="I1400" i="1"/>
  <c r="AM89" i="57"/>
  <c r="F1400" i="1"/>
  <c r="AJ90" i="57"/>
  <c r="F1371" i="1"/>
  <c r="AK90" i="57"/>
  <c r="G1371" i="1" s="1"/>
  <c r="AJ90" i="58"/>
  <c r="I1371" i="1"/>
  <c r="AK90" i="58"/>
  <c r="J1371" i="1"/>
  <c r="AJ91" i="57"/>
  <c r="F1372" i="1"/>
  <c r="AK91" i="57"/>
  <c r="G1372" i="1" s="1"/>
  <c r="AJ91" i="58"/>
  <c r="I1372" i="1"/>
  <c r="AK91" i="58"/>
  <c r="J1372" i="1"/>
  <c r="AJ92" i="57"/>
  <c r="F1373" i="1"/>
  <c r="AK92" i="57"/>
  <c r="G1373" i="1" s="1"/>
  <c r="AJ92" i="58"/>
  <c r="I1373" i="1"/>
  <c r="AK92" i="58"/>
  <c r="J1373" i="1"/>
  <c r="AJ93" i="57"/>
  <c r="F1374" i="1"/>
  <c r="AK93" i="57"/>
  <c r="G1374" i="1" s="1"/>
  <c r="AJ93" i="58"/>
  <c r="I1374" i="1"/>
  <c r="AK93" i="58"/>
  <c r="J1374" i="1"/>
  <c r="AJ94" i="57"/>
  <c r="F1375" i="1"/>
  <c r="AK94" i="57"/>
  <c r="G1375" i="1" s="1"/>
  <c r="AJ94" i="58"/>
  <c r="I1375" i="1"/>
  <c r="AK94" i="58"/>
  <c r="J1375" i="1"/>
  <c r="AJ95" i="57"/>
  <c r="F1376" i="1"/>
  <c r="AK95" i="57"/>
  <c r="G1376" i="1" s="1"/>
  <c r="AJ95" i="58"/>
  <c r="I1376" i="1"/>
  <c r="AK95" i="58"/>
  <c r="J1376" i="1"/>
  <c r="AJ96" i="57"/>
  <c r="F1377" i="1"/>
  <c r="AK96" i="57"/>
  <c r="G1377" i="1" s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 s="1"/>
  <c r="AK185" i="57"/>
  <c r="AK101" i="57" s="1"/>
  <c r="G1382" i="1" s="1"/>
  <c r="AJ101" i="58"/>
  <c r="I1382" i="1"/>
  <c r="AK101" i="58"/>
  <c r="J1382" i="1"/>
  <c r="AJ186" i="57"/>
  <c r="AJ102" i="57"/>
  <c r="F1383" i="1" s="1"/>
  <c r="AK186" i="57"/>
  <c r="AK102" i="57" s="1"/>
  <c r="G1383" i="1" s="1"/>
  <c r="AJ102" i="58"/>
  <c r="I1383" i="1"/>
  <c r="AK102" i="58"/>
  <c r="J1383" i="1"/>
  <c r="AJ187" i="57"/>
  <c r="AJ103" i="57"/>
  <c r="F1384" i="1" s="1"/>
  <c r="AK187" i="57"/>
  <c r="AK103" i="57" s="1"/>
  <c r="G1384" i="1" s="1"/>
  <c r="AJ103" i="58"/>
  <c r="I1384" i="1"/>
  <c r="AK103" i="58"/>
  <c r="J1384" i="1"/>
  <c r="AI104" i="57"/>
  <c r="E1385" i="1"/>
  <c r="AJ188" i="57"/>
  <c r="AJ104" i="57"/>
  <c r="F1385" i="1" s="1"/>
  <c r="AK188" i="57"/>
  <c r="AK104" i="57" s="1"/>
  <c r="G1385" i="1" s="1"/>
  <c r="AI104" i="58"/>
  <c r="H1385" i="1"/>
  <c r="AJ104" i="58"/>
  <c r="I1385" i="1"/>
  <c r="AK104" i="58"/>
  <c r="J1385" i="1"/>
  <c r="AJ189" i="57"/>
  <c r="AJ105" i="57"/>
  <c r="F1386" i="1" s="1"/>
  <c r="AK189" i="57"/>
  <c r="AK105" i="57" s="1"/>
  <c r="G1386" i="1" s="1"/>
  <c r="AJ105" i="58"/>
  <c r="I1386" i="1"/>
  <c r="AK105" i="58"/>
  <c r="J1386" i="1"/>
  <c r="AJ190" i="57"/>
  <c r="AJ106" i="57"/>
  <c r="F1387" i="1" s="1"/>
  <c r="AK190" i="57"/>
  <c r="AK106" i="57" s="1"/>
  <c r="G1387" i="1" s="1"/>
  <c r="AJ106" i="58"/>
  <c r="I1387" i="1"/>
  <c r="AK106" i="58"/>
  <c r="J1387" i="1"/>
  <c r="AJ191" i="57"/>
  <c r="AJ107" i="57"/>
  <c r="F1388" i="1" s="1"/>
  <c r="AK191" i="57"/>
  <c r="AK107" i="57" s="1"/>
  <c r="G1388" i="1" s="1"/>
  <c r="AJ107" i="58"/>
  <c r="I1388" i="1"/>
  <c r="AK107" i="58"/>
  <c r="J1388" i="1"/>
  <c r="AJ192" i="57"/>
  <c r="AJ108" i="57"/>
  <c r="F1389" i="1" s="1"/>
  <c r="AK192" i="57"/>
  <c r="AK108" i="57" s="1"/>
  <c r="G1389" i="1" s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 s="1"/>
  <c r="C1000" i="1"/>
  <c r="J214" i="58"/>
  <c r="J130" i="58"/>
  <c r="D1000" i="1" s="1"/>
  <c r="E1000" i="1"/>
  <c r="F1000" i="1"/>
  <c r="G1000" i="1"/>
  <c r="G999" i="1"/>
  <c r="F999" i="1"/>
  <c r="E999" i="1"/>
  <c r="J213" i="58"/>
  <c r="J129" i="58" s="1"/>
  <c r="D999" i="1"/>
  <c r="J213" i="57"/>
  <c r="J129" i="57"/>
  <c r="C999" i="1" s="1"/>
  <c r="B999" i="1"/>
  <c r="B991" i="1"/>
  <c r="J205" i="57"/>
  <c r="J121" i="57" s="1"/>
  <c r="C991" i="1"/>
  <c r="J205" i="58"/>
  <c r="J121" i="58"/>
  <c r="D991" i="1" s="1"/>
  <c r="E991" i="1"/>
  <c r="F991" i="1"/>
  <c r="G991" i="1"/>
  <c r="B990" i="1"/>
  <c r="G990" i="1"/>
  <c r="F990" i="1"/>
  <c r="E990" i="1"/>
  <c r="J204" i="58"/>
  <c r="J120" i="58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 s="1"/>
  <c r="H130" i="58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H121" i="58"/>
  <c r="D951" i="1" s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 s="1"/>
  <c r="C940" i="1" s="1"/>
  <c r="F130" i="58"/>
  <c r="D920" i="1"/>
  <c r="E940" i="1"/>
  <c r="F940" i="1"/>
  <c r="G940" i="1"/>
  <c r="B939" i="1"/>
  <c r="G939" i="1"/>
  <c r="F939" i="1"/>
  <c r="E939" i="1"/>
  <c r="F129" i="58"/>
  <c r="D919" i="1" s="1"/>
  <c r="F129" i="57"/>
  <c r="B931" i="1"/>
  <c r="F121" i="57"/>
  <c r="F121" i="58"/>
  <c r="G121" i="58" s="1"/>
  <c r="D931" i="1" s="1"/>
  <c r="E931" i="1"/>
  <c r="F931" i="1"/>
  <c r="G931" i="1"/>
  <c r="B930" i="1"/>
  <c r="G930" i="1"/>
  <c r="F930" i="1"/>
  <c r="E930" i="1"/>
  <c r="F120" i="58"/>
  <c r="G120" i="58" s="1"/>
  <c r="D930" i="1" s="1"/>
  <c r="F120" i="57"/>
  <c r="G120" i="57"/>
  <c r="C930" i="1" s="1"/>
  <c r="F130" i="2"/>
  <c r="B920" i="1" s="1"/>
  <c r="C920" i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/>
  <c r="G910" i="1"/>
  <c r="F910" i="1"/>
  <c r="E910" i="1"/>
  <c r="C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120" i="57"/>
  <c r="C870" i="1" s="1"/>
  <c r="B860" i="1"/>
  <c r="C130" i="57"/>
  <c r="B130" i="57"/>
  <c r="C840" i="1" s="1"/>
  <c r="C860" i="1"/>
  <c r="C130" i="58"/>
  <c r="D860" i="1"/>
  <c r="E860" i="1"/>
  <c r="F860" i="1"/>
  <c r="G860" i="1"/>
  <c r="B859" i="1"/>
  <c r="G859" i="1"/>
  <c r="F859" i="1"/>
  <c r="E859" i="1"/>
  <c r="C129" i="57"/>
  <c r="C859" i="1" s="1"/>
  <c r="B851" i="1"/>
  <c r="C121" i="57"/>
  <c r="C851" i="1"/>
  <c r="C121" i="58"/>
  <c r="B121" i="58"/>
  <c r="D831" i="1" s="1"/>
  <c r="E851" i="1"/>
  <c r="F851" i="1"/>
  <c r="G851" i="1"/>
  <c r="B850" i="1"/>
  <c r="G850" i="1"/>
  <c r="F850" i="1"/>
  <c r="E850" i="1"/>
  <c r="B130" i="2"/>
  <c r="B840" i="1"/>
  <c r="E840" i="1"/>
  <c r="F840" i="1"/>
  <c r="G840" i="1"/>
  <c r="B129" i="2"/>
  <c r="B839" i="1" s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 s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 s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 s="1"/>
  <c r="E731" i="1"/>
  <c r="F731" i="1"/>
  <c r="G731" i="1"/>
  <c r="H731" i="1"/>
  <c r="H156" i="90"/>
  <c r="B732" i="1"/>
  <c r="J91" i="57"/>
  <c r="C732" i="1" s="1"/>
  <c r="J91" i="58"/>
  <c r="D732" i="1"/>
  <c r="E732" i="1"/>
  <c r="F732" i="1"/>
  <c r="G732" i="1"/>
  <c r="H732" i="1"/>
  <c r="H157" i="90"/>
  <c r="B733" i="1"/>
  <c r="J92" i="57"/>
  <c r="C733" i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/>
  <c r="B736" i="1"/>
  <c r="J95" i="57"/>
  <c r="C736" i="1" s="1"/>
  <c r="J95" i="58"/>
  <c r="D736" i="1"/>
  <c r="E736" i="1"/>
  <c r="F736" i="1"/>
  <c r="G736" i="1"/>
  <c r="H736" i="1"/>
  <c r="H161" i="90"/>
  <c r="B737" i="1"/>
  <c r="J96" i="57"/>
  <c r="C737" i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/>
  <c r="B740" i="1"/>
  <c r="J99" i="57"/>
  <c r="C740" i="1" s="1"/>
  <c r="J99" i="58"/>
  <c r="D740" i="1"/>
  <c r="E740" i="1"/>
  <c r="F740" i="1"/>
  <c r="G740" i="1"/>
  <c r="H740" i="1"/>
  <c r="H165" i="90"/>
  <c r="B741" i="1"/>
  <c r="J100" i="57"/>
  <c r="C741" i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 s="1"/>
  <c r="J106" i="58"/>
  <c r="D747" i="1" s="1"/>
  <c r="E747" i="1"/>
  <c r="F747" i="1"/>
  <c r="G747" i="1"/>
  <c r="H747" i="1"/>
  <c r="H172" i="90"/>
  <c r="B748" i="1"/>
  <c r="J107" i="57"/>
  <c r="C748" i="1" s="1"/>
  <c r="J107" i="58"/>
  <c r="D748" i="1"/>
  <c r="E748" i="1"/>
  <c r="F748" i="1"/>
  <c r="G748" i="1"/>
  <c r="H748" i="1"/>
  <c r="H173" i="90" s="1"/>
  <c r="B749" i="1"/>
  <c r="J108" i="57"/>
  <c r="C749" i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/>
  <c r="B752" i="1"/>
  <c r="J111" i="57"/>
  <c r="C752" i="1" s="1"/>
  <c r="J111" i="58"/>
  <c r="D752" i="1"/>
  <c r="E752" i="1"/>
  <c r="F752" i="1"/>
  <c r="G752" i="1"/>
  <c r="H752" i="1"/>
  <c r="H177" i="90" s="1"/>
  <c r="B753" i="1"/>
  <c r="J112" i="57"/>
  <c r="C753" i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/>
  <c r="B706" i="1"/>
  <c r="I95" i="57"/>
  <c r="C706" i="1" s="1"/>
  <c r="I95" i="58"/>
  <c r="D706" i="1"/>
  <c r="E706" i="1"/>
  <c r="F706" i="1"/>
  <c r="G706" i="1"/>
  <c r="H706" i="1"/>
  <c r="H131" i="90" s="1"/>
  <c r="B707" i="1"/>
  <c r="I96" i="57"/>
  <c r="C707" i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/>
  <c r="B710" i="1"/>
  <c r="I99" i="57"/>
  <c r="C710" i="1" s="1"/>
  <c r="I99" i="58"/>
  <c r="D710" i="1"/>
  <c r="E710" i="1"/>
  <c r="F710" i="1"/>
  <c r="G710" i="1"/>
  <c r="H710" i="1"/>
  <c r="H135" i="90" s="1"/>
  <c r="B711" i="1"/>
  <c r="I100" i="57"/>
  <c r="C711" i="1"/>
  <c r="I100" i="58"/>
  <c r="D711" i="1" s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/>
  <c r="B714" i="1"/>
  <c r="I103" i="57"/>
  <c r="C714" i="1" s="1"/>
  <c r="I103" i="58"/>
  <c r="D714" i="1"/>
  <c r="E714" i="1"/>
  <c r="F714" i="1"/>
  <c r="G714" i="1"/>
  <c r="H714" i="1"/>
  <c r="H139" i="90" s="1"/>
  <c r="B715" i="1"/>
  <c r="I104" i="57"/>
  <c r="C715" i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/>
  <c r="B722" i="1"/>
  <c r="I111" i="57"/>
  <c r="C722" i="1" s="1"/>
  <c r="I111" i="58"/>
  <c r="D722" i="1"/>
  <c r="E722" i="1"/>
  <c r="F722" i="1"/>
  <c r="G722" i="1"/>
  <c r="H722" i="1"/>
  <c r="H147" i="90" s="1"/>
  <c r="B723" i="1"/>
  <c r="I112" i="57"/>
  <c r="C723" i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 s="1"/>
  <c r="I89" i="57"/>
  <c r="C700" i="1" s="1"/>
  <c r="B671" i="1"/>
  <c r="H174" i="57"/>
  <c r="H90" i="57" s="1"/>
  <c r="C671" i="1" s="1"/>
  <c r="H174" i="58"/>
  <c r="H90" i="58" s="1"/>
  <c r="D671" i="1"/>
  <c r="E671" i="1"/>
  <c r="F671" i="1"/>
  <c r="G671" i="1"/>
  <c r="H671" i="1"/>
  <c r="H96" i="90" s="1"/>
  <c r="B672" i="1"/>
  <c r="H175" i="57"/>
  <c r="H91" i="57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/>
  <c r="E675" i="1"/>
  <c r="F675" i="1"/>
  <c r="G675" i="1"/>
  <c r="H675" i="1"/>
  <c r="H100" i="90" s="1"/>
  <c r="B676" i="1"/>
  <c r="H179" i="57"/>
  <c r="H95" i="57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/>
  <c r="E677" i="1"/>
  <c r="F677" i="1"/>
  <c r="G677" i="1"/>
  <c r="H677" i="1"/>
  <c r="H102" i="90" s="1"/>
  <c r="B678" i="1"/>
  <c r="H181" i="57"/>
  <c r="H97" i="57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/>
  <c r="C679" i="1"/>
  <c r="H182" i="58"/>
  <c r="H98" i="58" s="1"/>
  <c r="D679" i="1"/>
  <c r="E679" i="1"/>
  <c r="F679" i="1"/>
  <c r="G679" i="1"/>
  <c r="H679" i="1"/>
  <c r="H104" i="90" s="1"/>
  <c r="B680" i="1"/>
  <c r="H183" i="57"/>
  <c r="H99" i="57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/>
  <c r="H184" i="58"/>
  <c r="H100" i="58" s="1"/>
  <c r="D681" i="1"/>
  <c r="E681" i="1"/>
  <c r="F681" i="1"/>
  <c r="G681" i="1"/>
  <c r="H681" i="1"/>
  <c r="H106" i="90" s="1"/>
  <c r="B682" i="1"/>
  <c r="H185" i="57"/>
  <c r="H101" i="57"/>
  <c r="C682" i="1" s="1"/>
  <c r="H185" i="58"/>
  <c r="H101" i="58" s="1"/>
  <c r="D682" i="1" s="1"/>
  <c r="E682" i="1"/>
  <c r="F682" i="1"/>
  <c r="G682" i="1"/>
  <c r="H682" i="1"/>
  <c r="H107" i="90" s="1"/>
  <c r="B683" i="1"/>
  <c r="H186" i="57"/>
  <c r="H102" i="57"/>
  <c r="C683" i="1"/>
  <c r="H186" i="58"/>
  <c r="H102" i="58" s="1"/>
  <c r="D683" i="1"/>
  <c r="E683" i="1"/>
  <c r="F683" i="1"/>
  <c r="G683" i="1"/>
  <c r="H683" i="1"/>
  <c r="H108" i="90" s="1"/>
  <c r="B684" i="1"/>
  <c r="H187" i="57"/>
  <c r="H103" i="57"/>
  <c r="C684" i="1" s="1"/>
  <c r="H187" i="58"/>
  <c r="H103" i="58" s="1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E686" i="1"/>
  <c r="F686" i="1"/>
  <c r="G686" i="1"/>
  <c r="H686" i="1"/>
  <c r="H111" i="90" s="1"/>
  <c r="B687" i="1"/>
  <c r="H190" i="57"/>
  <c r="H106" i="57"/>
  <c r="C687" i="1"/>
  <c r="H190" i="58"/>
  <c r="H106" i="58" s="1"/>
  <c r="D687" i="1" s="1"/>
  <c r="E687" i="1"/>
  <c r="F687" i="1"/>
  <c r="G687" i="1"/>
  <c r="H687" i="1"/>
  <c r="H112" i="90" s="1"/>
  <c r="B688" i="1"/>
  <c r="H191" i="57"/>
  <c r="H107" i="57"/>
  <c r="C688" i="1" s="1"/>
  <c r="H191" i="58"/>
  <c r="H107" i="58" s="1"/>
  <c r="D688" i="1" s="1"/>
  <c r="E688" i="1"/>
  <c r="F688" i="1"/>
  <c r="G688" i="1"/>
  <c r="H688" i="1"/>
  <c r="H113" i="90" s="1"/>
  <c r="B689" i="1"/>
  <c r="H192" i="57"/>
  <c r="H108" i="57"/>
  <c r="C689" i="1"/>
  <c r="H192" i="58"/>
  <c r="H108" i="58" s="1"/>
  <c r="D689" i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/>
  <c r="E691" i="1"/>
  <c r="F691" i="1"/>
  <c r="G691" i="1"/>
  <c r="H691" i="1"/>
  <c r="H116" i="90" s="1"/>
  <c r="B692" i="1"/>
  <c r="H195" i="57"/>
  <c r="H111" i="57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 s="1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/>
  <c r="D670" i="1" s="1"/>
  <c r="H173" i="57"/>
  <c r="H89" i="57"/>
  <c r="C670" i="1" s="1"/>
  <c r="B641" i="1"/>
  <c r="G90" i="57"/>
  <c r="C641" i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/>
  <c r="E642" i="1"/>
  <c r="F642" i="1"/>
  <c r="G642" i="1"/>
  <c r="H642" i="1"/>
  <c r="H67" i="90" s="1"/>
  <c r="B643" i="1"/>
  <c r="G92" i="57"/>
  <c r="C643" i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/>
  <c r="E644" i="1"/>
  <c r="F644" i="1"/>
  <c r="G644" i="1"/>
  <c r="H644" i="1"/>
  <c r="H69" i="90" s="1"/>
  <c r="B645" i="1"/>
  <c r="G94" i="57"/>
  <c r="C645" i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/>
  <c r="E646" i="1"/>
  <c r="F646" i="1"/>
  <c r="G646" i="1"/>
  <c r="H646" i="1"/>
  <c r="H71" i="90" s="1"/>
  <c r="B647" i="1"/>
  <c r="G96" i="57"/>
  <c r="C647" i="1"/>
  <c r="G96" i="58"/>
  <c r="D647" i="1" s="1"/>
  <c r="E647" i="1"/>
  <c r="F647" i="1"/>
  <c r="G647" i="1"/>
  <c r="H647" i="1"/>
  <c r="H72" i="90" s="1"/>
  <c r="B648" i="1"/>
  <c r="G97" i="57"/>
  <c r="C648" i="1" s="1"/>
  <c r="G97" i="58"/>
  <c r="D648" i="1"/>
  <c r="E648" i="1"/>
  <c r="F648" i="1"/>
  <c r="G648" i="1"/>
  <c r="H648" i="1"/>
  <c r="H73" i="90" s="1"/>
  <c r="B649" i="1"/>
  <c r="G98" i="57"/>
  <c r="C649" i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/>
  <c r="E652" i="1"/>
  <c r="F652" i="1"/>
  <c r="G652" i="1"/>
  <c r="H652" i="1"/>
  <c r="H77" i="90" s="1"/>
  <c r="B653" i="1"/>
  <c r="G102" i="57"/>
  <c r="C653" i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/>
  <c r="E654" i="1"/>
  <c r="F654" i="1"/>
  <c r="G654" i="1"/>
  <c r="H654" i="1"/>
  <c r="H79" i="90" s="1"/>
  <c r="B655" i="1"/>
  <c r="G104" i="57"/>
  <c r="C655" i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/>
  <c r="E656" i="1"/>
  <c r="F656" i="1"/>
  <c r="G656" i="1"/>
  <c r="H656" i="1"/>
  <c r="H81" i="90" s="1"/>
  <c r="B657" i="1"/>
  <c r="G106" i="57"/>
  <c r="C657" i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/>
  <c r="E658" i="1"/>
  <c r="F658" i="1"/>
  <c r="G658" i="1"/>
  <c r="H658" i="1"/>
  <c r="H83" i="90" s="1"/>
  <c r="B659" i="1"/>
  <c r="G108" i="57"/>
  <c r="C659" i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/>
  <c r="E660" i="1"/>
  <c r="F660" i="1"/>
  <c r="G660" i="1"/>
  <c r="H660" i="1"/>
  <c r="H85" i="90" s="1"/>
  <c r="B661" i="1"/>
  <c r="G110" i="57"/>
  <c r="C661" i="1"/>
  <c r="G110" i="58"/>
  <c r="D661" i="1" s="1"/>
  <c r="E661" i="1"/>
  <c r="F661" i="1"/>
  <c r="G661" i="1"/>
  <c r="H661" i="1"/>
  <c r="H86" i="90" s="1"/>
  <c r="B662" i="1"/>
  <c r="G111" i="57"/>
  <c r="C662" i="1" s="1"/>
  <c r="G111" i="58"/>
  <c r="D662" i="1"/>
  <c r="E662" i="1"/>
  <c r="F662" i="1"/>
  <c r="G662" i="1"/>
  <c r="H662" i="1"/>
  <c r="H87" i="90" s="1"/>
  <c r="B663" i="1"/>
  <c r="G112" i="57"/>
  <c r="C663" i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E91" i="57" s="1"/>
  <c r="C582" i="1" s="1"/>
  <c r="F91" i="58"/>
  <c r="D612" i="1"/>
  <c r="E612" i="1"/>
  <c r="F612" i="1"/>
  <c r="G612" i="1"/>
  <c r="H612" i="1"/>
  <c r="O38" i="90" s="1"/>
  <c r="B613" i="1"/>
  <c r="F92" i="57"/>
  <c r="C613" i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/>
  <c r="E614" i="1"/>
  <c r="F614" i="1"/>
  <c r="G614" i="1"/>
  <c r="H614" i="1"/>
  <c r="O40" i="90" s="1"/>
  <c r="B615" i="1"/>
  <c r="F94" i="57"/>
  <c r="C615" i="1"/>
  <c r="F94" i="58"/>
  <c r="D615" i="1" s="1"/>
  <c r="E615" i="1"/>
  <c r="F615" i="1"/>
  <c r="G615" i="1"/>
  <c r="H615" i="1"/>
  <c r="O41" i="90" s="1"/>
  <c r="B616" i="1"/>
  <c r="F95" i="57"/>
  <c r="C616" i="1" s="1"/>
  <c r="F95" i="58"/>
  <c r="D616" i="1"/>
  <c r="E616" i="1"/>
  <c r="F616" i="1"/>
  <c r="G616" i="1"/>
  <c r="H616" i="1"/>
  <c r="O42" i="90" s="1"/>
  <c r="B617" i="1"/>
  <c r="F96" i="57"/>
  <c r="D96" i="57"/>
  <c r="E96" i="57" s="1"/>
  <c r="C587" i="1" s="1"/>
  <c r="C617" i="1"/>
  <c r="F96" i="58"/>
  <c r="D617" i="1"/>
  <c r="E617" i="1"/>
  <c r="F617" i="1"/>
  <c r="G617" i="1"/>
  <c r="H617" i="1"/>
  <c r="O43" i="90" s="1"/>
  <c r="B618" i="1"/>
  <c r="F97" i="57"/>
  <c r="D97" i="57"/>
  <c r="E97" i="57" s="1"/>
  <c r="C588" i="1" s="1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/>
  <c r="B620" i="1"/>
  <c r="F99" i="57"/>
  <c r="C620" i="1" s="1"/>
  <c r="F99" i="58"/>
  <c r="D620" i="1"/>
  <c r="E620" i="1"/>
  <c r="F620" i="1"/>
  <c r="G620" i="1"/>
  <c r="H620" i="1"/>
  <c r="O46" i="90" s="1"/>
  <c r="B621" i="1"/>
  <c r="F100" i="57"/>
  <c r="C621" i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/>
  <c r="B624" i="1"/>
  <c r="F103" i="57"/>
  <c r="C624" i="1" s="1"/>
  <c r="F103" i="58"/>
  <c r="D624" i="1"/>
  <c r="E624" i="1"/>
  <c r="F624" i="1"/>
  <c r="G624" i="1"/>
  <c r="H624" i="1"/>
  <c r="O50" i="90" s="1"/>
  <c r="B625" i="1"/>
  <c r="F104" i="57"/>
  <c r="D104" i="57"/>
  <c r="E104" i="57" s="1"/>
  <c r="C595" i="1" s="1"/>
  <c r="C625" i="1"/>
  <c r="F104" i="58"/>
  <c r="D625" i="1" s="1"/>
  <c r="E625" i="1"/>
  <c r="F625" i="1"/>
  <c r="G625" i="1"/>
  <c r="H625" i="1"/>
  <c r="O51" i="90" s="1"/>
  <c r="B626" i="1"/>
  <c r="F105" i="57"/>
  <c r="D105" i="57"/>
  <c r="E105" i="57" s="1"/>
  <c r="C596" i="1" s="1"/>
  <c r="F105" i="58"/>
  <c r="D626" i="1" s="1"/>
  <c r="E626" i="1"/>
  <c r="F626" i="1"/>
  <c r="G626" i="1"/>
  <c r="H626" i="1"/>
  <c r="O52" i="90" s="1"/>
  <c r="B627" i="1"/>
  <c r="F106" i="57"/>
  <c r="C627" i="1" s="1"/>
  <c r="F106" i="58"/>
  <c r="D627" i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 s="1"/>
  <c r="F108" i="58"/>
  <c r="D629" i="1"/>
  <c r="E629" i="1"/>
  <c r="F629" i="1"/>
  <c r="G629" i="1"/>
  <c r="H629" i="1"/>
  <c r="O55" i="90" s="1"/>
  <c r="B630" i="1"/>
  <c r="F109" i="57"/>
  <c r="C630" i="1"/>
  <c r="F109" i="58"/>
  <c r="E109" i="58" s="1"/>
  <c r="D600" i="1" s="1"/>
  <c r="E630" i="1"/>
  <c r="F630" i="1"/>
  <c r="G630" i="1"/>
  <c r="H630" i="1"/>
  <c r="O56" i="90" s="1"/>
  <c r="B631" i="1"/>
  <c r="F110" i="57"/>
  <c r="C631" i="1" s="1"/>
  <c r="F110" i="58"/>
  <c r="D631" i="1"/>
  <c r="E631" i="1"/>
  <c r="F631" i="1"/>
  <c r="G631" i="1"/>
  <c r="H631" i="1"/>
  <c r="O57" i="90" s="1"/>
  <c r="B632" i="1"/>
  <c r="F111" i="57"/>
  <c r="C632" i="1"/>
  <c r="F111" i="58"/>
  <c r="D632" i="1" s="1"/>
  <c r="E632" i="1"/>
  <c r="F632" i="1"/>
  <c r="G632" i="1"/>
  <c r="H632" i="1"/>
  <c r="O58" i="90" s="1"/>
  <c r="B633" i="1"/>
  <c r="F112" i="57"/>
  <c r="D112" i="57"/>
  <c r="E112" i="57" s="1"/>
  <c r="C603" i="1" s="1"/>
  <c r="C633" i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/>
  <c r="F89" i="57"/>
  <c r="C610" i="1" s="1"/>
  <c r="B581" i="1"/>
  <c r="D90" i="57"/>
  <c r="D90" i="58"/>
  <c r="D551" i="1"/>
  <c r="E581" i="1"/>
  <c r="F581" i="1"/>
  <c r="G581" i="1"/>
  <c r="H581" i="1"/>
  <c r="H37" i="90" s="1"/>
  <c r="B582" i="1"/>
  <c r="D91" i="57"/>
  <c r="D91" i="58"/>
  <c r="E91" i="58" s="1"/>
  <c r="D582" i="1"/>
  <c r="E582" i="1"/>
  <c r="F582" i="1"/>
  <c r="G582" i="1"/>
  <c r="H582" i="1"/>
  <c r="H38" i="90" s="1"/>
  <c r="B583" i="1"/>
  <c r="D92" i="57"/>
  <c r="E92" i="57"/>
  <c r="C583" i="1" s="1"/>
  <c r="D92" i="58"/>
  <c r="E92" i="58"/>
  <c r="D583" i="1"/>
  <c r="E583" i="1"/>
  <c r="F583" i="1"/>
  <c r="G583" i="1"/>
  <c r="H583" i="1"/>
  <c r="H39" i="90" s="1"/>
  <c r="B584" i="1"/>
  <c r="D93" i="57"/>
  <c r="C554" i="1"/>
  <c r="D93" i="58"/>
  <c r="D554" i="1" s="1"/>
  <c r="E584" i="1"/>
  <c r="F584" i="1"/>
  <c r="G584" i="1"/>
  <c r="H584" i="1"/>
  <c r="H40" i="90"/>
  <c r="B585" i="1"/>
  <c r="D94" i="57"/>
  <c r="C555" i="1" s="1"/>
  <c r="E94" i="57"/>
  <c r="C585" i="1" s="1"/>
  <c r="D94" i="58"/>
  <c r="E585" i="1"/>
  <c r="F585" i="1"/>
  <c r="G585" i="1"/>
  <c r="H585" i="1"/>
  <c r="H41" i="90" s="1"/>
  <c r="B586" i="1"/>
  <c r="D95" i="57"/>
  <c r="E95" i="57" s="1"/>
  <c r="C586" i="1" s="1"/>
  <c r="D95" i="58"/>
  <c r="E95" i="58"/>
  <c r="D586" i="1" s="1"/>
  <c r="E586" i="1"/>
  <c r="F586" i="1"/>
  <c r="G586" i="1"/>
  <c r="H586" i="1"/>
  <c r="H42" i="90" s="1"/>
  <c r="B587" i="1"/>
  <c r="D96" i="58"/>
  <c r="D557" i="1" s="1"/>
  <c r="E587" i="1"/>
  <c r="F587" i="1"/>
  <c r="G587" i="1"/>
  <c r="H587" i="1"/>
  <c r="H43" i="90" s="1"/>
  <c r="B588" i="1"/>
  <c r="D97" i="58"/>
  <c r="D558" i="1" s="1"/>
  <c r="E588" i="1"/>
  <c r="F588" i="1"/>
  <c r="G588" i="1"/>
  <c r="H588" i="1"/>
  <c r="H44" i="90" s="1"/>
  <c r="B589" i="1"/>
  <c r="D98" i="57"/>
  <c r="E98" i="57" s="1"/>
  <c r="C589" i="1" s="1"/>
  <c r="D98" i="58"/>
  <c r="D559" i="1" s="1"/>
  <c r="E589" i="1"/>
  <c r="F589" i="1"/>
  <c r="G589" i="1"/>
  <c r="H589" i="1"/>
  <c r="H45" i="90" s="1"/>
  <c r="B590" i="1"/>
  <c r="D99" i="57"/>
  <c r="D99" i="58"/>
  <c r="E99" i="58"/>
  <c r="D590" i="1" s="1"/>
  <c r="E590" i="1"/>
  <c r="F590" i="1"/>
  <c r="G590" i="1"/>
  <c r="H590" i="1"/>
  <c r="H46" i="90" s="1"/>
  <c r="B591" i="1"/>
  <c r="D100" i="57"/>
  <c r="E100" i="57" s="1"/>
  <c r="C591" i="1" s="1"/>
  <c r="D100" i="58"/>
  <c r="E100" i="58" s="1"/>
  <c r="D591" i="1" s="1"/>
  <c r="E591" i="1"/>
  <c r="F591" i="1"/>
  <c r="G591" i="1"/>
  <c r="H591" i="1"/>
  <c r="H47" i="90" s="1"/>
  <c r="B592" i="1"/>
  <c r="D101" i="57"/>
  <c r="E101" i="57" s="1"/>
  <c r="C592" i="1" s="1"/>
  <c r="D101" i="58"/>
  <c r="E592" i="1"/>
  <c r="F592" i="1"/>
  <c r="G592" i="1"/>
  <c r="H592" i="1"/>
  <c r="H48" i="90" s="1"/>
  <c r="B593" i="1"/>
  <c r="D102" i="57"/>
  <c r="C563" i="1" s="1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103" i="58" s="1"/>
  <c r="D594" i="1" s="1"/>
  <c r="E594" i="1"/>
  <c r="F594" i="1"/>
  <c r="G594" i="1"/>
  <c r="H594" i="1"/>
  <c r="H50" i="90" s="1"/>
  <c r="B595" i="1"/>
  <c r="D104" i="58"/>
  <c r="E104" i="58"/>
  <c r="D595" i="1"/>
  <c r="E595" i="1"/>
  <c r="F595" i="1"/>
  <c r="G595" i="1"/>
  <c r="H595" i="1"/>
  <c r="H51" i="90" s="1"/>
  <c r="B596" i="1"/>
  <c r="D105" i="58"/>
  <c r="D566" i="1"/>
  <c r="E596" i="1"/>
  <c r="F596" i="1"/>
  <c r="G596" i="1"/>
  <c r="H596" i="1"/>
  <c r="H52" i="90" s="1"/>
  <c r="B597" i="1"/>
  <c r="D106" i="57"/>
  <c r="E106" i="57"/>
  <c r="C597" i="1" s="1"/>
  <c r="D106" i="58"/>
  <c r="D567" i="1"/>
  <c r="E597" i="1"/>
  <c r="F597" i="1"/>
  <c r="G597" i="1"/>
  <c r="H597" i="1"/>
  <c r="H53" i="90" s="1"/>
  <c r="B598" i="1"/>
  <c r="D107" i="57"/>
  <c r="C568" i="1"/>
  <c r="E107" i="57"/>
  <c r="C598" i="1" s="1"/>
  <c r="D107" i="58"/>
  <c r="E107" i="58"/>
  <c r="D598" i="1"/>
  <c r="E598" i="1"/>
  <c r="F598" i="1"/>
  <c r="G598" i="1"/>
  <c r="H598" i="1"/>
  <c r="H54" i="90" s="1"/>
  <c r="B599" i="1"/>
  <c r="D108" i="57"/>
  <c r="E108" i="57"/>
  <c r="C599" i="1" s="1"/>
  <c r="D108" i="58"/>
  <c r="E108" i="58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600" i="1"/>
  <c r="F600" i="1"/>
  <c r="G600" i="1"/>
  <c r="H600" i="1"/>
  <c r="H56" i="90" s="1"/>
  <c r="B601" i="1"/>
  <c r="D110" i="57"/>
  <c r="E110" i="57"/>
  <c r="C601" i="1" s="1"/>
  <c r="D110" i="58"/>
  <c r="E601" i="1"/>
  <c r="F601" i="1"/>
  <c r="G601" i="1"/>
  <c r="H601" i="1"/>
  <c r="H57" i="90" s="1"/>
  <c r="B602" i="1"/>
  <c r="D111" i="57"/>
  <c r="E111" i="57" s="1"/>
  <c r="C602" i="1"/>
  <c r="D111" i="58"/>
  <c r="E111" i="58" s="1"/>
  <c r="D602" i="1" s="1"/>
  <c r="E602" i="1"/>
  <c r="F602" i="1"/>
  <c r="G602" i="1"/>
  <c r="H602" i="1"/>
  <c r="H58" i="90" s="1"/>
  <c r="B603" i="1"/>
  <c r="D112" i="58"/>
  <c r="E112" i="58"/>
  <c r="D603" i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E89" i="57" s="1"/>
  <c r="C580" i="1" s="1"/>
  <c r="D90" i="2"/>
  <c r="B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 s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D562" i="1"/>
  <c r="E562" i="1"/>
  <c r="F562" i="1"/>
  <c r="G562" i="1"/>
  <c r="H562" i="1"/>
  <c r="D102" i="2"/>
  <c r="B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 s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 s="1"/>
  <c r="D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 s="1"/>
  <c r="C571" i="1"/>
  <c r="D571" i="1"/>
  <c r="E571" i="1"/>
  <c r="F571" i="1"/>
  <c r="G571" i="1"/>
  <c r="H571" i="1"/>
  <c r="D111" i="2"/>
  <c r="B572" i="1" s="1"/>
  <c r="C572" i="1"/>
  <c r="D572" i="1"/>
  <c r="E572" i="1"/>
  <c r="F572" i="1"/>
  <c r="G572" i="1"/>
  <c r="H572" i="1"/>
  <c r="D112" i="2"/>
  <c r="B573" i="1" s="1"/>
  <c r="E573" i="1"/>
  <c r="F573" i="1"/>
  <c r="G573" i="1"/>
  <c r="H573" i="1"/>
  <c r="D89" i="2"/>
  <c r="B550" i="1"/>
  <c r="H550" i="1"/>
  <c r="G550" i="1"/>
  <c r="F550" i="1"/>
  <c r="E550" i="1"/>
  <c r="C550" i="1"/>
  <c r="B521" i="1"/>
  <c r="C90" i="57"/>
  <c r="C521" i="1" s="1"/>
  <c r="C90" i="58"/>
  <c r="D521" i="1"/>
  <c r="E521" i="1"/>
  <c r="F521" i="1"/>
  <c r="G521" i="1"/>
  <c r="H521" i="1"/>
  <c r="O9" i="90" s="1"/>
  <c r="B522" i="1"/>
  <c r="C91" i="57"/>
  <c r="C522" i="1"/>
  <c r="B91" i="57"/>
  <c r="C492" i="1" s="1"/>
  <c r="C91" i="58"/>
  <c r="D522" i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B93" i="57" s="1"/>
  <c r="C494" i="1" s="1"/>
  <c r="C93" i="58"/>
  <c r="B93" i="58"/>
  <c r="D494" i="1" s="1"/>
  <c r="D524" i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/>
  <c r="C496" i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 s="1"/>
  <c r="E527" i="1"/>
  <c r="F527" i="1"/>
  <c r="G527" i="1"/>
  <c r="H527" i="1"/>
  <c r="O15" i="90" s="1"/>
  <c r="B528" i="1"/>
  <c r="C97" i="57"/>
  <c r="C97" i="58"/>
  <c r="D528" i="1" s="1"/>
  <c r="B97" i="58"/>
  <c r="D498" i="1"/>
  <c r="E528" i="1"/>
  <c r="F528" i="1"/>
  <c r="G528" i="1"/>
  <c r="H528" i="1"/>
  <c r="O16" i="90" s="1"/>
  <c r="H498" i="1"/>
  <c r="W16" i="90" s="1"/>
  <c r="B529" i="1"/>
  <c r="C98" i="57"/>
  <c r="C529" i="1"/>
  <c r="C98" i="58"/>
  <c r="D529" i="1" s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/>
  <c r="C501" i="1"/>
  <c r="C100" i="58"/>
  <c r="D531" i="1" s="1"/>
  <c r="E531" i="1"/>
  <c r="F531" i="1"/>
  <c r="G531" i="1"/>
  <c r="H531" i="1"/>
  <c r="O19" i="90"/>
  <c r="B532" i="1"/>
  <c r="C101" i="57"/>
  <c r="C532" i="1" s="1"/>
  <c r="C101" i="58"/>
  <c r="E532" i="1"/>
  <c r="F532" i="1"/>
  <c r="G532" i="1"/>
  <c r="H532" i="1"/>
  <c r="O20" i="90" s="1"/>
  <c r="B533" i="1"/>
  <c r="C102" i="57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/>
  <c r="E534" i="1"/>
  <c r="F534" i="1"/>
  <c r="G534" i="1"/>
  <c r="H534" i="1"/>
  <c r="O22" i="90" s="1"/>
  <c r="B535" i="1"/>
  <c r="C104" i="57"/>
  <c r="C535" i="1" s="1"/>
  <c r="B104" i="57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/>
  <c r="E537" i="1"/>
  <c r="F537" i="1"/>
  <c r="G537" i="1"/>
  <c r="H537" i="1"/>
  <c r="O25" i="90" s="1"/>
  <c r="B538" i="1"/>
  <c r="C107" i="57"/>
  <c r="C538" i="1"/>
  <c r="C107" i="58"/>
  <c r="D538" i="1" s="1"/>
  <c r="E538" i="1"/>
  <c r="F538" i="1"/>
  <c r="G538" i="1"/>
  <c r="H538" i="1"/>
  <c r="O26" i="90" s="1"/>
  <c r="B539" i="1"/>
  <c r="C108" i="57"/>
  <c r="C539" i="1" s="1"/>
  <c r="C108" i="58"/>
  <c r="E539" i="1"/>
  <c r="F539" i="1"/>
  <c r="G539" i="1"/>
  <c r="H539" i="1"/>
  <c r="O27" i="90" s="1"/>
  <c r="B540" i="1"/>
  <c r="C109" i="57"/>
  <c r="C109" i="58"/>
  <c r="D540" i="1" s="1"/>
  <c r="E540" i="1"/>
  <c r="F540" i="1"/>
  <c r="G540" i="1"/>
  <c r="H540" i="1"/>
  <c r="O28" i="90"/>
  <c r="H510" i="1"/>
  <c r="W28" i="90" s="1"/>
  <c r="B541" i="1"/>
  <c r="C110" i="57"/>
  <c r="B110" i="57" s="1"/>
  <c r="C511" i="1" s="1"/>
  <c r="C541" i="1"/>
  <c r="C110" i="58"/>
  <c r="D541" i="1" s="1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H8" i="90" s="1"/>
  <c r="G520" i="1"/>
  <c r="F520" i="1"/>
  <c r="E520" i="1"/>
  <c r="C89" i="58"/>
  <c r="D520" i="1"/>
  <c r="C89" i="57"/>
  <c r="C520" i="1" s="1"/>
  <c r="B491" i="1"/>
  <c r="B90" i="58"/>
  <c r="D491" i="1" s="1"/>
  <c r="E491" i="1"/>
  <c r="F491" i="1"/>
  <c r="G491" i="1"/>
  <c r="H491" i="1"/>
  <c r="W9" i="90" s="1"/>
  <c r="B492" i="1"/>
  <c r="B91" i="58"/>
  <c r="D492" i="1" s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E498" i="1"/>
  <c r="F498" i="1"/>
  <c r="G498" i="1"/>
  <c r="B499" i="1"/>
  <c r="B98" i="58"/>
  <c r="D499" i="1"/>
  <c r="E499" i="1"/>
  <c r="F499" i="1"/>
  <c r="G499" i="1"/>
  <c r="H499" i="1"/>
  <c r="W17" i="90" s="1"/>
  <c r="H17" i="90" s="1"/>
  <c r="B500" i="1"/>
  <c r="E500" i="1"/>
  <c r="F500" i="1"/>
  <c r="G500" i="1"/>
  <c r="H500" i="1"/>
  <c r="W18" i="90" s="1"/>
  <c r="B501" i="1"/>
  <c r="B100" i="58"/>
  <c r="D501" i="1"/>
  <c r="E501" i="1"/>
  <c r="F501" i="1"/>
  <c r="G501" i="1"/>
  <c r="H501" i="1"/>
  <c r="W19" i="90" s="1"/>
  <c r="H19" i="90" s="1"/>
  <c r="B502" i="1"/>
  <c r="B101" i="57"/>
  <c r="C502" i="1" s="1"/>
  <c r="E502" i="1"/>
  <c r="F502" i="1"/>
  <c r="G502" i="1"/>
  <c r="H502" i="1"/>
  <c r="W20" i="90" s="1"/>
  <c r="H20" i="90" s="1"/>
  <c r="B503" i="1"/>
  <c r="B102" i="58"/>
  <c r="D503" i="1"/>
  <c r="E503" i="1"/>
  <c r="F503" i="1"/>
  <c r="G503" i="1"/>
  <c r="H503" i="1"/>
  <c r="W21" i="90" s="1"/>
  <c r="B504" i="1"/>
  <c r="B103" i="57"/>
  <c r="C504" i="1"/>
  <c r="B103" i="58"/>
  <c r="D504" i="1" s="1"/>
  <c r="E504" i="1"/>
  <c r="F504" i="1"/>
  <c r="G504" i="1"/>
  <c r="H504" i="1"/>
  <c r="W22" i="90" s="1"/>
  <c r="H22" i="90" s="1"/>
  <c r="B505" i="1"/>
  <c r="E505" i="1"/>
  <c r="F505" i="1"/>
  <c r="G505" i="1"/>
  <c r="H505" i="1"/>
  <c r="W23" i="90" s="1"/>
  <c r="B506" i="1"/>
  <c r="B105" i="58"/>
  <c r="D506" i="1"/>
  <c r="E506" i="1"/>
  <c r="F506" i="1"/>
  <c r="G506" i="1"/>
  <c r="H506" i="1"/>
  <c r="W24" i="90" s="1"/>
  <c r="B507" i="1"/>
  <c r="B106" i="57"/>
  <c r="C507" i="1" s="1"/>
  <c r="B106" i="58"/>
  <c r="D507" i="1"/>
  <c r="E507" i="1"/>
  <c r="F507" i="1"/>
  <c r="G507" i="1"/>
  <c r="H507" i="1"/>
  <c r="W25" i="90" s="1"/>
  <c r="B508" i="1"/>
  <c r="B107" i="57"/>
  <c r="C508" i="1"/>
  <c r="E508" i="1"/>
  <c r="F508" i="1"/>
  <c r="G508" i="1"/>
  <c r="H508" i="1"/>
  <c r="W26" i="90" s="1"/>
  <c r="B509" i="1"/>
  <c r="B108" i="57"/>
  <c r="C509" i="1"/>
  <c r="E509" i="1"/>
  <c r="F509" i="1"/>
  <c r="G509" i="1"/>
  <c r="H509" i="1"/>
  <c r="W27" i="90" s="1"/>
  <c r="B510" i="1"/>
  <c r="B109" i="58"/>
  <c r="D510" i="1" s="1"/>
  <c r="E510" i="1"/>
  <c r="F510" i="1"/>
  <c r="G510" i="1"/>
  <c r="B511" i="1"/>
  <c r="B110" i="58"/>
  <c r="D511" i="1"/>
  <c r="E511" i="1"/>
  <c r="F511" i="1"/>
  <c r="G511" i="1"/>
  <c r="H511" i="1"/>
  <c r="W29" i="90" s="1"/>
  <c r="B512" i="1"/>
  <c r="B111" i="58"/>
  <c r="D512" i="1"/>
  <c r="E512" i="1"/>
  <c r="F512" i="1"/>
  <c r="G512" i="1"/>
  <c r="H512" i="1"/>
  <c r="W30" i="90" s="1"/>
  <c r="B513" i="1"/>
  <c r="B112" i="57"/>
  <c r="C513" i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89" i="57"/>
  <c r="C490" i="1" s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396" i="1"/>
  <c r="F396" i="1"/>
  <c r="G396" i="1"/>
  <c r="H396" i="1"/>
  <c r="F78" i="2"/>
  <c r="I78" i="2"/>
  <c r="B366" i="1"/>
  <c r="F78" i="57"/>
  <c r="C276" i="1"/>
  <c r="C78" i="57"/>
  <c r="B78" i="57" s="1"/>
  <c r="D78" i="57"/>
  <c r="C216" i="1" s="1"/>
  <c r="E78" i="57"/>
  <c r="C156" i="1"/>
  <c r="F78" i="58"/>
  <c r="C78" i="58"/>
  <c r="D78" i="58"/>
  <c r="D216" i="1"/>
  <c r="E366" i="1"/>
  <c r="F366" i="1"/>
  <c r="G366" i="1"/>
  <c r="H366" i="1"/>
  <c r="B336" i="1"/>
  <c r="H78" i="57"/>
  <c r="C336" i="1"/>
  <c r="H78" i="58"/>
  <c r="D336" i="1" s="1"/>
  <c r="E336" i="1"/>
  <c r="F336" i="1"/>
  <c r="G336" i="1"/>
  <c r="H336" i="1"/>
  <c r="B306" i="1"/>
  <c r="E306" i="1"/>
  <c r="F306" i="1"/>
  <c r="G306" i="1"/>
  <c r="H306" i="1"/>
  <c r="B276" i="1"/>
  <c r="E276" i="1"/>
  <c r="F276" i="1"/>
  <c r="G276" i="1"/>
  <c r="H276" i="1"/>
  <c r="B246" i="1"/>
  <c r="C246" i="1"/>
  <c r="E78" i="58"/>
  <c r="D246" i="1" s="1"/>
  <c r="E77" i="17"/>
  <c r="E246" i="1"/>
  <c r="F246" i="1"/>
  <c r="G246" i="1"/>
  <c r="H77" i="17" s="1"/>
  <c r="H246" i="1"/>
  <c r="B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/>
  <c r="O111" i="17"/>
  <c r="O122" i="17"/>
  <c r="I127" i="36" s="1"/>
  <c r="O146" i="17"/>
  <c r="I151" i="36" s="1"/>
  <c r="O172" i="17"/>
  <c r="I176" i="36" s="1"/>
  <c r="O198" i="17"/>
  <c r="I207" i="36" s="1"/>
  <c r="O222" i="17"/>
  <c r="I232" i="36" s="1"/>
  <c r="O248" i="17"/>
  <c r="I257" i="36" s="1"/>
  <c r="O272" i="17"/>
  <c r="I281" i="36" s="1"/>
  <c r="O352" i="17"/>
  <c r="I381" i="36"/>
  <c r="C11" i="17"/>
  <c r="C10" i="36" s="1"/>
  <c r="C22" i="17"/>
  <c r="C21" i="36" s="1"/>
  <c r="C12" i="17"/>
  <c r="C11" i="36" s="1"/>
  <c r="C13" i="17"/>
  <c r="C12" i="36"/>
  <c r="C15" i="17"/>
  <c r="C14" i="36" s="1"/>
  <c r="C16" i="17"/>
  <c r="C15" i="36" s="1"/>
  <c r="C18" i="17"/>
  <c r="C17" i="36"/>
  <c r="C19" i="17"/>
  <c r="C18" i="36"/>
  <c r="C20" i="17"/>
  <c r="C19" i="36" s="1"/>
  <c r="C23" i="17"/>
  <c r="C22" i="36"/>
  <c r="C24" i="17"/>
  <c r="C23" i="36" s="1"/>
  <c r="C25" i="17"/>
  <c r="C24" i="36" s="1"/>
  <c r="C26" i="17"/>
  <c r="C25" i="36" s="1"/>
  <c r="C27" i="17"/>
  <c r="C26" i="36"/>
  <c r="C28" i="17"/>
  <c r="C27" i="36" s="1"/>
  <c r="C29" i="17"/>
  <c r="C28" i="36"/>
  <c r="C30" i="17"/>
  <c r="C29" i="36" s="1"/>
  <c r="C31" i="17"/>
  <c r="C30" i="36"/>
  <c r="D11" i="17"/>
  <c r="D10" i="36"/>
  <c r="D25" i="17"/>
  <c r="D24" i="36" s="1"/>
  <c r="D21" i="17"/>
  <c r="D20" i="36" s="1"/>
  <c r="D12" i="17"/>
  <c r="D11" i="36"/>
  <c r="D14" i="17"/>
  <c r="D13" i="36"/>
  <c r="D15" i="17"/>
  <c r="D14" i="36" s="1"/>
  <c r="D16" i="17"/>
  <c r="D15" i="36" s="1"/>
  <c r="D17" i="17"/>
  <c r="D16" i="36" s="1"/>
  <c r="D18" i="17"/>
  <c r="D17" i="36"/>
  <c r="D19" i="17"/>
  <c r="D18" i="36"/>
  <c r="D20" i="17"/>
  <c r="D19" i="36" s="1"/>
  <c r="D22" i="17"/>
  <c r="D21" i="36"/>
  <c r="D24" i="17"/>
  <c r="D23" i="36"/>
  <c r="D26" i="17"/>
  <c r="D25" i="36"/>
  <c r="D27" i="17"/>
  <c r="D26" i="36" s="1"/>
  <c r="D28" i="17"/>
  <c r="D27" i="36" s="1"/>
  <c r="D29" i="17"/>
  <c r="D28" i="36" s="1"/>
  <c r="D30" i="17"/>
  <c r="D29" i="36"/>
  <c r="D31" i="17"/>
  <c r="D30" i="36" s="1"/>
  <c r="E11" i="17"/>
  <c r="E10" i="36" s="1"/>
  <c r="E31" i="17"/>
  <c r="E30" i="36"/>
  <c r="E30" i="17"/>
  <c r="E29" i="36"/>
  <c r="E29" i="17"/>
  <c r="E28" i="36" s="1"/>
  <c r="E28" i="17"/>
  <c r="E27" i="36"/>
  <c r="E23" i="17"/>
  <c r="E22" i="36" s="1"/>
  <c r="E22" i="17"/>
  <c r="E21" i="36" s="1"/>
  <c r="E21" i="17"/>
  <c r="E20" i="36" s="1"/>
  <c r="E20" i="17"/>
  <c r="E19" i="36"/>
  <c r="E18" i="17"/>
  <c r="E17" i="36" s="1"/>
  <c r="E16" i="17"/>
  <c r="E15" i="36"/>
  <c r="E15" i="17"/>
  <c r="E14" i="36" s="1"/>
  <c r="E14" i="17"/>
  <c r="E13" i="36"/>
  <c r="E13" i="17"/>
  <c r="E12" i="36"/>
  <c r="E12" i="17"/>
  <c r="E11" i="36" s="1"/>
  <c r="E25" i="17"/>
  <c r="E24" i="36" s="1"/>
  <c r="F11" i="17"/>
  <c r="F10" i="36"/>
  <c r="F12" i="17"/>
  <c r="F11" i="36"/>
  <c r="F13" i="17"/>
  <c r="F12" i="36" s="1"/>
  <c r="F14" i="17"/>
  <c r="F13" i="36" s="1"/>
  <c r="F15" i="17"/>
  <c r="F14" i="36" s="1"/>
  <c r="F16" i="17"/>
  <c r="F15" i="36"/>
  <c r="F17" i="17"/>
  <c r="F16" i="36"/>
  <c r="F18" i="17"/>
  <c r="F17" i="36" s="1"/>
  <c r="F20" i="17"/>
  <c r="F19" i="36"/>
  <c r="F21" i="17"/>
  <c r="F20" i="36"/>
  <c r="F22" i="17"/>
  <c r="F21" i="36"/>
  <c r="F23" i="17"/>
  <c r="F22" i="36" s="1"/>
  <c r="F24" i="17"/>
  <c r="F23" i="36" s="1"/>
  <c r="F25" i="17"/>
  <c r="F24" i="36" s="1"/>
  <c r="F26" i="17"/>
  <c r="F25" i="36"/>
  <c r="F27" i="17"/>
  <c r="F26" i="36" s="1"/>
  <c r="F28" i="17"/>
  <c r="F27" i="36" s="1"/>
  <c r="F29" i="17"/>
  <c r="F28" i="36"/>
  <c r="F30" i="17"/>
  <c r="F29" i="36"/>
  <c r="F31" i="17"/>
  <c r="F30" i="36" s="1"/>
  <c r="G11" i="17"/>
  <c r="G10" i="36"/>
  <c r="G12" i="17"/>
  <c r="G11" i="36" s="1"/>
  <c r="G13" i="17"/>
  <c r="G12" i="36" s="1"/>
  <c r="G14" i="17"/>
  <c r="G13" i="36" s="1"/>
  <c r="G15" i="17"/>
  <c r="G14" i="36"/>
  <c r="G16" i="17"/>
  <c r="G15" i="36" s="1"/>
  <c r="G17" i="17"/>
  <c r="G16" i="36"/>
  <c r="G23" i="17"/>
  <c r="G22" i="36" s="1"/>
  <c r="G24" i="17"/>
  <c r="G23" i="36"/>
  <c r="G25" i="17"/>
  <c r="G24" i="36"/>
  <c r="G26" i="17"/>
  <c r="G25" i="36" s="1"/>
  <c r="G27" i="17"/>
  <c r="G26" i="36" s="1"/>
  <c r="G28" i="17"/>
  <c r="G27" i="36"/>
  <c r="G29" i="17"/>
  <c r="G28" i="36"/>
  <c r="G30" i="17"/>
  <c r="G29" i="36" s="1"/>
  <c r="G31" i="17"/>
  <c r="G30" i="36" s="1"/>
  <c r="H11" i="17"/>
  <c r="H10" i="36" s="1"/>
  <c r="H12" i="17"/>
  <c r="H11" i="36"/>
  <c r="H13" i="17"/>
  <c r="H12" i="36"/>
  <c r="H14" i="17"/>
  <c r="H13" i="36" s="1"/>
  <c r="H15" i="17"/>
  <c r="H14" i="36"/>
  <c r="H16" i="17"/>
  <c r="H15" i="36"/>
  <c r="H17" i="17"/>
  <c r="H16" i="36"/>
  <c r="H18" i="17"/>
  <c r="H17" i="36" s="1"/>
  <c r="H19" i="17"/>
  <c r="H18" i="36" s="1"/>
  <c r="H20" i="17"/>
  <c r="H19" i="36" s="1"/>
  <c r="H21" i="17"/>
  <c r="H20" i="36"/>
  <c r="H22" i="17"/>
  <c r="H21" i="36" s="1"/>
  <c r="H23" i="17"/>
  <c r="H22" i="36" s="1"/>
  <c r="H24" i="17"/>
  <c r="H23" i="36"/>
  <c r="H25" i="17"/>
  <c r="H24" i="36"/>
  <c r="H26" i="17"/>
  <c r="H25" i="36" s="1"/>
  <c r="H27" i="17"/>
  <c r="H26" i="36"/>
  <c r="H28" i="17"/>
  <c r="H27" i="36" s="1"/>
  <c r="H29" i="17"/>
  <c r="H28" i="36" s="1"/>
  <c r="H30" i="17"/>
  <c r="H29" i="36" s="1"/>
  <c r="H31" i="17"/>
  <c r="H30" i="36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/>
  <c r="C36" i="17"/>
  <c r="C35" i="36" s="1"/>
  <c r="C37" i="17"/>
  <c r="C36" i="36" s="1"/>
  <c r="C38" i="17"/>
  <c r="C37" i="36"/>
  <c r="C39" i="17"/>
  <c r="C38" i="36"/>
  <c r="C40" i="17"/>
  <c r="C39" i="36" s="1"/>
  <c r="C41" i="17"/>
  <c r="C40" i="36"/>
  <c r="C42" i="17"/>
  <c r="C41" i="36" s="1"/>
  <c r="C43" i="17"/>
  <c r="C42" i="36" s="1"/>
  <c r="C44" i="17"/>
  <c r="C43" i="36" s="1"/>
  <c r="C45" i="17"/>
  <c r="C44" i="36"/>
  <c r="C46" i="17"/>
  <c r="C45" i="36" s="1"/>
  <c r="C47" i="17"/>
  <c r="C46" i="36"/>
  <c r="C48" i="17"/>
  <c r="C47" i="36" s="1"/>
  <c r="C49" i="17"/>
  <c r="C48" i="36"/>
  <c r="C50" i="17"/>
  <c r="C49" i="36"/>
  <c r="C51" i="17"/>
  <c r="C50" i="36" s="1"/>
  <c r="C52" i="17"/>
  <c r="C51" i="36" s="1"/>
  <c r="C53" i="17"/>
  <c r="C52" i="36"/>
  <c r="C54" i="17"/>
  <c r="C53" i="36"/>
  <c r="C55" i="17"/>
  <c r="C54" i="36" s="1"/>
  <c r="D35" i="17"/>
  <c r="D34" i="36" s="1"/>
  <c r="D55" i="17"/>
  <c r="D54" i="36" s="1"/>
  <c r="D54" i="17"/>
  <c r="D53" i="36"/>
  <c r="D53" i="17"/>
  <c r="D52" i="36"/>
  <c r="D52" i="17"/>
  <c r="D51" i="36" s="1"/>
  <c r="D51" i="17"/>
  <c r="D50" i="36"/>
  <c r="D50" i="17"/>
  <c r="D49" i="36"/>
  <c r="D48" i="17"/>
  <c r="D47" i="36"/>
  <c r="D47" i="17"/>
  <c r="D46" i="36" s="1"/>
  <c r="D46" i="17"/>
  <c r="D45" i="36" s="1"/>
  <c r="D44" i="17"/>
  <c r="D43" i="36" s="1"/>
  <c r="D43" i="17"/>
  <c r="D42" i="36"/>
  <c r="D42" i="17"/>
  <c r="D41" i="36" s="1"/>
  <c r="D41" i="17"/>
  <c r="D40" i="36" s="1"/>
  <c r="D40" i="17"/>
  <c r="D39" i="36"/>
  <c r="D39" i="17"/>
  <c r="D38" i="36"/>
  <c r="D38" i="17"/>
  <c r="D37" i="36" s="1"/>
  <c r="D37" i="17"/>
  <c r="D36" i="36"/>
  <c r="D36" i="17"/>
  <c r="D35" i="36" s="1"/>
  <c r="D45" i="17"/>
  <c r="D44" i="36" s="1"/>
  <c r="D49" i="17"/>
  <c r="D48" i="36" s="1"/>
  <c r="E35" i="17"/>
  <c r="E34" i="36"/>
  <c r="E55" i="17"/>
  <c r="E54" i="36" s="1"/>
  <c r="E54" i="17"/>
  <c r="E53" i="36"/>
  <c r="E53" i="17"/>
  <c r="E52" i="36" s="1"/>
  <c r="E52" i="17"/>
  <c r="E51" i="36"/>
  <c r="E50" i="17"/>
  <c r="E49" i="36"/>
  <c r="E48" i="17"/>
  <c r="E47" i="36" s="1"/>
  <c r="E47" i="17"/>
  <c r="E46" i="36" s="1"/>
  <c r="E46" i="17"/>
  <c r="E45" i="36"/>
  <c r="E45" i="17"/>
  <c r="E44" i="36"/>
  <c r="E44" i="17"/>
  <c r="E43" i="36" s="1"/>
  <c r="E43" i="17"/>
  <c r="E42" i="36" s="1"/>
  <c r="E42" i="17"/>
  <c r="E41" i="36" s="1"/>
  <c r="E41" i="17"/>
  <c r="E40" i="36"/>
  <c r="E40" i="17"/>
  <c r="E39" i="36"/>
  <c r="E39" i="17"/>
  <c r="E38" i="36" s="1"/>
  <c r="E38" i="17"/>
  <c r="E37" i="36"/>
  <c r="E37" i="17"/>
  <c r="E36" i="36"/>
  <c r="E36" i="17"/>
  <c r="E35" i="36"/>
  <c r="E49" i="17"/>
  <c r="E48" i="36" s="1"/>
  <c r="G35" i="17"/>
  <c r="G34" i="36" s="1"/>
  <c r="G36" i="17"/>
  <c r="G35" i="36" s="1"/>
  <c r="G37" i="17"/>
  <c r="G36" i="36"/>
  <c r="G38" i="17"/>
  <c r="G37" i="36" s="1"/>
  <c r="G39" i="17"/>
  <c r="G38" i="36" s="1"/>
  <c r="G40" i="17"/>
  <c r="G39" i="36"/>
  <c r="G41" i="17"/>
  <c r="G40" i="36"/>
  <c r="G47" i="17"/>
  <c r="G46" i="36" s="1"/>
  <c r="G48" i="17"/>
  <c r="G47" i="36"/>
  <c r="G49" i="17"/>
  <c r="G48" i="36" s="1"/>
  <c r="G50" i="17"/>
  <c r="G49" i="36" s="1"/>
  <c r="G51" i="17"/>
  <c r="G50" i="36" s="1"/>
  <c r="G52" i="17"/>
  <c r="G51" i="36"/>
  <c r="G53" i="17"/>
  <c r="G52" i="36" s="1"/>
  <c r="G54" i="17"/>
  <c r="G53" i="36"/>
  <c r="G55" i="17"/>
  <c r="G54" i="36" s="1"/>
  <c r="H35" i="17"/>
  <c r="H34" i="36"/>
  <c r="H36" i="17"/>
  <c r="H35" i="36"/>
  <c r="H37" i="17"/>
  <c r="H36" i="36" s="1"/>
  <c r="H38" i="17"/>
  <c r="H37" i="36" s="1"/>
  <c r="H39" i="17"/>
  <c r="H38" i="36"/>
  <c r="H40" i="17"/>
  <c r="H39" i="36"/>
  <c r="H41" i="17"/>
  <c r="H40" i="36" s="1"/>
  <c r="H42" i="17"/>
  <c r="H41" i="36" s="1"/>
  <c r="H43" i="17"/>
  <c r="H42" i="36" s="1"/>
  <c r="H44" i="17"/>
  <c r="H43" i="36"/>
  <c r="H45" i="17"/>
  <c r="H44" i="36"/>
  <c r="H46" i="17"/>
  <c r="H45" i="36" s="1"/>
  <c r="H47" i="17"/>
  <c r="H46" i="36"/>
  <c r="H48" i="17"/>
  <c r="H47" i="36"/>
  <c r="H49" i="17"/>
  <c r="H48" i="36"/>
  <c r="H50" i="17"/>
  <c r="H49" i="36" s="1"/>
  <c r="H51" i="17"/>
  <c r="H50" i="36" s="1"/>
  <c r="H52" i="17"/>
  <c r="H51" i="36" s="1"/>
  <c r="H53" i="17"/>
  <c r="H52" i="36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/>
  <c r="D85" i="17"/>
  <c r="D84" i="36" s="1"/>
  <c r="E85" i="17"/>
  <c r="E84" i="36"/>
  <c r="G85" i="17"/>
  <c r="G84" i="36"/>
  <c r="H85" i="17"/>
  <c r="H84" i="36"/>
  <c r="O85" i="17"/>
  <c r="I84" i="36" s="1"/>
  <c r="E105" i="17"/>
  <c r="E104" i="36" s="1"/>
  <c r="E104" i="17"/>
  <c r="E103" i="36" s="1"/>
  <c r="E102" i="17"/>
  <c r="E101" i="36"/>
  <c r="E101" i="17"/>
  <c r="E100" i="36" s="1"/>
  <c r="E100" i="17"/>
  <c r="E99" i="36" s="1"/>
  <c r="E96" i="17"/>
  <c r="E95" i="36"/>
  <c r="E94" i="17"/>
  <c r="E93" i="36"/>
  <c r="E92" i="17"/>
  <c r="E91" i="36" s="1"/>
  <c r="E91" i="17"/>
  <c r="E90" i="36"/>
  <c r="E90" i="17"/>
  <c r="E89" i="36" s="1"/>
  <c r="E89" i="17"/>
  <c r="E88" i="36" s="1"/>
  <c r="E88" i="17"/>
  <c r="E87" i="36" s="1"/>
  <c r="E87" i="17"/>
  <c r="E86" i="36"/>
  <c r="D104" i="17"/>
  <c r="D103" i="36" s="1"/>
  <c r="D102" i="17"/>
  <c r="D101" i="36"/>
  <c r="D101" i="17"/>
  <c r="D100" i="36" s="1"/>
  <c r="D100" i="17"/>
  <c r="D99" i="36"/>
  <c r="D97" i="17"/>
  <c r="D96" i="36"/>
  <c r="D96" i="17"/>
  <c r="D95" i="36" s="1"/>
  <c r="D93" i="17"/>
  <c r="D92" i="36" s="1"/>
  <c r="D92" i="17"/>
  <c r="D91" i="36"/>
  <c r="D90" i="17"/>
  <c r="D89" i="36"/>
  <c r="D89" i="17"/>
  <c r="D88" i="36" s="1"/>
  <c r="D87" i="17"/>
  <c r="D86" i="36" s="1"/>
  <c r="D105" i="17"/>
  <c r="D104" i="36" s="1"/>
  <c r="D103" i="17"/>
  <c r="D102" i="36"/>
  <c r="D95" i="17"/>
  <c r="D94" i="36"/>
  <c r="D94" i="17"/>
  <c r="D93" i="36" s="1"/>
  <c r="D91" i="17"/>
  <c r="D90" i="36"/>
  <c r="D88" i="17"/>
  <c r="D87" i="36"/>
  <c r="D99" i="17"/>
  <c r="D98" i="36"/>
  <c r="D98" i="17"/>
  <c r="D97" i="36" s="1"/>
  <c r="D86" i="17"/>
  <c r="D85" i="36" s="1"/>
  <c r="E103" i="17"/>
  <c r="E102" i="36" s="1"/>
  <c r="E99" i="17"/>
  <c r="E98" i="36"/>
  <c r="E98" i="17"/>
  <c r="E97" i="36" s="1"/>
  <c r="E97" i="17"/>
  <c r="E96" i="36" s="1"/>
  <c r="E95" i="17"/>
  <c r="E94" i="36"/>
  <c r="E93" i="17"/>
  <c r="E92" i="36"/>
  <c r="E86" i="17"/>
  <c r="E85" i="36" s="1"/>
  <c r="C86" i="17"/>
  <c r="C85" i="36"/>
  <c r="G86" i="17"/>
  <c r="G85" i="36" s="1"/>
  <c r="H86" i="17"/>
  <c r="H85" i="36" s="1"/>
  <c r="C87" i="17"/>
  <c r="C86" i="36" s="1"/>
  <c r="G87" i="17"/>
  <c r="G86" i="36"/>
  <c r="H87" i="17"/>
  <c r="H86" i="36" s="1"/>
  <c r="C88" i="17"/>
  <c r="C87" i="36"/>
  <c r="G88" i="17"/>
  <c r="G87" i="36" s="1"/>
  <c r="H88" i="17"/>
  <c r="H87" i="36"/>
  <c r="C89" i="17"/>
  <c r="C88" i="36"/>
  <c r="G89" i="17"/>
  <c r="G88" i="36" s="1"/>
  <c r="H89" i="17"/>
  <c r="H88" i="36" s="1"/>
  <c r="C90" i="17"/>
  <c r="C89" i="36"/>
  <c r="G90" i="17"/>
  <c r="G89" i="36"/>
  <c r="H90" i="17"/>
  <c r="H89" i="36" s="1"/>
  <c r="C91" i="17"/>
  <c r="C90" i="36" s="1"/>
  <c r="G91" i="17"/>
  <c r="G90" i="36" s="1"/>
  <c r="H91" i="17"/>
  <c r="H90" i="36"/>
  <c r="C92" i="17"/>
  <c r="C91" i="36"/>
  <c r="H92" i="17"/>
  <c r="H91" i="36" s="1"/>
  <c r="C93" i="17"/>
  <c r="C92" i="36"/>
  <c r="H93" i="17"/>
  <c r="H92" i="36"/>
  <c r="C94" i="17"/>
  <c r="C93" i="36"/>
  <c r="H94" i="17"/>
  <c r="H93" i="36" s="1"/>
  <c r="C95" i="17"/>
  <c r="C94" i="36"/>
  <c r="H95" i="17"/>
  <c r="H94" i="36"/>
  <c r="C96" i="17"/>
  <c r="C95" i="36"/>
  <c r="H96" i="17"/>
  <c r="H95" i="36" s="1"/>
  <c r="C97" i="17"/>
  <c r="C96" i="36"/>
  <c r="G97" i="17"/>
  <c r="G96" i="36"/>
  <c r="H97" i="17"/>
  <c r="H96" i="36"/>
  <c r="C98" i="17"/>
  <c r="C97" i="36" s="1"/>
  <c r="G98" i="17"/>
  <c r="G97" i="36"/>
  <c r="H98" i="17"/>
  <c r="H97" i="36"/>
  <c r="C99" i="17"/>
  <c r="C98" i="36"/>
  <c r="G99" i="17"/>
  <c r="G98" i="36" s="1"/>
  <c r="H99" i="17"/>
  <c r="H98" i="36"/>
  <c r="C100" i="17"/>
  <c r="C99" i="36"/>
  <c r="G100" i="17"/>
  <c r="G99" i="36"/>
  <c r="H100" i="17"/>
  <c r="H99" i="36" s="1"/>
  <c r="C101" i="17"/>
  <c r="C100" i="36"/>
  <c r="G101" i="17"/>
  <c r="G100" i="36"/>
  <c r="H101" i="17"/>
  <c r="H100" i="36"/>
  <c r="C102" i="17"/>
  <c r="C101" i="36" s="1"/>
  <c r="G102" i="17"/>
  <c r="G101" i="36"/>
  <c r="H102" i="17"/>
  <c r="H101" i="36"/>
  <c r="C103" i="17"/>
  <c r="C102" i="36"/>
  <c r="G103" i="17"/>
  <c r="G102" i="36" s="1"/>
  <c r="H103" i="17"/>
  <c r="H102" i="36"/>
  <c r="C104" i="17"/>
  <c r="C103" i="36"/>
  <c r="G104" i="17"/>
  <c r="G103" i="36"/>
  <c r="H104" i="17"/>
  <c r="H103" i="36" s="1"/>
  <c r="C105" i="17"/>
  <c r="C104" i="36"/>
  <c r="G105" i="17"/>
  <c r="G104" i="36"/>
  <c r="H105" i="17"/>
  <c r="H104" i="36"/>
  <c r="O86" i="17"/>
  <c r="I85" i="36" s="1"/>
  <c r="I86" i="36"/>
  <c r="O88" i="17"/>
  <c r="I87" i="36" s="1"/>
  <c r="O89" i="17"/>
  <c r="I88" i="36" s="1"/>
  <c r="O90" i="17"/>
  <c r="I89" i="36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/>
  <c r="G61" i="17"/>
  <c r="G60" i="36" s="1"/>
  <c r="F61" i="17"/>
  <c r="F60" i="36" s="1"/>
  <c r="E61" i="17"/>
  <c r="E60" i="36"/>
  <c r="E79" i="17"/>
  <c r="E78" i="36"/>
  <c r="E78" i="17"/>
  <c r="E77" i="36" s="1"/>
  <c r="E76" i="36"/>
  <c r="E76" i="17"/>
  <c r="E75" i="36"/>
  <c r="D80" i="36"/>
  <c r="D79" i="17"/>
  <c r="D78" i="36" s="1"/>
  <c r="D78" i="17"/>
  <c r="D77" i="36" s="1"/>
  <c r="D77" i="17"/>
  <c r="D76" i="36"/>
  <c r="D76" i="17"/>
  <c r="D75" i="36"/>
  <c r="D73" i="17"/>
  <c r="D72" i="36" s="1"/>
  <c r="D70" i="17"/>
  <c r="D69" i="36" s="1"/>
  <c r="D63" i="17"/>
  <c r="D62" i="36"/>
  <c r="D64" i="17"/>
  <c r="D63" i="36"/>
  <c r="D65" i="17"/>
  <c r="D64" i="36" s="1"/>
  <c r="D66" i="17"/>
  <c r="D65" i="36" s="1"/>
  <c r="D67" i="17"/>
  <c r="D66" i="36"/>
  <c r="D68" i="17"/>
  <c r="D67" i="36"/>
  <c r="D69" i="17"/>
  <c r="D68" i="36" s="1"/>
  <c r="D72" i="17"/>
  <c r="D71" i="36" s="1"/>
  <c r="D74" i="17"/>
  <c r="D73" i="36"/>
  <c r="D75" i="17"/>
  <c r="D74" i="36"/>
  <c r="E67" i="17"/>
  <c r="E66" i="36"/>
  <c r="E68" i="17"/>
  <c r="E67" i="36"/>
  <c r="E69" i="17"/>
  <c r="E68" i="36" s="1"/>
  <c r="E70" i="17"/>
  <c r="E69" i="36" s="1"/>
  <c r="E71" i="17"/>
  <c r="E70" i="36"/>
  <c r="E74" i="17"/>
  <c r="E73" i="36"/>
  <c r="E75" i="17"/>
  <c r="E74" i="36" s="1"/>
  <c r="E64" i="17"/>
  <c r="E63" i="36" s="1"/>
  <c r="E65" i="17"/>
  <c r="E64" i="36"/>
  <c r="E66" i="17"/>
  <c r="E65" i="36"/>
  <c r="E62" i="17"/>
  <c r="E61" i="36" s="1"/>
  <c r="C62" i="17"/>
  <c r="C61" i="36" s="1"/>
  <c r="G62" i="17"/>
  <c r="G61" i="36" s="1"/>
  <c r="C63" i="17"/>
  <c r="C62" i="36"/>
  <c r="F63" i="17"/>
  <c r="F62" i="36" s="1"/>
  <c r="G63" i="17"/>
  <c r="G62" i="36" s="1"/>
  <c r="H62" i="36"/>
  <c r="C64" i="17"/>
  <c r="C63" i="36"/>
  <c r="F64" i="17"/>
  <c r="F63" i="36" s="1"/>
  <c r="G64" i="17"/>
  <c r="G63" i="36"/>
  <c r="C65" i="17"/>
  <c r="C64" i="36"/>
  <c r="F65" i="17"/>
  <c r="F64" i="36"/>
  <c r="G65" i="17"/>
  <c r="G64" i="36" s="1"/>
  <c r="H65" i="17"/>
  <c r="H64" i="36"/>
  <c r="C66" i="17"/>
  <c r="C65" i="36"/>
  <c r="F66" i="17"/>
  <c r="F65" i="36"/>
  <c r="G66" i="17"/>
  <c r="G65" i="36" s="1"/>
  <c r="H66" i="17"/>
  <c r="H65" i="36"/>
  <c r="C67" i="17"/>
  <c r="C66" i="36"/>
  <c r="G67" i="17"/>
  <c r="G66" i="36"/>
  <c r="H67" i="17"/>
  <c r="H66" i="36" s="1"/>
  <c r="C68" i="17"/>
  <c r="C67" i="36"/>
  <c r="F68" i="17"/>
  <c r="F67" i="36"/>
  <c r="H68" i="17"/>
  <c r="H67" i="36"/>
  <c r="H69" i="17"/>
  <c r="H68" i="36" s="1"/>
  <c r="F70" i="17"/>
  <c r="F69" i="36"/>
  <c r="H70" i="17"/>
  <c r="H69" i="36"/>
  <c r="C71" i="17"/>
  <c r="C70" i="36"/>
  <c r="F71" i="17"/>
  <c r="F70" i="36" s="1"/>
  <c r="H71" i="17"/>
  <c r="H70" i="36"/>
  <c r="C71" i="36"/>
  <c r="F72" i="17"/>
  <c r="F71" i="36" s="1"/>
  <c r="H72" i="17"/>
  <c r="H71" i="36"/>
  <c r="C73" i="17"/>
  <c r="C72" i="36" s="1"/>
  <c r="F73" i="17"/>
  <c r="F72" i="36" s="1"/>
  <c r="G73" i="17"/>
  <c r="G72" i="36" s="1"/>
  <c r="H73" i="17"/>
  <c r="H72" i="36"/>
  <c r="C74" i="17"/>
  <c r="C73" i="36" s="1"/>
  <c r="F74" i="17"/>
  <c r="F73" i="36" s="1"/>
  <c r="G74" i="17"/>
  <c r="G73" i="36" s="1"/>
  <c r="H74" i="17"/>
  <c r="H73" i="36"/>
  <c r="C75" i="17"/>
  <c r="C74" i="36" s="1"/>
  <c r="F75" i="17"/>
  <c r="F74" i="36" s="1"/>
  <c r="G75" i="17"/>
  <c r="G74" i="36" s="1"/>
  <c r="H75" i="17"/>
  <c r="H74" i="36"/>
  <c r="C76" i="17"/>
  <c r="C75" i="36" s="1"/>
  <c r="F76" i="17"/>
  <c r="F75" i="36" s="1"/>
  <c r="G76" i="17"/>
  <c r="G75" i="36" s="1"/>
  <c r="H76" i="17"/>
  <c r="H75" i="36"/>
  <c r="C77" i="17"/>
  <c r="C76" i="36" s="1"/>
  <c r="F77" i="17"/>
  <c r="F76" i="36" s="1"/>
  <c r="G77" i="17"/>
  <c r="G76" i="36" s="1"/>
  <c r="H76" i="36"/>
  <c r="C78" i="17"/>
  <c r="C77" i="36" s="1"/>
  <c r="F78" i="17"/>
  <c r="F77" i="36"/>
  <c r="G78" i="17"/>
  <c r="G77" i="36"/>
  <c r="H78" i="17"/>
  <c r="H77" i="36"/>
  <c r="C79" i="17"/>
  <c r="C78" i="36" s="1"/>
  <c r="F79" i="17"/>
  <c r="F78" i="36"/>
  <c r="G79" i="17"/>
  <c r="G78" i="36"/>
  <c r="H79" i="17"/>
  <c r="H78" i="36"/>
  <c r="C80" i="17"/>
  <c r="C79" i="36" s="1"/>
  <c r="F80" i="17"/>
  <c r="F79" i="36"/>
  <c r="G80" i="17"/>
  <c r="G79" i="36"/>
  <c r="H80" i="17"/>
  <c r="H79" i="36"/>
  <c r="C81" i="17"/>
  <c r="C80" i="36" s="1"/>
  <c r="F81" i="17"/>
  <c r="F80" i="36"/>
  <c r="G81" i="17"/>
  <c r="G80" i="36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/>
  <c r="O81" i="17"/>
  <c r="I80" i="36" s="1"/>
  <c r="O124" i="17"/>
  <c r="I129" i="36" s="1"/>
  <c r="H124" i="17"/>
  <c r="H129" i="36" s="1"/>
  <c r="G124" i="17"/>
  <c r="G129" i="36"/>
  <c r="F124" i="17"/>
  <c r="F129" i="36"/>
  <c r="C124" i="17"/>
  <c r="C129" i="36"/>
  <c r="D124" i="17"/>
  <c r="D129" i="36" s="1"/>
  <c r="E124" i="17"/>
  <c r="E129" i="36"/>
  <c r="E144" i="17"/>
  <c r="E149" i="36"/>
  <c r="E143" i="17"/>
  <c r="E148" i="36"/>
  <c r="E142" i="17"/>
  <c r="E147" i="36" s="1"/>
  <c r="E141" i="17"/>
  <c r="E146" i="36"/>
  <c r="E139" i="17"/>
  <c r="E144" i="36"/>
  <c r="E137" i="17"/>
  <c r="E142" i="36" s="1"/>
  <c r="E136" i="17"/>
  <c r="E141" i="36"/>
  <c r="E135" i="17"/>
  <c r="E140" i="36"/>
  <c r="E134" i="17"/>
  <c r="E139" i="36"/>
  <c r="E133" i="17"/>
  <c r="E138" i="36" s="1"/>
  <c r="E132" i="17"/>
  <c r="E137" i="36"/>
  <c r="E131" i="17"/>
  <c r="E136" i="36"/>
  <c r="E130" i="17"/>
  <c r="E135" i="36"/>
  <c r="E129" i="17"/>
  <c r="E134" i="36" s="1"/>
  <c r="E128" i="17"/>
  <c r="E133" i="36"/>
  <c r="E127" i="17"/>
  <c r="E132" i="36"/>
  <c r="E126" i="17"/>
  <c r="E131" i="36"/>
  <c r="E125" i="17"/>
  <c r="E130" i="36" s="1"/>
  <c r="D144" i="17"/>
  <c r="D149" i="36"/>
  <c r="D143" i="17"/>
  <c r="D148" i="36"/>
  <c r="D141" i="17"/>
  <c r="D146" i="36"/>
  <c r="D140" i="17"/>
  <c r="D145" i="36" s="1"/>
  <c r="D139" i="17"/>
  <c r="D144" i="36"/>
  <c r="D136" i="17"/>
  <c r="D141" i="36"/>
  <c r="D134" i="17"/>
  <c r="D139" i="36"/>
  <c r="D132" i="17"/>
  <c r="D137" i="36" s="1"/>
  <c r="D131" i="17"/>
  <c r="D136" i="36"/>
  <c r="D130" i="17"/>
  <c r="D135" i="36"/>
  <c r="D129" i="17"/>
  <c r="D134" i="36"/>
  <c r="D128" i="17"/>
  <c r="D133" i="36" s="1"/>
  <c r="D127" i="17"/>
  <c r="D132" i="36"/>
  <c r="D126" i="17"/>
  <c r="D131" i="36"/>
  <c r="D125" i="17"/>
  <c r="D130" i="36"/>
  <c r="D142" i="17"/>
  <c r="D147" i="36" s="1"/>
  <c r="D137" i="17"/>
  <c r="D142" i="36"/>
  <c r="D135" i="17"/>
  <c r="D140" i="36"/>
  <c r="D133" i="17"/>
  <c r="D138" i="36"/>
  <c r="D138" i="17"/>
  <c r="D143" i="36" s="1"/>
  <c r="E138" i="17"/>
  <c r="E143" i="36"/>
  <c r="C135" i="17"/>
  <c r="C140" i="36"/>
  <c r="C125" i="17"/>
  <c r="C130" i="36"/>
  <c r="C126" i="17"/>
  <c r="C131" i="36" s="1"/>
  <c r="C127" i="17"/>
  <c r="C132" i="36"/>
  <c r="C128" i="17"/>
  <c r="C133" i="36"/>
  <c r="C129" i="17"/>
  <c r="C134" i="36"/>
  <c r="C130" i="17"/>
  <c r="C135" i="36" s="1"/>
  <c r="C131" i="17"/>
  <c r="C136" i="36"/>
  <c r="C132" i="17"/>
  <c r="C137" i="36"/>
  <c r="C133" i="17"/>
  <c r="C138" i="36"/>
  <c r="C134" i="17"/>
  <c r="C139" i="36" s="1"/>
  <c r="C136" i="17"/>
  <c r="C141" i="36"/>
  <c r="C137" i="17"/>
  <c r="C142" i="36"/>
  <c r="C138" i="17"/>
  <c r="C143" i="36"/>
  <c r="C139" i="17"/>
  <c r="C144" i="36" s="1"/>
  <c r="C140" i="17"/>
  <c r="C145" i="36"/>
  <c r="C141" i="17"/>
  <c r="C146" i="36"/>
  <c r="C142" i="17"/>
  <c r="C147" i="36"/>
  <c r="C143" i="17"/>
  <c r="C148" i="36" s="1"/>
  <c r="C144" i="17"/>
  <c r="C149" i="36"/>
  <c r="F125" i="17"/>
  <c r="F130" i="36"/>
  <c r="G125" i="17"/>
  <c r="G130" i="36"/>
  <c r="H125" i="17"/>
  <c r="H130" i="36" s="1"/>
  <c r="F126" i="17"/>
  <c r="F131" i="36"/>
  <c r="G126" i="17"/>
  <c r="G131" i="36"/>
  <c r="H126" i="17"/>
  <c r="H131" i="36"/>
  <c r="F127" i="17"/>
  <c r="F132" i="36" s="1"/>
  <c r="G127" i="17"/>
  <c r="G132" i="36"/>
  <c r="H127" i="17"/>
  <c r="H132" i="36"/>
  <c r="F128" i="17"/>
  <c r="F133" i="36"/>
  <c r="G128" i="17"/>
  <c r="G133" i="36" s="1"/>
  <c r="H128" i="17"/>
  <c r="H133" i="36"/>
  <c r="F129" i="17"/>
  <c r="F134" i="36"/>
  <c r="G129" i="17"/>
  <c r="G134" i="36"/>
  <c r="H129" i="17"/>
  <c r="H134" i="36" s="1"/>
  <c r="F130" i="17"/>
  <c r="F135" i="36"/>
  <c r="G130" i="17"/>
  <c r="G135" i="36"/>
  <c r="H130" i="17"/>
  <c r="H135" i="36"/>
  <c r="F131" i="17"/>
  <c r="F136" i="36" s="1"/>
  <c r="H131" i="17"/>
  <c r="H136" i="36"/>
  <c r="H132" i="17"/>
  <c r="H137" i="36"/>
  <c r="F133" i="17"/>
  <c r="F138" i="36"/>
  <c r="H133" i="17"/>
  <c r="H138" i="36" s="1"/>
  <c r="F134" i="17"/>
  <c r="F139" i="36"/>
  <c r="H134" i="17"/>
  <c r="H139" i="36"/>
  <c r="F135" i="17"/>
  <c r="F140" i="36"/>
  <c r="H135" i="17"/>
  <c r="H140" i="36" s="1"/>
  <c r="F136" i="17"/>
  <c r="F141" i="36"/>
  <c r="G136" i="17"/>
  <c r="G141" i="36"/>
  <c r="H136" i="17"/>
  <c r="H141" i="36"/>
  <c r="F137" i="17"/>
  <c r="F142" i="36" s="1"/>
  <c r="G137" i="17"/>
  <c r="G142" i="36"/>
  <c r="H137" i="17"/>
  <c r="H142" i="36"/>
  <c r="F138" i="17"/>
  <c r="F143" i="36"/>
  <c r="G138" i="17"/>
  <c r="G143" i="36" s="1"/>
  <c r="H138" i="17"/>
  <c r="H143" i="36"/>
  <c r="F139" i="17"/>
  <c r="F144" i="36"/>
  <c r="G139" i="17"/>
  <c r="G144" i="36"/>
  <c r="H139" i="17"/>
  <c r="H144" i="36" s="1"/>
  <c r="F140" i="17"/>
  <c r="F145" i="36"/>
  <c r="G140" i="17"/>
  <c r="G145" i="36"/>
  <c r="H140" i="17"/>
  <c r="H145" i="36"/>
  <c r="F141" i="17"/>
  <c r="F146" i="36" s="1"/>
  <c r="G141" i="17"/>
  <c r="G146" i="36"/>
  <c r="H141" i="17"/>
  <c r="H146" i="36"/>
  <c r="F142" i="17"/>
  <c r="F147" i="36"/>
  <c r="G142" i="17"/>
  <c r="G147" i="36" s="1"/>
  <c r="H142" i="17"/>
  <c r="H147" i="36"/>
  <c r="F143" i="17"/>
  <c r="F148" i="36"/>
  <c r="G143" i="17"/>
  <c r="G148" i="36"/>
  <c r="H143" i="17"/>
  <c r="H148" i="36" s="1"/>
  <c r="F144" i="17"/>
  <c r="F149" i="36"/>
  <c r="G144" i="17"/>
  <c r="G149" i="36"/>
  <c r="H144" i="17"/>
  <c r="H149" i="36"/>
  <c r="O125" i="17"/>
  <c r="I130" i="36" s="1"/>
  <c r="O126" i="17"/>
  <c r="I131" i="36" s="1"/>
  <c r="O127" i="17"/>
  <c r="I132" i="36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/>
  <c r="O144" i="17"/>
  <c r="I149" i="36" s="1"/>
  <c r="O148" i="17"/>
  <c r="I153" i="36" s="1"/>
  <c r="H148" i="17"/>
  <c r="H153" i="36"/>
  <c r="G148" i="17"/>
  <c r="G153" i="36"/>
  <c r="F148" i="17"/>
  <c r="F153" i="36"/>
  <c r="C148" i="17"/>
  <c r="C153" i="36" s="1"/>
  <c r="D148" i="17"/>
  <c r="D153" i="36"/>
  <c r="E168" i="17"/>
  <c r="E173" i="36"/>
  <c r="E167" i="17"/>
  <c r="E172" i="36" s="1"/>
  <c r="E165" i="17"/>
  <c r="E170" i="36"/>
  <c r="E163" i="17"/>
  <c r="E168" i="36"/>
  <c r="E161" i="17"/>
  <c r="E166" i="36"/>
  <c r="E158" i="17"/>
  <c r="E163" i="36" s="1"/>
  <c r="E156" i="17"/>
  <c r="E161" i="36"/>
  <c r="E155" i="17"/>
  <c r="E160" i="36"/>
  <c r="E154" i="17"/>
  <c r="E159" i="36"/>
  <c r="E153" i="17"/>
  <c r="E158" i="36" s="1"/>
  <c r="E152" i="17"/>
  <c r="E157" i="36"/>
  <c r="E151" i="17"/>
  <c r="E156" i="36"/>
  <c r="E149" i="17"/>
  <c r="E154" i="36"/>
  <c r="D168" i="17"/>
  <c r="D173" i="36" s="1"/>
  <c r="D167" i="17"/>
  <c r="D172" i="36"/>
  <c r="D165" i="17"/>
  <c r="D170" i="36"/>
  <c r="D163" i="17"/>
  <c r="D168" i="36"/>
  <c r="D160" i="17"/>
  <c r="D165" i="36" s="1"/>
  <c r="D159" i="17"/>
  <c r="D164" i="36"/>
  <c r="D157" i="17"/>
  <c r="D162" i="36"/>
  <c r="D156" i="17"/>
  <c r="D161" i="36"/>
  <c r="D155" i="17"/>
  <c r="D160" i="36" s="1"/>
  <c r="D154" i="17"/>
  <c r="D159" i="36"/>
  <c r="D153" i="17"/>
  <c r="D158" i="36"/>
  <c r="D152" i="17"/>
  <c r="D157" i="36"/>
  <c r="D151" i="17"/>
  <c r="D156" i="36" s="1"/>
  <c r="D150" i="17"/>
  <c r="D155" i="36"/>
  <c r="D149" i="17"/>
  <c r="D154" i="36"/>
  <c r="D166" i="17"/>
  <c r="D171" i="36"/>
  <c r="D161" i="17"/>
  <c r="D166" i="36" s="1"/>
  <c r="D162" i="17"/>
  <c r="D167" i="36"/>
  <c r="E162" i="17"/>
  <c r="E167" i="36"/>
  <c r="C149" i="17"/>
  <c r="C154" i="36"/>
  <c r="F149" i="17"/>
  <c r="F154" i="36" s="1"/>
  <c r="G149" i="17"/>
  <c r="G154" i="36"/>
  <c r="H149" i="17"/>
  <c r="H154" i="36"/>
  <c r="C150" i="17"/>
  <c r="C155" i="36"/>
  <c r="F150" i="17"/>
  <c r="F155" i="36" s="1"/>
  <c r="G150" i="17"/>
  <c r="G155" i="36"/>
  <c r="H150" i="17"/>
  <c r="H155" i="36"/>
  <c r="C151" i="17"/>
  <c r="C156" i="36"/>
  <c r="F151" i="17"/>
  <c r="F156" i="36" s="1"/>
  <c r="G151" i="17"/>
  <c r="G156" i="36"/>
  <c r="H151" i="17"/>
  <c r="H156" i="36"/>
  <c r="C152" i="17"/>
  <c r="C157" i="36"/>
  <c r="F152" i="17"/>
  <c r="F157" i="36" s="1"/>
  <c r="G152" i="17"/>
  <c r="G157" i="36"/>
  <c r="H152" i="17"/>
  <c r="H157" i="36"/>
  <c r="C153" i="17"/>
  <c r="C158" i="36"/>
  <c r="F153" i="17"/>
  <c r="F158" i="36" s="1"/>
  <c r="G153" i="17"/>
  <c r="G158" i="36"/>
  <c r="H153" i="17"/>
  <c r="H158" i="36"/>
  <c r="C154" i="17"/>
  <c r="C159" i="36"/>
  <c r="F154" i="17"/>
  <c r="F159" i="36" s="1"/>
  <c r="G154" i="17"/>
  <c r="G159" i="36"/>
  <c r="H154" i="17"/>
  <c r="H159" i="36"/>
  <c r="C155" i="17"/>
  <c r="C160" i="36"/>
  <c r="F155" i="17"/>
  <c r="F160" i="36" s="1"/>
  <c r="H155" i="17"/>
  <c r="H160" i="36"/>
  <c r="C156" i="17"/>
  <c r="C161" i="36"/>
  <c r="H156" i="17"/>
  <c r="H161" i="36"/>
  <c r="C157" i="17"/>
  <c r="C162" i="36" s="1"/>
  <c r="F157" i="17"/>
  <c r="F162" i="36"/>
  <c r="H157" i="17"/>
  <c r="H162" i="36"/>
  <c r="C158" i="17"/>
  <c r="C163" i="36"/>
  <c r="F158" i="17"/>
  <c r="F163" i="36" s="1"/>
  <c r="H158" i="17"/>
  <c r="H163" i="36"/>
  <c r="C159" i="17"/>
  <c r="C164" i="36"/>
  <c r="F159" i="17"/>
  <c r="F164" i="36"/>
  <c r="H159" i="17"/>
  <c r="H164" i="36" s="1"/>
  <c r="C160" i="17"/>
  <c r="C165" i="36"/>
  <c r="F160" i="17"/>
  <c r="F165" i="36"/>
  <c r="G160" i="17"/>
  <c r="G165" i="36"/>
  <c r="H160" i="17"/>
  <c r="H165" i="36" s="1"/>
  <c r="C161" i="17"/>
  <c r="C166" i="36"/>
  <c r="F161" i="17"/>
  <c r="F166" i="36"/>
  <c r="G161" i="17"/>
  <c r="G166" i="36"/>
  <c r="H161" i="17"/>
  <c r="H166" i="36" s="1"/>
  <c r="C162" i="17"/>
  <c r="C167" i="36"/>
  <c r="F162" i="17"/>
  <c r="F167" i="36"/>
  <c r="G162" i="17"/>
  <c r="G167" i="36"/>
  <c r="H162" i="17"/>
  <c r="H167" i="36" s="1"/>
  <c r="C163" i="17"/>
  <c r="C168" i="36"/>
  <c r="F163" i="17"/>
  <c r="F168" i="36"/>
  <c r="G163" i="17"/>
  <c r="G168" i="36"/>
  <c r="H163" i="17"/>
  <c r="H168" i="36" s="1"/>
  <c r="C164" i="17"/>
  <c r="C169" i="36"/>
  <c r="F164" i="17"/>
  <c r="F169" i="36"/>
  <c r="G164" i="17"/>
  <c r="G169" i="36"/>
  <c r="H164" i="17"/>
  <c r="H169" i="36" s="1"/>
  <c r="C165" i="17"/>
  <c r="C170" i="36"/>
  <c r="F165" i="17"/>
  <c r="F170" i="36"/>
  <c r="G165" i="17"/>
  <c r="G170" i="36"/>
  <c r="H165" i="17"/>
  <c r="H170" i="36" s="1"/>
  <c r="C166" i="17"/>
  <c r="C171" i="36"/>
  <c r="F166" i="17"/>
  <c r="F171" i="36"/>
  <c r="G166" i="17"/>
  <c r="G171" i="36"/>
  <c r="H166" i="17"/>
  <c r="H171" i="36" s="1"/>
  <c r="C167" i="17"/>
  <c r="C172" i="36"/>
  <c r="F167" i="17"/>
  <c r="F172" i="36"/>
  <c r="G167" i="17"/>
  <c r="G172" i="36"/>
  <c r="H167" i="17"/>
  <c r="H172" i="36" s="1"/>
  <c r="C168" i="17"/>
  <c r="C173" i="36"/>
  <c r="F168" i="17"/>
  <c r="F173" i="36"/>
  <c r="G168" i="17"/>
  <c r="G173" i="36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/>
  <c r="G174" i="17"/>
  <c r="G177" i="36"/>
  <c r="F174" i="17"/>
  <c r="F177" i="36" s="1"/>
  <c r="C174" i="17"/>
  <c r="C177" i="36"/>
  <c r="D174" i="17"/>
  <c r="D177" i="36"/>
  <c r="E174" i="17"/>
  <c r="E177" i="36"/>
  <c r="E191" i="17"/>
  <c r="E194" i="36" s="1"/>
  <c r="E190" i="17"/>
  <c r="E193" i="36"/>
  <c r="E189" i="17"/>
  <c r="E192" i="36"/>
  <c r="E186" i="17"/>
  <c r="E189" i="36"/>
  <c r="E185" i="17"/>
  <c r="E188" i="36" s="1"/>
  <c r="E184" i="17"/>
  <c r="E187" i="36"/>
  <c r="E183" i="17"/>
  <c r="E186" i="36"/>
  <c r="E182" i="17"/>
  <c r="E185" i="36"/>
  <c r="E181" i="17"/>
  <c r="E184" i="36" s="1"/>
  <c r="E179" i="17"/>
  <c r="E182" i="36"/>
  <c r="E178" i="17"/>
  <c r="E181" i="36"/>
  <c r="E177" i="17"/>
  <c r="E180" i="36"/>
  <c r="E176" i="17"/>
  <c r="E179" i="36" s="1"/>
  <c r="E175" i="17"/>
  <c r="E178" i="36"/>
  <c r="D191" i="17"/>
  <c r="D194" i="36"/>
  <c r="D190" i="17"/>
  <c r="D193" i="36"/>
  <c r="D189" i="17"/>
  <c r="D192" i="36" s="1"/>
  <c r="D186" i="17"/>
  <c r="D189" i="36"/>
  <c r="D185" i="17"/>
  <c r="D188" i="36"/>
  <c r="D184" i="17"/>
  <c r="D187" i="36"/>
  <c r="D183" i="17"/>
  <c r="D186" i="36" s="1"/>
  <c r="D182" i="17"/>
  <c r="D185" i="36"/>
  <c r="D181" i="17"/>
  <c r="D184" i="36"/>
  <c r="D180" i="17"/>
  <c r="D183" i="36"/>
  <c r="D179" i="17"/>
  <c r="D182" i="36" s="1"/>
  <c r="D177" i="17"/>
  <c r="D180" i="36"/>
  <c r="D176" i="17"/>
  <c r="D179" i="36"/>
  <c r="D175" i="17"/>
  <c r="D178" i="36"/>
  <c r="D187" i="17"/>
  <c r="D190" i="36" s="1"/>
  <c r="D188" i="17"/>
  <c r="D191" i="36"/>
  <c r="D192" i="17"/>
  <c r="D195" i="36"/>
  <c r="D193" i="17"/>
  <c r="D196" i="36"/>
  <c r="D194" i="17"/>
  <c r="D197" i="36" s="1"/>
  <c r="E187" i="17"/>
  <c r="E190" i="36"/>
  <c r="E188" i="17"/>
  <c r="E191" i="36"/>
  <c r="E192" i="17"/>
  <c r="E195" i="36"/>
  <c r="E194" i="17"/>
  <c r="E197" i="36" s="1"/>
  <c r="C175" i="17"/>
  <c r="C178" i="36"/>
  <c r="F175" i="17"/>
  <c r="F178" i="36"/>
  <c r="G175" i="17"/>
  <c r="G178" i="36"/>
  <c r="H175" i="17"/>
  <c r="H178" i="36" s="1"/>
  <c r="C176" i="17"/>
  <c r="C179" i="36"/>
  <c r="F176" i="17"/>
  <c r="F179" i="36"/>
  <c r="G176" i="17"/>
  <c r="G179" i="36"/>
  <c r="H176" i="17"/>
  <c r="H179" i="36" s="1"/>
  <c r="C177" i="17"/>
  <c r="C180" i="36"/>
  <c r="F177" i="17"/>
  <c r="F180" i="36"/>
  <c r="G177" i="17"/>
  <c r="G180" i="36"/>
  <c r="H177" i="17"/>
  <c r="H180" i="36" s="1"/>
  <c r="C178" i="17"/>
  <c r="C181" i="36"/>
  <c r="F178" i="17"/>
  <c r="F181" i="36"/>
  <c r="G178" i="17"/>
  <c r="G181" i="36"/>
  <c r="H178" i="17"/>
  <c r="H181" i="36" s="1"/>
  <c r="C179" i="17"/>
  <c r="C182" i="36"/>
  <c r="F179" i="17"/>
  <c r="F182" i="36"/>
  <c r="G179" i="17"/>
  <c r="G182" i="36"/>
  <c r="H179" i="17"/>
  <c r="H182" i="36" s="1"/>
  <c r="C180" i="17"/>
  <c r="C183" i="36"/>
  <c r="F180" i="17"/>
  <c r="F183" i="36"/>
  <c r="G180" i="17"/>
  <c r="G183" i="36"/>
  <c r="H180" i="17"/>
  <c r="H183" i="36" s="1"/>
  <c r="C181" i="17"/>
  <c r="C184" i="36"/>
  <c r="F181" i="17"/>
  <c r="F184" i="36"/>
  <c r="H181" i="17"/>
  <c r="H184" i="36"/>
  <c r="C182" i="17"/>
  <c r="C185" i="36" s="1"/>
  <c r="H182" i="17"/>
  <c r="H185" i="36"/>
  <c r="C183" i="17"/>
  <c r="C186" i="36"/>
  <c r="F183" i="17"/>
  <c r="F186" i="36"/>
  <c r="H183" i="17"/>
  <c r="H186" i="36" s="1"/>
  <c r="C184" i="17"/>
  <c r="C187" i="36"/>
  <c r="F184" i="17"/>
  <c r="F187" i="36"/>
  <c r="H184" i="17"/>
  <c r="H187" i="36"/>
  <c r="C185" i="17"/>
  <c r="C188" i="36" s="1"/>
  <c r="F185" i="17"/>
  <c r="F188" i="36"/>
  <c r="H185" i="17"/>
  <c r="H188" i="36"/>
  <c r="C186" i="17"/>
  <c r="C189" i="36"/>
  <c r="F186" i="17"/>
  <c r="F189" i="36" s="1"/>
  <c r="G186" i="17"/>
  <c r="G189" i="36"/>
  <c r="H186" i="17"/>
  <c r="H189" i="36"/>
  <c r="C187" i="17"/>
  <c r="C190" i="36"/>
  <c r="F187" i="17"/>
  <c r="F190" i="36" s="1"/>
  <c r="G187" i="17"/>
  <c r="G190" i="36"/>
  <c r="H187" i="17"/>
  <c r="H190" i="36"/>
  <c r="C188" i="17"/>
  <c r="C191" i="36"/>
  <c r="F188" i="17"/>
  <c r="F191" i="36" s="1"/>
  <c r="G188" i="17"/>
  <c r="G191" i="36"/>
  <c r="H188" i="17"/>
  <c r="H191" i="36"/>
  <c r="C189" i="17"/>
  <c r="C192" i="36"/>
  <c r="F189" i="17"/>
  <c r="F192" i="36" s="1"/>
  <c r="G189" i="17"/>
  <c r="G192" i="36"/>
  <c r="H189" i="17"/>
  <c r="H192" i="36"/>
  <c r="C190" i="17"/>
  <c r="C193" i="36"/>
  <c r="F190" i="17"/>
  <c r="F193" i="36" s="1"/>
  <c r="G190" i="17"/>
  <c r="G193" i="36"/>
  <c r="H190" i="17"/>
  <c r="H193" i="36"/>
  <c r="C191" i="17"/>
  <c r="C194" i="36"/>
  <c r="F191" i="17"/>
  <c r="F194" i="36" s="1"/>
  <c r="G191" i="17"/>
  <c r="G194" i="36"/>
  <c r="H191" i="17"/>
  <c r="H194" i="36"/>
  <c r="C192" i="17"/>
  <c r="C195" i="36"/>
  <c r="F192" i="17"/>
  <c r="F195" i="36" s="1"/>
  <c r="G192" i="17"/>
  <c r="G195" i="36"/>
  <c r="H192" i="17"/>
  <c r="H195" i="36"/>
  <c r="C193" i="17"/>
  <c r="C196" i="36"/>
  <c r="F193" i="17"/>
  <c r="F196" i="36" s="1"/>
  <c r="G193" i="17"/>
  <c r="G196" i="36"/>
  <c r="H193" i="17"/>
  <c r="H196" i="36"/>
  <c r="C194" i="17"/>
  <c r="C197" i="36"/>
  <c r="F194" i="17"/>
  <c r="F197" i="36" s="1"/>
  <c r="G194" i="17"/>
  <c r="G197" i="36"/>
  <c r="H194" i="17"/>
  <c r="H197" i="36"/>
  <c r="O175" i="17"/>
  <c r="I178" i="36" s="1"/>
  <c r="O176" i="17"/>
  <c r="I179" i="36" s="1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/>
  <c r="O194" i="17"/>
  <c r="I197" i="36" s="1"/>
  <c r="O200" i="17"/>
  <c r="I209" i="36" s="1"/>
  <c r="H200" i="17"/>
  <c r="H209" i="36" s="1"/>
  <c r="G200" i="17"/>
  <c r="G209" i="36"/>
  <c r="F200" i="17"/>
  <c r="F209" i="36"/>
  <c r="C200" i="17"/>
  <c r="C209" i="36"/>
  <c r="D200" i="17"/>
  <c r="D209" i="36" s="1"/>
  <c r="E200" i="17"/>
  <c r="E209" i="36"/>
  <c r="E220" i="17"/>
  <c r="E229" i="36"/>
  <c r="E219" i="17"/>
  <c r="E228" i="36"/>
  <c r="E218" i="17"/>
  <c r="E227" i="36" s="1"/>
  <c r="E217" i="17"/>
  <c r="E226" i="36"/>
  <c r="E215" i="17"/>
  <c r="E224" i="36"/>
  <c r="E213" i="17"/>
  <c r="E222" i="36" s="1"/>
  <c r="E212" i="17"/>
  <c r="E221" i="36"/>
  <c r="E211" i="17"/>
  <c r="E220" i="36"/>
  <c r="E210" i="17"/>
  <c r="E219" i="36"/>
  <c r="E209" i="17"/>
  <c r="E218" i="36" s="1"/>
  <c r="E208" i="17"/>
  <c r="E217" i="36"/>
  <c r="E207" i="17"/>
  <c r="E216" i="36"/>
  <c r="E206" i="17"/>
  <c r="E215" i="36"/>
  <c r="E205" i="17"/>
  <c r="E214" i="36" s="1"/>
  <c r="E204" i="17"/>
  <c r="E213" i="36"/>
  <c r="E203" i="17"/>
  <c r="E212" i="36"/>
  <c r="E202" i="17"/>
  <c r="E211" i="36"/>
  <c r="E201" i="17"/>
  <c r="E210" i="36" s="1"/>
  <c r="D220" i="17"/>
  <c r="D229" i="36"/>
  <c r="D219" i="17"/>
  <c r="D228" i="36"/>
  <c r="D218" i="17"/>
  <c r="D227" i="36"/>
  <c r="D217" i="17"/>
  <c r="D226" i="36" s="1"/>
  <c r="D215" i="17"/>
  <c r="D224" i="36"/>
  <c r="D213" i="17"/>
  <c r="D222" i="36"/>
  <c r="D212" i="17"/>
  <c r="D221" i="36"/>
  <c r="D211" i="17"/>
  <c r="D220" i="36" s="1"/>
  <c r="D210" i="17"/>
  <c r="D219" i="36"/>
  <c r="D209" i="17"/>
  <c r="D218" i="36"/>
  <c r="D208" i="17"/>
  <c r="D217" i="36"/>
  <c r="D207" i="17"/>
  <c r="D216" i="36" s="1"/>
  <c r="D206" i="17"/>
  <c r="D215" i="36"/>
  <c r="D205" i="17"/>
  <c r="D214" i="36"/>
  <c r="D204" i="17"/>
  <c r="D213" i="36"/>
  <c r="D203" i="17"/>
  <c r="D212" i="36" s="1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 s="1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 s="1"/>
  <c r="F241" i="17"/>
  <c r="F250" i="36"/>
  <c r="G241" i="17"/>
  <c r="G250" i="36"/>
  <c r="H241" i="17"/>
  <c r="H250" i="36"/>
  <c r="C242" i="17"/>
  <c r="C251" i="36" s="1"/>
  <c r="F242" i="17"/>
  <c r="F251" i="36"/>
  <c r="G242" i="17"/>
  <c r="G251" i="36" s="1"/>
  <c r="H242" i="17"/>
  <c r="H251" i="36"/>
  <c r="C243" i="17"/>
  <c r="C252" i="36" s="1"/>
  <c r="F243" i="17"/>
  <c r="F252" i="36"/>
  <c r="G243" i="17"/>
  <c r="G252" i="36" s="1"/>
  <c r="H243" i="17"/>
  <c r="H252" i="36"/>
  <c r="C244" i="17"/>
  <c r="C253" i="36"/>
  <c r="F244" i="17"/>
  <c r="F253" i="36"/>
  <c r="G244" i="17"/>
  <c r="G253" i="36" s="1"/>
  <c r="H244" i="17"/>
  <c r="H253" i="36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/>
  <c r="O240" i="17"/>
  <c r="I249" i="36" s="1"/>
  <c r="O241" i="17"/>
  <c r="I250" i="36" s="1"/>
  <c r="O242" i="17"/>
  <c r="I251" i="36" s="1"/>
  <c r="O243" i="17"/>
  <c r="I252" i="36"/>
  <c r="O244" i="17"/>
  <c r="I253" i="36" s="1"/>
  <c r="O250" i="17"/>
  <c r="I259" i="36" s="1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 s="1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 s="1"/>
  <c r="H258" i="17"/>
  <c r="H267" i="36"/>
  <c r="C259" i="17"/>
  <c r="C268" i="36"/>
  <c r="F259" i="17"/>
  <c r="F268" i="36"/>
  <c r="H259" i="17"/>
  <c r="H268" i="36" s="1"/>
  <c r="C260" i="17"/>
  <c r="C269" i="36"/>
  <c r="F260" i="17"/>
  <c r="F269" i="36" s="1"/>
  <c r="H260" i="17"/>
  <c r="H269" i="36"/>
  <c r="C261" i="17"/>
  <c r="C270" i="36"/>
  <c r="F261" i="17"/>
  <c r="F270" i="36"/>
  <c r="H261" i="17"/>
  <c r="H270" i="36" s="1"/>
  <c r="C262" i="17"/>
  <c r="C271" i="36"/>
  <c r="F262" i="17"/>
  <c r="F271" i="36"/>
  <c r="G262" i="17"/>
  <c r="G271" i="36"/>
  <c r="H262" i="17"/>
  <c r="H271" i="36" s="1"/>
  <c r="C263" i="17"/>
  <c r="C272" i="36"/>
  <c r="F263" i="17"/>
  <c r="F272" i="36"/>
  <c r="G263" i="17"/>
  <c r="G272" i="36"/>
  <c r="H263" i="17"/>
  <c r="H272" i="36" s="1"/>
  <c r="C264" i="17"/>
  <c r="C273" i="36"/>
  <c r="F264" i="17"/>
  <c r="F273" i="36"/>
  <c r="G264" i="17"/>
  <c r="G273" i="36"/>
  <c r="H264" i="17"/>
  <c r="H273" i="36" s="1"/>
  <c r="C265" i="17"/>
  <c r="C274" i="36"/>
  <c r="F265" i="17"/>
  <c r="F274" i="36" s="1"/>
  <c r="G265" i="17"/>
  <c r="G274" i="36"/>
  <c r="H265" i="17"/>
  <c r="H274" i="36" s="1"/>
  <c r="C266" i="17"/>
  <c r="C275" i="36"/>
  <c r="F266" i="17"/>
  <c r="F275" i="36" s="1"/>
  <c r="G266" i="17"/>
  <c r="G275" i="36"/>
  <c r="H266" i="17"/>
  <c r="H275" i="36"/>
  <c r="C267" i="17"/>
  <c r="C276" i="36"/>
  <c r="F267" i="17"/>
  <c r="F276" i="36" s="1"/>
  <c r="G267" i="17"/>
  <c r="G276" i="36"/>
  <c r="H267" i="17"/>
  <c r="H276" i="36" s="1"/>
  <c r="C268" i="17"/>
  <c r="C277" i="36"/>
  <c r="F268" i="17"/>
  <c r="F277" i="36" s="1"/>
  <c r="G268" i="17"/>
  <c r="G277" i="36"/>
  <c r="H268" i="17"/>
  <c r="H277" i="36" s="1"/>
  <c r="C269" i="17"/>
  <c r="C278" i="36"/>
  <c r="F269" i="17"/>
  <c r="F278" i="36"/>
  <c r="G269" i="17"/>
  <c r="G278" i="36"/>
  <c r="H269" i="17"/>
  <c r="H278" i="36" s="1"/>
  <c r="C270" i="17"/>
  <c r="C279" i="36"/>
  <c r="F270" i="17"/>
  <c r="F279" i="36" s="1"/>
  <c r="G270" i="17"/>
  <c r="G279" i="36"/>
  <c r="H270" i="17"/>
  <c r="H279" i="36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/>
  <c r="C274" i="17"/>
  <c r="C283" i="36"/>
  <c r="G274" i="17"/>
  <c r="G283" i="36"/>
  <c r="D274" i="17"/>
  <c r="D283" i="36" s="1"/>
  <c r="E274" i="17"/>
  <c r="E283" i="36"/>
  <c r="E285" i="17"/>
  <c r="E294" i="36" s="1"/>
  <c r="E284" i="17"/>
  <c r="E293" i="36"/>
  <c r="E283" i="17"/>
  <c r="E292" i="36" s="1"/>
  <c r="E282" i="17"/>
  <c r="E291" i="36"/>
  <c r="E281" i="17"/>
  <c r="E290" i="36" s="1"/>
  <c r="E280" i="17"/>
  <c r="E289" i="36"/>
  <c r="E279" i="17"/>
  <c r="E288" i="36"/>
  <c r="E278" i="17"/>
  <c r="E287" i="36"/>
  <c r="E277" i="17"/>
  <c r="E286" i="36" s="1"/>
  <c r="E276" i="17"/>
  <c r="E285" i="36"/>
  <c r="E275" i="17"/>
  <c r="E284" i="36"/>
  <c r="D287" i="17"/>
  <c r="D296" i="36"/>
  <c r="D285" i="17"/>
  <c r="D294" i="36" s="1"/>
  <c r="D284" i="17"/>
  <c r="D293" i="36"/>
  <c r="D283" i="17"/>
  <c r="D292" i="36" s="1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 s="1"/>
  <c r="G293" i="17"/>
  <c r="G302" i="36"/>
  <c r="G292" i="17"/>
  <c r="G301" i="36"/>
  <c r="G291" i="17"/>
  <c r="G300" i="36"/>
  <c r="G290" i="17"/>
  <c r="G299" i="36" s="1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 s="1"/>
  <c r="H279" i="17"/>
  <c r="H288" i="36"/>
  <c r="C280" i="17"/>
  <c r="C289" i="36" s="1"/>
  <c r="F280" i="17"/>
  <c r="F289" i="36"/>
  <c r="H280" i="17"/>
  <c r="H289" i="36"/>
  <c r="C281" i="17"/>
  <c r="C290" i="36"/>
  <c r="F281" i="17"/>
  <c r="F290" i="36" s="1"/>
  <c r="H281" i="17"/>
  <c r="H290" i="36"/>
  <c r="C282" i="17"/>
  <c r="C291" i="36" s="1"/>
  <c r="H282" i="17"/>
  <c r="H291" i="36"/>
  <c r="C283" i="17"/>
  <c r="C292" i="36" s="1"/>
  <c r="F283" i="17"/>
  <c r="F292" i="36"/>
  <c r="H283" i="17"/>
  <c r="H292" i="36" s="1"/>
  <c r="C284" i="17"/>
  <c r="C293" i="36"/>
  <c r="F284" i="17"/>
  <c r="F293" i="36"/>
  <c r="H284" i="17"/>
  <c r="H293" i="36"/>
  <c r="C285" i="17"/>
  <c r="C294" i="36" s="1"/>
  <c r="F285" i="17"/>
  <c r="F294" i="36"/>
  <c r="H285" i="17"/>
  <c r="H294" i="36" s="1"/>
  <c r="C286" i="17"/>
  <c r="C295" i="36"/>
  <c r="F286" i="17"/>
  <c r="F295" i="36" s="1"/>
  <c r="H286" i="17"/>
  <c r="H295" i="36"/>
  <c r="C287" i="17"/>
  <c r="C296" i="36" s="1"/>
  <c r="F287" i="17"/>
  <c r="F296" i="36"/>
  <c r="H287" i="17"/>
  <c r="H296" i="36" s="1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 s="1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 s="1"/>
  <c r="F293" i="17"/>
  <c r="F302" i="36"/>
  <c r="H293" i="17"/>
  <c r="H302" i="36"/>
  <c r="C294" i="17"/>
  <c r="C303" i="36"/>
  <c r="F294" i="17"/>
  <c r="F303" i="36" s="1"/>
  <c r="H294" i="17"/>
  <c r="H303" i="36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/>
  <c r="G114" i="17"/>
  <c r="G114" i="36" s="1"/>
  <c r="F114" i="17"/>
  <c r="F114" i="36"/>
  <c r="C114" i="17"/>
  <c r="C114" i="36" s="1"/>
  <c r="E114" i="17"/>
  <c r="E114" i="36"/>
  <c r="D114" i="17"/>
  <c r="D114" i="36" s="1"/>
  <c r="O115" i="17"/>
  <c r="I115" i="36" s="1"/>
  <c r="H115" i="17"/>
  <c r="H115" i="36"/>
  <c r="G115" i="17"/>
  <c r="G115" i="36"/>
  <c r="F115" i="17"/>
  <c r="F115" i="36" s="1"/>
  <c r="C115" i="17"/>
  <c r="C115" i="36"/>
  <c r="E115" i="17"/>
  <c r="E115" i="36"/>
  <c r="D115" i="17"/>
  <c r="D115" i="36"/>
  <c r="C301" i="17"/>
  <c r="C321" i="36" s="1"/>
  <c r="O301" i="17"/>
  <c r="I321" i="36"/>
  <c r="H301" i="17"/>
  <c r="H303" i="17" s="1"/>
  <c r="H323" i="36" s="1"/>
  <c r="H321" i="36"/>
  <c r="G301" i="17"/>
  <c r="G321" i="36"/>
  <c r="F301" i="17"/>
  <c r="F321" i="36"/>
  <c r="E302" i="17"/>
  <c r="D302" i="17"/>
  <c r="F302" i="17"/>
  <c r="G302" i="17"/>
  <c r="G322" i="36"/>
  <c r="H302" i="17"/>
  <c r="O302" i="17"/>
  <c r="C302" i="17"/>
  <c r="C322" i="36"/>
  <c r="O304" i="17"/>
  <c r="I324" i="36" s="1"/>
  <c r="H304" i="17"/>
  <c r="H324" i="36"/>
  <c r="G304" i="17"/>
  <c r="G324" i="36" s="1"/>
  <c r="F304" i="17"/>
  <c r="F324" i="36"/>
  <c r="C304" i="17"/>
  <c r="C324" i="36" s="1"/>
  <c r="D305" i="17"/>
  <c r="C305" i="17"/>
  <c r="F305" i="17"/>
  <c r="G305" i="17"/>
  <c r="H305" i="17"/>
  <c r="H306" i="17"/>
  <c r="H326" i="36" s="1"/>
  <c r="O305" i="17"/>
  <c r="G325" i="36"/>
  <c r="O308" i="17"/>
  <c r="R328" i="36" s="1"/>
  <c r="H308" i="17"/>
  <c r="G308" i="17"/>
  <c r="P328" i="36"/>
  <c r="C308" i="17"/>
  <c r="D309" i="17"/>
  <c r="C309" i="17"/>
  <c r="L329" i="36"/>
  <c r="G309" i="17"/>
  <c r="H309" i="17"/>
  <c r="Q329" i="36"/>
  <c r="O309" i="17"/>
  <c r="O311" i="17"/>
  <c r="R331" i="36" s="1"/>
  <c r="H311" i="17"/>
  <c r="Q331" i="36" s="1"/>
  <c r="G311" i="17"/>
  <c r="P331" i="36"/>
  <c r="C311" i="17"/>
  <c r="D311" i="17"/>
  <c r="E312" i="17"/>
  <c r="D312" i="17"/>
  <c r="C312" i="17"/>
  <c r="G312" i="17"/>
  <c r="G313" i="17" s="1"/>
  <c r="P333" i="36" s="1"/>
  <c r="H312" i="17"/>
  <c r="H313" i="17"/>
  <c r="Q333" i="36" s="1"/>
  <c r="O312" i="17"/>
  <c r="R332" i="36" s="1"/>
  <c r="H315" i="17"/>
  <c r="H327" i="36"/>
  <c r="C315" i="17"/>
  <c r="G315" i="17"/>
  <c r="G327" i="36"/>
  <c r="D315" i="17"/>
  <c r="D327" i="36" s="1"/>
  <c r="E316" i="17"/>
  <c r="D316" i="17"/>
  <c r="C316" i="17"/>
  <c r="G316" i="17"/>
  <c r="G317" i="17" s="1"/>
  <c r="G329" i="36" s="1"/>
  <c r="H316" i="17"/>
  <c r="E328" i="36"/>
  <c r="O315" i="17"/>
  <c r="I327" i="36" s="1"/>
  <c r="O316" i="17"/>
  <c r="H318" i="17"/>
  <c r="H330" i="36"/>
  <c r="G318" i="17"/>
  <c r="G330" i="36"/>
  <c r="C318" i="17"/>
  <c r="C330" i="36" s="1"/>
  <c r="D318" i="17"/>
  <c r="E318" i="17"/>
  <c r="E330" i="36"/>
  <c r="O318" i="17"/>
  <c r="I330" i="36" s="1"/>
  <c r="O319" i="17"/>
  <c r="I331" i="36" s="1"/>
  <c r="E319" i="17"/>
  <c r="E320" i="17" s="1"/>
  <c r="E332" i="36" s="1"/>
  <c r="D319" i="17"/>
  <c r="D320" i="17" s="1"/>
  <c r="D332" i="36"/>
  <c r="C319" i="17"/>
  <c r="C331" i="36"/>
  <c r="G319" i="17"/>
  <c r="H319" i="17"/>
  <c r="O322" i="17"/>
  <c r="I333" i="36" s="1"/>
  <c r="H322" i="17"/>
  <c r="H333" i="36"/>
  <c r="G322" i="17"/>
  <c r="G333" i="36"/>
  <c r="F322" i="17"/>
  <c r="F333" i="36"/>
  <c r="C322" i="17"/>
  <c r="C333" i="36" s="1"/>
  <c r="D322" i="17"/>
  <c r="D333" i="36"/>
  <c r="E322" i="17"/>
  <c r="E333" i="36"/>
  <c r="E323" i="17"/>
  <c r="D323" i="17"/>
  <c r="C323" i="17"/>
  <c r="C324" i="17"/>
  <c r="C335" i="36" s="1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/>
  <c r="G326" i="17"/>
  <c r="F326" i="17"/>
  <c r="C326" i="17"/>
  <c r="E326" i="17"/>
  <c r="E337" i="36"/>
  <c r="D326" i="17"/>
  <c r="D337" i="36" s="1"/>
  <c r="O329" i="17"/>
  <c r="I340" i="36" s="1"/>
  <c r="H329" i="17"/>
  <c r="H340" i="36"/>
  <c r="G329" i="17"/>
  <c r="G340" i="36"/>
  <c r="F329" i="17"/>
  <c r="F340" i="36"/>
  <c r="C329" i="17"/>
  <c r="C340" i="36" s="1"/>
  <c r="D329" i="17"/>
  <c r="D340" i="36" s="1"/>
  <c r="C330" i="17"/>
  <c r="F330" i="17"/>
  <c r="F341" i="36"/>
  <c r="G330" i="17"/>
  <c r="G331" i="17" s="1"/>
  <c r="H330" i="17"/>
  <c r="O330" i="17"/>
  <c r="O332" i="17"/>
  <c r="I343" i="36" s="1"/>
  <c r="H332" i="17"/>
  <c r="H343" i="36"/>
  <c r="G332" i="17"/>
  <c r="G343" i="36" s="1"/>
  <c r="F332" i="17"/>
  <c r="F343" i="36" s="1"/>
  <c r="C332" i="17"/>
  <c r="C343" i="36"/>
  <c r="E332" i="17"/>
  <c r="E343" i="36"/>
  <c r="E333" i="17"/>
  <c r="D333" i="17"/>
  <c r="D344" i="36"/>
  <c r="C333" i="17"/>
  <c r="F333" i="17"/>
  <c r="G333" i="17"/>
  <c r="G334" i="17" s="1"/>
  <c r="G345" i="36" s="1"/>
  <c r="H333" i="17"/>
  <c r="O333" i="17"/>
  <c r="I344" i="36" s="1"/>
  <c r="O336" i="17"/>
  <c r="I346" i="36" s="1"/>
  <c r="H336" i="17"/>
  <c r="H346" i="36" s="1"/>
  <c r="G336" i="17"/>
  <c r="G346" i="36"/>
  <c r="F336" i="17"/>
  <c r="F346" i="36"/>
  <c r="C336" i="17"/>
  <c r="C346" i="36" s="1"/>
  <c r="E336" i="17"/>
  <c r="D336" i="17"/>
  <c r="D346" i="36" s="1"/>
  <c r="E337" i="17"/>
  <c r="C337" i="17"/>
  <c r="F337" i="17"/>
  <c r="F347" i="36" s="1"/>
  <c r="G337" i="17"/>
  <c r="H337" i="17"/>
  <c r="O337" i="17"/>
  <c r="O338" i="17" s="1"/>
  <c r="I348" i="36" s="1"/>
  <c r="O339" i="17"/>
  <c r="I349" i="36" s="1"/>
  <c r="H339" i="17"/>
  <c r="H349" i="36"/>
  <c r="G339" i="17"/>
  <c r="G349" i="36"/>
  <c r="F339" i="17"/>
  <c r="F349" i="36"/>
  <c r="C339" i="17"/>
  <c r="C349" i="36" s="1"/>
  <c r="D340" i="17"/>
  <c r="D350" i="36" s="1"/>
  <c r="C340" i="17"/>
  <c r="F340" i="17"/>
  <c r="G340" i="17"/>
  <c r="H340" i="17"/>
  <c r="H350" i="36" s="1"/>
  <c r="O340" i="17"/>
  <c r="O343" i="17"/>
  <c r="I352" i="36" s="1"/>
  <c r="H343" i="17"/>
  <c r="H352" i="36"/>
  <c r="G343" i="17"/>
  <c r="G352" i="36" s="1"/>
  <c r="F343" i="17"/>
  <c r="F352" i="36"/>
  <c r="C343" i="17"/>
  <c r="C352" i="36" s="1"/>
  <c r="E343" i="17"/>
  <c r="E352" i="36"/>
  <c r="D343" i="17"/>
  <c r="D352" i="36" s="1"/>
  <c r="E344" i="17"/>
  <c r="D344" i="17"/>
  <c r="C344" i="17"/>
  <c r="F344" i="17"/>
  <c r="F353" i="36"/>
  <c r="G344" i="17"/>
  <c r="H344" i="17"/>
  <c r="O344" i="17"/>
  <c r="D346" i="17"/>
  <c r="D355" i="36"/>
  <c r="E346" i="17"/>
  <c r="E355" i="36" s="1"/>
  <c r="C346" i="17"/>
  <c r="C355" i="36"/>
  <c r="F346" i="17"/>
  <c r="F355" i="36" s="1"/>
  <c r="G346" i="17"/>
  <c r="H346" i="17"/>
  <c r="H355" i="36"/>
  <c r="O346" i="17"/>
  <c r="I355" i="36" s="1"/>
  <c r="O347" i="17"/>
  <c r="I356" i="36" s="1"/>
  <c r="H347" i="17"/>
  <c r="G347" i="17"/>
  <c r="G356" i="36"/>
  <c r="F347" i="17"/>
  <c r="C347" i="17"/>
  <c r="C356" i="36"/>
  <c r="D347" i="17"/>
  <c r="D356" i="36" s="1"/>
  <c r="O355" i="17"/>
  <c r="H355" i="17"/>
  <c r="H375" i="36"/>
  <c r="G355" i="17"/>
  <c r="G375" i="36"/>
  <c r="F355" i="17"/>
  <c r="C355" i="17"/>
  <c r="C375" i="36" s="1"/>
  <c r="E355" i="17"/>
  <c r="E375" i="36"/>
  <c r="D355" i="17"/>
  <c r="D375" i="36" s="1"/>
  <c r="D356" i="17"/>
  <c r="E356" i="17"/>
  <c r="C356" i="17"/>
  <c r="F356" i="17"/>
  <c r="G356" i="17"/>
  <c r="H356" i="17"/>
  <c r="O356" i="17"/>
  <c r="D358" i="17"/>
  <c r="D378" i="36" s="1"/>
  <c r="O358" i="17"/>
  <c r="I378" i="36"/>
  <c r="C358" i="17"/>
  <c r="C378" i="36" s="1"/>
  <c r="E358" i="17"/>
  <c r="E378" i="36"/>
  <c r="F358" i="17"/>
  <c r="F378" i="36" s="1"/>
  <c r="G358" i="17"/>
  <c r="G378" i="36"/>
  <c r="H358" i="17"/>
  <c r="H378" i="36" s="1"/>
  <c r="H359" i="17"/>
  <c r="G359" i="17"/>
  <c r="F359" i="17"/>
  <c r="E359" i="17"/>
  <c r="C359" i="17"/>
  <c r="C360" i="17" s="1"/>
  <c r="O359" i="17"/>
  <c r="D359" i="17"/>
  <c r="E362" i="17"/>
  <c r="E382" i="36" s="1"/>
  <c r="D362" i="17"/>
  <c r="D382" i="36"/>
  <c r="C362" i="17"/>
  <c r="F362" i="17"/>
  <c r="F382" i="36"/>
  <c r="G362" i="17"/>
  <c r="G382" i="36" s="1"/>
  <c r="H362" i="17"/>
  <c r="H382" i="36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/>
  <c r="C365" i="17"/>
  <c r="C385" i="36" s="1"/>
  <c r="F365" i="17"/>
  <c r="F385" i="36"/>
  <c r="G365" i="17"/>
  <c r="G385" i="36" s="1"/>
  <c r="H365" i="17"/>
  <c r="H385" i="36"/>
  <c r="O365" i="17"/>
  <c r="I385" i="36" s="1"/>
  <c r="O366" i="17"/>
  <c r="O367" i="17" s="1"/>
  <c r="I387" i="36" s="1"/>
  <c r="H366" i="17"/>
  <c r="G366" i="17"/>
  <c r="G386" i="36"/>
  <c r="F366" i="17"/>
  <c r="C366" i="17"/>
  <c r="D366" i="17"/>
  <c r="E366" i="17"/>
  <c r="O369" i="17"/>
  <c r="I389" i="36" s="1"/>
  <c r="H369" i="17"/>
  <c r="H389" i="36"/>
  <c r="G369" i="17"/>
  <c r="G389" i="36" s="1"/>
  <c r="F369" i="17"/>
  <c r="F389" i="36"/>
  <c r="C369" i="17"/>
  <c r="C389" i="36" s="1"/>
  <c r="E369" i="17"/>
  <c r="E389" i="36"/>
  <c r="D369" i="17"/>
  <c r="D389" i="36" s="1"/>
  <c r="D370" i="17"/>
  <c r="D371" i="17"/>
  <c r="D391" i="36" s="1"/>
  <c r="E370" i="17"/>
  <c r="C370" i="17"/>
  <c r="F370" i="17"/>
  <c r="G370" i="17"/>
  <c r="G371" i="17" s="1"/>
  <c r="G391" i="36" s="1"/>
  <c r="H370" i="17"/>
  <c r="O370" i="17"/>
  <c r="O372" i="17"/>
  <c r="I392" i="36"/>
  <c r="H372" i="17"/>
  <c r="G372" i="17"/>
  <c r="G392" i="36"/>
  <c r="F372" i="17"/>
  <c r="F392" i="36" s="1"/>
  <c r="C372" i="17"/>
  <c r="C373" i="17"/>
  <c r="C374" i="17"/>
  <c r="C394" i="36" s="1"/>
  <c r="C392" i="36"/>
  <c r="E372" i="17"/>
  <c r="D372" i="17"/>
  <c r="D392" i="36" s="1"/>
  <c r="D373" i="17"/>
  <c r="D393" i="36"/>
  <c r="E373" i="17"/>
  <c r="F373" i="17"/>
  <c r="L373" i="17" s="1"/>
  <c r="G373" i="17"/>
  <c r="H373" i="17"/>
  <c r="H374" i="17"/>
  <c r="H394" i="36"/>
  <c r="O373" i="17"/>
  <c r="E393" i="36"/>
  <c r="O376" i="17"/>
  <c r="I396" i="36" s="1"/>
  <c r="H376" i="17"/>
  <c r="H396" i="36" s="1"/>
  <c r="G376" i="17"/>
  <c r="G396" i="36"/>
  <c r="F376" i="17"/>
  <c r="F396" i="36" s="1"/>
  <c r="C376" i="17"/>
  <c r="C396" i="36"/>
  <c r="E376" i="17"/>
  <c r="E396" i="36" s="1"/>
  <c r="D376" i="17"/>
  <c r="D396" i="36"/>
  <c r="D377" i="17"/>
  <c r="E377" i="17"/>
  <c r="C377" i="17"/>
  <c r="C378" i="17"/>
  <c r="F377" i="17"/>
  <c r="F397" i="36" s="1"/>
  <c r="G377" i="17"/>
  <c r="G378" i="17"/>
  <c r="G398" i="36"/>
  <c r="H377" i="17"/>
  <c r="O377" i="17"/>
  <c r="C397" i="36"/>
  <c r="E379" i="17"/>
  <c r="E399" i="36" s="1"/>
  <c r="D379" i="17"/>
  <c r="D399" i="36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/>
  <c r="F380" i="17"/>
  <c r="C380" i="17"/>
  <c r="C381" i="17" s="1"/>
  <c r="D380" i="17"/>
  <c r="D400" i="36"/>
  <c r="E380" i="17"/>
  <c r="E381" i="17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/>
  <c r="C117" i="17"/>
  <c r="C117" i="36" s="1"/>
  <c r="D117" i="17"/>
  <c r="D117" i="36" s="1"/>
  <c r="O118" i="17"/>
  <c r="I118" i="36" s="1"/>
  <c r="G118" i="17"/>
  <c r="G118" i="36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/>
  <c r="C18" i="66"/>
  <c r="C18" i="82" s="1"/>
  <c r="C16" i="66"/>
  <c r="C16" i="82" s="1"/>
  <c r="C15" i="66"/>
  <c r="C15" i="82" s="1"/>
  <c r="C14" i="66"/>
  <c r="C14" i="82"/>
  <c r="C13" i="66"/>
  <c r="C13" i="82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/>
  <c r="I25" i="66"/>
  <c r="E25" i="82" s="1"/>
  <c r="I23" i="66"/>
  <c r="E23" i="82" s="1"/>
  <c r="I22" i="66"/>
  <c r="E22" i="82" s="1"/>
  <c r="I21" i="66"/>
  <c r="E21" i="82"/>
  <c r="I20" i="66"/>
  <c r="E20" i="82"/>
  <c r="I19" i="66"/>
  <c r="E19" i="82" s="1"/>
  <c r="I17" i="66"/>
  <c r="E17" i="82" s="1"/>
  <c r="I15" i="66"/>
  <c r="E15" i="82"/>
  <c r="I13" i="66"/>
  <c r="E13" i="82" s="1"/>
  <c r="I12" i="66"/>
  <c r="E12" i="82" s="1"/>
  <c r="F30" i="66"/>
  <c r="D30" i="82" s="1"/>
  <c r="F29" i="66"/>
  <c r="D29" i="82" s="1"/>
  <c r="F28" i="66"/>
  <c r="D28" i="82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 s="1"/>
  <c r="F14" i="66"/>
  <c r="D14" i="82"/>
  <c r="F15" i="66"/>
  <c r="D15" i="82" s="1"/>
  <c r="I24" i="66"/>
  <c r="E24" i="82" s="1"/>
  <c r="I18" i="66"/>
  <c r="E18" i="82" s="1"/>
  <c r="E14" i="82"/>
  <c r="L12" i="66"/>
  <c r="F12" i="82" s="1"/>
  <c r="O12" i="66"/>
  <c r="G12" i="82"/>
  <c r="R12" i="66"/>
  <c r="H12" i="82"/>
  <c r="L13" i="66"/>
  <c r="F13" i="82"/>
  <c r="O13" i="66"/>
  <c r="G13" i="82" s="1"/>
  <c r="R13" i="66"/>
  <c r="H13" i="82"/>
  <c r="L14" i="66"/>
  <c r="F14" i="82"/>
  <c r="O14" i="66"/>
  <c r="G14" i="82" s="1"/>
  <c r="R14" i="66"/>
  <c r="H14" i="82" s="1"/>
  <c r="L15" i="66"/>
  <c r="F15" i="82"/>
  <c r="O15" i="66"/>
  <c r="G15" i="82"/>
  <c r="R15" i="66"/>
  <c r="H15" i="82" s="1"/>
  <c r="L16" i="66"/>
  <c r="F16" i="82" s="1"/>
  <c r="O16" i="66"/>
  <c r="G16" i="82"/>
  <c r="R16" i="66"/>
  <c r="H16" i="82"/>
  <c r="R17" i="66"/>
  <c r="H17" i="82"/>
  <c r="L18" i="66"/>
  <c r="F18" i="82" s="1"/>
  <c r="R18" i="66"/>
  <c r="H18" i="82"/>
  <c r="R19" i="66"/>
  <c r="H19" i="82"/>
  <c r="L20" i="66"/>
  <c r="F20" i="82" s="1"/>
  <c r="R20" i="66"/>
  <c r="H20" i="82"/>
  <c r="L21" i="66"/>
  <c r="F21" i="82"/>
  <c r="R21" i="66"/>
  <c r="H21" i="82"/>
  <c r="L22" i="66"/>
  <c r="F22" i="82" s="1"/>
  <c r="R22" i="66"/>
  <c r="H22" i="82" s="1"/>
  <c r="L23" i="66"/>
  <c r="F23" i="82"/>
  <c r="O23" i="66"/>
  <c r="G23" i="82"/>
  <c r="R23" i="66"/>
  <c r="H23" i="82"/>
  <c r="L24" i="66"/>
  <c r="F24" i="82" s="1"/>
  <c r="O24" i="66"/>
  <c r="G24" i="82"/>
  <c r="R24" i="66"/>
  <c r="H24" i="82"/>
  <c r="L25" i="66"/>
  <c r="F25" i="82" s="1"/>
  <c r="O25" i="66"/>
  <c r="G25" i="82" s="1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 s="1"/>
  <c r="Z13" i="66"/>
  <c r="I13" i="82" s="1"/>
  <c r="Z15" i="66"/>
  <c r="I15" i="82" s="1"/>
  <c r="Z16" i="66"/>
  <c r="I16" i="82"/>
  <c r="Z17" i="66"/>
  <c r="I17" i="82" s="1"/>
  <c r="Z19" i="66"/>
  <c r="I19" i="82" s="1"/>
  <c r="Z20" i="66"/>
  <c r="I20" i="82" s="1"/>
  <c r="Z21" i="66"/>
  <c r="I21" i="82" s="1"/>
  <c r="Z23" i="66"/>
  <c r="I23" i="82" s="1"/>
  <c r="Z24" i="66"/>
  <c r="I24" i="82"/>
  <c r="Z25" i="66"/>
  <c r="I25" i="82" s="1"/>
  <c r="Z27" i="66"/>
  <c r="I27" i="82" s="1"/>
  <c r="Z28" i="66"/>
  <c r="I28" i="82" s="1"/>
  <c r="Z29" i="66"/>
  <c r="I29" i="82" s="1"/>
  <c r="C59" i="66"/>
  <c r="C34" i="82"/>
  <c r="F59" i="66"/>
  <c r="D34" i="82"/>
  <c r="I59" i="66"/>
  <c r="E34" i="82" s="1"/>
  <c r="L59" i="66"/>
  <c r="F34" i="82"/>
  <c r="O59" i="66"/>
  <c r="G34" i="82"/>
  <c r="R59" i="66"/>
  <c r="H34" i="82"/>
  <c r="I78" i="66"/>
  <c r="E53" i="82" s="1"/>
  <c r="I77" i="66"/>
  <c r="E52" i="82" s="1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 s="1"/>
  <c r="I68" i="66"/>
  <c r="E43" i="82"/>
  <c r="I67" i="66"/>
  <c r="E42" i="82"/>
  <c r="I66" i="66"/>
  <c r="E41" i="82"/>
  <c r="I65" i="66"/>
  <c r="E40" i="82" s="1"/>
  <c r="I64" i="66"/>
  <c r="E39" i="82" s="1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 s="1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 s="1"/>
  <c r="F60" i="66"/>
  <c r="D35" i="82"/>
  <c r="F75" i="66"/>
  <c r="D50" i="82"/>
  <c r="F65" i="66"/>
  <c r="D40" i="82"/>
  <c r="I62" i="66"/>
  <c r="E37" i="82" s="1"/>
  <c r="I72" i="66"/>
  <c r="E47" i="82"/>
  <c r="C60" i="66"/>
  <c r="C35" i="82"/>
  <c r="L60" i="66"/>
  <c r="F35" i="82"/>
  <c r="O60" i="66"/>
  <c r="G35" i="82" s="1"/>
  <c r="R60" i="66"/>
  <c r="H35" i="82"/>
  <c r="C61" i="66"/>
  <c r="C36" i="82"/>
  <c r="L61" i="66"/>
  <c r="F36" i="82"/>
  <c r="O61" i="66"/>
  <c r="G36" i="82"/>
  <c r="R61" i="66"/>
  <c r="H36" i="82" s="1"/>
  <c r="C62" i="66"/>
  <c r="C37" i="82"/>
  <c r="L62" i="66"/>
  <c r="F37" i="82"/>
  <c r="O62" i="66"/>
  <c r="G37" i="82"/>
  <c r="R62" i="66"/>
  <c r="H37" i="82" s="1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 s="1"/>
  <c r="R64" i="66"/>
  <c r="H39" i="82" s="1"/>
  <c r="C65" i="66"/>
  <c r="C40" i="82"/>
  <c r="L65" i="66"/>
  <c r="F40" i="82"/>
  <c r="O65" i="66"/>
  <c r="G40" i="82" s="1"/>
  <c r="R65" i="66"/>
  <c r="H40" i="82" s="1"/>
  <c r="C66" i="66"/>
  <c r="C41" i="82"/>
  <c r="L66" i="66"/>
  <c r="F41" i="82"/>
  <c r="R66" i="66"/>
  <c r="H41" i="82" s="1"/>
  <c r="C67" i="66"/>
  <c r="C42" i="82" s="1"/>
  <c r="R67" i="66"/>
  <c r="H42" i="82"/>
  <c r="C68" i="66"/>
  <c r="C43" i="82"/>
  <c r="L68" i="66"/>
  <c r="F43" i="82" s="1"/>
  <c r="R68" i="66"/>
  <c r="H43" i="82" s="1"/>
  <c r="C69" i="66"/>
  <c r="C44" i="82"/>
  <c r="L69" i="66"/>
  <c r="F44" i="82"/>
  <c r="R69" i="66"/>
  <c r="H44" i="82" s="1"/>
  <c r="C70" i="66"/>
  <c r="C45" i="82" s="1"/>
  <c r="L70" i="66"/>
  <c r="F45" i="82"/>
  <c r="R70" i="66"/>
  <c r="H45" i="82"/>
  <c r="C71" i="66"/>
  <c r="C46" i="82" s="1"/>
  <c r="L71" i="66"/>
  <c r="F46" i="82"/>
  <c r="O71" i="66"/>
  <c r="G46" i="82"/>
  <c r="R71" i="66"/>
  <c r="H46" i="82"/>
  <c r="C72" i="66"/>
  <c r="C47" i="82"/>
  <c r="L72" i="66"/>
  <c r="F47" i="82" s="1"/>
  <c r="O72" i="66"/>
  <c r="G47" i="82"/>
  <c r="R72" i="66"/>
  <c r="H47" i="82"/>
  <c r="C73" i="66"/>
  <c r="C48" i="82" s="1"/>
  <c r="L73" i="66"/>
  <c r="F48" i="82" s="1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 s="1"/>
  <c r="L75" i="66"/>
  <c r="F50" i="82" s="1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 s="1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 s="1"/>
  <c r="I90" i="66"/>
  <c r="E65" i="82" s="1"/>
  <c r="I88" i="66"/>
  <c r="E63" i="82"/>
  <c r="I87" i="66"/>
  <c r="E62" i="82"/>
  <c r="I86" i="66"/>
  <c r="E61" i="82" s="1"/>
  <c r="I85" i="66"/>
  <c r="E60" i="82"/>
  <c r="I84" i="66"/>
  <c r="E59" i="82"/>
  <c r="I83" i="66"/>
  <c r="E58" i="82"/>
  <c r="F93" i="66"/>
  <c r="D68" i="82" s="1"/>
  <c r="F92" i="66"/>
  <c r="D67" i="82" s="1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 s="1"/>
  <c r="F88" i="66"/>
  <c r="D63" i="82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/>
  <c r="I94" i="66"/>
  <c r="E69" i="82"/>
  <c r="I89" i="66"/>
  <c r="E64" i="82" s="1"/>
  <c r="C83" i="66"/>
  <c r="C58" i="82" s="1"/>
  <c r="L83" i="66"/>
  <c r="F58" i="82"/>
  <c r="O83" i="66"/>
  <c r="G58" i="82"/>
  <c r="R83" i="66"/>
  <c r="H58" i="82" s="1"/>
  <c r="C84" i="66"/>
  <c r="C59" i="82" s="1"/>
  <c r="L84" i="66"/>
  <c r="F59" i="82"/>
  <c r="O84" i="66"/>
  <c r="G59" i="82"/>
  <c r="R84" i="66"/>
  <c r="H59" i="82" s="1"/>
  <c r="C85" i="66"/>
  <c r="C60" i="82"/>
  <c r="L85" i="66"/>
  <c r="F60" i="82"/>
  <c r="O85" i="66"/>
  <c r="G60" i="82"/>
  <c r="R85" i="66"/>
  <c r="H60" i="82"/>
  <c r="C86" i="66"/>
  <c r="C61" i="82" s="1"/>
  <c r="L86" i="66"/>
  <c r="F61" i="82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 s="1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 s="1"/>
  <c r="L92" i="66"/>
  <c r="F67" i="82" s="1"/>
  <c r="R92" i="66"/>
  <c r="H67" i="82"/>
  <c r="C93" i="66"/>
  <c r="C68" i="82"/>
  <c r="L93" i="66"/>
  <c r="F68" i="82"/>
  <c r="R93" i="66"/>
  <c r="H68" i="82" s="1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 s="1"/>
  <c r="R101" i="66"/>
  <c r="H76" i="82"/>
  <c r="C94" i="66"/>
  <c r="C69" i="82"/>
  <c r="L94" i="66"/>
  <c r="F69" i="82" s="1"/>
  <c r="O94" i="66"/>
  <c r="G69" i="82" s="1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/>
  <c r="O98" i="66"/>
  <c r="G73" i="82"/>
  <c r="C99" i="66"/>
  <c r="C74" i="82" s="1"/>
  <c r="L99" i="66"/>
  <c r="F74" i="82"/>
  <c r="O99" i="66"/>
  <c r="G74" i="82"/>
  <c r="C100" i="66"/>
  <c r="C75" i="82"/>
  <c r="L100" i="66"/>
  <c r="F75" i="82" s="1"/>
  <c r="O100" i="66"/>
  <c r="G75" i="82"/>
  <c r="C101" i="66"/>
  <c r="C76" i="82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/>
  <c r="I44" i="66"/>
  <c r="E90" i="82"/>
  <c r="I43" i="66"/>
  <c r="E89" i="82" s="1"/>
  <c r="I42" i="66"/>
  <c r="E88" i="82" s="1"/>
  <c r="I40" i="66"/>
  <c r="E86" i="82"/>
  <c r="I39" i="66"/>
  <c r="E85" i="82"/>
  <c r="I38" i="66"/>
  <c r="E84" i="82" s="1"/>
  <c r="I37" i="66"/>
  <c r="E83" i="82" s="1"/>
  <c r="I36" i="66"/>
  <c r="E82" i="82"/>
  <c r="I35" i="66"/>
  <c r="E81" i="82"/>
  <c r="F53" i="66"/>
  <c r="D99" i="82" s="1"/>
  <c r="F52" i="66"/>
  <c r="D98" i="82" s="1"/>
  <c r="F51" i="66"/>
  <c r="D97" i="82"/>
  <c r="F49" i="66"/>
  <c r="D95" i="82"/>
  <c r="F48" i="66"/>
  <c r="D94" i="82"/>
  <c r="F47" i="66"/>
  <c r="D93" i="82" s="1"/>
  <c r="F46" i="66"/>
  <c r="D92" i="82"/>
  <c r="F45" i="66"/>
  <c r="D91" i="82"/>
  <c r="F44" i="66"/>
  <c r="D90" i="82" s="1"/>
  <c r="F43" i="66"/>
  <c r="D89" i="82"/>
  <c r="F42" i="66"/>
  <c r="D88" i="82"/>
  <c r="F41" i="66"/>
  <c r="D87" i="82"/>
  <c r="F39" i="66"/>
  <c r="D85" i="82" s="1"/>
  <c r="F38" i="66"/>
  <c r="D84" i="82" s="1"/>
  <c r="F36" i="66"/>
  <c r="D82" i="82"/>
  <c r="F35" i="66"/>
  <c r="D81" i="82"/>
  <c r="F50" i="66"/>
  <c r="D96" i="82" s="1"/>
  <c r="F40" i="66"/>
  <c r="D86" i="82" s="1"/>
  <c r="F37" i="66"/>
  <c r="D83" i="82"/>
  <c r="I41" i="66"/>
  <c r="E87" i="82"/>
  <c r="I47" i="66"/>
  <c r="E93" i="82"/>
  <c r="C35" i="66"/>
  <c r="C81" i="82" s="1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 s="1"/>
  <c r="O37" i="66"/>
  <c r="G83" i="82"/>
  <c r="R37" i="66"/>
  <c r="H83" i="82"/>
  <c r="C38" i="66"/>
  <c r="C84" i="82" s="1"/>
  <c r="L38" i="66"/>
  <c r="F84" i="82" s="1"/>
  <c r="O38" i="66"/>
  <c r="G84" i="82"/>
  <c r="R38" i="66"/>
  <c r="H84" i="82"/>
  <c r="C39" i="66"/>
  <c r="C85" i="82" s="1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/>
  <c r="L34" i="66"/>
  <c r="F80" i="82"/>
  <c r="C34" i="66"/>
  <c r="C80" i="82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/>
  <c r="I125" i="66"/>
  <c r="E133" i="82" s="1"/>
  <c r="I124" i="66"/>
  <c r="E132" i="82" s="1"/>
  <c r="I123" i="66"/>
  <c r="E131" i="82"/>
  <c r="I122" i="66"/>
  <c r="E130" i="82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 s="1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 s="1"/>
  <c r="I113" i="66"/>
  <c r="E121" i="82" s="1"/>
  <c r="C108" i="66"/>
  <c r="C116" i="82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/>
  <c r="R109" i="66"/>
  <c r="H117" i="82" s="1"/>
  <c r="C110" i="66"/>
  <c r="C118" i="82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/>
  <c r="R113" i="66"/>
  <c r="H121" i="82" s="1"/>
  <c r="C114" i="66"/>
  <c r="C122" i="82"/>
  <c r="L114" i="66"/>
  <c r="F122" i="82"/>
  <c r="R114" i="66"/>
  <c r="H122" i="82"/>
  <c r="C115" i="66"/>
  <c r="C123" i="82" s="1"/>
  <c r="R115" i="66"/>
  <c r="H123" i="82"/>
  <c r="C116" i="66"/>
  <c r="C124" i="82"/>
  <c r="L116" i="66"/>
  <c r="F124" i="82" s="1"/>
  <c r="R116" i="66"/>
  <c r="H124" i="82"/>
  <c r="C117" i="66"/>
  <c r="C125" i="82"/>
  <c r="L117" i="66"/>
  <c r="F125" i="82"/>
  <c r="R117" i="66"/>
  <c r="H125" i="82"/>
  <c r="C118" i="66"/>
  <c r="C126" i="82" s="1"/>
  <c r="L118" i="66"/>
  <c r="F126" i="82" s="1"/>
  <c r="R118" i="66"/>
  <c r="H126" i="82"/>
  <c r="C119" i="66"/>
  <c r="C127" i="82"/>
  <c r="L119" i="66"/>
  <c r="F127" i="82" s="1"/>
  <c r="O119" i="66"/>
  <c r="G127" i="82" s="1"/>
  <c r="R119" i="66"/>
  <c r="H127" i="82"/>
  <c r="C120" i="66"/>
  <c r="C128" i="82" s="1"/>
  <c r="L120" i="66"/>
  <c r="F128" i="82"/>
  <c r="O120" i="66"/>
  <c r="G128" i="82" s="1"/>
  <c r="R120" i="66"/>
  <c r="H128" i="82"/>
  <c r="C121" i="66"/>
  <c r="C129" i="82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 s="1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G138" i="82" s="1"/>
  <c r="L130" i="66"/>
  <c r="F138" i="82" s="1"/>
  <c r="C130" i="66"/>
  <c r="C138" i="82"/>
  <c r="F130" i="66"/>
  <c r="D138" i="82"/>
  <c r="I130" i="66"/>
  <c r="E138" i="82" s="1"/>
  <c r="I149" i="66"/>
  <c r="E157" i="82" s="1"/>
  <c r="I146" i="66"/>
  <c r="E154" i="82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/>
  <c r="I131" i="66"/>
  <c r="E139" i="82" s="1"/>
  <c r="F146" i="66"/>
  <c r="D154" i="82"/>
  <c r="F145" i="66"/>
  <c r="D153" i="82" s="1"/>
  <c r="F144" i="66"/>
  <c r="D152" i="82" s="1"/>
  <c r="F143" i="66"/>
  <c r="D151" i="82" s="1"/>
  <c r="F139" i="66"/>
  <c r="D147" i="82"/>
  <c r="F138" i="66"/>
  <c r="D146" i="82"/>
  <c r="F135" i="66"/>
  <c r="D143" i="82"/>
  <c r="F134" i="66"/>
  <c r="D142" i="82"/>
  <c r="F133" i="66"/>
  <c r="D141" i="82"/>
  <c r="F132" i="66"/>
  <c r="D140" i="82" s="1"/>
  <c r="F141" i="66"/>
  <c r="D149" i="82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/>
  <c r="L132" i="66"/>
  <c r="F140" i="82" s="1"/>
  <c r="O132" i="66"/>
  <c r="G140" i="82" s="1"/>
  <c r="R132" i="66"/>
  <c r="H140" i="82"/>
  <c r="C133" i="66"/>
  <c r="C141" i="82" s="1"/>
  <c r="L133" i="66"/>
  <c r="F141" i="82" s="1"/>
  <c r="O133" i="66"/>
  <c r="G141" i="82"/>
  <c r="R133" i="66"/>
  <c r="H141" i="82"/>
  <c r="C134" i="66"/>
  <c r="C142" i="82" s="1"/>
  <c r="L134" i="66"/>
  <c r="F142" i="82" s="1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/>
  <c r="R138" i="66"/>
  <c r="H146" i="82" s="1"/>
  <c r="C139" i="66"/>
  <c r="C147" i="82" s="1"/>
  <c r="L139" i="66"/>
  <c r="F147" i="82" s="1"/>
  <c r="R139" i="66"/>
  <c r="H147" i="82"/>
  <c r="C140" i="66"/>
  <c r="C148" i="82"/>
  <c r="L140" i="66"/>
  <c r="F148" i="82" s="1"/>
  <c r="R140" i="66"/>
  <c r="H148" i="82" s="1"/>
  <c r="C141" i="66"/>
  <c r="C149" i="82"/>
  <c r="L141" i="66"/>
  <c r="F149" i="82"/>
  <c r="R141" i="66"/>
  <c r="H149" i="82" s="1"/>
  <c r="C142" i="66"/>
  <c r="C150" i="82"/>
  <c r="L142" i="66"/>
  <c r="F150" i="82"/>
  <c r="O142" i="66"/>
  <c r="G150" i="82"/>
  <c r="R142" i="66"/>
  <c r="H150" i="82"/>
  <c r="C143" i="66"/>
  <c r="C151" i="82" s="1"/>
  <c r="L143" i="66"/>
  <c r="F151" i="82"/>
  <c r="O143" i="66"/>
  <c r="G151" i="82"/>
  <c r="R143" i="66"/>
  <c r="H151" i="82"/>
  <c r="C144" i="66"/>
  <c r="C152" i="82"/>
  <c r="L144" i="66"/>
  <c r="F152" i="82"/>
  <c r="O144" i="66"/>
  <c r="G152" i="82" s="1"/>
  <c r="R144" i="66"/>
  <c r="H152" i="82"/>
  <c r="C145" i="66"/>
  <c r="C153" i="82" s="1"/>
  <c r="L145" i="66"/>
  <c r="F153" i="82"/>
  <c r="O145" i="66"/>
  <c r="G153" i="82" s="1"/>
  <c r="R145" i="66"/>
  <c r="H153" i="82"/>
  <c r="C146" i="66"/>
  <c r="C154" i="82"/>
  <c r="L146" i="66"/>
  <c r="F154" i="82"/>
  <c r="O146" i="66"/>
  <c r="G154" i="82" s="1"/>
  <c r="R146" i="66"/>
  <c r="H154" i="82"/>
  <c r="C147" i="66"/>
  <c r="C155" i="82" s="1"/>
  <c r="L147" i="66"/>
  <c r="F155" i="82"/>
  <c r="O147" i="66"/>
  <c r="G155" i="82" s="1"/>
  <c r="R147" i="66"/>
  <c r="H155" i="82"/>
  <c r="C148" i="66"/>
  <c r="C156" i="82" s="1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/>
  <c r="Z148" i="66"/>
  <c r="I156" i="82" s="1"/>
  <c r="Z149" i="66"/>
  <c r="I157" i="82" s="1"/>
  <c r="Z155" i="66"/>
  <c r="I161" i="82" s="1"/>
  <c r="R155" i="66"/>
  <c r="H161" i="82"/>
  <c r="O155" i="66"/>
  <c r="G161" i="82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/>
  <c r="I158" i="66"/>
  <c r="E164" i="82" s="1"/>
  <c r="I157" i="66"/>
  <c r="E163" i="82"/>
  <c r="I156" i="66"/>
  <c r="E162" i="82" s="1"/>
  <c r="F169" i="66"/>
  <c r="D175" i="82"/>
  <c r="F162" i="66"/>
  <c r="D168" i="82"/>
  <c r="F159" i="66"/>
  <c r="D165" i="82"/>
  <c r="F158" i="66"/>
  <c r="D164" i="82"/>
  <c r="F157" i="66"/>
  <c r="D163" i="82"/>
  <c r="F156" i="66"/>
  <c r="D162" i="82" s="1"/>
  <c r="F161" i="66"/>
  <c r="D167" i="82"/>
  <c r="F173" i="66"/>
  <c r="D179" i="82" s="1"/>
  <c r="F172" i="66"/>
  <c r="D178" i="82" s="1"/>
  <c r="F171" i="66"/>
  <c r="D177" i="82" s="1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 s="1"/>
  <c r="I161" i="66"/>
  <c r="E167" i="82"/>
  <c r="I173" i="66"/>
  <c r="E179" i="82"/>
  <c r="I163" i="66"/>
  <c r="E169" i="82" s="1"/>
  <c r="I164" i="66"/>
  <c r="E170" i="82" s="1"/>
  <c r="I166" i="66"/>
  <c r="E172" i="82"/>
  <c r="I167" i="66"/>
  <c r="E173" i="82"/>
  <c r="I168" i="66"/>
  <c r="E174" i="82" s="1"/>
  <c r="I170" i="66"/>
  <c r="E176" i="82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/>
  <c r="R161" i="66"/>
  <c r="H167" i="82"/>
  <c r="C162" i="66"/>
  <c r="C168" i="82" s="1"/>
  <c r="L162" i="66"/>
  <c r="F168" i="82" s="1"/>
  <c r="R162" i="66"/>
  <c r="H168" i="82"/>
  <c r="C163" i="66"/>
  <c r="C169" i="82"/>
  <c r="R163" i="66"/>
  <c r="H169" i="82" s="1"/>
  <c r="C164" i="66"/>
  <c r="C170" i="82" s="1"/>
  <c r="L164" i="66"/>
  <c r="F170" i="82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 s="1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/>
  <c r="R171" i="66"/>
  <c r="H177" i="82"/>
  <c r="C172" i="66"/>
  <c r="C178" i="82" s="1"/>
  <c r="L172" i="66"/>
  <c r="F178" i="82"/>
  <c r="O172" i="66"/>
  <c r="G178" i="82"/>
  <c r="R172" i="66"/>
  <c r="H178" i="82" s="1"/>
  <c r="C173" i="66"/>
  <c r="C179" i="82" s="1"/>
  <c r="L173" i="66"/>
  <c r="F179" i="82"/>
  <c r="O173" i="66"/>
  <c r="G179" i="82"/>
  <c r="R173" i="66"/>
  <c r="H179" i="82" s="1"/>
  <c r="C174" i="66"/>
  <c r="C180" i="82" s="1"/>
  <c r="L174" i="66"/>
  <c r="F180" i="82"/>
  <c r="O174" i="66"/>
  <c r="G180" i="82"/>
  <c r="R174" i="66"/>
  <c r="H180" i="82" s="1"/>
  <c r="L161" i="66"/>
  <c r="F167" i="82" s="1"/>
  <c r="C161" i="66"/>
  <c r="C167" i="82"/>
  <c r="O161" i="66"/>
  <c r="G167" i="82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 s="1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 s="1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/>
  <c r="F193" i="66"/>
  <c r="D199" i="82" s="1"/>
  <c r="F194" i="66"/>
  <c r="D200" i="82" s="1"/>
  <c r="F195" i="66"/>
  <c r="D201" i="82"/>
  <c r="F197" i="66"/>
  <c r="D203" i="82"/>
  <c r="F190" i="66"/>
  <c r="D196" i="82" s="1"/>
  <c r="F189" i="66"/>
  <c r="D195" i="82" s="1"/>
  <c r="F188" i="66"/>
  <c r="D194" i="82"/>
  <c r="F187" i="66"/>
  <c r="D193" i="82"/>
  <c r="F186" i="66"/>
  <c r="D192" i="82" s="1"/>
  <c r="F184" i="66"/>
  <c r="D190" i="82" s="1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/>
  <c r="R181" i="66"/>
  <c r="H187" i="82"/>
  <c r="C182" i="66"/>
  <c r="C188" i="82" s="1"/>
  <c r="L182" i="66"/>
  <c r="F188" i="82" s="1"/>
  <c r="O182" i="66"/>
  <c r="G188" i="82"/>
  <c r="R182" i="66"/>
  <c r="H188" i="82"/>
  <c r="C183" i="66"/>
  <c r="C189" i="82" s="1"/>
  <c r="L183" i="66"/>
  <c r="F189" i="82" s="1"/>
  <c r="O183" i="66"/>
  <c r="G189" i="82" s="1"/>
  <c r="R183" i="66"/>
  <c r="H189" i="82"/>
  <c r="C184" i="66"/>
  <c r="C190" i="82" s="1"/>
  <c r="L184" i="66"/>
  <c r="F190" i="82" s="1"/>
  <c r="O184" i="66"/>
  <c r="G190" i="82"/>
  <c r="R184" i="66"/>
  <c r="H190" i="82"/>
  <c r="C185" i="66"/>
  <c r="C191" i="82" s="1"/>
  <c r="L185" i="66"/>
  <c r="F191" i="82" s="1"/>
  <c r="R185" i="66"/>
  <c r="H191" i="82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 s="1"/>
  <c r="R188" i="66"/>
  <c r="H194" i="82" s="1"/>
  <c r="C189" i="66"/>
  <c r="C195" i="82"/>
  <c r="L189" i="66"/>
  <c r="F195" i="82" s="1"/>
  <c r="R189" i="66"/>
  <c r="H195" i="82" s="1"/>
  <c r="C190" i="66"/>
  <c r="C196" i="82"/>
  <c r="L190" i="66"/>
  <c r="F196" i="82"/>
  <c r="O190" i="66"/>
  <c r="G196" i="82" s="1"/>
  <c r="R190" i="66"/>
  <c r="H196" i="82" s="1"/>
  <c r="C191" i="66"/>
  <c r="C197" i="82"/>
  <c r="L191" i="66"/>
  <c r="F197" i="82"/>
  <c r="O191" i="66"/>
  <c r="G197" i="82" s="1"/>
  <c r="R191" i="66"/>
  <c r="H197" i="82" s="1"/>
  <c r="C192" i="66"/>
  <c r="C198" i="82"/>
  <c r="L192" i="66"/>
  <c r="F198" i="82"/>
  <c r="O192" i="66"/>
  <c r="G198" i="82" s="1"/>
  <c r="R192" i="66"/>
  <c r="H198" i="82" s="1"/>
  <c r="C193" i="66"/>
  <c r="C199" i="82"/>
  <c r="L193" i="66"/>
  <c r="F199" i="82"/>
  <c r="O193" i="66"/>
  <c r="G199" i="82" s="1"/>
  <c r="R193" i="66"/>
  <c r="H199" i="82" s="1"/>
  <c r="C194" i="66"/>
  <c r="C200" i="82"/>
  <c r="L194" i="66"/>
  <c r="F200" i="82"/>
  <c r="O194" i="66"/>
  <c r="G200" i="82" s="1"/>
  <c r="R194" i="66"/>
  <c r="H200" i="82" s="1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 s="1"/>
  <c r="C197" i="66"/>
  <c r="C203" i="82"/>
  <c r="L197" i="66"/>
  <c r="F203" i="82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 s="1"/>
  <c r="I220" i="66"/>
  <c r="E236" i="82"/>
  <c r="I219" i="66"/>
  <c r="E235" i="82"/>
  <c r="I218" i="66"/>
  <c r="E234" i="82"/>
  <c r="I217" i="66"/>
  <c r="E233" i="82"/>
  <c r="F222" i="66"/>
  <c r="D238" i="82" s="1"/>
  <c r="F219" i="66"/>
  <c r="D235" i="82"/>
  <c r="F217" i="66"/>
  <c r="D233" i="82"/>
  <c r="F215" i="66"/>
  <c r="D231" i="82"/>
  <c r="F204" i="66"/>
  <c r="D220" i="82" s="1"/>
  <c r="F214" i="66"/>
  <c r="D230" i="82"/>
  <c r="F209" i="66"/>
  <c r="D225" i="82"/>
  <c r="F218" i="66"/>
  <c r="D234" i="82"/>
  <c r="F216" i="66"/>
  <c r="D232" i="82" s="1"/>
  <c r="F213" i="66"/>
  <c r="D229" i="82"/>
  <c r="F211" i="66"/>
  <c r="D227" i="82"/>
  <c r="F210" i="66"/>
  <c r="D226" i="82"/>
  <c r="F208" i="66"/>
  <c r="D224" i="82" s="1"/>
  <c r="F212" i="66"/>
  <c r="D228" i="82"/>
  <c r="F206" i="66"/>
  <c r="D222" i="82"/>
  <c r="F205" i="66"/>
  <c r="D221" i="82"/>
  <c r="F207" i="66"/>
  <c r="D223" i="82" s="1"/>
  <c r="F220" i="66"/>
  <c r="D236" i="82"/>
  <c r="F221" i="66"/>
  <c r="D237" i="82"/>
  <c r="I209" i="66"/>
  <c r="E225" i="82"/>
  <c r="I210" i="66"/>
  <c r="E226" i="82" s="1"/>
  <c r="I211" i="66"/>
  <c r="E227" i="82"/>
  <c r="I212" i="66"/>
  <c r="E228" i="82"/>
  <c r="I214" i="66"/>
  <c r="E230" i="82"/>
  <c r="I215" i="66"/>
  <c r="E231" i="82" s="1"/>
  <c r="I216" i="66"/>
  <c r="E232" i="82"/>
  <c r="I205" i="66"/>
  <c r="E221" i="82"/>
  <c r="I206" i="66"/>
  <c r="E222" i="82"/>
  <c r="I208" i="66"/>
  <c r="E224" i="82" s="1"/>
  <c r="I213" i="66"/>
  <c r="E229" i="82"/>
  <c r="I207" i="66"/>
  <c r="E223" i="82"/>
  <c r="I204" i="66"/>
  <c r="E220" i="82"/>
  <c r="C204" i="66"/>
  <c r="C220" i="82" s="1"/>
  <c r="L204" i="66"/>
  <c r="F220" i="82"/>
  <c r="O204" i="66"/>
  <c r="G220" i="82"/>
  <c r="R204" i="66"/>
  <c r="H220" i="82"/>
  <c r="C205" i="66"/>
  <c r="C221" i="82" s="1"/>
  <c r="L205" i="66"/>
  <c r="F221" i="82"/>
  <c r="O205" i="66"/>
  <c r="G221" i="82"/>
  <c r="R205" i="66"/>
  <c r="H221" i="82"/>
  <c r="C206" i="66"/>
  <c r="C222" i="82" s="1"/>
  <c r="L206" i="66"/>
  <c r="F222" i="82"/>
  <c r="O206" i="66"/>
  <c r="G222" i="82"/>
  <c r="R206" i="66"/>
  <c r="H222" i="82"/>
  <c r="C207" i="66"/>
  <c r="C223" i="82" s="1"/>
  <c r="L207" i="66"/>
  <c r="F223" i="82"/>
  <c r="O207" i="66"/>
  <c r="G223" i="82"/>
  <c r="R207" i="66"/>
  <c r="H223" i="82"/>
  <c r="C208" i="66"/>
  <c r="C224" i="82" s="1"/>
  <c r="L208" i="66"/>
  <c r="F224" i="82"/>
  <c r="O208" i="66"/>
  <c r="G224" i="82"/>
  <c r="R208" i="66"/>
  <c r="H224" i="82"/>
  <c r="C209" i="66"/>
  <c r="C225" i="82" s="1"/>
  <c r="L209" i="66"/>
  <c r="F225" i="82"/>
  <c r="O209" i="66"/>
  <c r="G225" i="82"/>
  <c r="R209" i="66"/>
  <c r="H225" i="82"/>
  <c r="C210" i="66"/>
  <c r="C226" i="82" s="1"/>
  <c r="L210" i="66"/>
  <c r="F226" i="82"/>
  <c r="R210" i="66"/>
  <c r="H226" i="82"/>
  <c r="C211" i="66"/>
  <c r="C227" i="82"/>
  <c r="R211" i="66"/>
  <c r="H227" i="82" s="1"/>
  <c r="C212" i="66"/>
  <c r="C228" i="82"/>
  <c r="L212" i="66"/>
  <c r="F228" i="82"/>
  <c r="R212" i="66"/>
  <c r="H228" i="82"/>
  <c r="C213" i="66"/>
  <c r="C229" i="82" s="1"/>
  <c r="L213" i="66"/>
  <c r="F229" i="82"/>
  <c r="R213" i="66"/>
  <c r="H229" i="82"/>
  <c r="C214" i="66"/>
  <c r="C230" i="82"/>
  <c r="L214" i="66"/>
  <c r="F230" i="82" s="1"/>
  <c r="R214" i="66"/>
  <c r="H230" i="82"/>
  <c r="C215" i="66"/>
  <c r="C231" i="82"/>
  <c r="L215" i="66"/>
  <c r="F231" i="82"/>
  <c r="O215" i="66"/>
  <c r="G231" i="82" s="1"/>
  <c r="R215" i="66"/>
  <c r="H231" i="82"/>
  <c r="C216" i="66"/>
  <c r="C232" i="82"/>
  <c r="L216" i="66"/>
  <c r="F232" i="82"/>
  <c r="O216" i="66"/>
  <c r="G232" i="82" s="1"/>
  <c r="R216" i="66"/>
  <c r="H232" i="82"/>
  <c r="C217" i="66"/>
  <c r="C233" i="82"/>
  <c r="L217" i="66"/>
  <c r="F233" i="82"/>
  <c r="O217" i="66"/>
  <c r="G233" i="82" s="1"/>
  <c r="R217" i="66"/>
  <c r="H233" i="82"/>
  <c r="C218" i="66"/>
  <c r="C234" i="82"/>
  <c r="L218" i="66"/>
  <c r="F234" i="82"/>
  <c r="O218" i="66"/>
  <c r="G234" i="82" s="1"/>
  <c r="R218" i="66"/>
  <c r="H234" i="82"/>
  <c r="C219" i="66"/>
  <c r="C235" i="82"/>
  <c r="L219" i="66"/>
  <c r="F235" i="82"/>
  <c r="O219" i="66"/>
  <c r="G235" i="82" s="1"/>
  <c r="R219" i="66"/>
  <c r="H235" i="82"/>
  <c r="C220" i="66"/>
  <c r="C236" i="82"/>
  <c r="L220" i="66"/>
  <c r="F236" i="82"/>
  <c r="O220" i="66"/>
  <c r="G236" i="82" s="1"/>
  <c r="R220" i="66"/>
  <c r="H236" i="82"/>
  <c r="C221" i="66"/>
  <c r="C237" i="82"/>
  <c r="L221" i="66"/>
  <c r="F237" i="82"/>
  <c r="O221" i="66"/>
  <c r="G237" i="82" s="1"/>
  <c r="R221" i="66"/>
  <c r="H237" i="82"/>
  <c r="C222" i="66"/>
  <c r="C238" i="82"/>
  <c r="L222" i="66"/>
  <c r="F238" i="82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/>
  <c r="Z218" i="66"/>
  <c r="I234" i="82" s="1"/>
  <c r="Z219" i="66"/>
  <c r="I235" i="82" s="1"/>
  <c r="Z220" i="66"/>
  <c r="I236" i="82" s="1"/>
  <c r="Z221" i="66"/>
  <c r="I237" i="82" s="1"/>
  <c r="Z222" i="66"/>
  <c r="I238" i="82" s="1"/>
  <c r="Z226" i="66"/>
  <c r="I242" i="82" s="1"/>
  <c r="R226" i="66"/>
  <c r="H242" i="82"/>
  <c r="O226" i="66"/>
  <c r="G242" i="82"/>
  <c r="L226" i="66"/>
  <c r="F242" i="82" s="1"/>
  <c r="C226" i="66"/>
  <c r="C242" i="82"/>
  <c r="I226" i="66"/>
  <c r="E242" i="82"/>
  <c r="F226" i="66"/>
  <c r="D242" i="82"/>
  <c r="F230" i="66"/>
  <c r="D246" i="82" s="1"/>
  <c r="F237" i="66"/>
  <c r="D253" i="82"/>
  <c r="F236" i="66"/>
  <c r="D252" i="82"/>
  <c r="F235" i="66"/>
  <c r="D251" i="82"/>
  <c r="F234" i="66"/>
  <c r="D250" i="82" s="1"/>
  <c r="F233" i="66"/>
  <c r="D249" i="82"/>
  <c r="F232" i="66"/>
  <c r="D248" i="82"/>
  <c r="F231" i="66"/>
  <c r="D247" i="82"/>
  <c r="F229" i="66"/>
  <c r="D245" i="82" s="1"/>
  <c r="F228" i="66"/>
  <c r="D244" i="82"/>
  <c r="F227" i="66"/>
  <c r="D243" i="82"/>
  <c r="I232" i="66"/>
  <c r="E248" i="82"/>
  <c r="I233" i="66"/>
  <c r="E249" i="82" s="1"/>
  <c r="I234" i="66"/>
  <c r="E250" i="82"/>
  <c r="I235" i="66"/>
  <c r="E251" i="82"/>
  <c r="I237" i="66"/>
  <c r="E253" i="82"/>
  <c r="I228" i="66"/>
  <c r="E244" i="82" s="1"/>
  <c r="I229" i="66"/>
  <c r="E245" i="82"/>
  <c r="I231" i="66"/>
  <c r="E247" i="82"/>
  <c r="I236" i="66"/>
  <c r="E252" i="82"/>
  <c r="I230" i="66"/>
  <c r="E246" i="82" s="1"/>
  <c r="I227" i="66"/>
  <c r="E243" i="82"/>
  <c r="C227" i="66"/>
  <c r="C243" i="82"/>
  <c r="L227" i="66"/>
  <c r="F243" i="82"/>
  <c r="O227" i="66"/>
  <c r="G243" i="82" s="1"/>
  <c r="R227" i="66"/>
  <c r="H243" i="82"/>
  <c r="C228" i="66"/>
  <c r="C244" i="82"/>
  <c r="L228" i="66"/>
  <c r="F244" i="82"/>
  <c r="O228" i="66"/>
  <c r="G244" i="82" s="1"/>
  <c r="R228" i="66"/>
  <c r="H244" i="82"/>
  <c r="C229" i="66"/>
  <c r="C245" i="82"/>
  <c r="L229" i="66"/>
  <c r="F245" i="82"/>
  <c r="O229" i="66"/>
  <c r="G245" i="82" s="1"/>
  <c r="R229" i="66"/>
  <c r="H245" i="82"/>
  <c r="C230" i="66"/>
  <c r="C246" i="82"/>
  <c r="L230" i="66"/>
  <c r="F246" i="82"/>
  <c r="O230" i="66"/>
  <c r="G246" i="82" s="1"/>
  <c r="R230" i="66"/>
  <c r="H246" i="82"/>
  <c r="C231" i="66"/>
  <c r="C247" i="82"/>
  <c r="L231" i="66"/>
  <c r="F247" i="82"/>
  <c r="O231" i="66"/>
  <c r="G247" i="82" s="1"/>
  <c r="R231" i="66"/>
  <c r="H247" i="82"/>
  <c r="C232" i="66"/>
  <c r="C248" i="82"/>
  <c r="L232" i="66"/>
  <c r="F248" i="82"/>
  <c r="O232" i="66"/>
  <c r="G248" i="82" s="1"/>
  <c r="R232" i="66"/>
  <c r="H248" i="82"/>
  <c r="C233" i="66"/>
  <c r="C249" i="82"/>
  <c r="L233" i="66"/>
  <c r="F249" i="82"/>
  <c r="R233" i="66"/>
  <c r="H249" i="82" s="1"/>
  <c r="C234" i="66"/>
  <c r="C250" i="82"/>
  <c r="R234" i="66"/>
  <c r="H250" i="82"/>
  <c r="C235" i="66"/>
  <c r="C251" i="82"/>
  <c r="L235" i="66"/>
  <c r="F251" i="82" s="1"/>
  <c r="R235" i="66"/>
  <c r="H251" i="82"/>
  <c r="C236" i="66"/>
  <c r="C252" i="82"/>
  <c r="L236" i="66"/>
  <c r="F252" i="82"/>
  <c r="R236" i="66"/>
  <c r="H252" i="82" s="1"/>
  <c r="C237" i="66"/>
  <c r="C253" i="82"/>
  <c r="L237" i="66"/>
  <c r="F253" i="82"/>
  <c r="R237" i="66"/>
  <c r="H253" i="82"/>
  <c r="C238" i="66"/>
  <c r="C254" i="82" s="1"/>
  <c r="L238" i="66"/>
  <c r="F254" i="82"/>
  <c r="O238" i="66"/>
  <c r="G254" i="82"/>
  <c r="R238" i="66"/>
  <c r="H254" i="82"/>
  <c r="C239" i="66"/>
  <c r="C255" i="82" s="1"/>
  <c r="L239" i="66"/>
  <c r="F255" i="82"/>
  <c r="O239" i="66"/>
  <c r="G255" i="82"/>
  <c r="R239" i="66"/>
  <c r="H255" i="82"/>
  <c r="C240" i="66"/>
  <c r="C256" i="82" s="1"/>
  <c r="L240" i="66"/>
  <c r="F256" i="82"/>
  <c r="O240" i="66"/>
  <c r="G256" i="82"/>
  <c r="R240" i="66"/>
  <c r="H256" i="82"/>
  <c r="C241" i="66"/>
  <c r="C257" i="82" s="1"/>
  <c r="L241" i="66"/>
  <c r="F257" i="82"/>
  <c r="O241" i="66"/>
  <c r="G257" i="82"/>
  <c r="R241" i="66"/>
  <c r="H257" i="82"/>
  <c r="C242" i="66"/>
  <c r="C258" i="82" s="1"/>
  <c r="L242" i="66"/>
  <c r="F258" i="82"/>
  <c r="O242" i="66"/>
  <c r="G258" i="82"/>
  <c r="R242" i="66"/>
  <c r="H258" i="82"/>
  <c r="C243" i="66"/>
  <c r="C259" i="82" s="1"/>
  <c r="L243" i="66"/>
  <c r="F259" i="82"/>
  <c r="O243" i="66"/>
  <c r="G259" i="82"/>
  <c r="R243" i="66"/>
  <c r="H259" i="82"/>
  <c r="C244" i="66"/>
  <c r="C260" i="82" s="1"/>
  <c r="L244" i="66"/>
  <c r="F260" i="82"/>
  <c r="O244" i="66"/>
  <c r="G260" i="82"/>
  <c r="R244" i="66"/>
  <c r="H260" i="82"/>
  <c r="C245" i="66"/>
  <c r="C261" i="82" s="1"/>
  <c r="L245" i="66"/>
  <c r="F261" i="82"/>
  <c r="O245" i="66"/>
  <c r="G261" i="82"/>
  <c r="R245" i="66"/>
  <c r="H261" i="82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/>
  <c r="C251" i="66"/>
  <c r="C265" i="82"/>
  <c r="O251" i="66"/>
  <c r="G265" i="82"/>
  <c r="I251" i="66"/>
  <c r="E265" i="82" s="1"/>
  <c r="F251" i="66"/>
  <c r="D265" i="82"/>
  <c r="I256" i="66"/>
  <c r="E270" i="82"/>
  <c r="I254" i="66"/>
  <c r="E268" i="82"/>
  <c r="I252" i="66"/>
  <c r="E266" i="82" s="1"/>
  <c r="F256" i="66"/>
  <c r="D270" i="82"/>
  <c r="F255" i="66"/>
  <c r="D269" i="82"/>
  <c r="F254" i="66"/>
  <c r="D268" i="82"/>
  <c r="F253" i="66"/>
  <c r="D267" i="82" s="1"/>
  <c r="F252" i="66"/>
  <c r="D266" i="82"/>
  <c r="F262" i="66"/>
  <c r="D276" i="82"/>
  <c r="F257" i="66"/>
  <c r="D271" i="82"/>
  <c r="F261" i="66"/>
  <c r="D275" i="82" s="1"/>
  <c r="F259" i="66"/>
  <c r="D273" i="82"/>
  <c r="F258" i="66"/>
  <c r="D272" i="82"/>
  <c r="F260" i="66"/>
  <c r="D274" i="82"/>
  <c r="I262" i="66"/>
  <c r="E276" i="82" s="1"/>
  <c r="I257" i="66"/>
  <c r="E271" i="82"/>
  <c r="I255" i="66"/>
  <c r="E269" i="82"/>
  <c r="I253" i="66"/>
  <c r="E267" i="82"/>
  <c r="I258" i="66"/>
  <c r="E272" i="82" s="1"/>
  <c r="I259" i="66"/>
  <c r="E273" i="82"/>
  <c r="I260" i="66"/>
  <c r="E274" i="82"/>
  <c r="I261" i="66"/>
  <c r="E275" i="82"/>
  <c r="O270" i="66"/>
  <c r="G284" i="82" s="1"/>
  <c r="O269" i="66"/>
  <c r="G283" i="82"/>
  <c r="O268" i="66"/>
  <c r="G282" i="82"/>
  <c r="O267" i="66"/>
  <c r="G281" i="82"/>
  <c r="O266" i="66"/>
  <c r="G280" i="82" s="1"/>
  <c r="O265" i="66"/>
  <c r="G279" i="82"/>
  <c r="O264" i="66"/>
  <c r="G278" i="82"/>
  <c r="O263" i="66"/>
  <c r="G277" i="82"/>
  <c r="O257" i="66"/>
  <c r="G271" i="82" s="1"/>
  <c r="O256" i="66"/>
  <c r="G270" i="82"/>
  <c r="O255" i="66"/>
  <c r="G269" i="82"/>
  <c r="O254" i="66"/>
  <c r="G268" i="82"/>
  <c r="O253" i="66"/>
  <c r="G267" i="82" s="1"/>
  <c r="O252" i="66"/>
  <c r="G266" i="82"/>
  <c r="C252" i="66"/>
  <c r="C266" i="82"/>
  <c r="L252" i="66"/>
  <c r="F266" i="82"/>
  <c r="R252" i="66"/>
  <c r="H266" i="82" s="1"/>
  <c r="C253" i="66"/>
  <c r="C267" i="82"/>
  <c r="L253" i="66"/>
  <c r="F267" i="82"/>
  <c r="R253" i="66"/>
  <c r="H267" i="82"/>
  <c r="C254" i="66"/>
  <c r="C268" i="82" s="1"/>
  <c r="L254" i="66"/>
  <c r="F268" i="82"/>
  <c r="R254" i="66"/>
  <c r="H268" i="82"/>
  <c r="C255" i="66"/>
  <c r="C269" i="82"/>
  <c r="L255" i="66"/>
  <c r="F269" i="82" s="1"/>
  <c r="R255" i="66"/>
  <c r="H269" i="82"/>
  <c r="C256" i="66"/>
  <c r="C270" i="82"/>
  <c r="L256" i="66"/>
  <c r="F270" i="82"/>
  <c r="R256" i="66"/>
  <c r="H270" i="82" s="1"/>
  <c r="C257" i="66"/>
  <c r="C271" i="82"/>
  <c r="L257" i="66"/>
  <c r="F271" i="82"/>
  <c r="R257" i="66"/>
  <c r="H271" i="82"/>
  <c r="C258" i="66"/>
  <c r="C272" i="82" s="1"/>
  <c r="L258" i="66"/>
  <c r="F272" i="82"/>
  <c r="R258" i="66"/>
  <c r="H272" i="82"/>
  <c r="C259" i="66"/>
  <c r="C273" i="82"/>
  <c r="R259" i="66"/>
  <c r="H273" i="82" s="1"/>
  <c r="C260" i="66"/>
  <c r="C274" i="82"/>
  <c r="L260" i="66"/>
  <c r="F274" i="82"/>
  <c r="R260" i="66"/>
  <c r="H274" i="82"/>
  <c r="C261" i="66"/>
  <c r="C275" i="82" s="1"/>
  <c r="L261" i="66"/>
  <c r="F275" i="82"/>
  <c r="R261" i="66"/>
  <c r="H275" i="82"/>
  <c r="C262" i="66"/>
  <c r="C276" i="82"/>
  <c r="L262" i="66"/>
  <c r="F276" i="82" s="1"/>
  <c r="R262" i="66"/>
  <c r="H276" i="82"/>
  <c r="C263" i="66"/>
  <c r="C277" i="82"/>
  <c r="L263" i="66"/>
  <c r="F277" i="82"/>
  <c r="R263" i="66"/>
  <c r="H277" i="82" s="1"/>
  <c r="C264" i="66"/>
  <c r="C278" i="82"/>
  <c r="L264" i="66"/>
  <c r="F278" i="82"/>
  <c r="R264" i="66"/>
  <c r="H278" i="82"/>
  <c r="C265" i="66"/>
  <c r="C279" i="82" s="1"/>
  <c r="L265" i="66"/>
  <c r="F279" i="82"/>
  <c r="R265" i="66"/>
  <c r="H279" i="82"/>
  <c r="C266" i="66"/>
  <c r="C280" i="82"/>
  <c r="L266" i="66"/>
  <c r="F280" i="82" s="1"/>
  <c r="R266" i="66"/>
  <c r="H280" i="82"/>
  <c r="C267" i="66"/>
  <c r="C281" i="82"/>
  <c r="L267" i="66"/>
  <c r="F281" i="82"/>
  <c r="R267" i="66"/>
  <c r="H281" i="82" s="1"/>
  <c r="C268" i="66"/>
  <c r="C282" i="82"/>
  <c r="L268" i="66"/>
  <c r="F282" i="82"/>
  <c r="R268" i="66"/>
  <c r="H282" i="82"/>
  <c r="C269" i="66"/>
  <c r="C283" i="82" s="1"/>
  <c r="L269" i="66"/>
  <c r="F283" i="82"/>
  <c r="R269" i="66"/>
  <c r="H283" i="82"/>
  <c r="C270" i="66"/>
  <c r="C284" i="82"/>
  <c r="L270" i="66"/>
  <c r="F284" i="82" s="1"/>
  <c r="R270" i="66"/>
  <c r="H284" i="82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 s="1"/>
  <c r="Z260" i="66"/>
  <c r="I274" i="82" s="1"/>
  <c r="Z261" i="66"/>
  <c r="I275" i="82" s="1"/>
  <c r="Z262" i="66"/>
  <c r="I276" i="82" s="1"/>
  <c r="Z263" i="66"/>
  <c r="I277" i="82" s="1"/>
  <c r="Z264" i="66"/>
  <c r="I278" i="82"/>
  <c r="Z265" i="66"/>
  <c r="I279" i="82" s="1"/>
  <c r="Z266" i="66"/>
  <c r="I280" i="82" s="1"/>
  <c r="Z267" i="66"/>
  <c r="I281" i="82"/>
  <c r="Z268" i="66"/>
  <c r="I282" i="82" s="1"/>
  <c r="Z269" i="66"/>
  <c r="I283" i="82" s="1"/>
  <c r="Z270" i="66"/>
  <c r="I284" i="82" s="1"/>
  <c r="Z274" i="66"/>
  <c r="I288" i="82" s="1"/>
  <c r="R274" i="66"/>
  <c r="H288" i="82"/>
  <c r="L274" i="66"/>
  <c r="F288" i="82"/>
  <c r="C274" i="66"/>
  <c r="C288" i="82" s="1"/>
  <c r="O274" i="66"/>
  <c r="G288" i="82"/>
  <c r="I274" i="66"/>
  <c r="E288" i="82"/>
  <c r="F274" i="66"/>
  <c r="D288" i="82"/>
  <c r="F285" i="66"/>
  <c r="D299" i="82" s="1"/>
  <c r="F284" i="66"/>
  <c r="D298" i="82"/>
  <c r="F283" i="66"/>
  <c r="D297" i="82"/>
  <c r="F282" i="66"/>
  <c r="D296" i="82"/>
  <c r="F281" i="66"/>
  <c r="D295" i="82" s="1"/>
  <c r="F280" i="66"/>
  <c r="D294" i="82"/>
  <c r="F279" i="66"/>
  <c r="D293" i="82"/>
  <c r="F278" i="66"/>
  <c r="D292" i="82"/>
  <c r="F277" i="66"/>
  <c r="D291" i="82" s="1"/>
  <c r="F276" i="66"/>
  <c r="D290" i="82"/>
  <c r="F275" i="66"/>
  <c r="D289" i="82"/>
  <c r="I276" i="66"/>
  <c r="E290" i="82"/>
  <c r="I277" i="66"/>
  <c r="E291" i="82" s="1"/>
  <c r="I278" i="66"/>
  <c r="E292" i="82"/>
  <c r="I279" i="66"/>
  <c r="E293" i="82"/>
  <c r="I280" i="66"/>
  <c r="E294" i="82"/>
  <c r="I281" i="66"/>
  <c r="E295" i="82" s="1"/>
  <c r="I282" i="66"/>
  <c r="E296" i="82"/>
  <c r="I283" i="66"/>
  <c r="E297" i="82"/>
  <c r="I284" i="66"/>
  <c r="E298" i="82"/>
  <c r="I285" i="66"/>
  <c r="E299" i="82" s="1"/>
  <c r="I275" i="66"/>
  <c r="E289" i="82"/>
  <c r="O280" i="66"/>
  <c r="G294" i="82"/>
  <c r="O279" i="66"/>
  <c r="G293" i="82"/>
  <c r="O278" i="66"/>
  <c r="G292" i="82" s="1"/>
  <c r="O277" i="66"/>
  <c r="G291" i="82"/>
  <c r="O276" i="66"/>
  <c r="G290" i="82"/>
  <c r="O275" i="66"/>
  <c r="G289" i="82"/>
  <c r="O286" i="66"/>
  <c r="G300" i="82" s="1"/>
  <c r="O287" i="66"/>
  <c r="G301" i="82"/>
  <c r="O288" i="66"/>
  <c r="G302" i="82"/>
  <c r="O289" i="66"/>
  <c r="G303" i="82"/>
  <c r="O290" i="66"/>
  <c r="G304" i="82" s="1"/>
  <c r="O291" i="66"/>
  <c r="G305" i="82"/>
  <c r="O292" i="66"/>
  <c r="G306" i="82"/>
  <c r="O293" i="66"/>
  <c r="G307" i="82"/>
  <c r="C275" i="66"/>
  <c r="C289" i="82" s="1"/>
  <c r="L275" i="66"/>
  <c r="F289" i="82"/>
  <c r="R275" i="66"/>
  <c r="H289" i="82"/>
  <c r="C276" i="66"/>
  <c r="C290" i="82"/>
  <c r="L276" i="66"/>
  <c r="F290" i="82" s="1"/>
  <c r="R276" i="66"/>
  <c r="H290" i="82"/>
  <c r="C277" i="66"/>
  <c r="C291" i="82"/>
  <c r="L277" i="66"/>
  <c r="F291" i="82"/>
  <c r="R277" i="66"/>
  <c r="H291" i="82" s="1"/>
  <c r="C278" i="66"/>
  <c r="C292" i="82"/>
  <c r="L278" i="66"/>
  <c r="F292" i="82"/>
  <c r="R278" i="66"/>
  <c r="H292" i="82"/>
  <c r="C279" i="66"/>
  <c r="C293" i="82" s="1"/>
  <c r="L279" i="66"/>
  <c r="F293" i="82"/>
  <c r="R279" i="66"/>
  <c r="H293" i="82"/>
  <c r="C280" i="66"/>
  <c r="C294" i="82"/>
  <c r="L280" i="66"/>
  <c r="F294" i="82" s="1"/>
  <c r="R280" i="66"/>
  <c r="H294" i="82"/>
  <c r="C281" i="66"/>
  <c r="C295" i="82"/>
  <c r="L281" i="66"/>
  <c r="F295" i="82"/>
  <c r="R281" i="66"/>
  <c r="H295" i="82" s="1"/>
  <c r="C282" i="66"/>
  <c r="C296" i="82"/>
  <c r="R282" i="66"/>
  <c r="H296" i="82"/>
  <c r="C283" i="66"/>
  <c r="C297" i="82"/>
  <c r="L283" i="66"/>
  <c r="F297" i="82" s="1"/>
  <c r="R283" i="66"/>
  <c r="H297" i="82"/>
  <c r="C284" i="66"/>
  <c r="C298" i="82"/>
  <c r="L284" i="66"/>
  <c r="F298" i="82"/>
  <c r="R284" i="66"/>
  <c r="H298" i="82" s="1"/>
  <c r="C285" i="66"/>
  <c r="C299" i="82"/>
  <c r="L285" i="66"/>
  <c r="F299" i="82"/>
  <c r="R285" i="66"/>
  <c r="H299" i="82"/>
  <c r="C286" i="66"/>
  <c r="C300" i="82" s="1"/>
  <c r="L286" i="66"/>
  <c r="F300" i="82"/>
  <c r="R286" i="66"/>
  <c r="H300" i="82"/>
  <c r="C287" i="66"/>
  <c r="C301" i="82"/>
  <c r="L287" i="66"/>
  <c r="F301" i="82" s="1"/>
  <c r="R287" i="66"/>
  <c r="H301" i="82"/>
  <c r="C288" i="66"/>
  <c r="C302" i="82"/>
  <c r="L288" i="66"/>
  <c r="F302" i="82"/>
  <c r="R288" i="66"/>
  <c r="H302" i="82" s="1"/>
  <c r="C289" i="66"/>
  <c r="C303" i="82"/>
  <c r="L289" i="66"/>
  <c r="F303" i="82"/>
  <c r="R289" i="66"/>
  <c r="H303" i="82"/>
  <c r="C290" i="66"/>
  <c r="C304" i="82" s="1"/>
  <c r="L290" i="66"/>
  <c r="F304" i="82"/>
  <c r="R290" i="66"/>
  <c r="H304" i="82"/>
  <c r="C291" i="66"/>
  <c r="C305" i="82"/>
  <c r="L291" i="66"/>
  <c r="F305" i="82" s="1"/>
  <c r="R291" i="66"/>
  <c r="H305" i="82"/>
  <c r="C292" i="66"/>
  <c r="C306" i="82"/>
  <c r="L292" i="66"/>
  <c r="F306" i="82"/>
  <c r="R292" i="66"/>
  <c r="H306" i="82" s="1"/>
  <c r="C293" i="66"/>
  <c r="C307" i="82"/>
  <c r="L293" i="66"/>
  <c r="F307" i="82"/>
  <c r="R293" i="66"/>
  <c r="H307" i="82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 s="1"/>
  <c r="Z287" i="66"/>
  <c r="I301" i="82" s="1"/>
  <c r="Z288" i="66"/>
  <c r="I302" i="82" s="1"/>
  <c r="Z289" i="66"/>
  <c r="I303" i="82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B28" i="90" s="1"/>
  <c r="Q28" i="90"/>
  <c r="N27" i="90"/>
  <c r="V27" i="90"/>
  <c r="G27" i="90"/>
  <c r="M27" i="90"/>
  <c r="U27" i="90"/>
  <c r="I27" i="90"/>
  <c r="B27" i="90" s="1"/>
  <c r="Q27" i="90"/>
  <c r="N26" i="90"/>
  <c r="V26" i="90"/>
  <c r="G26" i="90"/>
  <c r="M26" i="90"/>
  <c r="F26" i="90" s="1"/>
  <c r="U26" i="90"/>
  <c r="I26" i="90"/>
  <c r="Q26" i="90"/>
  <c r="N25" i="90"/>
  <c r="V25" i="90"/>
  <c r="M25" i="90"/>
  <c r="U25" i="90"/>
  <c r="F25" i="90"/>
  <c r="I25" i="90"/>
  <c r="B25" i="90" s="1"/>
  <c r="Q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 s="1"/>
  <c r="I22" i="90"/>
  <c r="Q22" i="90"/>
  <c r="N21" i="90"/>
  <c r="V21" i="90"/>
  <c r="G21" i="90"/>
  <c r="M21" i="90"/>
  <c r="U21" i="90"/>
  <c r="F21" i="90" s="1"/>
  <c r="I21" i="90"/>
  <c r="B21" i="90" s="1"/>
  <c r="Q21" i="90"/>
  <c r="N20" i="90"/>
  <c r="V20" i="90"/>
  <c r="M20" i="90"/>
  <c r="U20" i="90"/>
  <c r="I20" i="90"/>
  <c r="B20" i="90" s="1"/>
  <c r="Q20" i="90"/>
  <c r="N19" i="90"/>
  <c r="V19" i="90"/>
  <c r="G19" i="90"/>
  <c r="M19" i="90"/>
  <c r="U19" i="90"/>
  <c r="F19" i="90" s="1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G15" i="90" s="1"/>
  <c r="V15" i="90"/>
  <c r="M15" i="90"/>
  <c r="U15" i="90"/>
  <c r="I15" i="90"/>
  <c r="Q15" i="90"/>
  <c r="N14" i="90"/>
  <c r="G14" i="90" s="1"/>
  <c r="V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 s="1"/>
  <c r="N12" i="90"/>
  <c r="V12" i="90"/>
  <c r="M12" i="90"/>
  <c r="U12" i="90"/>
  <c r="I12" i="90"/>
  <c r="Q12" i="90"/>
  <c r="B12" i="90"/>
  <c r="N11" i="90"/>
  <c r="G11" i="90" s="1"/>
  <c r="V11" i="90"/>
  <c r="M11" i="90"/>
  <c r="U11" i="90"/>
  <c r="I11" i="90"/>
  <c r="Q11" i="90"/>
  <c r="B11" i="90"/>
  <c r="N10" i="90"/>
  <c r="G10" i="90" s="1"/>
  <c r="V10" i="90"/>
  <c r="M10" i="90"/>
  <c r="U10" i="90"/>
  <c r="F10" i="90"/>
  <c r="I10" i="90"/>
  <c r="Q10" i="90"/>
  <c r="N9" i="90"/>
  <c r="V9" i="90"/>
  <c r="M9" i="90"/>
  <c r="F9" i="90" s="1"/>
  <c r="U9" i="90"/>
  <c r="I9" i="90"/>
  <c r="Q9" i="90"/>
  <c r="B9" i="90"/>
  <c r="N8" i="90"/>
  <c r="G8" i="90" s="1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D14" i="90" s="1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 s="1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3" i="90"/>
  <c r="J15" i="90"/>
  <c r="J17" i="90"/>
  <c r="J18" i="90"/>
  <c r="C99" i="90"/>
  <c r="J36" i="90"/>
  <c r="J37" i="90"/>
  <c r="J39" i="90"/>
  <c r="C39" i="90"/>
  <c r="J40" i="90"/>
  <c r="C69" i="90"/>
  <c r="C71" i="90"/>
  <c r="C73" i="90"/>
  <c r="C75" i="90"/>
  <c r="C77" i="90"/>
  <c r="J29" i="90"/>
  <c r="J23" i="90"/>
  <c r="J26" i="90"/>
  <c r="J27" i="90"/>
  <c r="R27" i="90"/>
  <c r="C27" i="90"/>
  <c r="R31" i="90"/>
  <c r="J31" i="90"/>
  <c r="C31" i="90" s="1"/>
  <c r="C84" i="90"/>
  <c r="C83" i="90"/>
  <c r="C80" i="90"/>
  <c r="C172" i="90"/>
  <c r="R14" i="90"/>
  <c r="R15" i="90"/>
  <c r="R19" i="90"/>
  <c r="R23" i="90"/>
  <c r="C23" i="90" s="1"/>
  <c r="R26" i="90"/>
  <c r="C26" i="90"/>
  <c r="R29" i="90"/>
  <c r="C29" i="90" s="1"/>
  <c r="J20" i="90"/>
  <c r="R20" i="90"/>
  <c r="C20" i="90"/>
  <c r="J22" i="90"/>
  <c r="R22" i="90"/>
  <c r="J24" i="90"/>
  <c r="J25" i="90"/>
  <c r="R25" i="90"/>
  <c r="C25" i="90"/>
  <c r="C36" i="90"/>
  <c r="C95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J46" i="90"/>
  <c r="C47" i="90"/>
  <c r="J47" i="90"/>
  <c r="C48" i="90"/>
  <c r="J48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S17" i="90"/>
  <c r="S29" i="90"/>
  <c r="D29" i="90"/>
  <c r="K28" i="90"/>
  <c r="S28" i="90"/>
  <c r="K25" i="90"/>
  <c r="S25" i="90"/>
  <c r="D25" i="90"/>
  <c r="K24" i="90"/>
  <c r="S24" i="90"/>
  <c r="K22" i="90"/>
  <c r="S22" i="90"/>
  <c r="K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D55" i="90"/>
  <c r="K55" i="90"/>
  <c r="D54" i="90"/>
  <c r="K54" i="90"/>
  <c r="K53" i="90"/>
  <c r="K52" i="90"/>
  <c r="D51" i="90"/>
  <c r="K51" i="90"/>
  <c r="D50" i="90"/>
  <c r="K50" i="90"/>
  <c r="K49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M377" i="17" s="1"/>
  <c r="J377" i="17"/>
  <c r="J376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M358" i="17" s="1"/>
  <c r="J358" i="17"/>
  <c r="J356" i="17"/>
  <c r="K355" i="17"/>
  <c r="J355" i="17"/>
  <c r="K346" i="17"/>
  <c r="J346" i="17"/>
  <c r="J344" i="17"/>
  <c r="K343" i="17"/>
  <c r="J343" i="17"/>
  <c r="K336" i="17"/>
  <c r="J336" i="17"/>
  <c r="J333" i="17"/>
  <c r="K326" i="17"/>
  <c r="K323" i="17"/>
  <c r="J323" i="17"/>
  <c r="K322" i="17"/>
  <c r="K319" i="17"/>
  <c r="J319" i="17"/>
  <c r="J318" i="17"/>
  <c r="K316" i="17"/>
  <c r="J316" i="17"/>
  <c r="K312" i="17"/>
  <c r="J312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 s="1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M270" i="17" s="1"/>
  <c r="J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M263" i="17" s="1"/>
  <c r="J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M239" i="17" s="1"/>
  <c r="J239" i="17"/>
  <c r="K238" i="17"/>
  <c r="J238" i="17"/>
  <c r="K237" i="17"/>
  <c r="J237" i="17"/>
  <c r="M237" i="17"/>
  <c r="K236" i="17"/>
  <c r="J236" i="17"/>
  <c r="K235" i="17"/>
  <c r="J235" i="17"/>
  <c r="M235" i="17" s="1"/>
  <c r="K234" i="17"/>
  <c r="J234" i="17"/>
  <c r="M234" i="17"/>
  <c r="K233" i="17"/>
  <c r="J233" i="17"/>
  <c r="K232" i="17"/>
  <c r="J232" i="17"/>
  <c r="M232" i="17" s="1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 s="1"/>
  <c r="K224" i="17"/>
  <c r="J224" i="17"/>
  <c r="K219" i="17"/>
  <c r="J219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M207" i="17" s="1"/>
  <c r="J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 s="1"/>
  <c r="K187" i="17"/>
  <c r="J187" i="17"/>
  <c r="K186" i="17"/>
  <c r="M186" i="17" s="1"/>
  <c r="J186" i="17"/>
  <c r="K184" i="17"/>
  <c r="J184" i="17"/>
  <c r="M184" i="17"/>
  <c r="K183" i="17"/>
  <c r="M183" i="17" s="1"/>
  <c r="J183" i="17"/>
  <c r="K182" i="17"/>
  <c r="J182" i="17"/>
  <c r="K179" i="17"/>
  <c r="J179" i="17"/>
  <c r="K177" i="17"/>
  <c r="J177" i="17"/>
  <c r="K176" i="17"/>
  <c r="J176" i="17"/>
  <c r="K174" i="17"/>
  <c r="M174" i="17" s="1"/>
  <c r="J174" i="17"/>
  <c r="K167" i="17"/>
  <c r="J167" i="17"/>
  <c r="M167" i="17"/>
  <c r="K165" i="17"/>
  <c r="J165" i="17"/>
  <c r="K163" i="17"/>
  <c r="M163" i="17" s="1"/>
  <c r="J163" i="17"/>
  <c r="K162" i="17"/>
  <c r="J162" i="17"/>
  <c r="K156" i="17"/>
  <c r="M156" i="17" s="1"/>
  <c r="J156" i="17"/>
  <c r="K155" i="17"/>
  <c r="J155" i="17"/>
  <c r="M155" i="17" s="1"/>
  <c r="K154" i="17"/>
  <c r="J154" i="17"/>
  <c r="K153" i="17"/>
  <c r="J153" i="17"/>
  <c r="K151" i="17"/>
  <c r="J151" i="17"/>
  <c r="K149" i="17"/>
  <c r="J149" i="17"/>
  <c r="K144" i="17"/>
  <c r="J144" i="17"/>
  <c r="K143" i="17"/>
  <c r="J143" i="17"/>
  <c r="M143" i="17"/>
  <c r="J142" i="17"/>
  <c r="K141" i="17"/>
  <c r="M141" i="17" s="1"/>
  <c r="J141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J89" i="17"/>
  <c r="K88" i="17"/>
  <c r="J88" i="17"/>
  <c r="K87" i="17"/>
  <c r="J87" i="17"/>
  <c r="K86" i="17"/>
  <c r="J86" i="17"/>
  <c r="K85" i="17"/>
  <c r="J85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68" i="17"/>
  <c r="J68" i="17"/>
  <c r="M68" i="17"/>
  <c r="K66" i="17"/>
  <c r="J66" i="17"/>
  <c r="K65" i="17"/>
  <c r="J65" i="17"/>
  <c r="K55" i="17"/>
  <c r="M55" i="17" s="1"/>
  <c r="J55" i="17"/>
  <c r="K54" i="17"/>
  <c r="J54" i="17"/>
  <c r="K53" i="17"/>
  <c r="J53" i="17"/>
  <c r="K52" i="17"/>
  <c r="J52" i="17"/>
  <c r="K49" i="17"/>
  <c r="J49" i="17"/>
  <c r="K48" i="17"/>
  <c r="J48" i="17"/>
  <c r="K47" i="17"/>
  <c r="M47" i="17" s="1"/>
  <c r="J47" i="17"/>
  <c r="K46" i="17"/>
  <c r="J46" i="17"/>
  <c r="K45" i="17"/>
  <c r="M45" i="17" s="1"/>
  <c r="J45" i="17"/>
  <c r="K44" i="17"/>
  <c r="M44" i="17" s="1"/>
  <c r="J44" i="17"/>
  <c r="K43" i="17"/>
  <c r="J43" i="17"/>
  <c r="K42" i="17"/>
  <c r="J42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M31" i="17" s="1"/>
  <c r="J31" i="17"/>
  <c r="K30" i="17"/>
  <c r="J30" i="17"/>
  <c r="K29" i="17"/>
  <c r="J29" i="17"/>
  <c r="M29" i="17"/>
  <c r="K28" i="17"/>
  <c r="J28" i="17"/>
  <c r="K25" i="17"/>
  <c r="M25" i="17" s="1"/>
  <c r="J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K14" i="17"/>
  <c r="J14" i="17"/>
  <c r="M14" i="17"/>
  <c r="K12" i="17"/>
  <c r="J12" i="17"/>
  <c r="K11" i="17"/>
  <c r="M11" i="17" s="1"/>
  <c r="J11" i="17"/>
  <c r="L380" i="17"/>
  <c r="L379" i="17"/>
  <c r="L377" i="17"/>
  <c r="L376" i="17"/>
  <c r="L372" i="17"/>
  <c r="L370" i="17"/>
  <c r="L369" i="17"/>
  <c r="L366" i="17"/>
  <c r="L365" i="17"/>
  <c r="L363" i="17"/>
  <c r="L362" i="17"/>
  <c r="L359" i="17"/>
  <c r="L358" i="17"/>
  <c r="L356" i="17"/>
  <c r="L355" i="17"/>
  <c r="L346" i="17"/>
  <c r="L344" i="17"/>
  <c r="L343" i="17"/>
  <c r="L336" i="17"/>
  <c r="L333" i="17"/>
  <c r="L326" i="17"/>
  <c r="L323" i="17"/>
  <c r="L322" i="17"/>
  <c r="L319" i="17"/>
  <c r="L318" i="17"/>
  <c r="L316" i="17"/>
  <c r="L312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4" i="17"/>
  <c r="L183" i="17"/>
  <c r="L182" i="17"/>
  <c r="L179" i="17"/>
  <c r="L177" i="17"/>
  <c r="L176" i="17"/>
  <c r="L174" i="17"/>
  <c r="L167" i="17"/>
  <c r="L165" i="17"/>
  <c r="L163" i="17"/>
  <c r="L162" i="17"/>
  <c r="L161" i="17"/>
  <c r="L156" i="17"/>
  <c r="L155" i="17"/>
  <c r="L154" i="17"/>
  <c r="L153" i="17"/>
  <c r="L151" i="17"/>
  <c r="L149" i="17"/>
  <c r="L144" i="17"/>
  <c r="L143" i="17"/>
  <c r="L141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18" i="17"/>
  <c r="L117" i="17"/>
  <c r="L115" i="17"/>
  <c r="L114" i="17"/>
  <c r="L105" i="17"/>
  <c r="L104" i="17"/>
  <c r="L103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8" i="17"/>
  <c r="L87" i="17"/>
  <c r="L86" i="17"/>
  <c r="L85" i="17"/>
  <c r="L79" i="17"/>
  <c r="L78" i="17"/>
  <c r="L77" i="17"/>
  <c r="L76" i="17"/>
  <c r="L75" i="17"/>
  <c r="L74" i="17"/>
  <c r="L68" i="17"/>
  <c r="L66" i="17"/>
  <c r="L65" i="17"/>
  <c r="L55" i="17"/>
  <c r="L54" i="17"/>
  <c r="L53" i="17"/>
  <c r="L52" i="17"/>
  <c r="L49" i="17"/>
  <c r="L48" i="17"/>
  <c r="L47" i="17"/>
  <c r="L46" i="17"/>
  <c r="L45" i="17"/>
  <c r="L44" i="17"/>
  <c r="L43" i="17"/>
  <c r="L42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3" i="66"/>
  <c r="U183" i="66"/>
  <c r="W183" i="66"/>
  <c r="V182" i="66"/>
  <c r="U182" i="66"/>
  <c r="W182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E84" i="123"/>
  <c r="D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 s="1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F485" i="97"/>
  <c r="C484" i="97"/>
  <c r="E483" i="97"/>
  <c r="F483" i="97"/>
  <c r="H483" i="97"/>
  <c r="C482" i="97"/>
  <c r="E482" i="97"/>
  <c r="G482" i="97"/>
  <c r="C481" i="97"/>
  <c r="F481" i="97"/>
  <c r="G481" i="97"/>
  <c r="G480" i="97"/>
  <c r="C479" i="97"/>
  <c r="F479" i="97"/>
  <c r="G479" i="97"/>
  <c r="G484" i="98" s="1"/>
  <c r="G478" i="97"/>
  <c r="H478" i="97"/>
  <c r="G477" i="97"/>
  <c r="C476" i="97"/>
  <c r="C481" i="98"/>
  <c r="E476" i="97"/>
  <c r="F476" i="97"/>
  <c r="G476" i="97"/>
  <c r="C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H463" i="97"/>
  <c r="D462" i="97"/>
  <c r="F462" i="97"/>
  <c r="H462" i="97"/>
  <c r="D461" i="97"/>
  <c r="F461" i="97"/>
  <c r="D460" i="97"/>
  <c r="H460" i="97"/>
  <c r="D459" i="97"/>
  <c r="F459" i="97"/>
  <c r="H459" i="97"/>
  <c r="D458" i="97"/>
  <c r="F458" i="97"/>
  <c r="H458" i="97"/>
  <c r="D457" i="97"/>
  <c r="F457" i="97"/>
  <c r="H457" i="97"/>
  <c r="E456" i="97"/>
  <c r="H456" i="97"/>
  <c r="H461" i="98" s="1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F452" i="97"/>
  <c r="H452" i="97"/>
  <c r="H457" i="98"/>
  <c r="D451" i="97"/>
  <c r="F451" i="97"/>
  <c r="H451" i="97"/>
  <c r="H456" i="98"/>
  <c r="D447" i="97"/>
  <c r="F447" i="97"/>
  <c r="G447" i="97"/>
  <c r="H447" i="97"/>
  <c r="C446" i="97"/>
  <c r="D446" i="97"/>
  <c r="G446" i="97"/>
  <c r="H446" i="97"/>
  <c r="C445" i="97"/>
  <c r="E445" i="97"/>
  <c r="F445" i="97"/>
  <c r="G445" i="97"/>
  <c r="G450" i="98"/>
  <c r="C444" i="97"/>
  <c r="C449" i="98" s="1"/>
  <c r="D444" i="97"/>
  <c r="G444" i="97"/>
  <c r="H444" i="97"/>
  <c r="C443" i="97"/>
  <c r="D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F420" i="97"/>
  <c r="H420" i="97"/>
  <c r="H425" i="98"/>
  <c r="C419" i="97"/>
  <c r="D419" i="97"/>
  <c r="F419" i="97"/>
  <c r="G419" i="97"/>
  <c r="G424" i="98" s="1"/>
  <c r="H419" i="97"/>
  <c r="C418" i="97"/>
  <c r="C423" i="98"/>
  <c r="F418" i="97"/>
  <c r="H418" i="97"/>
  <c r="C417" i="97"/>
  <c r="D417" i="97"/>
  <c r="H417" i="97"/>
  <c r="H422" i="98" s="1"/>
  <c r="C416" i="97"/>
  <c r="D416" i="97"/>
  <c r="H416" i="97"/>
  <c r="C415" i="97"/>
  <c r="D415" i="97"/>
  <c r="H415" i="97"/>
  <c r="H420" i="98"/>
  <c r="C414" i="97"/>
  <c r="C419" i="98" s="1"/>
  <c r="E414" i="97"/>
  <c r="H414" i="97"/>
  <c r="C413" i="97"/>
  <c r="D413" i="97"/>
  <c r="G413" i="97"/>
  <c r="H413" i="97"/>
  <c r="C412" i="97"/>
  <c r="G412" i="97"/>
  <c r="G417" i="98" s="1"/>
  <c r="H412" i="97"/>
  <c r="C411" i="97"/>
  <c r="F411" i="97"/>
  <c r="G411" i="97"/>
  <c r="H411" i="97"/>
  <c r="C410" i="97"/>
  <c r="D410" i="97"/>
  <c r="G410" i="97"/>
  <c r="H410" i="97"/>
  <c r="F409" i="97"/>
  <c r="C408" i="97"/>
  <c r="G408" i="97"/>
  <c r="G407" i="97"/>
  <c r="H407" i="97"/>
  <c r="C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F398" i="97"/>
  <c r="G398" i="97"/>
  <c r="C397" i="97"/>
  <c r="F397" i="97"/>
  <c r="C396" i="97"/>
  <c r="F396" i="97"/>
  <c r="C395" i="97"/>
  <c r="E395" i="97"/>
  <c r="F395" i="97"/>
  <c r="C394" i="97"/>
  <c r="E394" i="97"/>
  <c r="C393" i="97"/>
  <c r="E393" i="97"/>
  <c r="F393" i="97"/>
  <c r="C392" i="97"/>
  <c r="F392" i="97"/>
  <c r="F397" i="98"/>
  <c r="C391" i="97"/>
  <c r="F391" i="97"/>
  <c r="C390" i="97"/>
  <c r="C395" i="98"/>
  <c r="E390" i="97"/>
  <c r="G390" i="97"/>
  <c r="C389" i="97"/>
  <c r="F389" i="97"/>
  <c r="F394" i="98" s="1"/>
  <c r="D388" i="97"/>
  <c r="G388" i="97"/>
  <c r="H388" i="97"/>
  <c r="C386" i="97"/>
  <c r="E386" i="97"/>
  <c r="F386" i="97"/>
  <c r="C385" i="97"/>
  <c r="F385" i="97"/>
  <c r="C378" i="97"/>
  <c r="D378" i="97"/>
  <c r="E378" i="97"/>
  <c r="F378" i="97"/>
  <c r="G378" i="97"/>
  <c r="H378" i="97"/>
  <c r="F377" i="97"/>
  <c r="H377" i="97"/>
  <c r="C376" i="97"/>
  <c r="D376" i="97"/>
  <c r="F376" i="97"/>
  <c r="G376" i="97"/>
  <c r="G381" i="98"/>
  <c r="H376" i="97"/>
  <c r="F375" i="97"/>
  <c r="F380" i="98" s="1"/>
  <c r="H375" i="97"/>
  <c r="D374" i="97"/>
  <c r="F374" i="97"/>
  <c r="H374" i="97"/>
  <c r="D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F369" i="97"/>
  <c r="H369" i="97"/>
  <c r="D368" i="97"/>
  <c r="F368" i="97"/>
  <c r="H368" i="97"/>
  <c r="H373" i="98"/>
  <c r="D367" i="97"/>
  <c r="E367" i="97"/>
  <c r="F367" i="97"/>
  <c r="H367" i="97"/>
  <c r="E366" i="97"/>
  <c r="D365" i="97"/>
  <c r="F365" i="97"/>
  <c r="H365" i="97"/>
  <c r="C364" i="97"/>
  <c r="G364" i="97"/>
  <c r="G369" i="98" s="1"/>
  <c r="H364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E356" i="97"/>
  <c r="G356" i="97"/>
  <c r="H356" i="97"/>
  <c r="C355" i="97"/>
  <c r="E355" i="97"/>
  <c r="F355" i="97"/>
  <c r="G355" i="97"/>
  <c r="G360" i="98"/>
  <c r="H355" i="97"/>
  <c r="C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G345" i="97"/>
  <c r="H345" i="97"/>
  <c r="C344" i="97"/>
  <c r="E344" i="97"/>
  <c r="G344" i="97"/>
  <c r="H344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 s="1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F283" i="97"/>
  <c r="C282" i="97"/>
  <c r="F282" i="97"/>
  <c r="C281" i="97"/>
  <c r="E281" i="97"/>
  <c r="F281" i="97"/>
  <c r="C280" i="97"/>
  <c r="C279" i="98" s="1"/>
  <c r="C279" i="97"/>
  <c r="F279" i="97"/>
  <c r="C278" i="97"/>
  <c r="E278" i="97"/>
  <c r="F278" i="97"/>
  <c r="F277" i="97"/>
  <c r="C276" i="97"/>
  <c r="G276" i="97"/>
  <c r="H276" i="97"/>
  <c r="C275" i="97"/>
  <c r="G274" i="97"/>
  <c r="H274" i="97"/>
  <c r="C272" i="97"/>
  <c r="C271" i="98"/>
  <c r="F272" i="97"/>
  <c r="C271" i="97"/>
  <c r="F271" i="97"/>
  <c r="C264" i="97"/>
  <c r="F264" i="97"/>
  <c r="F263" i="98"/>
  <c r="G264" i="97"/>
  <c r="G263" i="98" s="1"/>
  <c r="H264" i="97"/>
  <c r="C263" i="97"/>
  <c r="E263" i="97"/>
  <c r="E262" i="98" s="1"/>
  <c r="F263" i="97"/>
  <c r="G263" i="97"/>
  <c r="F262" i="97"/>
  <c r="H262" i="97"/>
  <c r="C261" i="97"/>
  <c r="E261" i="97"/>
  <c r="F261" i="97"/>
  <c r="G261" i="97"/>
  <c r="G260" i="98" s="1"/>
  <c r="H261" i="97"/>
  <c r="C260" i="97"/>
  <c r="C259" i="98"/>
  <c r="G260" i="97"/>
  <c r="H260" i="97"/>
  <c r="C259" i="97"/>
  <c r="C258" i="98"/>
  <c r="F259" i="97"/>
  <c r="F258" i="98" s="1"/>
  <c r="C258" i="97"/>
  <c r="F258" i="97"/>
  <c r="H258" i="97"/>
  <c r="C257" i="97"/>
  <c r="H257" i="97"/>
  <c r="C256" i="97"/>
  <c r="C255" i="98"/>
  <c r="C255" i="97"/>
  <c r="C254" i="98" s="1"/>
  <c r="H255" i="97"/>
  <c r="F254" i="97"/>
  <c r="F253" i="98"/>
  <c r="G254" i="97"/>
  <c r="H254" i="97"/>
  <c r="C253" i="97"/>
  <c r="H253" i="97"/>
  <c r="C252" i="97"/>
  <c r="C251" i="98" s="1"/>
  <c r="G252" i="97"/>
  <c r="G251" i="98"/>
  <c r="H252" i="97"/>
  <c r="C251" i="97"/>
  <c r="G251" i="97"/>
  <c r="H251" i="97"/>
  <c r="C250" i="97"/>
  <c r="F250" i="97"/>
  <c r="F249" i="98" s="1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F233" i="97"/>
  <c r="G233" i="97"/>
  <c r="H233" i="97"/>
  <c r="C232" i="97"/>
  <c r="F232" i="97"/>
  <c r="H232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E223" i="97"/>
  <c r="G223" i="97"/>
  <c r="H223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 s="1"/>
  <c r="E208" i="97"/>
  <c r="F208" i="97"/>
  <c r="H208" i="97"/>
  <c r="C207" i="97"/>
  <c r="E207" i="97"/>
  <c r="F207" i="97"/>
  <c r="H207" i="97"/>
  <c r="C205" i="97"/>
  <c r="D205" i="97"/>
  <c r="H205" i="97"/>
  <c r="H204" i="98" s="1"/>
  <c r="C204" i="97"/>
  <c r="D204" i="97"/>
  <c r="F204" i="97"/>
  <c r="H204" i="97"/>
  <c r="C203" i="97"/>
  <c r="G203" i="97"/>
  <c r="H203" i="97"/>
  <c r="C202" i="97"/>
  <c r="C201" i="98" s="1"/>
  <c r="D202" i="97"/>
  <c r="G202" i="97"/>
  <c r="F201" i="97"/>
  <c r="C200" i="97"/>
  <c r="D200" i="97"/>
  <c r="C199" i="97"/>
  <c r="C198" i="98"/>
  <c r="F199" i="97"/>
  <c r="G199" i="97"/>
  <c r="H199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3" i="97"/>
  <c r="H173" i="97"/>
  <c r="C172" i="97"/>
  <c r="G172" i="97"/>
  <c r="H172" i="97"/>
  <c r="C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H155" i="97"/>
  <c r="D154" i="97"/>
  <c r="F153" i="97"/>
  <c r="H153" i="97"/>
  <c r="H152" i="97"/>
  <c r="H151" i="98" s="1"/>
  <c r="G151" i="97"/>
  <c r="H151" i="97"/>
  <c r="G150" i="97"/>
  <c r="G149" i="98"/>
  <c r="H150" i="97"/>
  <c r="H149" i="98" s="1"/>
  <c r="G142" i="97"/>
  <c r="D141" i="97"/>
  <c r="H141" i="97"/>
  <c r="C140" i="97"/>
  <c r="D140" i="97"/>
  <c r="E140" i="97"/>
  <c r="G140" i="97"/>
  <c r="G139" i="98"/>
  <c r="C139" i="97"/>
  <c r="E139" i="97"/>
  <c r="C138" i="97"/>
  <c r="G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F115" i="97"/>
  <c r="H115" i="97"/>
  <c r="H114" i="98" s="1"/>
  <c r="D114" i="97"/>
  <c r="F114" i="97"/>
  <c r="H114" i="97"/>
  <c r="C113" i="97"/>
  <c r="D113" i="97"/>
  <c r="H113" i="97"/>
  <c r="C112" i="97"/>
  <c r="D112" i="97"/>
  <c r="F112" i="97"/>
  <c r="H112" i="97"/>
  <c r="D111" i="97"/>
  <c r="F111" i="97"/>
  <c r="F110" i="98"/>
  <c r="G111" i="97"/>
  <c r="G110" i="98" s="1"/>
  <c r="H111" i="97"/>
  <c r="H110" i="98"/>
  <c r="D110" i="97"/>
  <c r="F110" i="97"/>
  <c r="F109" i="98"/>
  <c r="H110" i="97"/>
  <c r="C108" i="97"/>
  <c r="D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 s="1"/>
  <c r="D91" i="97"/>
  <c r="E91" i="97"/>
  <c r="H91" i="97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H79" i="97"/>
  <c r="C78" i="97"/>
  <c r="E78" i="97"/>
  <c r="C77" i="97"/>
  <c r="E77" i="97"/>
  <c r="F73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 s="1"/>
  <c r="H24" i="97"/>
  <c r="H23" i="98"/>
  <c r="F23" i="97"/>
  <c r="H23" i="97"/>
  <c r="F22" i="97"/>
  <c r="E21" i="97"/>
  <c r="F21" i="97"/>
  <c r="H21" i="97"/>
  <c r="E19" i="97"/>
  <c r="F19" i="97"/>
  <c r="H19" i="97"/>
  <c r="F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/>
  <c r="O195" i="97"/>
  <c r="O194" i="97"/>
  <c r="O170" i="97"/>
  <c r="O169" i="97"/>
  <c r="I169" i="98" s="1"/>
  <c r="O149" i="97"/>
  <c r="O148" i="97"/>
  <c r="I147" i="98"/>
  <c r="O124" i="97"/>
  <c r="O123" i="97"/>
  <c r="I123" i="98" s="1"/>
  <c r="O103" i="97"/>
  <c r="O102" i="97"/>
  <c r="I101" i="98" s="1"/>
  <c r="O76" i="97"/>
  <c r="O75" i="97"/>
  <c r="O55" i="97"/>
  <c r="O54" i="97"/>
  <c r="I53" i="98"/>
  <c r="O31" i="97"/>
  <c r="O30" i="97"/>
  <c r="I29" i="98" s="1"/>
  <c r="O10" i="97"/>
  <c r="O9" i="97"/>
  <c r="I8" i="98" s="1"/>
  <c r="O513" i="97"/>
  <c r="O511" i="97"/>
  <c r="I516" i="98" s="1"/>
  <c r="O492" i="97"/>
  <c r="I497" i="98" s="1"/>
  <c r="O490" i="97"/>
  <c r="I495" i="98" s="1"/>
  <c r="O488" i="97"/>
  <c r="I493" i="98" s="1"/>
  <c r="O487" i="97"/>
  <c r="I492" i="98" s="1"/>
  <c r="O486" i="97"/>
  <c r="O484" i="97"/>
  <c r="I489" i="98" s="1"/>
  <c r="O483" i="97"/>
  <c r="I488" i="98" s="1"/>
  <c r="O482" i="97"/>
  <c r="I487" i="98" s="1"/>
  <c r="O480" i="97"/>
  <c r="I485" i="98" s="1"/>
  <c r="O478" i="97"/>
  <c r="I483" i="98" s="1"/>
  <c r="O477" i="97"/>
  <c r="O476" i="97"/>
  <c r="I481" i="98" s="1"/>
  <c r="O475" i="97"/>
  <c r="O467" i="97"/>
  <c r="I472" i="98" s="1"/>
  <c r="O466" i="97"/>
  <c r="O465" i="97"/>
  <c r="I470" i="98" s="1"/>
  <c r="O464" i="97"/>
  <c r="O463" i="97"/>
  <c r="O461" i="97"/>
  <c r="I466" i="98" s="1"/>
  <c r="O460" i="97"/>
  <c r="O459" i="97"/>
  <c r="I464" i="98" s="1"/>
  <c r="O458" i="97"/>
  <c r="I463" i="98" s="1"/>
  <c r="O457" i="97"/>
  <c r="I462" i="98" s="1"/>
  <c r="O456" i="97"/>
  <c r="I461" i="98" s="1"/>
  <c r="O455" i="97"/>
  <c r="O453" i="97"/>
  <c r="I458" i="98" s="1"/>
  <c r="O451" i="97"/>
  <c r="I456" i="98"/>
  <c r="O447" i="97"/>
  <c r="I452" i="98" s="1"/>
  <c r="O445" i="97"/>
  <c r="I450" i="98"/>
  <c r="O443" i="97"/>
  <c r="I448" i="98" s="1"/>
  <c r="O442" i="97"/>
  <c r="O441" i="97"/>
  <c r="I446" i="98" s="1"/>
  <c r="O440" i="97"/>
  <c r="I445" i="98" s="1"/>
  <c r="O438" i="97"/>
  <c r="O437" i="97"/>
  <c r="I442" i="98"/>
  <c r="O436" i="97"/>
  <c r="I441" i="98" s="1"/>
  <c r="O434" i="97"/>
  <c r="I439" i="98" s="1"/>
  <c r="O431" i="97"/>
  <c r="I436" i="98"/>
  <c r="O430" i="97"/>
  <c r="I435" i="98" s="1"/>
  <c r="O409" i="97"/>
  <c r="I414" i="98" s="1"/>
  <c r="O407" i="97"/>
  <c r="O401" i="97"/>
  <c r="I406" i="98" s="1"/>
  <c r="O397" i="97"/>
  <c r="I402" i="98" s="1"/>
  <c r="O396" i="97"/>
  <c r="I401" i="98" s="1"/>
  <c r="O394" i="97"/>
  <c r="I399" i="98" s="1"/>
  <c r="O393" i="97"/>
  <c r="O392" i="97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78" i="97"/>
  <c r="I383" i="98" s="1"/>
  <c r="O377" i="97"/>
  <c r="I382" i="98" s="1"/>
  <c r="O376" i="97"/>
  <c r="I381" i="98" s="1"/>
  <c r="O375" i="97"/>
  <c r="I380" i="98" s="1"/>
  <c r="O374" i="97"/>
  <c r="O373" i="97"/>
  <c r="I378" i="98" s="1"/>
  <c r="O371" i="97"/>
  <c r="I376" i="98" s="1"/>
  <c r="O370" i="97"/>
  <c r="O369" i="97"/>
  <c r="I374" i="98" s="1"/>
  <c r="O368" i="97"/>
  <c r="I373" i="98" s="1"/>
  <c r="O367" i="97"/>
  <c r="I372" i="98"/>
  <c r="O365" i="97"/>
  <c r="I370" i="98" s="1"/>
  <c r="O363" i="97"/>
  <c r="I368" i="98" s="1"/>
  <c r="O361" i="97"/>
  <c r="I366" i="98"/>
  <c r="O357" i="97"/>
  <c r="I362" i="98" s="1"/>
  <c r="O356" i="97"/>
  <c r="I361" i="98" s="1"/>
  <c r="O354" i="97"/>
  <c r="I359" i="98" s="1"/>
  <c r="O353" i="97"/>
  <c r="I358" i="98" s="1"/>
  <c r="O351" i="97"/>
  <c r="I356" i="98" s="1"/>
  <c r="O350" i="97"/>
  <c r="I355" i="98" s="1"/>
  <c r="O349" i="97"/>
  <c r="I354" i="98" s="1"/>
  <c r="O347" i="97"/>
  <c r="I352" i="98" s="1"/>
  <c r="O346" i="97"/>
  <c r="I351" i="98" s="1"/>
  <c r="O344" i="97"/>
  <c r="I349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260" i="97"/>
  <c r="I259" i="98" s="1"/>
  <c r="O205" i="97"/>
  <c r="O182" i="97"/>
  <c r="I181" i="98"/>
  <c r="O181" i="97"/>
  <c r="I180" i="98" s="1"/>
  <c r="O177" i="97"/>
  <c r="I176" i="98" s="1"/>
  <c r="O166" i="97"/>
  <c r="I165" i="98" s="1"/>
  <c r="O160" i="97"/>
  <c r="I159" i="98" s="1"/>
  <c r="O157" i="97"/>
  <c r="I156" i="98" s="1"/>
  <c r="O128" i="97"/>
  <c r="I127" i="98" s="1"/>
  <c r="O115" i="97"/>
  <c r="O112" i="97"/>
  <c r="O108" i="97"/>
  <c r="I107" i="98" s="1"/>
  <c r="O57" i="97"/>
  <c r="O41" i="97"/>
  <c r="I40" i="98" s="1"/>
  <c r="I434" i="98"/>
  <c r="I344" i="98"/>
  <c r="I290" i="98"/>
  <c r="I194" i="98"/>
  <c r="I102" i="98"/>
  <c r="I9" i="98"/>
  <c r="E469" i="98"/>
  <c r="E359" i="98"/>
  <c r="I519" i="98"/>
  <c r="I518" i="98"/>
  <c r="I498" i="98"/>
  <c r="I491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12" i="98"/>
  <c r="I409" i="98"/>
  <c r="I408" i="98"/>
  <c r="I407" i="98"/>
  <c r="I405" i="98"/>
  <c r="I398" i="98"/>
  <c r="I391" i="98"/>
  <c r="I388" i="98"/>
  <c r="I387" i="98"/>
  <c r="I386" i="98"/>
  <c r="I379" i="98"/>
  <c r="I375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25" i="98"/>
  <c r="I213" i="98"/>
  <c r="I208" i="98"/>
  <c r="I204" i="98"/>
  <c r="I199" i="98"/>
  <c r="I193" i="98"/>
  <c r="I192" i="98"/>
  <c r="I182" i="98"/>
  <c r="I179" i="98"/>
  <c r="I170" i="98"/>
  <c r="I168" i="98"/>
  <c r="I167" i="98"/>
  <c r="I161" i="98"/>
  <c r="I152" i="98"/>
  <c r="I150" i="98"/>
  <c r="I146" i="98"/>
  <c r="I145" i="98"/>
  <c r="I121" i="98"/>
  <c r="I116" i="98"/>
  <c r="I114" i="98"/>
  <c r="I111" i="98"/>
  <c r="I105" i="98"/>
  <c r="I100" i="98"/>
  <c r="I99" i="98"/>
  <c r="I73" i="98"/>
  <c r="I56" i="98"/>
  <c r="I52" i="98"/>
  <c r="I28" i="98"/>
  <c r="I7" i="98"/>
  <c r="I6" i="98"/>
  <c r="E340" i="98"/>
  <c r="B213" i="98"/>
  <c r="B192" i="98"/>
  <c r="H117" i="98"/>
  <c r="H109" i="98"/>
  <c r="H44" i="98"/>
  <c r="F44" i="98"/>
  <c r="C44" i="98"/>
  <c r="F45" i="98"/>
  <c r="F38" i="98"/>
  <c r="H17" i="98"/>
  <c r="F17" i="98"/>
  <c r="F89" i="98"/>
  <c r="H90" i="98"/>
  <c r="F90" i="98"/>
  <c r="F83" i="98"/>
  <c r="G195" i="98"/>
  <c r="C195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F424" i="98"/>
  <c r="C424" i="98"/>
  <c r="G403" i="98"/>
  <c r="F403" i="98"/>
  <c r="H423" i="98"/>
  <c r="G423" i="98"/>
  <c r="F423" i="98"/>
  <c r="G402" i="98"/>
  <c r="F402" i="98"/>
  <c r="C40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G398" i="98"/>
  <c r="F398" i="98"/>
  <c r="C398" i="98"/>
  <c r="H418" i="98"/>
  <c r="G418" i="98"/>
  <c r="C418" i="98"/>
  <c r="C397" i="98"/>
  <c r="H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F260" i="98"/>
  <c r="C260" i="98"/>
  <c r="C283" i="98"/>
  <c r="H259" i="98"/>
  <c r="G259" i="98"/>
  <c r="G282" i="98"/>
  <c r="F282" i="98"/>
  <c r="C282" i="98"/>
  <c r="G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F277" i="98"/>
  <c r="C277" i="98"/>
  <c r="H253" i="98"/>
  <c r="G253" i="98"/>
  <c r="F276" i="98"/>
  <c r="H252" i="98"/>
  <c r="C252" i="98"/>
  <c r="H275" i="98"/>
  <c r="G275" i="98"/>
  <c r="C275" i="98"/>
  <c r="H251" i="98"/>
  <c r="C274" i="98"/>
  <c r="H250" i="98"/>
  <c r="G250" i="98"/>
  <c r="C250" i="98"/>
  <c r="H273" i="98"/>
  <c r="G273" i="98"/>
  <c r="H249" i="98"/>
  <c r="G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G227" i="98"/>
  <c r="H206" i="98"/>
  <c r="G206" i="98"/>
  <c r="F206" i="98"/>
  <c r="C206" i="98"/>
  <c r="H226" i="98"/>
  <c r="G226" i="98"/>
  <c r="G205" i="98"/>
  <c r="H225" i="98"/>
  <c r="G225" i="98"/>
  <c r="F225" i="98"/>
  <c r="C225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C174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2" i="98"/>
  <c r="G481" i="98"/>
  <c r="G480" i="98"/>
  <c r="G483" i="98"/>
  <c r="G485" i="98"/>
  <c r="G507" i="98"/>
  <c r="G505" i="98"/>
  <c r="G503" i="98"/>
  <c r="G502" i="98"/>
  <c r="G501" i="98"/>
  <c r="G506" i="98"/>
  <c r="C163" i="98"/>
  <c r="C26" i="98"/>
  <c r="D497" i="98"/>
  <c r="D496" i="98"/>
  <c r="D495" i="98"/>
  <c r="D494" i="98"/>
  <c r="D493" i="98"/>
  <c r="E55" i="98"/>
  <c r="E59" i="98"/>
  <c r="E446" i="98"/>
  <c r="E436" i="98"/>
  <c r="E174" i="98"/>
  <c r="E61" i="98"/>
  <c r="E444" i="98"/>
  <c r="E443" i="98"/>
  <c r="E44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2" i="98"/>
  <c r="G230" i="98"/>
  <c r="G222" i="98"/>
  <c r="G223" i="98"/>
  <c r="E497" i="98"/>
  <c r="E496" i="98"/>
  <c r="E495" i="98"/>
  <c r="E494" i="98"/>
  <c r="E493" i="98"/>
  <c r="E488" i="98"/>
  <c r="E491" i="98"/>
  <c r="E481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90" i="98"/>
  <c r="D56" i="98"/>
  <c r="D59" i="98"/>
  <c r="D63" i="98"/>
  <c r="D69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6" i="98"/>
  <c r="D378" i="98"/>
  <c r="D377" i="98"/>
  <c r="D373" i="98"/>
  <c r="D366" i="98"/>
  <c r="D374" i="98"/>
  <c r="D379" i="98"/>
  <c r="D291" i="98"/>
  <c r="D435" i="98"/>
  <c r="D367" i="98"/>
  <c r="D393" i="98"/>
  <c r="D295" i="98"/>
  <c r="D370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285" i="98"/>
  <c r="D381" i="98"/>
  <c r="D286" i="98"/>
  <c r="D452" i="98"/>
  <c r="D424" i="98"/>
  <c r="E77" i="98"/>
  <c r="E12" i="98"/>
  <c r="E127" i="98"/>
  <c r="E14" i="98"/>
  <c r="E80" i="98"/>
  <c r="E16" i="98"/>
  <c r="E82" i="98"/>
  <c r="E83" i="98"/>
  <c r="E156" i="98"/>
  <c r="E18" i="98"/>
  <c r="E39" i="98"/>
  <c r="E84" i="98"/>
  <c r="E157" i="98"/>
  <c r="E40" i="98"/>
  <c r="E158" i="98"/>
  <c r="E41" i="98"/>
  <c r="E20" i="98"/>
  <c r="E86" i="98"/>
  <c r="E160" i="98"/>
  <c r="E88" i="98"/>
  <c r="E161" i="98"/>
  <c r="E44" i="98"/>
  <c r="E183" i="98"/>
  <c r="E45" i="98"/>
  <c r="E163" i="98"/>
  <c r="E117" i="98"/>
  <c r="E91" i="98"/>
  <c r="E139" i="98"/>
  <c r="E185" i="98"/>
  <c r="E47" i="98"/>
  <c r="E186" i="98"/>
  <c r="E93" i="98"/>
  <c r="E27" i="98"/>
  <c r="E187" i="98"/>
  <c r="E320" i="98"/>
  <c r="E354" i="98"/>
  <c r="E353" i="98"/>
  <c r="E352" i="98"/>
  <c r="E312" i="98"/>
  <c r="E345" i="98"/>
  <c r="E366" i="98"/>
  <c r="E292" i="98"/>
  <c r="E313" i="98"/>
  <c r="E346" i="98"/>
  <c r="E391" i="98"/>
  <c r="E295" i="98"/>
  <c r="E316" i="98"/>
  <c r="E349" i="98"/>
  <c r="E371" i="98"/>
  <c r="E395" i="98"/>
  <c r="E222" i="98"/>
  <c r="E318" i="98"/>
  <c r="E351" i="98"/>
  <c r="E372" i="98"/>
  <c r="E223" i="98"/>
  <c r="E319" i="98"/>
  <c r="E277" i="98"/>
  <c r="E299" i="98"/>
  <c r="E419" i="98"/>
  <c r="E225" i="98"/>
  <c r="E375" i="98"/>
  <c r="E301" i="98"/>
  <c r="E280" i="98"/>
  <c r="E355" i="98"/>
  <c r="E376" i="98"/>
  <c r="E302" i="98"/>
  <c r="E323" i="98"/>
  <c r="E356" i="98"/>
  <c r="E228" i="98"/>
  <c r="E303" i="98"/>
  <c r="E357" i="98"/>
  <c r="E260" i="98"/>
  <c r="E358" i="98"/>
  <c r="E405" i="98"/>
  <c r="E285" i="98"/>
  <c r="E360" i="98"/>
  <c r="E450" i="98"/>
  <c r="E307" i="98"/>
  <c r="E361" i="98"/>
  <c r="E362" i="98"/>
  <c r="E383" i="98"/>
  <c r="E426" i="98"/>
  <c r="E428" i="98"/>
  <c r="K48" i="97"/>
  <c r="K87" i="97"/>
  <c r="L28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8" i="36"/>
  <c r="G310" i="17"/>
  <c r="P330" i="36" s="1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24" i="17"/>
  <c r="D335" i="36"/>
  <c r="D334" i="36"/>
  <c r="F306" i="17"/>
  <c r="F326" i="36"/>
  <c r="F325" i="36"/>
  <c r="D322" i="36"/>
  <c r="I263" i="82"/>
  <c r="I264" i="82"/>
  <c r="I55" i="82"/>
  <c r="I56" i="82"/>
  <c r="H331" i="17"/>
  <c r="H342" i="36"/>
  <c r="H341" i="36"/>
  <c r="F327" i="17"/>
  <c r="F338" i="36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 s="1"/>
  <c r="G78" i="58"/>
  <c r="D306" i="1"/>
  <c r="E164" i="17" s="1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 s="1"/>
  <c r="E110" i="58"/>
  <c r="E106" i="58"/>
  <c r="E102" i="58"/>
  <c r="E98" i="58"/>
  <c r="F81" i="123" s="1"/>
  <c r="C573" i="1"/>
  <c r="C569" i="1"/>
  <c r="C565" i="1"/>
  <c r="C561" i="1"/>
  <c r="C557" i="1"/>
  <c r="E90" i="58"/>
  <c r="F73" i="123"/>
  <c r="D911" i="1"/>
  <c r="E330" i="17" s="1"/>
  <c r="B1466" i="1"/>
  <c r="C17" i="97" s="1"/>
  <c r="B130" i="58"/>
  <c r="D840" i="1" s="1"/>
  <c r="E305" i="17"/>
  <c r="L305" i="17" s="1"/>
  <c r="D851" i="1"/>
  <c r="E309" i="17"/>
  <c r="D899" i="1"/>
  <c r="E325" i="17" s="1"/>
  <c r="B1460" i="1"/>
  <c r="C11" i="97" s="1"/>
  <c r="B1469" i="1"/>
  <c r="C20" i="97" s="1"/>
  <c r="B1472" i="1"/>
  <c r="C23" i="97"/>
  <c r="B1473" i="1"/>
  <c r="C24" i="97" s="1"/>
  <c r="C1472" i="1"/>
  <c r="D23" i="97" s="1"/>
  <c r="D22" i="98" s="1"/>
  <c r="C1470" i="1"/>
  <c r="D21" i="97"/>
  <c r="D20" i="98" s="1"/>
  <c r="C1468" i="1"/>
  <c r="D19" i="97"/>
  <c r="C1466" i="1"/>
  <c r="D17" i="97"/>
  <c r="C1464" i="1"/>
  <c r="D15" i="97" s="1"/>
  <c r="D14" i="98" s="1"/>
  <c r="C1460" i="1"/>
  <c r="D11" i="97" s="1"/>
  <c r="C1474" i="1"/>
  <c r="D25" i="97" s="1"/>
  <c r="C1476" i="1"/>
  <c r="D27" i="97" s="1"/>
  <c r="B1464" i="1"/>
  <c r="C15" i="97"/>
  <c r="B1471" i="1"/>
  <c r="C22" i="97" s="1"/>
  <c r="B1467" i="1"/>
  <c r="C18" i="97" s="1"/>
  <c r="D1473" i="1"/>
  <c r="E24" i="97" s="1"/>
  <c r="E23" i="98" s="1"/>
  <c r="B1461" i="1"/>
  <c r="C12" i="97" s="1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 s="1"/>
  <c r="D13" i="98" s="1"/>
  <c r="C1462" i="1"/>
  <c r="D13" i="97"/>
  <c r="D12" i="98"/>
  <c r="C1465" i="1"/>
  <c r="D16" i="97"/>
  <c r="J1492" i="1"/>
  <c r="J1493" i="1"/>
  <c r="J1495" i="1"/>
  <c r="F1492" i="1"/>
  <c r="G34" i="97" s="1"/>
  <c r="G33" i="98" s="1"/>
  <c r="F1493" i="1"/>
  <c r="G35" i="97"/>
  <c r="G34" i="98" s="1"/>
  <c r="F1495" i="1"/>
  <c r="G37" i="97"/>
  <c r="G36" i="98" s="1"/>
  <c r="G1553" i="1"/>
  <c r="H59" i="97"/>
  <c r="H58" i="98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/>
  <c r="E79" i="98" s="1"/>
  <c r="D1525" i="1"/>
  <c r="E82" i="97"/>
  <c r="E81" i="98" s="1"/>
  <c r="F1462" i="1"/>
  <c r="G13" i="97"/>
  <c r="G12" i="98" s="1"/>
  <c r="J1462" i="1"/>
  <c r="D1463" i="1"/>
  <c r="E14" i="97" s="1"/>
  <c r="E13" i="98" s="1"/>
  <c r="H1464" i="1"/>
  <c r="O15" i="97" s="1"/>
  <c r="I14" i="98" s="1"/>
  <c r="D1465" i="1"/>
  <c r="E16" i="97"/>
  <c r="E15" i="98" s="1"/>
  <c r="F1465" i="1"/>
  <c r="G16" i="97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/>
  <c r="F71" i="98" s="1"/>
  <c r="F1537" i="1"/>
  <c r="G94" i="97" s="1"/>
  <c r="G93" i="98" s="1"/>
  <c r="F1535" i="1"/>
  <c r="G92" i="97" s="1"/>
  <c r="F1534" i="1"/>
  <c r="G91" i="97" s="1"/>
  <c r="J91" i="97" s="1"/>
  <c r="F1520" i="1"/>
  <c r="G77" i="97" s="1"/>
  <c r="G76" i="98" s="1"/>
  <c r="B1596" i="1"/>
  <c r="D1597" i="1"/>
  <c r="D1595" i="1"/>
  <c r="C1612" i="1"/>
  <c r="D106" i="97" s="1"/>
  <c r="D105" i="98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/>
  <c r="J1473" i="1"/>
  <c r="D1494" i="1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/>
  <c r="D1491" i="1"/>
  <c r="E33" i="97"/>
  <c r="E32" i="98" s="1"/>
  <c r="E1553" i="1"/>
  <c r="F59" i="97"/>
  <c r="F58" i="98" s="1"/>
  <c r="E1551" i="1"/>
  <c r="F57" i="97"/>
  <c r="I1553" i="1"/>
  <c r="I1551" i="1"/>
  <c r="C1555" i="1"/>
  <c r="D61" i="97" s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/>
  <c r="D65" i="98"/>
  <c r="E1560" i="1"/>
  <c r="F66" i="97"/>
  <c r="F65" i="98" s="1"/>
  <c r="I1560" i="1"/>
  <c r="C1562" i="1"/>
  <c r="D68" i="97" s="1"/>
  <c r="D67" i="98" s="1"/>
  <c r="E1562" i="1"/>
  <c r="F68" i="97" s="1"/>
  <c r="F67" i="98"/>
  <c r="I1562" i="1"/>
  <c r="C1565" i="1"/>
  <c r="D71" i="97"/>
  <c r="C1563" i="1"/>
  <c r="D69" i="97"/>
  <c r="D68" i="98"/>
  <c r="G1563" i="1"/>
  <c r="H69" i="97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/>
  <c r="F1521" i="1"/>
  <c r="G78" i="97" s="1"/>
  <c r="G77" i="98" s="1"/>
  <c r="C1611" i="1"/>
  <c r="D105" i="97"/>
  <c r="D104" i="98"/>
  <c r="B1552" i="1"/>
  <c r="C58" i="97"/>
  <c r="B1553" i="1"/>
  <c r="C59" i="97" s="1"/>
  <c r="B1566" i="1"/>
  <c r="C72" i="97" s="1"/>
  <c r="B1563" i="1"/>
  <c r="C69" i="97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C1627" i="1"/>
  <c r="D121" i="97"/>
  <c r="B1673" i="1"/>
  <c r="C153" i="97" s="1"/>
  <c r="C152" i="98"/>
  <c r="B1672" i="1"/>
  <c r="C152" i="97" s="1"/>
  <c r="B1675" i="1"/>
  <c r="C155" i="97" s="1"/>
  <c r="J1585" i="1"/>
  <c r="F1585" i="1"/>
  <c r="J1583" i="1"/>
  <c r="F1583" i="1"/>
  <c r="H1582" i="1"/>
  <c r="D1582" i="1"/>
  <c r="G80" i="58"/>
  <c r="D308" i="1" s="1"/>
  <c r="G73" i="58"/>
  <c r="D301" i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/>
  <c r="E1654" i="1"/>
  <c r="F139" i="97"/>
  <c r="F138" i="98" s="1"/>
  <c r="E1645" i="1"/>
  <c r="F130" i="97"/>
  <c r="F129" i="98" s="1"/>
  <c r="D1642" i="1"/>
  <c r="E127" i="97"/>
  <c r="E126" i="98" s="1"/>
  <c r="D1645" i="1"/>
  <c r="E130" i="97" s="1"/>
  <c r="E129" i="98" s="1"/>
  <c r="J1641" i="1"/>
  <c r="G1641" i="1"/>
  <c r="H126" i="97"/>
  <c r="H125" i="98"/>
  <c r="G1644" i="1"/>
  <c r="H129" i="97"/>
  <c r="H128" i="98" s="1"/>
  <c r="G1647" i="1"/>
  <c r="H132" i="97"/>
  <c r="H131" i="98" s="1"/>
  <c r="G1649" i="1"/>
  <c r="H134" i="97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 i="1"/>
  <c r="I1583" i="1"/>
  <c r="E1583" i="1"/>
  <c r="I1615" i="1"/>
  <c r="E1615" i="1"/>
  <c r="F109" i="97" s="1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/>
  <c r="C1673" i="1"/>
  <c r="D153" i="97" s="1"/>
  <c r="C1675" i="1"/>
  <c r="D155" i="97" s="1"/>
  <c r="D154" i="98" s="1"/>
  <c r="C1672" i="1"/>
  <c r="D152" i="97" s="1"/>
  <c r="C1713" i="1"/>
  <c r="D184" i="97"/>
  <c r="D183" i="98" s="1"/>
  <c r="C1716" i="1"/>
  <c r="D187" i="97" s="1"/>
  <c r="H1585" i="1"/>
  <c r="D1585" i="1"/>
  <c r="G74" i="58"/>
  <c r="D302" i="1"/>
  <c r="H1615" i="1"/>
  <c r="O109" i="97" s="1"/>
  <c r="I108" i="98" s="1"/>
  <c r="D1615" i="1"/>
  <c r="E109" i="97" s="1"/>
  <c r="E108" i="98" s="1"/>
  <c r="J1613" i="1"/>
  <c r="F1613" i="1"/>
  <c r="G107" i="97"/>
  <c r="G106" i="98" s="1"/>
  <c r="D1648" i="1"/>
  <c r="E133" i="97" s="1"/>
  <c r="E132" i="98" s="1"/>
  <c r="I1645" i="1"/>
  <c r="G1643" i="1"/>
  <c r="H128" i="97"/>
  <c r="H127" i="98"/>
  <c r="G1642" i="1"/>
  <c r="H127" i="97"/>
  <c r="H126" i="98" s="1"/>
  <c r="E1642" i="1"/>
  <c r="F127" i="97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/>
  <c r="I134" i="98" s="1"/>
  <c r="D1680" i="1"/>
  <c r="E160" i="97" s="1"/>
  <c r="D1676" i="1"/>
  <c r="E156" i="97"/>
  <c r="D1673" i="1"/>
  <c r="E153" i="97"/>
  <c r="E152" i="98"/>
  <c r="D1675" i="1"/>
  <c r="E155" i="97"/>
  <c r="D1672" i="1"/>
  <c r="E152" i="97" s="1"/>
  <c r="D1670" i="1"/>
  <c r="E150" i="97" s="1"/>
  <c r="J1675" i="1"/>
  <c r="F1675" i="1"/>
  <c r="G155" i="97" s="1"/>
  <c r="G154" i="98" s="1"/>
  <c r="H1674" i="1"/>
  <c r="O154" i="97" s="1"/>
  <c r="I153" i="98" s="1"/>
  <c r="J1673" i="1"/>
  <c r="F1673" i="1"/>
  <c r="G153" i="97"/>
  <c r="H1672" i="1"/>
  <c r="O152" i="97" s="1"/>
  <c r="I151" i="98" s="1"/>
  <c r="D1706" i="1"/>
  <c r="E177" i="97"/>
  <c r="E176" i="98" s="1"/>
  <c r="I1705" i="1"/>
  <c r="J1704" i="1"/>
  <c r="C1704" i="1"/>
  <c r="D175" i="97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 s="1"/>
  <c r="D1705" i="1"/>
  <c r="E176" i="97"/>
  <c r="E175" i="98" s="1"/>
  <c r="J1701" i="1"/>
  <c r="C1798" i="1"/>
  <c r="D255" i="97" s="1"/>
  <c r="D1773" i="1"/>
  <c r="D1776" i="1"/>
  <c r="F1765" i="1"/>
  <c r="G222" i="97"/>
  <c r="G221" i="98" s="1"/>
  <c r="F1762" i="1"/>
  <c r="G219" i="97"/>
  <c r="G218" i="98" s="1"/>
  <c r="F1763" i="1"/>
  <c r="G220" i="97" s="1"/>
  <c r="G219" i="98" s="1"/>
  <c r="C1763" i="1"/>
  <c r="D220" i="97" s="1"/>
  <c r="C1762" i="1"/>
  <c r="D219" i="97"/>
  <c r="D218" i="98" s="1"/>
  <c r="C1765" i="1"/>
  <c r="D222" i="97" s="1"/>
  <c r="C1800" i="1"/>
  <c r="D257" i="97"/>
  <c r="C1796" i="1"/>
  <c r="D253" i="97"/>
  <c r="D252" i="98"/>
  <c r="C1801" i="1"/>
  <c r="D258" i="97"/>
  <c r="C1797" i="1"/>
  <c r="D254" i="97" s="1"/>
  <c r="D253" i="98" s="1"/>
  <c r="C1803" i="1"/>
  <c r="D260" i="97"/>
  <c r="D1795" i="1"/>
  <c r="E252" i="97" s="1"/>
  <c r="D1793" i="1"/>
  <c r="E250" i="97" s="1"/>
  <c r="E249" i="98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D1744" i="1"/>
  <c r="D1733" i="1"/>
  <c r="E199" i="97" s="1"/>
  <c r="E198" i="98" s="1"/>
  <c r="D1732" i="1"/>
  <c r="E198" i="97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/>
  <c r="G231" i="98" s="1"/>
  <c r="F1760" i="1"/>
  <c r="G217" i="97" s="1"/>
  <c r="G216" i="98" s="1"/>
  <c r="D1760" i="1"/>
  <c r="E217" i="97" s="1"/>
  <c r="C1791" i="1"/>
  <c r="D248" i="97"/>
  <c r="C1795" i="1"/>
  <c r="D252" i="97"/>
  <c r="D251" i="98" s="1"/>
  <c r="C1793" i="1"/>
  <c r="D250" i="97"/>
  <c r="C1792" i="1"/>
  <c r="D249" i="97"/>
  <c r="C1802" i="1"/>
  <c r="D259" i="97" s="1"/>
  <c r="D258" i="98" s="1"/>
  <c r="D1800" i="1"/>
  <c r="E257" i="97" s="1"/>
  <c r="E256" i="98" s="1"/>
  <c r="D1796" i="1"/>
  <c r="E253" i="97"/>
  <c r="E252" i="98"/>
  <c r="D1801" i="1"/>
  <c r="E258" i="97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/>
  <c r="F248" i="98" s="1"/>
  <c r="E1795" i="1"/>
  <c r="F252" i="97"/>
  <c r="F251" i="98" s="1"/>
  <c r="F1796" i="1"/>
  <c r="G253" i="97" s="1"/>
  <c r="G252" i="98" s="1"/>
  <c r="F1798" i="1"/>
  <c r="F1800" i="1"/>
  <c r="G1822" i="1"/>
  <c r="H294" i="97"/>
  <c r="H293" i="98" s="1"/>
  <c r="G1825" i="1"/>
  <c r="H297" i="97" s="1"/>
  <c r="H296" i="98" s="1"/>
  <c r="J1765" i="1"/>
  <c r="H1764" i="1"/>
  <c r="O221" i="97" s="1"/>
  <c r="I220" i="98" s="1"/>
  <c r="E1763" i="1"/>
  <c r="F220" i="97"/>
  <c r="F219" i="98" s="1"/>
  <c r="D1762" i="1"/>
  <c r="E219" i="97"/>
  <c r="E218" i="98" s="1"/>
  <c r="G1761" i="1"/>
  <c r="H218" i="97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/>
  <c r="B1823" i="1"/>
  <c r="C295" i="97" s="1"/>
  <c r="C1852" i="1"/>
  <c r="D317" i="97" s="1"/>
  <c r="C1855" i="1"/>
  <c r="D320" i="97"/>
  <c r="C1853" i="1"/>
  <c r="D318" i="97"/>
  <c r="D315" i="98" s="1"/>
  <c r="C1822" i="1"/>
  <c r="D294" i="97"/>
  <c r="D293" i="98" s="1"/>
  <c r="C1825" i="1"/>
  <c r="D297" i="97"/>
  <c r="D296" i="98" s="1"/>
  <c r="E1822" i="1"/>
  <c r="F294" i="97" s="1"/>
  <c r="F293" i="98" s="1"/>
  <c r="E1825" i="1"/>
  <c r="F297" i="97" s="1"/>
  <c r="E1823" i="1"/>
  <c r="F295" i="97"/>
  <c r="F294" i="98" s="1"/>
  <c r="C1851" i="1"/>
  <c r="D316" i="97" s="1"/>
  <c r="C1850" i="1"/>
  <c r="D315" i="97"/>
  <c r="E1794" i="1"/>
  <c r="F251" i="97" s="1"/>
  <c r="E1796" i="1"/>
  <c r="F253" i="97" s="1"/>
  <c r="E1798" i="1"/>
  <c r="F255" i="97" s="1"/>
  <c r="F254" i="98" s="1"/>
  <c r="E1800" i="1"/>
  <c r="F257" i="97" s="1"/>
  <c r="F256" i="98" s="1"/>
  <c r="I1807" i="1"/>
  <c r="D1835" i="1"/>
  <c r="E307" i="97"/>
  <c r="I1822" i="1"/>
  <c r="I1825" i="1"/>
  <c r="I1823" i="1"/>
  <c r="F1821" i="1"/>
  <c r="G293" i="97" s="1"/>
  <c r="J1821" i="1"/>
  <c r="F1822" i="1"/>
  <c r="G294" i="97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/>
  <c r="H322" i="98" s="1"/>
  <c r="C1861" i="1"/>
  <c r="D326" i="97"/>
  <c r="G1863" i="1"/>
  <c r="H328" i="97"/>
  <c r="C1897" i="1"/>
  <c r="D288" i="97" s="1"/>
  <c r="G1897" i="1"/>
  <c r="H288" i="97" s="1"/>
  <c r="C1893" i="1"/>
  <c r="D284" i="97"/>
  <c r="D283" i="98" s="1"/>
  <c r="D1893" i="1"/>
  <c r="E284" i="97" s="1"/>
  <c r="E283" i="98" s="1"/>
  <c r="F1892" i="1"/>
  <c r="F1891" i="1"/>
  <c r="F1890" i="1"/>
  <c r="F1889" i="1"/>
  <c r="F1888" i="1"/>
  <c r="F1887" i="1"/>
  <c r="G278" i="97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/>
  <c r="F1880" i="1"/>
  <c r="G271" i="97"/>
  <c r="C1923" i="1"/>
  <c r="D353" i="97" s="1"/>
  <c r="B1853" i="1"/>
  <c r="C318" i="97" s="1"/>
  <c r="C315" i="98" s="1"/>
  <c r="J1853" i="1"/>
  <c r="E1855" i="1"/>
  <c r="F320" i="97"/>
  <c r="J1854" i="1"/>
  <c r="J1858" i="1"/>
  <c r="J1860" i="1"/>
  <c r="C1883" i="1"/>
  <c r="D274" i="97" s="1"/>
  <c r="D273" i="98" s="1"/>
  <c r="B1882" i="1"/>
  <c r="C273" i="97"/>
  <c r="C272" i="98"/>
  <c r="B1883" i="1"/>
  <c r="C274" i="97"/>
  <c r="F1893" i="1"/>
  <c r="G284" i="97" s="1"/>
  <c r="G283" i="98" s="1"/>
  <c r="C1858" i="1"/>
  <c r="D323" i="97"/>
  <c r="D320" i="98"/>
  <c r="C1860" i="1"/>
  <c r="D325" i="97"/>
  <c r="D322" i="98" s="1"/>
  <c r="C1862" i="1"/>
  <c r="D327" i="97" s="1"/>
  <c r="D324" i="98" s="1"/>
  <c r="E1883" i="1"/>
  <c r="F274" i="97"/>
  <c r="F273" i="98"/>
  <c r="E1882" i="1"/>
  <c r="F273" i="97" s="1"/>
  <c r="F272" i="98" s="1"/>
  <c r="E1885" i="1"/>
  <c r="F276" i="97" s="1"/>
  <c r="F275" i="98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 s="1"/>
  <c r="I1883" i="1"/>
  <c r="I1882" i="1"/>
  <c r="I1885" i="1"/>
  <c r="J1893" i="1"/>
  <c r="C1927" i="1"/>
  <c r="D357" i="97"/>
  <c r="C1922" i="1"/>
  <c r="D352" i="97" s="1"/>
  <c r="C1921" i="1"/>
  <c r="D351" i="97" s="1"/>
  <c r="C1920" i="1"/>
  <c r="D350" i="97"/>
  <c r="D355" i="98"/>
  <c r="C1919" i="1"/>
  <c r="D349" i="97" s="1"/>
  <c r="C1918" i="1"/>
  <c r="D348" i="97" s="1"/>
  <c r="D353" i="98" s="1"/>
  <c r="C1917" i="1"/>
  <c r="D347" i="97"/>
  <c r="D352" i="98"/>
  <c r="C1916" i="1"/>
  <c r="D346" i="97" s="1"/>
  <c r="D351" i="98" s="1"/>
  <c r="C1914" i="1"/>
  <c r="D344" i="97" s="1"/>
  <c r="C1912" i="1"/>
  <c r="D342" i="97"/>
  <c r="C1911" i="1"/>
  <c r="D341" i="97"/>
  <c r="C1910" i="1"/>
  <c r="D340" i="97" s="1"/>
  <c r="D345" i="98" s="1"/>
  <c r="D1912" i="1"/>
  <c r="E342" i="97"/>
  <c r="E347" i="98"/>
  <c r="C1945" i="1"/>
  <c r="D366" i="97"/>
  <c r="G1945" i="1"/>
  <c r="H366" i="97" s="1"/>
  <c r="H371" i="98" s="1"/>
  <c r="C1942" i="1"/>
  <c r="D363" i="97"/>
  <c r="D368" i="98"/>
  <c r="J1952" i="1"/>
  <c r="J1951" i="1"/>
  <c r="J1950" i="1"/>
  <c r="J1949" i="1"/>
  <c r="J1948" i="1"/>
  <c r="J1947" i="1"/>
  <c r="E1972" i="1"/>
  <c r="F387" i="97" s="1"/>
  <c r="F392" i="98" s="1"/>
  <c r="E1975" i="1"/>
  <c r="F390" i="97"/>
  <c r="F395" i="98" s="1"/>
  <c r="E1973" i="1"/>
  <c r="F388" i="97" s="1"/>
  <c r="F393" i="98" s="1"/>
  <c r="C2015" i="1"/>
  <c r="D421" i="97"/>
  <c r="D426" i="98" s="1"/>
  <c r="I1972" i="1"/>
  <c r="I1975" i="1"/>
  <c r="I1973" i="1"/>
  <c r="C1982" i="1"/>
  <c r="D397" i="97" s="1"/>
  <c r="D402" i="98" s="1"/>
  <c r="C1981" i="1"/>
  <c r="D396" i="97" s="1"/>
  <c r="C1980" i="1"/>
  <c r="D395" i="97"/>
  <c r="C1979" i="1"/>
  <c r="D394" i="97" s="1"/>
  <c r="D399" i="98" s="1"/>
  <c r="C1978" i="1"/>
  <c r="D393" i="97"/>
  <c r="C1977" i="1"/>
  <c r="D392" i="97"/>
  <c r="C1976" i="1"/>
  <c r="D391" i="97" s="1"/>
  <c r="D396" i="98" s="1"/>
  <c r="C1974" i="1"/>
  <c r="D389" i="97" s="1"/>
  <c r="C1972" i="1"/>
  <c r="D387" i="97" s="1"/>
  <c r="D392" i="98" s="1"/>
  <c r="C1971" i="1"/>
  <c r="D386" i="97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 s="1"/>
  <c r="D2032" i="1"/>
  <c r="E432" i="97"/>
  <c r="D2033" i="1"/>
  <c r="E433" i="97"/>
  <c r="E438" i="98"/>
  <c r="D2035" i="1"/>
  <c r="E435" i="97" s="1"/>
  <c r="E440" i="98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B1973" i="1"/>
  <c r="C388" i="97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/>
  <c r="C348" i="98" s="1"/>
  <c r="E1915" i="1"/>
  <c r="F345" i="97" s="1"/>
  <c r="F350" i="98" s="1"/>
  <c r="I1915" i="1"/>
  <c r="J1953" i="1"/>
  <c r="G1987" i="1"/>
  <c r="H402" i="97" s="1"/>
  <c r="H407" i="98" s="1"/>
  <c r="F1982" i="1"/>
  <c r="F1981" i="1"/>
  <c r="F1980" i="1"/>
  <c r="F1979" i="1"/>
  <c r="F1978" i="1"/>
  <c r="F1977" i="1"/>
  <c r="G392" i="97"/>
  <c r="G397" i="98" s="1"/>
  <c r="F1976" i="1"/>
  <c r="G391" i="97" s="1"/>
  <c r="G396" i="98" s="1"/>
  <c r="F1974" i="1"/>
  <c r="G389" i="97" s="1"/>
  <c r="G394" i="98" s="1"/>
  <c r="F1972" i="1"/>
  <c r="G387" i="97"/>
  <c r="G392" i="98" s="1"/>
  <c r="F1971" i="1"/>
  <c r="G386" i="97" s="1"/>
  <c r="G391" i="98" s="1"/>
  <c r="F1970" i="1"/>
  <c r="G385" i="97"/>
  <c r="C2062" i="1"/>
  <c r="D453" i="97"/>
  <c r="D458" i="98" s="1"/>
  <c r="C2065" i="1"/>
  <c r="D456" i="97" s="1"/>
  <c r="D461" i="98" s="1"/>
  <c r="I2093" i="1"/>
  <c r="I2092" i="1"/>
  <c r="I2095" i="1"/>
  <c r="D2005" i="1"/>
  <c r="E411" i="97"/>
  <c r="C2016" i="1"/>
  <c r="D422" i="97" s="1"/>
  <c r="D427" i="98" s="1"/>
  <c r="F2016" i="1"/>
  <c r="G422" i="97" s="1"/>
  <c r="G427" i="98" s="1"/>
  <c r="J2016" i="1"/>
  <c r="F2033" i="1"/>
  <c r="G433" i="97"/>
  <c r="G438" i="98"/>
  <c r="J2033" i="1"/>
  <c r="D2030" i="1"/>
  <c r="E430" i="97" s="1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 s="1"/>
  <c r="D2105" i="1"/>
  <c r="B2092" i="1"/>
  <c r="C477" i="97" s="1"/>
  <c r="B2093" i="1"/>
  <c r="C478" i="97"/>
  <c r="C483" i="98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G425" i="98" s="1"/>
  <c r="J2014" i="1"/>
  <c r="E2001" i="1"/>
  <c r="F407" i="97"/>
  <c r="I2001" i="1"/>
  <c r="E2002" i="1"/>
  <c r="F408" i="97"/>
  <c r="F413" i="98"/>
  <c r="I2002" i="1"/>
  <c r="E2004" i="1"/>
  <c r="F410" i="97" s="1"/>
  <c r="F415" i="98" s="1"/>
  <c r="I2004" i="1"/>
  <c r="E2006" i="1"/>
  <c r="F412" i="97" s="1"/>
  <c r="F417" i="98" s="1"/>
  <c r="I2006" i="1"/>
  <c r="E2007" i="1"/>
  <c r="F413" i="97" s="1"/>
  <c r="F418" i="98" s="1"/>
  <c r="I2007" i="1"/>
  <c r="E2008" i="1"/>
  <c r="F414" i="97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/>
  <c r="E452" i="98"/>
  <c r="D2034" i="1"/>
  <c r="E434" i="97"/>
  <c r="E439" i="98" s="1"/>
  <c r="C2039" i="1"/>
  <c r="D439" i="97" s="1"/>
  <c r="D2040" i="1"/>
  <c r="E440" i="97"/>
  <c r="E445" i="98"/>
  <c r="G2040" i="1"/>
  <c r="H440" i="97" s="1"/>
  <c r="H445" i="98" s="1"/>
  <c r="C2041" i="1"/>
  <c r="D441" i="97"/>
  <c r="D2042" i="1"/>
  <c r="E442" i="97"/>
  <c r="E447" i="98"/>
  <c r="I2075" i="1"/>
  <c r="H2077" i="1"/>
  <c r="O468" i="97" s="1"/>
  <c r="I473" i="98" s="1"/>
  <c r="C2092" i="1"/>
  <c r="D477" i="97"/>
  <c r="C2095" i="1"/>
  <c r="D480" i="97" s="1"/>
  <c r="D485" i="98" s="1"/>
  <c r="E2093" i="1"/>
  <c r="F478" i="97" s="1"/>
  <c r="F483" i="98" s="1"/>
  <c r="E2092" i="1"/>
  <c r="F477" i="97"/>
  <c r="E2095" i="1"/>
  <c r="F480" i="97" s="1"/>
  <c r="F485" i="98" s="1"/>
  <c r="H2033" i="1"/>
  <c r="O433" i="97" s="1"/>
  <c r="I438" i="98" s="1"/>
  <c r="B2047" i="1"/>
  <c r="C447" i="97"/>
  <c r="K447" i="97"/>
  <c r="J447" i="97"/>
  <c r="L447" i="97"/>
  <c r="M447" i="97"/>
  <c r="J2047" i="1"/>
  <c r="C2063" i="1"/>
  <c r="D454" i="97" s="1"/>
  <c r="C2076" i="1"/>
  <c r="D2077" i="1"/>
  <c r="B2095" i="1"/>
  <c r="C480" i="97" s="1"/>
  <c r="C2121" i="1"/>
  <c r="D497" i="97" s="1"/>
  <c r="D2123" i="1"/>
  <c r="E499" i="97"/>
  <c r="E504" i="98"/>
  <c r="D2122" i="1"/>
  <c r="E498" i="97" s="1"/>
  <c r="C2124" i="1"/>
  <c r="D500" i="97" s="1"/>
  <c r="D505" i="98" s="1"/>
  <c r="C2127" i="1"/>
  <c r="D503" i="97"/>
  <c r="D508" i="98"/>
  <c r="C2129" i="1"/>
  <c r="D505" i="97" s="1"/>
  <c r="D510" i="98" s="1"/>
  <c r="C2131" i="1"/>
  <c r="D507" i="97" s="1"/>
  <c r="C2120" i="1"/>
  <c r="D496" i="97"/>
  <c r="C2122" i="1"/>
  <c r="D498" i="97"/>
  <c r="D503" i="98" s="1"/>
  <c r="C2126" i="1"/>
  <c r="D502" i="97" s="1"/>
  <c r="D507" i="98" s="1"/>
  <c r="C2128" i="1"/>
  <c r="D504" i="97"/>
  <c r="C2130" i="1"/>
  <c r="D506" i="97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/>
  <c r="F2123" i="1"/>
  <c r="G499" i="97" s="1"/>
  <c r="G504" i="98" s="1"/>
  <c r="J2123" i="1"/>
  <c r="E2125" i="1"/>
  <c r="F501" i="97"/>
  <c r="F506" i="98" s="1"/>
  <c r="I2125" i="1"/>
  <c r="G2122" i="1"/>
  <c r="H498" i="97" s="1"/>
  <c r="H503" i="98" s="1"/>
  <c r="H2123" i="1"/>
  <c r="O499" i="97" s="1"/>
  <c r="I504" i="98" s="1"/>
  <c r="C2125" i="1"/>
  <c r="D501" i="97"/>
  <c r="D506" i="98" s="1"/>
  <c r="D358" i="98"/>
  <c r="D219" i="98"/>
  <c r="L91" i="97"/>
  <c r="C17" i="98"/>
  <c r="D24" i="98"/>
  <c r="N329" i="36"/>
  <c r="J309" i="17"/>
  <c r="K309" i="17"/>
  <c r="D581" i="1"/>
  <c r="D37" i="90"/>
  <c r="D597" i="1"/>
  <c r="D53" i="90"/>
  <c r="F89" i="123"/>
  <c r="D493" i="1"/>
  <c r="S11" i="90" s="1"/>
  <c r="D11" i="90" s="1"/>
  <c r="C75" i="123"/>
  <c r="E437" i="98"/>
  <c r="C294" i="98"/>
  <c r="E200" i="98"/>
  <c r="E149" i="98"/>
  <c r="D120" i="98"/>
  <c r="G91" i="98"/>
  <c r="C12" i="98"/>
  <c r="E325" i="36"/>
  <c r="D601" i="1"/>
  <c r="D57" i="90" s="1"/>
  <c r="F93" i="123"/>
  <c r="C495" i="1"/>
  <c r="R13" i="90"/>
  <c r="C13" i="90"/>
  <c r="C47" i="123"/>
  <c r="D384" i="36"/>
  <c r="E391" i="36"/>
  <c r="L232" i="97"/>
  <c r="E197" i="98"/>
  <c r="D221" i="98"/>
  <c r="F139" i="98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 s="1"/>
  <c r="D15" i="90" s="1"/>
  <c r="C79" i="123"/>
  <c r="K250" i="97"/>
  <c r="D398" i="98"/>
  <c r="D257" i="98"/>
  <c r="D174" i="98"/>
  <c r="D1657" i="1"/>
  <c r="E142" i="97" s="1"/>
  <c r="E141" i="98" s="1"/>
  <c r="E193" i="17"/>
  <c r="J193" i="17" s="1"/>
  <c r="K193" i="17"/>
  <c r="E166" i="17"/>
  <c r="J166" i="17"/>
  <c r="K166" i="17"/>
  <c r="C151" i="98"/>
  <c r="D60" i="98"/>
  <c r="D26" i="98"/>
  <c r="C23" i="98"/>
  <c r="E327" i="17"/>
  <c r="L325" i="17"/>
  <c r="E341" i="36"/>
  <c r="D593" i="1"/>
  <c r="D49" i="90"/>
  <c r="F85" i="123"/>
  <c r="D585" i="1"/>
  <c r="D41" i="90" s="1"/>
  <c r="F77" i="123"/>
  <c r="C491" i="1"/>
  <c r="R9" i="90"/>
  <c r="C9" i="90" s="1"/>
  <c r="C43" i="123"/>
  <c r="C499" i="1"/>
  <c r="R17" i="90"/>
  <c r="C17" i="90" s="1"/>
  <c r="C51" i="123"/>
  <c r="E380" i="36"/>
  <c r="F394" i="36"/>
  <c r="D329" i="36"/>
  <c r="D354" i="36"/>
  <c r="E398" i="36"/>
  <c r="E171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93" i="17"/>
  <c r="M99" i="17"/>
  <c r="M101" i="17"/>
  <c r="M103" i="17"/>
  <c r="M126" i="17"/>
  <c r="M128" i="17"/>
  <c r="M154" i="17"/>
  <c r="M192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H348" i="17"/>
  <c r="H357" i="36" s="1"/>
  <c r="G345" i="17"/>
  <c r="G354" i="36"/>
  <c r="C338" i="17"/>
  <c r="C348" i="36" s="1"/>
  <c r="O310" i="17"/>
  <c r="R330" i="36" s="1"/>
  <c r="M20" i="17"/>
  <c r="M22" i="17"/>
  <c r="M37" i="17"/>
  <c r="M39" i="17"/>
  <c r="M66" i="17"/>
  <c r="M79" i="17"/>
  <c r="M86" i="17"/>
  <c r="M88" i="17"/>
  <c r="M129" i="17"/>
  <c r="M131" i="17"/>
  <c r="M135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 s="1"/>
  <c r="C334" i="36"/>
  <c r="H331" i="36"/>
  <c r="M332" i="36"/>
  <c r="G306" i="17"/>
  <c r="G326" i="36"/>
  <c r="I175" i="36"/>
  <c r="H386" i="36"/>
  <c r="H360" i="17"/>
  <c r="H380" i="36"/>
  <c r="F376" i="36"/>
  <c r="D357" i="17"/>
  <c r="D377" i="36" s="1"/>
  <c r="G344" i="36"/>
  <c r="G327" i="17"/>
  <c r="G338" i="36" s="1"/>
  <c r="H317" i="17"/>
  <c r="H329" i="36" s="1"/>
  <c r="C313" i="17"/>
  <c r="D381" i="17"/>
  <c r="D401" i="36"/>
  <c r="I353" i="36"/>
  <c r="G337" i="36"/>
  <c r="I334" i="36"/>
  <c r="P332" i="36"/>
  <c r="C310" i="17"/>
  <c r="M21" i="17"/>
  <c r="M30" i="17"/>
  <c r="M49" i="17"/>
  <c r="M65" i="17"/>
  <c r="M90" i="17"/>
  <c r="M92" i="17"/>
  <c r="M114" i="17"/>
  <c r="M117" i="17"/>
  <c r="M130" i="17"/>
  <c r="M138" i="17"/>
  <c r="M149" i="17"/>
  <c r="M162" i="17"/>
  <c r="M177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35" i="17"/>
  <c r="M43" i="17"/>
  <c r="M52" i="17"/>
  <c r="M75" i="17"/>
  <c r="M77" i="17"/>
  <c r="M91" i="17"/>
  <c r="M94" i="17"/>
  <c r="M96" i="17"/>
  <c r="M115" i="17"/>
  <c r="M124" i="17"/>
  <c r="M132" i="17"/>
  <c r="M151" i="17"/>
  <c r="M165" i="17"/>
  <c r="M179" i="17"/>
  <c r="M187" i="17"/>
  <c r="M201" i="17"/>
  <c r="M203" i="17"/>
  <c r="M210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 s="1"/>
  <c r="N332" i="36"/>
  <c r="H310" i="17"/>
  <c r="Q330" i="36"/>
  <c r="M76" i="17"/>
  <c r="M95" i="17"/>
  <c r="C348" i="17"/>
  <c r="D348" i="17"/>
  <c r="D357" i="36" s="1"/>
  <c r="G348" i="17"/>
  <c r="C357" i="36"/>
  <c r="O348" i="17"/>
  <c r="I357" i="36" s="1"/>
  <c r="G357" i="36"/>
  <c r="E345" i="17"/>
  <c r="E354" i="36" s="1"/>
  <c r="I341" i="36"/>
  <c r="C401" i="36"/>
  <c r="G342" i="36"/>
  <c r="C398" i="36"/>
  <c r="L378" i="17"/>
  <c r="L330" i="36"/>
  <c r="C380" i="36"/>
  <c r="H393" i="36"/>
  <c r="C386" i="36"/>
  <c r="G367" i="17"/>
  <c r="G387" i="36" s="1"/>
  <c r="E383" i="36"/>
  <c r="F379" i="36"/>
  <c r="C379" i="36"/>
  <c r="H356" i="36"/>
  <c r="G355" i="36"/>
  <c r="H341" i="17"/>
  <c r="H351" i="36" s="1"/>
  <c r="D327" i="17"/>
  <c r="D338" i="36" s="1"/>
  <c r="C320" i="17"/>
  <c r="C332" i="36" s="1"/>
  <c r="G328" i="36"/>
  <c r="C328" i="36"/>
  <c r="M329" i="36"/>
  <c r="L328" i="36"/>
  <c r="Q328" i="36"/>
  <c r="G381" i="17"/>
  <c r="G401" i="36"/>
  <c r="I128" i="36"/>
  <c r="E416" i="98"/>
  <c r="D501" i="98"/>
  <c r="J87" i="97"/>
  <c r="M87" i="97" s="1"/>
  <c r="B1" i="97"/>
  <c r="B1" i="98"/>
  <c r="A1" i="123"/>
  <c r="B1" i="66"/>
  <c r="B1" i="82" s="1"/>
  <c r="F68" i="98"/>
  <c r="F317" i="98"/>
  <c r="F126" i="98"/>
  <c r="F56" i="98"/>
  <c r="F383" i="36"/>
  <c r="K509" i="97"/>
  <c r="M509" i="97" s="1"/>
  <c r="J511" i="97"/>
  <c r="M511" i="97" s="1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 s="1"/>
  <c r="F115" i="98" s="1"/>
  <c r="E1619" i="1"/>
  <c r="E1463" i="1"/>
  <c r="F14" i="97" s="1"/>
  <c r="E1523" i="1"/>
  <c r="E1765" i="1"/>
  <c r="F222" i="97"/>
  <c r="F221" i="98" s="1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8" i="66"/>
  <c r="X196" i="66"/>
  <c r="E458" i="98"/>
  <c r="J357" i="97"/>
  <c r="M357" i="97" s="1"/>
  <c r="K357" i="97"/>
  <c r="L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 s="1"/>
  <c r="K490" i="97"/>
  <c r="D319" i="98"/>
  <c r="D318" i="98"/>
  <c r="G292" i="98"/>
  <c r="E306" i="98"/>
  <c r="E422" i="98"/>
  <c r="C293" i="98"/>
  <c r="C452" i="98"/>
  <c r="D446" i="98"/>
  <c r="F412" i="98"/>
  <c r="G390" i="98"/>
  <c r="C273" i="98"/>
  <c r="G270" i="98"/>
  <c r="G297" i="98"/>
  <c r="C504" i="98"/>
  <c r="J323" i="97"/>
  <c r="C320" i="98"/>
  <c r="K323" i="97"/>
  <c r="F482" i="98"/>
  <c r="K286" i="97"/>
  <c r="M286" i="97"/>
  <c r="L378" i="97"/>
  <c r="M378" i="97" s="1"/>
  <c r="J492" i="97"/>
  <c r="X189" i="66"/>
  <c r="X193" i="66"/>
  <c r="X277" i="66"/>
  <c r="X281" i="66"/>
  <c r="X285" i="66"/>
  <c r="X289" i="66"/>
  <c r="X293" i="66"/>
  <c r="M492" i="97"/>
  <c r="X217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 s="1"/>
  <c r="L513" i="97"/>
  <c r="M513" i="97" s="1"/>
  <c r="X187" i="66"/>
  <c r="X191" i="66"/>
  <c r="X275" i="66"/>
  <c r="X279" i="66"/>
  <c r="X283" i="66"/>
  <c r="X287" i="66"/>
  <c r="X291" i="66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397" i="98"/>
  <c r="E251" i="98"/>
  <c r="K252" i="97"/>
  <c r="L252" i="97"/>
  <c r="F419" i="98"/>
  <c r="X20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 s="1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I1589" i="1"/>
  <c r="J1617" i="1"/>
  <c r="B1687" i="1"/>
  <c r="C167" i="97" s="1"/>
  <c r="C220" i="17"/>
  <c r="K220" i="17"/>
  <c r="C140" i="98"/>
  <c r="C218" i="17"/>
  <c r="C227" i="36" s="1"/>
  <c r="B1686" i="1"/>
  <c r="C166" i="97"/>
  <c r="C165" i="98" s="1"/>
  <c r="X282" i="66"/>
  <c r="I241" i="82"/>
  <c r="I217" i="82"/>
  <c r="L193" i="17"/>
  <c r="L166" i="17"/>
  <c r="D400" i="98"/>
  <c r="I32" i="82"/>
  <c r="C364" i="17"/>
  <c r="C384" i="36" s="1"/>
  <c r="C382" i="36"/>
  <c r="C345" i="17"/>
  <c r="C354" i="36" s="1"/>
  <c r="C353" i="36"/>
  <c r="K344" i="17"/>
  <c r="M344" i="17"/>
  <c r="D330" i="36"/>
  <c r="K318" i="17"/>
  <c r="M318" i="17"/>
  <c r="M87" i="17"/>
  <c r="M125" i="17"/>
  <c r="M266" i="17"/>
  <c r="C399" i="36"/>
  <c r="J379" i="17"/>
  <c r="M379" i="17"/>
  <c r="J373" i="17"/>
  <c r="C371" i="17"/>
  <c r="C391" i="36"/>
  <c r="J370" i="17"/>
  <c r="M370" i="17" s="1"/>
  <c r="D367" i="17"/>
  <c r="J366" i="17"/>
  <c r="M366" i="17" s="1"/>
  <c r="D360" i="17"/>
  <c r="D380" i="36"/>
  <c r="C334" i="17"/>
  <c r="K333" i="17"/>
  <c r="M333" i="17" s="1"/>
  <c r="C337" i="36"/>
  <c r="J326" i="17"/>
  <c r="M326" i="17" s="1"/>
  <c r="J322" i="17"/>
  <c r="M322" i="17" s="1"/>
  <c r="C327" i="36"/>
  <c r="L331" i="36"/>
  <c r="M104" i="17"/>
  <c r="M153" i="17"/>
  <c r="M204" i="17"/>
  <c r="M293" i="17"/>
  <c r="C118" i="36"/>
  <c r="K118" i="17"/>
  <c r="M118" i="17" s="1"/>
  <c r="K376" i="17"/>
  <c r="M376" i="17"/>
  <c r="I379" i="36"/>
  <c r="O360" i="17"/>
  <c r="I380" i="36" s="1"/>
  <c r="G357" i="17"/>
  <c r="C357" i="17"/>
  <c r="K356" i="17"/>
  <c r="M356" i="17"/>
  <c r="O357" i="17"/>
  <c r="I377" i="36" s="1"/>
  <c r="I375" i="36"/>
  <c r="C341" i="17"/>
  <c r="C303" i="17"/>
  <c r="C323" i="36"/>
  <c r="F322" i="36"/>
  <c r="F303" i="17"/>
  <c r="F323" i="36" s="1"/>
  <c r="I258" i="36"/>
  <c r="L220" i="17"/>
  <c r="D387" i="36"/>
  <c r="C377" i="36"/>
  <c r="C345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H12" i="90"/>
  <c r="H13" i="90"/>
  <c r="H9" i="90"/>
  <c r="H1792" i="1"/>
  <c r="O249" i="97"/>
  <c r="I248" i="98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/>
  <c r="I166" i="98" s="1"/>
  <c r="H1704" i="1"/>
  <c r="O175" i="97"/>
  <c r="I174" i="98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/>
  <c r="I386" i="36"/>
  <c r="H1866" i="1"/>
  <c r="O331" i="97" s="1"/>
  <c r="I328" i="98" s="1"/>
  <c r="B34" i="189"/>
  <c r="B3" i="66" s="1"/>
  <c r="I231" i="36"/>
  <c r="I78" i="82"/>
  <c r="I282" i="36"/>
  <c r="I319" i="36"/>
  <c r="A1" i="195"/>
  <c r="A1" i="194"/>
  <c r="B2" i="97"/>
  <c r="B2" i="98" s="1"/>
  <c r="A2" i="123"/>
  <c r="A2" i="195"/>
  <c r="B2" i="17"/>
  <c r="B2" i="36" s="1"/>
  <c r="A2" i="194"/>
  <c r="B2" i="66"/>
  <c r="B2" i="82" s="1"/>
  <c r="B37" i="189"/>
  <c r="G1462" i="1"/>
  <c r="H13" i="97"/>
  <c r="L13" i="97" s="1"/>
  <c r="F12" i="98"/>
  <c r="K260" i="97"/>
  <c r="M260" i="97" s="1"/>
  <c r="J260" i="97"/>
  <c r="L260" i="97"/>
  <c r="E160" i="17"/>
  <c r="D106" i="98"/>
  <c r="J220" i="17"/>
  <c r="M220" i="17"/>
  <c r="E263" i="98"/>
  <c r="E154" i="98"/>
  <c r="C33" i="98"/>
  <c r="D10" i="98"/>
  <c r="L258" i="97"/>
  <c r="J258" i="97"/>
  <c r="E257" i="98"/>
  <c r="E151" i="98"/>
  <c r="E162" i="36"/>
  <c r="K157" i="17"/>
  <c r="M157" i="17" s="1"/>
  <c r="J157" i="17"/>
  <c r="L157" i="17"/>
  <c r="J165" i="97"/>
  <c r="D1626" i="1"/>
  <c r="E120" i="97" s="1"/>
  <c r="E119" i="98" s="1"/>
  <c r="D482" i="98"/>
  <c r="C322" i="98"/>
  <c r="D152" i="98"/>
  <c r="L153" i="97"/>
  <c r="J27" i="17"/>
  <c r="K27" i="17"/>
  <c r="M27" i="17" s="1"/>
  <c r="L27" i="17"/>
  <c r="E26" i="36"/>
  <c r="J345" i="17"/>
  <c r="K159" i="17"/>
  <c r="M159" i="17"/>
  <c r="M309" i="17"/>
  <c r="I54" i="98"/>
  <c r="I245" i="98"/>
  <c r="M48" i="17"/>
  <c r="M53" i="17"/>
  <c r="M85" i="17"/>
  <c r="M97" i="17"/>
  <c r="M133" i="17"/>
  <c r="M137" i="17"/>
  <c r="M212" i="17"/>
  <c r="M259" i="17"/>
  <c r="M261" i="17"/>
  <c r="M275" i="17"/>
  <c r="M279" i="17"/>
  <c r="C22" i="90"/>
  <c r="C526" i="1"/>
  <c r="J14" i="90"/>
  <c r="C14" i="90" s="1"/>
  <c r="C11" i="90"/>
  <c r="D13" i="90"/>
  <c r="B10" i="90"/>
  <c r="F12" i="90"/>
  <c r="F15" i="90"/>
  <c r="G17" i="90"/>
  <c r="G20" i="90"/>
  <c r="B23" i="90"/>
  <c r="B26" i="90"/>
  <c r="F28" i="90"/>
  <c r="F31" i="90"/>
  <c r="C229" i="36"/>
  <c r="J378" i="17"/>
  <c r="M166" i="17"/>
  <c r="L218" i="17"/>
  <c r="K378" i="17"/>
  <c r="M378" i="17" s="1"/>
  <c r="J232" i="97"/>
  <c r="J252" i="97"/>
  <c r="M252" i="97" s="1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90" i="17"/>
  <c r="M256" i="17"/>
  <c r="M380" i="17"/>
  <c r="D22" i="90"/>
  <c r="D28" i="90"/>
  <c r="D17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D1897" i="1"/>
  <c r="E288" i="97" s="1"/>
  <c r="L288" i="97" s="1"/>
  <c r="K249" i="97"/>
  <c r="M249" i="97" s="1"/>
  <c r="M319" i="17"/>
  <c r="D16" i="90"/>
  <c r="D24" i="90"/>
  <c r="C15" i="90"/>
  <c r="D543" i="1"/>
  <c r="K31" i="90"/>
  <c r="D31" i="90" s="1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 s="1"/>
  <c r="C160" i="98" s="1"/>
  <c r="B1680" i="1"/>
  <c r="C160" i="97" s="1"/>
  <c r="B1679" i="1"/>
  <c r="C159" i="97"/>
  <c r="B1678" i="1"/>
  <c r="C158" i="97" s="1"/>
  <c r="B1677" i="1"/>
  <c r="C157" i="97"/>
  <c r="C156" i="98"/>
  <c r="B1676" i="1"/>
  <c r="C156" i="97"/>
  <c r="B1674" i="1"/>
  <c r="C154" i="97"/>
  <c r="C153" i="98" s="1"/>
  <c r="H367" i="17"/>
  <c r="H387" i="36"/>
  <c r="H327" i="17"/>
  <c r="G320" i="17"/>
  <c r="G332" i="36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/>
  <c r="D171" i="98"/>
  <c r="C1711" i="1"/>
  <c r="D182" i="97" s="1"/>
  <c r="D181" i="98" s="1"/>
  <c r="J363" i="17"/>
  <c r="M363" i="17" s="1"/>
  <c r="E331" i="36"/>
  <c r="C329" i="36"/>
  <c r="H325" i="36"/>
  <c r="I59" i="36"/>
  <c r="D1565" i="1"/>
  <c r="E71" i="97"/>
  <c r="B1683" i="1"/>
  <c r="C163" i="97" s="1"/>
  <c r="C162" i="98" s="1"/>
  <c r="C1677" i="1"/>
  <c r="D157" i="97"/>
  <c r="D156" i="98" s="1"/>
  <c r="C1671" i="1"/>
  <c r="D151" i="97"/>
  <c r="D150" i="98"/>
  <c r="C1670" i="1"/>
  <c r="D150" i="97"/>
  <c r="D149" i="98"/>
  <c r="B1671" i="1"/>
  <c r="C151" i="97" s="1"/>
  <c r="C150" i="98" s="1"/>
  <c r="D1687" i="1"/>
  <c r="E167" i="97"/>
  <c r="E166" i="98" s="1"/>
  <c r="D1823" i="1"/>
  <c r="E295" i="97"/>
  <c r="E294" i="98"/>
  <c r="D1822" i="1"/>
  <c r="E294" i="97" s="1"/>
  <c r="G78" i="57"/>
  <c r="C306" i="1"/>
  <c r="D164" i="17" s="1"/>
  <c r="B104" i="58"/>
  <c r="H27" i="90"/>
  <c r="D573" i="1"/>
  <c r="D565" i="1"/>
  <c r="D556" i="1"/>
  <c r="D553" i="1"/>
  <c r="E89" i="58"/>
  <c r="B129" i="57"/>
  <c r="C839" i="1"/>
  <c r="D304" i="17"/>
  <c r="D910" i="1"/>
  <c r="E329" i="17" s="1"/>
  <c r="F1460" i="1"/>
  <c r="G11" i="97"/>
  <c r="G10" i="98"/>
  <c r="D1461" i="1"/>
  <c r="E12" i="97"/>
  <c r="E11" i="98"/>
  <c r="F1469" i="1"/>
  <c r="F1471" i="1"/>
  <c r="F1472" i="1"/>
  <c r="G1474" i="1"/>
  <c r="H25" i="97" s="1"/>
  <c r="H24" i="98" s="1"/>
  <c r="G1475" i="1"/>
  <c r="H26" i="97"/>
  <c r="H25" i="98"/>
  <c r="F1476" i="1"/>
  <c r="G27" i="97" s="1"/>
  <c r="G26" i="98" s="1"/>
  <c r="D1558" i="1"/>
  <c r="E64" i="97" s="1"/>
  <c r="E63" i="98" s="1"/>
  <c r="F1567" i="1"/>
  <c r="G73" i="97"/>
  <c r="G72" i="98" s="1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/>
  <c r="C127" i="98" s="1"/>
  <c r="C1654" i="1"/>
  <c r="D139" i="97"/>
  <c r="D138" i="98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/>
  <c r="G126" i="98" s="1"/>
  <c r="G1687" i="1"/>
  <c r="H167" i="97"/>
  <c r="H166" i="98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/>
  <c r="C1806" i="1"/>
  <c r="D263" i="97" s="1"/>
  <c r="C1837" i="1"/>
  <c r="D309" i="97" s="1"/>
  <c r="C1867" i="1"/>
  <c r="D332" i="97" s="1"/>
  <c r="C1885" i="1"/>
  <c r="D276" i="97"/>
  <c r="D275" i="98" s="1"/>
  <c r="B1474" i="1"/>
  <c r="C25" i="97"/>
  <c r="C24" i="98" s="1"/>
  <c r="D1476" i="1"/>
  <c r="E27" i="97" s="1"/>
  <c r="C1477" i="1"/>
  <c r="D28" i="97"/>
  <c r="D27" i="98" s="1"/>
  <c r="D1656" i="1"/>
  <c r="E141" i="97"/>
  <c r="C1684" i="1"/>
  <c r="D164" i="97" s="1"/>
  <c r="C1683" i="1"/>
  <c r="D163" i="97"/>
  <c r="D162" i="98"/>
  <c r="C1679" i="1"/>
  <c r="D159" i="97" s="1"/>
  <c r="D158" i="98" s="1"/>
  <c r="C1678" i="1"/>
  <c r="D158" i="97" s="1"/>
  <c r="D157" i="98" s="1"/>
  <c r="E1672" i="1"/>
  <c r="F152" i="97"/>
  <c r="F151" i="98" s="1"/>
  <c r="C1836" i="1"/>
  <c r="D308" i="97"/>
  <c r="D307" i="98"/>
  <c r="I78" i="57"/>
  <c r="C366" i="1" s="1"/>
  <c r="D216" i="17" s="1"/>
  <c r="B107" i="58"/>
  <c r="H31" i="90"/>
  <c r="C542" i="1"/>
  <c r="J30" i="90"/>
  <c r="C30" i="90"/>
  <c r="C531" i="1"/>
  <c r="J19" i="90" s="1"/>
  <c r="C19" i="90" s="1"/>
  <c r="D569" i="1"/>
  <c r="D561" i="1"/>
  <c r="E105" i="58"/>
  <c r="E97" i="58"/>
  <c r="E96" i="58"/>
  <c r="E93" i="57"/>
  <c r="C626" i="1"/>
  <c r="J52" i="90"/>
  <c r="C618" i="1"/>
  <c r="J44" i="90" s="1"/>
  <c r="C120" i="57"/>
  <c r="G129" i="58"/>
  <c r="D939" i="1" s="1"/>
  <c r="E339" i="17" s="1"/>
  <c r="G1460" i="1"/>
  <c r="H11" i="97"/>
  <c r="H10" i="98"/>
  <c r="E1465" i="1"/>
  <c r="F16" i="97" s="1"/>
  <c r="F15" i="98" s="1"/>
  <c r="H12" i="98"/>
  <c r="B70" i="58"/>
  <c r="D148" i="1" s="1"/>
  <c r="G1469" i="1"/>
  <c r="H20" i="97"/>
  <c r="H19" i="98" s="1"/>
  <c r="G1471" i="1"/>
  <c r="H22" i="97"/>
  <c r="H21" i="98" s="1"/>
  <c r="B77" i="58"/>
  <c r="D155" i="1" s="1"/>
  <c r="F1475" i="1"/>
  <c r="G26" i="97"/>
  <c r="G25" i="98" s="1"/>
  <c r="E1476" i="1"/>
  <c r="F27" i="97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/>
  <c r="C1503" i="1"/>
  <c r="D45" i="97" s="1"/>
  <c r="G1501" i="1"/>
  <c r="H43" i="97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/>
  <c r="D91" i="98" s="1"/>
  <c r="E1533" i="1"/>
  <c r="E1532" i="1"/>
  <c r="D1529" i="1"/>
  <c r="E86" i="97" s="1"/>
  <c r="E85" i="98" s="1"/>
  <c r="G1528" i="1"/>
  <c r="H85" i="97"/>
  <c r="H84" i="98" s="1"/>
  <c r="C1528" i="1"/>
  <c r="D85" i="97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/>
  <c r="G1614" i="1"/>
  <c r="H108" i="97" s="1"/>
  <c r="E1613" i="1"/>
  <c r="F107" i="97"/>
  <c r="F106" i="98"/>
  <c r="G64" i="58"/>
  <c r="D292" i="1"/>
  <c r="G1610" i="1"/>
  <c r="H104" i="97" s="1"/>
  <c r="H103" i="98" s="1"/>
  <c r="B1644" i="1"/>
  <c r="C129" i="97"/>
  <c r="C128" i="98"/>
  <c r="E1656" i="1"/>
  <c r="F141" i="97"/>
  <c r="F140" i="98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/>
  <c r="C175" i="98" s="1"/>
  <c r="B1706" i="1"/>
  <c r="C177" i="97"/>
  <c r="C176" i="98"/>
  <c r="B1710" i="1"/>
  <c r="C181" i="97" s="1"/>
  <c r="C180" i="98" s="1"/>
  <c r="H1713" i="1"/>
  <c r="O184" i="97" s="1"/>
  <c r="I183" i="98" s="1"/>
  <c r="F1713" i="1"/>
  <c r="G184" i="97"/>
  <c r="G183" i="98"/>
  <c r="E1712" i="1"/>
  <c r="F183" i="97"/>
  <c r="G1710" i="1"/>
  <c r="H181" i="97" s="1"/>
  <c r="H180" i="98" s="1"/>
  <c r="C1706" i="1"/>
  <c r="D177" i="97"/>
  <c r="D176" i="98"/>
  <c r="G1704" i="1"/>
  <c r="H175" i="97"/>
  <c r="H174" i="98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/>
  <c r="I226" i="98" s="1"/>
  <c r="D1770" i="1"/>
  <c r="E227" i="97"/>
  <c r="E226" i="98" s="1"/>
  <c r="F1769" i="1"/>
  <c r="C1769" i="1"/>
  <c r="D226" i="97"/>
  <c r="C1768" i="1"/>
  <c r="D225" i="97" s="1"/>
  <c r="D224" i="98" s="1"/>
  <c r="C1767" i="1"/>
  <c r="D224" i="97" s="1"/>
  <c r="D223" i="98" s="1"/>
  <c r="D1764" i="1"/>
  <c r="E221" i="97"/>
  <c r="E220" i="98"/>
  <c r="C1740" i="1"/>
  <c r="D206" i="97"/>
  <c r="D205" i="98"/>
  <c r="C1794" i="1"/>
  <c r="D251" i="97" s="1"/>
  <c r="D250" i="98" s="1"/>
  <c r="C1805" i="1"/>
  <c r="D262" i="97"/>
  <c r="D261" i="98" s="1"/>
  <c r="C1807" i="1"/>
  <c r="D264" i="97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/>
  <c r="E297" i="98"/>
  <c r="D1827" i="1"/>
  <c r="E299" i="97"/>
  <c r="E298" i="98"/>
  <c r="C1864" i="1"/>
  <c r="D329" i="97" s="1"/>
  <c r="D1865" i="1"/>
  <c r="E330" i="97"/>
  <c r="E327" i="98"/>
  <c r="D1859" i="1"/>
  <c r="E324" i="97"/>
  <c r="E321" i="98"/>
  <c r="D1860" i="1"/>
  <c r="E325" i="97" s="1"/>
  <c r="E322" i="98" s="1"/>
  <c r="D1862" i="1"/>
  <c r="E327" i="97" s="1"/>
  <c r="E324" i="98" s="1"/>
  <c r="D1863" i="1"/>
  <c r="E328" i="97"/>
  <c r="D1894" i="1"/>
  <c r="E285" i="97" s="1"/>
  <c r="E284" i="98" s="1"/>
  <c r="D1896" i="1"/>
  <c r="E287" i="97" s="1"/>
  <c r="E286" i="98" s="1"/>
  <c r="D1460" i="1"/>
  <c r="E11" i="97" s="1"/>
  <c r="E10" i="98" s="1"/>
  <c r="F1468" i="1"/>
  <c r="E1474" i="1"/>
  <c r="F25" i="97" s="1"/>
  <c r="F24" i="98" s="1"/>
  <c r="B1497" i="1"/>
  <c r="C39" i="97"/>
  <c r="C38" i="98" s="1"/>
  <c r="G1507" i="1"/>
  <c r="H49" i="97"/>
  <c r="H48" i="98"/>
  <c r="D1507" i="1"/>
  <c r="E49" i="97" s="1"/>
  <c r="D1505" i="1"/>
  <c r="E47" i="97"/>
  <c r="E46" i="98" s="1"/>
  <c r="C1504" i="1"/>
  <c r="D46" i="97" s="1"/>
  <c r="E1502" i="1"/>
  <c r="C1500" i="1"/>
  <c r="D42" i="97" s="1"/>
  <c r="C1498" i="1"/>
  <c r="D40" i="97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/>
  <c r="H32" i="98"/>
  <c r="E1490" i="1"/>
  <c r="B1532" i="1"/>
  <c r="C89" i="97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/>
  <c r="H92" i="98"/>
  <c r="C1536" i="1"/>
  <c r="D93" i="97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 s="1"/>
  <c r="F1612" i="1"/>
  <c r="G106" i="97"/>
  <c r="G105" i="98"/>
  <c r="B1657" i="1"/>
  <c r="C142" i="97" s="1"/>
  <c r="C141" i="98" s="1"/>
  <c r="F1656" i="1"/>
  <c r="G141" i="97" s="1"/>
  <c r="G140" i="98" s="1"/>
  <c r="F1654" i="1"/>
  <c r="G139" i="97"/>
  <c r="G138" i="98"/>
  <c r="H1647" i="1"/>
  <c r="O132" i="97" s="1"/>
  <c r="I131" i="98" s="1"/>
  <c r="F1643" i="1"/>
  <c r="G128" i="97" s="1"/>
  <c r="G127" i="98" s="1"/>
  <c r="F1682" i="1"/>
  <c r="F1680" i="1"/>
  <c r="E1676" i="1"/>
  <c r="F156" i="97"/>
  <c r="F155" i="98"/>
  <c r="F1674" i="1"/>
  <c r="G154" i="97" s="1"/>
  <c r="G153" i="98" s="1"/>
  <c r="F1672" i="1"/>
  <c r="G152" i="97" s="1"/>
  <c r="G151" i="98" s="1"/>
  <c r="C1715" i="1"/>
  <c r="D186" i="97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/>
  <c r="F220" i="98"/>
  <c r="F1761" i="1"/>
  <c r="G218" i="97" s="1"/>
  <c r="G217" i="98" s="1"/>
  <c r="C1760" i="1"/>
  <c r="D217" i="97" s="1"/>
  <c r="D216" i="98" s="1"/>
  <c r="C1737" i="1"/>
  <c r="D203" i="97"/>
  <c r="D202" i="98" s="1"/>
  <c r="D1805" i="1"/>
  <c r="E262" i="97"/>
  <c r="E261" i="98" s="1"/>
  <c r="D1829" i="1"/>
  <c r="E301" i="97" s="1"/>
  <c r="D1833" i="1"/>
  <c r="E305" i="97" s="1"/>
  <c r="E304" i="98" s="1"/>
  <c r="C1865" i="1"/>
  <c r="D330" i="97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/>
  <c r="F222" i="98"/>
  <c r="F1764" i="1"/>
  <c r="G221" i="97"/>
  <c r="G220" i="98"/>
  <c r="C1761" i="1"/>
  <c r="D218" i="97" s="1"/>
  <c r="D217" i="98" s="1"/>
  <c r="E1760" i="1"/>
  <c r="F217" i="97" s="1"/>
  <c r="F216" i="98" s="1"/>
  <c r="E1744" i="1"/>
  <c r="F210" i="97"/>
  <c r="C1742" i="1"/>
  <c r="D208" i="97" s="1"/>
  <c r="E1736" i="1"/>
  <c r="F202" i="97"/>
  <c r="F201" i="98" s="1"/>
  <c r="G1730" i="1"/>
  <c r="H196" i="97"/>
  <c r="H195" i="98"/>
  <c r="C1985" i="1"/>
  <c r="D400" i="97" s="1"/>
  <c r="C2017" i="1"/>
  <c r="D423" i="97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/>
  <c r="G261" i="98" s="1"/>
  <c r="G1806" i="1"/>
  <c r="H263" i="97"/>
  <c r="H262" i="98"/>
  <c r="B1820" i="1"/>
  <c r="C292" i="97" s="1"/>
  <c r="C291" i="98" s="1"/>
  <c r="F1820" i="1"/>
  <c r="G292" i="97" s="1"/>
  <c r="G291" i="98" s="1"/>
  <c r="G1821" i="1"/>
  <c r="H293" i="97"/>
  <c r="H292" i="98" s="1"/>
  <c r="E1856" i="1"/>
  <c r="F321" i="97"/>
  <c r="E1884" i="1"/>
  <c r="F275" i="97" s="1"/>
  <c r="F274" i="98" s="1"/>
  <c r="B1886" i="1"/>
  <c r="C277" i="97"/>
  <c r="C276" i="98"/>
  <c r="E1889" i="1"/>
  <c r="B1894" i="1"/>
  <c r="C285" i="97"/>
  <c r="C284" i="98" s="1"/>
  <c r="B1896" i="1"/>
  <c r="C287" i="97"/>
  <c r="C286" i="98"/>
  <c r="H1858" i="1"/>
  <c r="O323" i="97" s="1"/>
  <c r="I320" i="98" s="1"/>
  <c r="Z89" i="66"/>
  <c r="I64" i="82" s="1"/>
  <c r="C1744" i="1"/>
  <c r="D1738" i="1"/>
  <c r="E204" i="97"/>
  <c r="C2091" i="1"/>
  <c r="D476" i="97" s="1"/>
  <c r="D481" i="98" s="1"/>
  <c r="B1828" i="1"/>
  <c r="C300" i="97" s="1"/>
  <c r="C299" i="98" s="1"/>
  <c r="G1829" i="1"/>
  <c r="H301" i="97"/>
  <c r="H300" i="98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/>
  <c r="C345" i="98" s="1"/>
  <c r="E1770" i="1"/>
  <c r="F227" i="97"/>
  <c r="F226" i="98"/>
  <c r="F1768" i="1"/>
  <c r="E1767" i="1"/>
  <c r="F224" i="97" s="1"/>
  <c r="F223" i="98" s="1"/>
  <c r="H1762" i="1"/>
  <c r="O219" i="97" s="1"/>
  <c r="I218" i="98" s="1"/>
  <c r="E1762" i="1"/>
  <c r="F219" i="97"/>
  <c r="F218" i="98" s="1"/>
  <c r="H1745" i="1"/>
  <c r="O211" i="97" s="1"/>
  <c r="I210" i="98" s="1"/>
  <c r="F1745" i="1"/>
  <c r="G211" i="97"/>
  <c r="G210" i="98"/>
  <c r="C1743" i="1"/>
  <c r="G1740" i="1"/>
  <c r="H206" i="97" s="1"/>
  <c r="H205" i="98"/>
  <c r="E1739" i="1"/>
  <c r="H1738" i="1"/>
  <c r="O204" i="97" s="1"/>
  <c r="I203" i="98" s="1"/>
  <c r="H1737" i="1"/>
  <c r="O203" i="97" s="1"/>
  <c r="I202" i="98" s="1"/>
  <c r="E1737" i="1"/>
  <c r="F203" i="97"/>
  <c r="F202" i="98" s="1"/>
  <c r="G1736" i="1"/>
  <c r="H202" i="97"/>
  <c r="H201" i="98" s="1"/>
  <c r="G1732" i="1"/>
  <c r="H198" i="97" s="1"/>
  <c r="H197" i="98" s="1"/>
  <c r="C1950" i="1"/>
  <c r="D371" i="97" s="1"/>
  <c r="D376" i="98" s="1"/>
  <c r="C2037" i="1"/>
  <c r="D437" i="97"/>
  <c r="D442" i="98" s="1"/>
  <c r="D2104" i="1"/>
  <c r="G1799" i="1"/>
  <c r="H256" i="97" s="1"/>
  <c r="H255" i="98" s="1"/>
  <c r="G1802" i="1"/>
  <c r="H259" i="97"/>
  <c r="H258" i="98"/>
  <c r="G1850" i="1"/>
  <c r="H315" i="97"/>
  <c r="G1864" i="1"/>
  <c r="H329" i="97"/>
  <c r="H326" i="98" s="1"/>
  <c r="B1865" i="1"/>
  <c r="C330" i="97"/>
  <c r="F1865" i="1"/>
  <c r="G330" i="97"/>
  <c r="G327" i="98" s="1"/>
  <c r="G1866" i="1"/>
  <c r="H331" i="97"/>
  <c r="E1867" i="1"/>
  <c r="F332" i="97"/>
  <c r="F329" i="98"/>
  <c r="F1910" i="1"/>
  <c r="G340" i="97"/>
  <c r="G345" i="98" s="1"/>
  <c r="B1920" i="1"/>
  <c r="C350" i="97"/>
  <c r="C355" i="98" s="1"/>
  <c r="F1920" i="1"/>
  <c r="G1921" i="1"/>
  <c r="H351" i="97"/>
  <c r="H356" i="98"/>
  <c r="E1706" i="1"/>
  <c r="F177" i="97" s="1"/>
  <c r="F176" i="98" s="1"/>
  <c r="F1770" i="1"/>
  <c r="G1760" i="1"/>
  <c r="H217" i="97"/>
  <c r="H216" i="98"/>
  <c r="F1747" i="1"/>
  <c r="G213" i="97"/>
  <c r="G212" i="98" s="1"/>
  <c r="G1743" i="1"/>
  <c r="H209" i="97" s="1"/>
  <c r="H208" i="98" s="1"/>
  <c r="H1742" i="1"/>
  <c r="O208" i="97" s="1"/>
  <c r="I207" i="98" s="1"/>
  <c r="E1740" i="1"/>
  <c r="F206" i="97"/>
  <c r="F205" i="98"/>
  <c r="H1736" i="1"/>
  <c r="O202" i="97" s="1"/>
  <c r="I201" i="98" s="1"/>
  <c r="H1730" i="1"/>
  <c r="O196" i="97" s="1"/>
  <c r="I195" i="98" s="1"/>
  <c r="D1951" i="1"/>
  <c r="E372" i="97"/>
  <c r="E377" i="98" s="1"/>
  <c r="D1984" i="1"/>
  <c r="E399" i="97"/>
  <c r="E404" i="98"/>
  <c r="D1986" i="1"/>
  <c r="E401" i="97" s="1"/>
  <c r="E406" i="98" s="1"/>
  <c r="C2008" i="1"/>
  <c r="D414" i="97" s="1"/>
  <c r="C2045" i="1"/>
  <c r="D445" i="97"/>
  <c r="D2067" i="1"/>
  <c r="E458" i="97"/>
  <c r="E463" i="98"/>
  <c r="D2070" i="1"/>
  <c r="E461" i="97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/>
  <c r="F297" i="98"/>
  <c r="B1827" i="1"/>
  <c r="C299" i="97"/>
  <c r="C298" i="98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G2070" i="1"/>
  <c r="H461" i="97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/>
  <c r="C488" i="98" s="1"/>
  <c r="F2098" i="1"/>
  <c r="H2100" i="1"/>
  <c r="O485" i="97" s="1"/>
  <c r="I490" i="98" s="1"/>
  <c r="E2101" i="1"/>
  <c r="F486" i="97"/>
  <c r="F491" i="98"/>
  <c r="B2102" i="1"/>
  <c r="C487" i="97"/>
  <c r="C492" i="98" s="1"/>
  <c r="F2102" i="1"/>
  <c r="G2103" i="1"/>
  <c r="H488" i="97" s="1"/>
  <c r="H2106" i="1"/>
  <c r="O491" i="97" s="1"/>
  <c r="I496" i="98" s="1"/>
  <c r="E2126" i="1"/>
  <c r="F502" i="97" s="1"/>
  <c r="F507" i="98"/>
  <c r="B2127" i="1"/>
  <c r="C503" i="97" s="1"/>
  <c r="C508" i="98" s="1"/>
  <c r="F2127" i="1"/>
  <c r="G503" i="97"/>
  <c r="G508" i="98"/>
  <c r="G2128" i="1"/>
  <c r="H504" i="97"/>
  <c r="H509" i="98"/>
  <c r="E2130" i="1"/>
  <c r="F506" i="97" s="1"/>
  <c r="F511" i="98" s="1"/>
  <c r="B2131" i="1"/>
  <c r="C507" i="97"/>
  <c r="C512" i="98" s="1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A3" i="195"/>
  <c r="K345" i="17"/>
  <c r="M345" i="17" s="1"/>
  <c r="K218" i="17"/>
  <c r="L327" i="17"/>
  <c r="K13" i="97"/>
  <c r="L381" i="17"/>
  <c r="J327" i="17"/>
  <c r="L333" i="36"/>
  <c r="E259" i="98"/>
  <c r="K258" i="97"/>
  <c r="M258" i="97"/>
  <c r="J153" i="97"/>
  <c r="E331" i="17"/>
  <c r="E342" i="36" s="1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M381" i="17" s="1"/>
  <c r="K381" i="17"/>
  <c r="E435" i="98"/>
  <c r="D317" i="98"/>
  <c r="E153" i="98"/>
  <c r="C58" i="98"/>
  <c r="D125" i="98"/>
  <c r="C25" i="98"/>
  <c r="J15" i="97"/>
  <c r="C14" i="98"/>
  <c r="C19" i="98"/>
  <c r="J305" i="17"/>
  <c r="K305" i="17"/>
  <c r="M305" i="17"/>
  <c r="K51" i="17"/>
  <c r="M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 s="1"/>
  <c r="D15" i="98"/>
  <c r="C21" i="98"/>
  <c r="D16" i="98"/>
  <c r="C22" i="98"/>
  <c r="L309" i="17"/>
  <c r="J164" i="17"/>
  <c r="K164" i="17"/>
  <c r="M164" i="17"/>
  <c r="C351" i="36"/>
  <c r="G377" i="36"/>
  <c r="A3" i="194"/>
  <c r="J218" i="17"/>
  <c r="J253" i="97"/>
  <c r="M253" i="97"/>
  <c r="L323" i="97"/>
  <c r="M323" i="97" s="1"/>
  <c r="J325" i="97"/>
  <c r="K153" i="97"/>
  <c r="M153" i="97" s="1"/>
  <c r="L92" i="9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 s="1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G338" i="17"/>
  <c r="H334" i="17"/>
  <c r="E324" i="17"/>
  <c r="I183" i="82"/>
  <c r="G383" i="36"/>
  <c r="F360" i="17"/>
  <c r="C331" i="17"/>
  <c r="H336" i="36"/>
  <c r="G374" i="17"/>
  <c r="F371" i="17"/>
  <c r="E367" i="17"/>
  <c r="E387" i="36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 s="1"/>
  <c r="H61" i="98" s="1"/>
  <c r="G1558" i="1"/>
  <c r="H64" i="97"/>
  <c r="H63" i="98" s="1"/>
  <c r="F1461" i="1"/>
  <c r="G12" i="97"/>
  <c r="F1463" i="1"/>
  <c r="G14" i="97" s="1"/>
  <c r="G13" i="98" s="1"/>
  <c r="C1491" i="1"/>
  <c r="D33" i="97"/>
  <c r="C1493" i="1"/>
  <c r="D35" i="97"/>
  <c r="B1560" i="1"/>
  <c r="C66" i="97"/>
  <c r="C70" i="17"/>
  <c r="E63" i="17"/>
  <c r="D1551" i="1"/>
  <c r="E57" i="97"/>
  <c r="E56" i="98" s="1"/>
  <c r="E1557" i="1"/>
  <c r="F63" i="97"/>
  <c r="F62" i="98"/>
  <c r="F67" i="17"/>
  <c r="H30" i="90"/>
  <c r="H25" i="90"/>
  <c r="F1496" i="1"/>
  <c r="G38" i="97"/>
  <c r="F1501" i="1"/>
  <c r="F1502" i="1"/>
  <c r="C61" i="17"/>
  <c r="B1558" i="1"/>
  <c r="C64" i="97"/>
  <c r="B1551" i="1"/>
  <c r="C57" i="97" s="1"/>
  <c r="C1556" i="1"/>
  <c r="D62" i="97"/>
  <c r="D61" i="98" s="1"/>
  <c r="D61" i="17"/>
  <c r="D60" i="36"/>
  <c r="C1557" i="1"/>
  <c r="D63" i="97"/>
  <c r="D62" i="98" s="1"/>
  <c r="G1521" i="1"/>
  <c r="H78" i="97"/>
  <c r="H77" i="98" s="1"/>
  <c r="G1523" i="1"/>
  <c r="H80" i="97"/>
  <c r="K80" i="97"/>
  <c r="G1623" i="1"/>
  <c r="H117" i="97" s="1"/>
  <c r="H116" i="98" s="1"/>
  <c r="G1626" i="1"/>
  <c r="H120" i="97" s="1"/>
  <c r="E1641" i="1"/>
  <c r="F126" i="97"/>
  <c r="F125" i="98"/>
  <c r="E1643" i="1"/>
  <c r="F128" i="97" s="1"/>
  <c r="D1644" i="1"/>
  <c r="E129" i="97"/>
  <c r="E128" i="98" s="1"/>
  <c r="D1650" i="1"/>
  <c r="E135" i="97"/>
  <c r="E134" i="98"/>
  <c r="D1652" i="1"/>
  <c r="E137" i="97" s="1"/>
  <c r="E136" i="98" s="1"/>
  <c r="C1640" i="1"/>
  <c r="D125" i="97" s="1"/>
  <c r="C1642" i="1"/>
  <c r="D127" i="97"/>
  <c r="C1647" i="1"/>
  <c r="D132" i="97"/>
  <c r="C1649" i="1"/>
  <c r="D134" i="97"/>
  <c r="C1646" i="1"/>
  <c r="D131" i="97" s="1"/>
  <c r="C1648" i="1"/>
  <c r="D133" i="97"/>
  <c r="F1709" i="1"/>
  <c r="F1710" i="1"/>
  <c r="F1704" i="1"/>
  <c r="G175" i="97"/>
  <c r="G174" i="98"/>
  <c r="B1743" i="1"/>
  <c r="C209" i="97" s="1"/>
  <c r="B1746" i="1"/>
  <c r="C212" i="97"/>
  <c r="B1764" i="1"/>
  <c r="C221" i="97" s="1"/>
  <c r="B1765" i="1"/>
  <c r="C222" i="97"/>
  <c r="D1791" i="1"/>
  <c r="E248" i="97" s="1"/>
  <c r="D1798" i="1"/>
  <c r="E255" i="97"/>
  <c r="D1790" i="1"/>
  <c r="E247" i="97" s="1"/>
  <c r="D1802" i="1"/>
  <c r="E259" i="97"/>
  <c r="J259" i="97"/>
  <c r="D1799" i="1"/>
  <c r="E256" i="97"/>
  <c r="Z96" i="66"/>
  <c r="I71" i="82" s="1"/>
  <c r="H1865" i="1"/>
  <c r="O330" i="97" s="1"/>
  <c r="I327" i="98" s="1"/>
  <c r="C1881" i="1"/>
  <c r="D272" i="97" s="1"/>
  <c r="C1892" i="1"/>
  <c r="D283" i="97"/>
  <c r="C1890" i="1"/>
  <c r="D281" i="97" s="1"/>
  <c r="C1889" i="1"/>
  <c r="D280" i="97" s="1"/>
  <c r="C1888" i="1"/>
  <c r="D279" i="97" s="1"/>
  <c r="C1886" i="1"/>
  <c r="D277" i="97"/>
  <c r="C1884" i="1"/>
  <c r="D275" i="97" s="1"/>
  <c r="C1882" i="1"/>
  <c r="D273" i="97" s="1"/>
  <c r="G1882" i="1"/>
  <c r="H273" i="97" s="1"/>
  <c r="H272" i="98" s="1"/>
  <c r="G1893" i="1"/>
  <c r="H284" i="97"/>
  <c r="H283" i="98" s="1"/>
  <c r="G1892" i="1"/>
  <c r="H283" i="97" s="1"/>
  <c r="H282" i="98" s="1"/>
  <c r="G1890" i="1"/>
  <c r="H281" i="97"/>
  <c r="H280" i="98"/>
  <c r="G1889" i="1"/>
  <c r="H280" i="97" s="1"/>
  <c r="H279" i="98" s="1"/>
  <c r="G1888" i="1"/>
  <c r="H279" i="97"/>
  <c r="H278" i="98" s="1"/>
  <c r="G1886" i="1"/>
  <c r="H277" i="97"/>
  <c r="H276" i="98"/>
  <c r="G1884" i="1"/>
  <c r="H275" i="97"/>
  <c r="H274" i="98" s="1"/>
  <c r="G1880" i="1"/>
  <c r="H271" i="97" s="1"/>
  <c r="H270" i="98" s="1"/>
  <c r="G1881" i="1"/>
  <c r="H272" i="97"/>
  <c r="H271" i="98" s="1"/>
  <c r="H18" i="90"/>
  <c r="B1477" i="1"/>
  <c r="C28" i="97"/>
  <c r="H1460" i="1"/>
  <c r="O11" i="97" s="1"/>
  <c r="I10" i="98" s="1"/>
  <c r="G1465" i="1"/>
  <c r="H16" i="97" s="1"/>
  <c r="C1471" i="1"/>
  <c r="D22" i="97" s="1"/>
  <c r="C1467" i="1"/>
  <c r="D18" i="97"/>
  <c r="G1466" i="1"/>
  <c r="H17" i="97" s="1"/>
  <c r="J17" i="97" s="1"/>
  <c r="G1461" i="1"/>
  <c r="H12" i="97"/>
  <c r="H11" i="98" s="1"/>
  <c r="B1554" i="1"/>
  <c r="C60" i="97"/>
  <c r="B1555" i="1"/>
  <c r="C61" i="97" s="1"/>
  <c r="C1550" i="1"/>
  <c r="D56" i="97" s="1"/>
  <c r="D55" i="98" s="1"/>
  <c r="D62" i="17"/>
  <c r="G1550" i="1"/>
  <c r="H56" i="97"/>
  <c r="H55" i="98"/>
  <c r="H62" i="17"/>
  <c r="H61" i="36"/>
  <c r="D1553" i="1"/>
  <c r="E59" i="97" s="1"/>
  <c r="J59" i="97" s="1"/>
  <c r="D1555" i="1"/>
  <c r="E61" i="97"/>
  <c r="E60" i="98"/>
  <c r="D1552" i="1"/>
  <c r="E58" i="97"/>
  <c r="F1554" i="1"/>
  <c r="G60" i="97" s="1"/>
  <c r="G59" i="98" s="1"/>
  <c r="F1555" i="1"/>
  <c r="G61" i="97"/>
  <c r="G60" i="98"/>
  <c r="C1531" i="1"/>
  <c r="D88" i="97"/>
  <c r="C1522" i="1"/>
  <c r="D79" i="97" s="1"/>
  <c r="C1521" i="1"/>
  <c r="D78" i="97"/>
  <c r="B1612" i="1"/>
  <c r="C106" i="97"/>
  <c r="B1615" i="1"/>
  <c r="C109" i="97"/>
  <c r="E1683" i="1"/>
  <c r="F163" i="97" s="1"/>
  <c r="F162" i="98" s="1"/>
  <c r="E1686" i="1"/>
  <c r="F166" i="97"/>
  <c r="F165" i="98"/>
  <c r="H29" i="90"/>
  <c r="H26" i="90"/>
  <c r="H21" i="90"/>
  <c r="B1470" i="1"/>
  <c r="C21" i="97" s="1"/>
  <c r="F1477" i="1"/>
  <c r="G28" i="97"/>
  <c r="G27" i="98"/>
  <c r="B1494" i="1"/>
  <c r="C36" i="97"/>
  <c r="B1502" i="1"/>
  <c r="C44" i="97" s="1"/>
  <c r="F1498" i="1"/>
  <c r="E1647" i="1"/>
  <c r="F132" i="97"/>
  <c r="F131" i="98"/>
  <c r="E1650" i="1"/>
  <c r="F135" i="97"/>
  <c r="F134" i="98"/>
  <c r="E1652" i="1"/>
  <c r="F137" i="97" s="1"/>
  <c r="F136" i="98" s="1"/>
  <c r="E1653" i="1"/>
  <c r="F138" i="97"/>
  <c r="F137" i="98" s="1"/>
  <c r="C1702" i="1"/>
  <c r="D173" i="97" s="1"/>
  <c r="C1705" i="1"/>
  <c r="D176" i="97" s="1"/>
  <c r="C1703" i="1"/>
  <c r="D174" i="97"/>
  <c r="E1701" i="1"/>
  <c r="F172" i="97" s="1"/>
  <c r="L172" i="97" s="1"/>
  <c r="E1704" i="1"/>
  <c r="F175" i="97" s="1"/>
  <c r="F174" i="98" s="1"/>
  <c r="E1713" i="1"/>
  <c r="F184" i="97"/>
  <c r="C1821" i="1"/>
  <c r="D293" i="97" s="1"/>
  <c r="C1823" i="1"/>
  <c r="D295" i="97" s="1"/>
  <c r="D294" i="98" s="1"/>
  <c r="Z86" i="66"/>
  <c r="I61" i="82"/>
  <c r="H1855" i="1"/>
  <c r="O320" i="97"/>
  <c r="I317" i="98" s="1"/>
  <c r="H1854" i="1"/>
  <c r="O319" i="97" s="1"/>
  <c r="I316" i="98" s="1"/>
  <c r="D1885" i="1"/>
  <c r="E276" i="97"/>
  <c r="D1883" i="1"/>
  <c r="E274" i="97"/>
  <c r="L274" i="97" s="1"/>
  <c r="D1882" i="1"/>
  <c r="E273" i="97" s="1"/>
  <c r="E272" i="98" s="1"/>
  <c r="H1883" i="1"/>
  <c r="O274" i="97"/>
  <c r="I273" i="98"/>
  <c r="Z37" i="66"/>
  <c r="I83" i="82" s="1"/>
  <c r="H1892" i="1"/>
  <c r="O283" i="97" s="1"/>
  <c r="I282" i="98" s="1"/>
  <c r="Z45" i="66"/>
  <c r="I91" i="82"/>
  <c r="E1896" i="1"/>
  <c r="F287" i="97"/>
  <c r="E1894" i="1"/>
  <c r="F285" i="97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/>
  <c r="E1912" i="1"/>
  <c r="F342" i="97"/>
  <c r="L342" i="97" s="1"/>
  <c r="E1920" i="1"/>
  <c r="F350" i="97" s="1"/>
  <c r="E1910" i="1"/>
  <c r="F340" i="97"/>
  <c r="J340" i="97"/>
  <c r="E1921" i="1"/>
  <c r="F351" i="97"/>
  <c r="E1916" i="1"/>
  <c r="F346" i="97" s="1"/>
  <c r="E1911" i="1"/>
  <c r="F341" i="97"/>
  <c r="G1911" i="1"/>
  <c r="H341" i="97" s="1"/>
  <c r="H346" i="98" s="1"/>
  <c r="G1913" i="1"/>
  <c r="H343" i="97" s="1"/>
  <c r="H348" i="98" s="1"/>
  <c r="D1915" i="1"/>
  <c r="E345" i="97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i="97" s="1"/>
  <c r="E1926" i="1"/>
  <c r="F356" i="97"/>
  <c r="E1924" i="1"/>
  <c r="F354" i="97"/>
  <c r="B1948" i="1"/>
  <c r="C369" i="97" s="1"/>
  <c r="B1942" i="1"/>
  <c r="C363" i="97"/>
  <c r="B1951" i="1"/>
  <c r="C372" i="97"/>
  <c r="B1950" i="1"/>
  <c r="C371" i="97"/>
  <c r="B1952" i="1"/>
  <c r="C373" i="97" s="1"/>
  <c r="B1947" i="1"/>
  <c r="C368" i="97"/>
  <c r="B1940" i="1"/>
  <c r="C361" i="97"/>
  <c r="B1941" i="1"/>
  <c r="C362" i="97"/>
  <c r="B1946" i="1"/>
  <c r="C367" i="97" s="1"/>
  <c r="F1942" i="1"/>
  <c r="G363" i="97"/>
  <c r="G368" i="98"/>
  <c r="F1946" i="1"/>
  <c r="G367" i="97" s="1"/>
  <c r="G372" i="98" s="1"/>
  <c r="F1941" i="1"/>
  <c r="G362" i="97" s="1"/>
  <c r="G367" i="98" s="1"/>
  <c r="D1941" i="1"/>
  <c r="E362" i="97"/>
  <c r="E367" i="98"/>
  <c r="D1943" i="1"/>
  <c r="E364" i="97"/>
  <c r="H1943" i="1"/>
  <c r="O364" i="97" s="1"/>
  <c r="I369" i="98" s="1"/>
  <c r="H1941" i="1"/>
  <c r="O362" i="97" s="1"/>
  <c r="I367" i="98" s="1"/>
  <c r="E1943" i="1"/>
  <c r="F364" i="97"/>
  <c r="F369" i="98"/>
  <c r="E1945" i="1"/>
  <c r="F366" i="97" s="1"/>
  <c r="F371" i="98" s="1"/>
  <c r="B1945" i="1"/>
  <c r="C366" i="97"/>
  <c r="B1944" i="1"/>
  <c r="C365" i="97"/>
  <c r="F1944" i="1"/>
  <c r="G365" i="97" s="1"/>
  <c r="G370" i="98" s="1"/>
  <c r="F1945" i="1"/>
  <c r="G366" i="97"/>
  <c r="G371" i="98"/>
  <c r="B1953" i="1"/>
  <c r="C374" i="97"/>
  <c r="B1956" i="1"/>
  <c r="C377" i="97" s="1"/>
  <c r="B1954" i="1"/>
  <c r="C375" i="97"/>
  <c r="F1953" i="1"/>
  <c r="G374" i="97"/>
  <c r="G379" i="98" s="1"/>
  <c r="F1956" i="1"/>
  <c r="G377" i="97"/>
  <c r="G382" i="98" s="1"/>
  <c r="F1954" i="1"/>
  <c r="G375" i="97"/>
  <c r="G380" i="98"/>
  <c r="G1982" i="1"/>
  <c r="H397" i="97" s="1"/>
  <c r="H402" i="98" s="1"/>
  <c r="G1981" i="1"/>
  <c r="H396" i="97" s="1"/>
  <c r="G1980" i="1"/>
  <c r="H395" i="97"/>
  <c r="K395" i="97"/>
  <c r="G1978" i="1"/>
  <c r="H393" i="97"/>
  <c r="G1977" i="1"/>
  <c r="H392" i="97" s="1"/>
  <c r="G1976" i="1"/>
  <c r="H391" i="97"/>
  <c r="G1970" i="1"/>
  <c r="H385" i="97" s="1"/>
  <c r="G1971" i="1"/>
  <c r="H386" i="97"/>
  <c r="C1984" i="1"/>
  <c r="D399" i="97" s="1"/>
  <c r="C1986" i="1"/>
  <c r="D401" i="97"/>
  <c r="C1983" i="1"/>
  <c r="D398" i="97" s="1"/>
  <c r="D2007" i="1"/>
  <c r="E413" i="97"/>
  <c r="D2012" i="1"/>
  <c r="E418" i="97" s="1"/>
  <c r="D2010" i="1"/>
  <c r="E416" i="97"/>
  <c r="D2000" i="1"/>
  <c r="E406" i="97" s="1"/>
  <c r="D2006" i="1"/>
  <c r="E412" i="97"/>
  <c r="D2002" i="1"/>
  <c r="E408" i="97" s="1"/>
  <c r="E413" i="98" s="1"/>
  <c r="D2001" i="1"/>
  <c r="E407" i="97"/>
  <c r="E412" i="98" s="1"/>
  <c r="H2007" i="1"/>
  <c r="O413" i="97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/>
  <c r="B2003" i="1"/>
  <c r="C409" i="97" s="1"/>
  <c r="C2002" i="1"/>
  <c r="D408" i="97"/>
  <c r="C2005" i="1"/>
  <c r="D411" i="97" s="1"/>
  <c r="C2003" i="1"/>
  <c r="D409" i="97"/>
  <c r="D414" i="98" s="1"/>
  <c r="G2003" i="1"/>
  <c r="H409" i="97"/>
  <c r="H414" i="98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/>
  <c r="L440" i="97"/>
  <c r="E2031" i="1"/>
  <c r="F431" i="97" s="1"/>
  <c r="E2042" i="1"/>
  <c r="F442" i="97"/>
  <c r="E2036" i="1"/>
  <c r="F436" i="97" s="1"/>
  <c r="E2032" i="1"/>
  <c r="F432" i="97"/>
  <c r="E2030" i="1"/>
  <c r="F430" i="97" s="1"/>
  <c r="F435" i="98" s="1"/>
  <c r="E2037" i="1"/>
  <c r="F437" i="97" s="1"/>
  <c r="E2038" i="1"/>
  <c r="F438" i="97"/>
  <c r="G2031" i="1"/>
  <c r="H431" i="97"/>
  <c r="H436" i="98" s="1"/>
  <c r="G2033" i="1"/>
  <c r="H433" i="97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/>
  <c r="E2043" i="1"/>
  <c r="F443" i="97" s="1"/>
  <c r="E2046" i="1"/>
  <c r="F446" i="97"/>
  <c r="E2044" i="1"/>
  <c r="F444" i="97" s="1"/>
  <c r="B2061" i="1"/>
  <c r="C452" i="97"/>
  <c r="B2062" i="1"/>
  <c r="C453" i="97" s="1"/>
  <c r="B2071" i="1"/>
  <c r="C462" i="97"/>
  <c r="B2067" i="1"/>
  <c r="C458" i="97" s="1"/>
  <c r="B2066" i="1"/>
  <c r="C457" i="97"/>
  <c r="B2068" i="1"/>
  <c r="C459" i="97" s="1"/>
  <c r="B2060" i="1"/>
  <c r="C451" i="97" s="1"/>
  <c r="B2070" i="1"/>
  <c r="C461" i="97" s="1"/>
  <c r="F2062" i="1"/>
  <c r="G453" i="97"/>
  <c r="G458" i="98"/>
  <c r="F2061" i="1"/>
  <c r="G452" i="97"/>
  <c r="G457" i="98" s="1"/>
  <c r="F2072" i="1"/>
  <c r="F2070" i="1"/>
  <c r="F2068" i="1"/>
  <c r="F2066" i="1"/>
  <c r="G457" i="97"/>
  <c r="G462" i="98" s="1"/>
  <c r="F2060" i="1"/>
  <c r="G451" i="97" s="1"/>
  <c r="G456" i="98" s="1"/>
  <c r="F2071" i="1"/>
  <c r="F2067" i="1"/>
  <c r="G458" i="97"/>
  <c r="G463" i="98"/>
  <c r="E2063" i="1"/>
  <c r="F454" i="97"/>
  <c r="K454" i="97" s="1"/>
  <c r="E2062" i="1"/>
  <c r="F453" i="97" s="1"/>
  <c r="F458" i="98" s="1"/>
  <c r="E2065" i="1"/>
  <c r="F456" i="97"/>
  <c r="F461" i="98" s="1"/>
  <c r="B2065" i="1"/>
  <c r="C456" i="97" s="1"/>
  <c r="B2064" i="1"/>
  <c r="C455" i="97" s="1"/>
  <c r="F2065" i="1"/>
  <c r="G456" i="97"/>
  <c r="G461" i="98"/>
  <c r="F2064" i="1"/>
  <c r="G455" i="97"/>
  <c r="G460" i="98" s="1"/>
  <c r="D1502" i="1"/>
  <c r="E44" i="97" s="1"/>
  <c r="E43" i="98" s="1"/>
  <c r="D1501" i="1"/>
  <c r="E43" i="97"/>
  <c r="G1499" i="1"/>
  <c r="H41" i="97"/>
  <c r="D1497" i="1"/>
  <c r="E39" i="97" s="1"/>
  <c r="D1490" i="1"/>
  <c r="E32" i="97"/>
  <c r="B1561" i="1"/>
  <c r="C67" i="97"/>
  <c r="B1567" i="1"/>
  <c r="C73" i="97"/>
  <c r="H1554" i="1"/>
  <c r="O60" i="97" s="1"/>
  <c r="I59" i="98" s="1"/>
  <c r="H1557" i="1"/>
  <c r="O63" i="97" s="1"/>
  <c r="I62" i="98" s="1"/>
  <c r="E1558" i="1"/>
  <c r="F64" i="97"/>
  <c r="F63" i="98" s="1"/>
  <c r="E1559" i="1"/>
  <c r="G1560" i="1"/>
  <c r="H66" i="97"/>
  <c r="H65" i="98"/>
  <c r="G1562" i="1"/>
  <c r="H68" i="97" s="1"/>
  <c r="G1564" i="1"/>
  <c r="H70" i="97"/>
  <c r="H69" i="98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/>
  <c r="C1597" i="1"/>
  <c r="C1595" i="1"/>
  <c r="E1590" i="1"/>
  <c r="E1589" i="1"/>
  <c r="E1588" i="1"/>
  <c r="D1583" i="1"/>
  <c r="E1580" i="1"/>
  <c r="B1624" i="1"/>
  <c r="C118" i="97" s="1"/>
  <c r="B1610" i="1"/>
  <c r="C104" i="97"/>
  <c r="B1616" i="1"/>
  <c r="C110" i="97"/>
  <c r="B1620" i="1"/>
  <c r="C114" i="97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/>
  <c r="E1674" i="1"/>
  <c r="F154" i="97" s="1"/>
  <c r="F153" i="98" s="1"/>
  <c r="E1671" i="1"/>
  <c r="F151" i="97" s="1"/>
  <c r="E1670" i="1"/>
  <c r="F150" i="97" s="1"/>
  <c r="F1711" i="1"/>
  <c r="F1708" i="1"/>
  <c r="B1761" i="1"/>
  <c r="C218" i="97"/>
  <c r="B1767" i="1"/>
  <c r="C224" i="97" s="1"/>
  <c r="B1771" i="1"/>
  <c r="C228" i="97" s="1"/>
  <c r="C1887" i="1"/>
  <c r="D278" i="97"/>
  <c r="G1887" i="1"/>
  <c r="H278" i="97"/>
  <c r="H277" i="98"/>
  <c r="C1891" i="1"/>
  <c r="D282" i="97" s="1"/>
  <c r="G1891" i="1"/>
  <c r="H282" i="97"/>
  <c r="H281" i="98"/>
  <c r="E1914" i="1"/>
  <c r="F344" i="97"/>
  <c r="K344" i="97"/>
  <c r="E1919" i="1"/>
  <c r="B1949" i="1"/>
  <c r="C370" i="97" s="1"/>
  <c r="G1974" i="1"/>
  <c r="H389" i="97"/>
  <c r="G1979" i="1"/>
  <c r="H394" i="97"/>
  <c r="H399" i="98" s="1"/>
  <c r="D2004" i="1"/>
  <c r="E410" i="97" s="1"/>
  <c r="D2009" i="1"/>
  <c r="E415" i="97"/>
  <c r="H2009" i="1"/>
  <c r="O415" i="97" s="1"/>
  <c r="I420" i="98" s="1"/>
  <c r="E2039" i="1"/>
  <c r="F2069" i="1"/>
  <c r="G1612" i="1"/>
  <c r="H106" i="97"/>
  <c r="H105" i="98"/>
  <c r="G1615" i="1"/>
  <c r="H109" i="97"/>
  <c r="H108" i="98"/>
  <c r="C1833" i="1"/>
  <c r="D305" i="97" s="1"/>
  <c r="C1834" i="1"/>
  <c r="D306" i="97"/>
  <c r="G1834" i="1"/>
  <c r="H306" i="97" s="1"/>
  <c r="H305" i="98" s="1"/>
  <c r="G1833" i="1"/>
  <c r="H305" i="97" s="1"/>
  <c r="H304" i="98" s="1"/>
  <c r="G1836" i="1"/>
  <c r="H308" i="97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/>
  <c r="C1559" i="1"/>
  <c r="D65" i="97" s="1"/>
  <c r="D64" i="98" s="1"/>
  <c r="C1561" i="1"/>
  <c r="D67" i="97" s="1"/>
  <c r="D66" i="98" s="1"/>
  <c r="F1566" i="1"/>
  <c r="G72" i="97"/>
  <c r="H1563" i="1"/>
  <c r="O69" i="97" s="1"/>
  <c r="I68" i="98" s="1"/>
  <c r="C1529" i="1"/>
  <c r="D86" i="97" s="1"/>
  <c r="C1524" i="1"/>
  <c r="D81" i="97" s="1"/>
  <c r="G1525" i="1"/>
  <c r="H82" i="97"/>
  <c r="H81" i="98" s="1"/>
  <c r="C1520" i="1"/>
  <c r="D77" i="97"/>
  <c r="F1594" i="1"/>
  <c r="C1594" i="1"/>
  <c r="B1627" i="1"/>
  <c r="C121" i="97"/>
  <c r="F1625" i="1"/>
  <c r="G119" i="97" s="1"/>
  <c r="G118" i="98" s="1"/>
  <c r="C1652" i="1"/>
  <c r="D137" i="97" s="1"/>
  <c r="D1641" i="1"/>
  <c r="E126" i="97" s="1"/>
  <c r="E1687" i="1"/>
  <c r="F167" i="97"/>
  <c r="F166" i="98" s="1"/>
  <c r="G1717" i="1"/>
  <c r="H188" i="97"/>
  <c r="H187" i="98" s="1"/>
  <c r="F1706" i="1"/>
  <c r="G177" i="97" s="1"/>
  <c r="G176" i="98" s="1"/>
  <c r="F1700" i="1"/>
  <c r="G171" i="97" s="1"/>
  <c r="G170" i="98"/>
  <c r="B1760" i="1"/>
  <c r="C217" i="97" s="1"/>
  <c r="B1766" i="1"/>
  <c r="C223" i="97" s="1"/>
  <c r="B1770" i="1"/>
  <c r="C227" i="97"/>
  <c r="B1773" i="1"/>
  <c r="C230" i="97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83" i="1"/>
  <c r="E163" i="97" s="1"/>
  <c r="D1686" i="1"/>
  <c r="E166" i="97" s="1"/>
  <c r="F1734" i="1"/>
  <c r="G200" i="97" s="1"/>
  <c r="G199" i="98" s="1"/>
  <c r="F1735" i="1"/>
  <c r="G201" i="97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E205" i="98" s="1"/>
  <c r="D1730" i="1"/>
  <c r="E196" i="97" s="1"/>
  <c r="E195" i="98" s="1"/>
  <c r="D1731" i="1"/>
  <c r="E197" i="97"/>
  <c r="D1734" i="1"/>
  <c r="E200" i="97"/>
  <c r="C69" i="17"/>
  <c r="F62" i="17"/>
  <c r="F61" i="36" s="1"/>
  <c r="D71" i="17"/>
  <c r="F1497" i="1"/>
  <c r="G39" i="97"/>
  <c r="G38" i="98" s="1"/>
  <c r="C1495" i="1"/>
  <c r="D37" i="97" s="1"/>
  <c r="F1491" i="1"/>
  <c r="G33" i="97" s="1"/>
  <c r="G32" i="98" s="1"/>
  <c r="B1556" i="1"/>
  <c r="C62" i="97"/>
  <c r="B1564" i="1"/>
  <c r="C70" i="97" s="1"/>
  <c r="E1552" i="1"/>
  <c r="F58" i="97"/>
  <c r="F57" i="98" s="1"/>
  <c r="G1554" i="1"/>
  <c r="H60" i="97"/>
  <c r="H59" i="98" s="1"/>
  <c r="G1557" i="1"/>
  <c r="H63" i="97" s="1"/>
  <c r="H1561" i="1"/>
  <c r="O67" i="97" s="1"/>
  <c r="I66" i="98" s="1"/>
  <c r="E1537" i="1"/>
  <c r="G1533" i="1"/>
  <c r="H90" i="97"/>
  <c r="H89" i="98" s="1"/>
  <c r="C1533" i="1"/>
  <c r="D90" i="97" s="1"/>
  <c r="D89" i="98" s="1"/>
  <c r="G1532" i="1"/>
  <c r="H89" i="97" s="1"/>
  <c r="H88" i="98"/>
  <c r="C1532" i="1"/>
  <c r="D89" i="97" s="1"/>
  <c r="G1527" i="1"/>
  <c r="H84" i="97" s="1"/>
  <c r="C1527" i="1"/>
  <c r="D84" i="97" s="1"/>
  <c r="C1525" i="1"/>
  <c r="D82" i="97"/>
  <c r="G1520" i="1"/>
  <c r="H77" i="97" s="1"/>
  <c r="G1594" i="1"/>
  <c r="G1583" i="1"/>
  <c r="B1611" i="1"/>
  <c r="C105" i="97"/>
  <c r="B1617" i="1"/>
  <c r="C111" i="97"/>
  <c r="B1621" i="1"/>
  <c r="C115" i="97"/>
  <c r="G1625" i="1"/>
  <c r="H119" i="97" s="1"/>
  <c r="H118" i="98" s="1"/>
  <c r="E1625" i="1"/>
  <c r="F119" i="97" s="1"/>
  <c r="E1657" i="1"/>
  <c r="F142" i="97"/>
  <c r="C1653" i="1"/>
  <c r="D138" i="97" s="1"/>
  <c r="D1649" i="1"/>
  <c r="E134" i="97" s="1"/>
  <c r="E133" i="98" s="1"/>
  <c r="E1646" i="1"/>
  <c r="F131" i="97" s="1"/>
  <c r="E1640" i="1"/>
  <c r="F125" i="97"/>
  <c r="F124" i="98" s="1"/>
  <c r="E1682" i="1"/>
  <c r="F162" i="97"/>
  <c r="E1681" i="1"/>
  <c r="F161" i="97" s="1"/>
  <c r="E1677" i="1"/>
  <c r="F157" i="97"/>
  <c r="F1717" i="1"/>
  <c r="G188" i="97" s="1"/>
  <c r="G1715" i="1"/>
  <c r="H186" i="97" s="1"/>
  <c r="F1712" i="1"/>
  <c r="E1711" i="1"/>
  <c r="F182" i="97" s="1"/>
  <c r="E1710" i="1"/>
  <c r="F181" i="97"/>
  <c r="E1708" i="1"/>
  <c r="F179" i="97"/>
  <c r="E1702" i="1"/>
  <c r="F173" i="97"/>
  <c r="F172" i="98" s="1"/>
  <c r="E1700" i="1"/>
  <c r="F171" i="97"/>
  <c r="B1762" i="1"/>
  <c r="C219" i="97" s="1"/>
  <c r="B1768" i="1"/>
  <c r="C225" i="97" s="1"/>
  <c r="B1772" i="1"/>
  <c r="C229" i="97" s="1"/>
  <c r="G1774" i="1"/>
  <c r="H231" i="97"/>
  <c r="E1942" i="1"/>
  <c r="F363" i="97" s="1"/>
  <c r="F368" i="98" s="1"/>
  <c r="H2016" i="1"/>
  <c r="O422" i="97" s="1"/>
  <c r="I427" i="98" s="1"/>
  <c r="D1794" i="1"/>
  <c r="E251" i="97"/>
  <c r="C1733" i="1"/>
  <c r="D199" i="97" s="1"/>
  <c r="C1735" i="1"/>
  <c r="D201" i="97" s="1"/>
  <c r="D200" i="98" s="1"/>
  <c r="G1862" i="1"/>
  <c r="H327" i="97" s="1"/>
  <c r="G1857" i="1"/>
  <c r="H322" i="97"/>
  <c r="G1854" i="1"/>
  <c r="H319" i="97"/>
  <c r="G1852" i="1"/>
  <c r="H317" i="97"/>
  <c r="H314" i="98" s="1"/>
  <c r="D1852" i="1"/>
  <c r="E317" i="97"/>
  <c r="D1855" i="1"/>
  <c r="E320" i="97" s="1"/>
  <c r="D1853" i="1"/>
  <c r="E318" i="97" s="1"/>
  <c r="H1860" i="1"/>
  <c r="O325" i="97" s="1"/>
  <c r="I322" i="98" s="1"/>
  <c r="Z91" i="66"/>
  <c r="I66" i="82" s="1"/>
  <c r="G1763" i="1"/>
  <c r="H220" i="97" s="1"/>
  <c r="D1736" i="1"/>
  <c r="E202" i="97" s="1"/>
  <c r="C2096" i="1"/>
  <c r="D481" i="97"/>
  <c r="G2102" i="1"/>
  <c r="H487" i="97"/>
  <c r="H492" i="98" s="1"/>
  <c r="D2131" i="1"/>
  <c r="E507" i="97" s="1"/>
  <c r="G1823" i="1"/>
  <c r="H295" i="97"/>
  <c r="H294" i="98"/>
  <c r="C1880" i="1"/>
  <c r="D271" i="97"/>
  <c r="B1763" i="1"/>
  <c r="C220" i="97"/>
  <c r="G1765" i="1"/>
  <c r="H222" i="97" s="1"/>
  <c r="H221" i="98" s="1"/>
  <c r="G1747" i="1"/>
  <c r="H213" i="97" s="1"/>
  <c r="D1747" i="1"/>
  <c r="G1746" i="1"/>
  <c r="H212" i="97"/>
  <c r="H211" i="98" s="1"/>
  <c r="G1745" i="1"/>
  <c r="H211" i="97"/>
  <c r="D1745" i="1"/>
  <c r="D1737" i="1"/>
  <c r="E203" i="97"/>
  <c r="E1734" i="1"/>
  <c r="F200" i="97"/>
  <c r="F199" i="98" s="1"/>
  <c r="G1735" i="1"/>
  <c r="H201" i="97"/>
  <c r="H200" i="98"/>
  <c r="E1732" i="1"/>
  <c r="F198" i="97"/>
  <c r="F197" i="98" s="1"/>
  <c r="C1732" i="1"/>
  <c r="D198" i="97" s="1"/>
  <c r="D197" i="98" s="1"/>
  <c r="E1730" i="1"/>
  <c r="F196" i="97"/>
  <c r="F195" i="98"/>
  <c r="B2073" i="1"/>
  <c r="C464" i="97"/>
  <c r="B2076" i="1"/>
  <c r="C467" i="97"/>
  <c r="F2073" i="1"/>
  <c r="G464" i="97" s="1"/>
  <c r="F2076" i="1"/>
  <c r="G467" i="97" s="1"/>
  <c r="F2074" i="1"/>
  <c r="G465" i="97"/>
  <c r="C2090" i="1"/>
  <c r="D475" i="97" s="1"/>
  <c r="C2101" i="1"/>
  <c r="D486" i="97"/>
  <c r="C2097" i="1"/>
  <c r="D482" i="97"/>
  <c r="C2102" i="1"/>
  <c r="D487" i="97"/>
  <c r="C2098" i="1"/>
  <c r="D483" i="97" s="1"/>
  <c r="G2101" i="1"/>
  <c r="H486" i="97"/>
  <c r="H491" i="98" s="1"/>
  <c r="G2097" i="1"/>
  <c r="H482" i="97" s="1"/>
  <c r="G2090" i="1"/>
  <c r="H475" i="97" s="1"/>
  <c r="H480" i="98" s="1"/>
  <c r="G2100" i="1"/>
  <c r="H485" i="97" s="1"/>
  <c r="H490" i="98" s="1"/>
  <c r="G2096" i="1"/>
  <c r="H481" i="97"/>
  <c r="H486" i="98" s="1"/>
  <c r="G2091" i="1"/>
  <c r="H476" i="97"/>
  <c r="C2106" i="1"/>
  <c r="C2103" i="1"/>
  <c r="G2106" i="1"/>
  <c r="H491" i="97" s="1"/>
  <c r="G2104" i="1"/>
  <c r="H489" i="97" s="1"/>
  <c r="D2130" i="1"/>
  <c r="E506" i="97"/>
  <c r="D2128" i="1"/>
  <c r="E504" i="97" s="1"/>
  <c r="D2126" i="1"/>
  <c r="E502" i="97" s="1"/>
  <c r="D2121" i="1"/>
  <c r="E497" i="97" s="1"/>
  <c r="D2132" i="1"/>
  <c r="E508" i="97" s="1"/>
  <c r="D2127" i="1"/>
  <c r="E503" i="97"/>
  <c r="E508" i="98" s="1"/>
  <c r="D2120" i="1"/>
  <c r="E496" i="97"/>
  <c r="L496" i="97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/>
  <c r="G2094" i="1"/>
  <c r="H479" i="97"/>
  <c r="H484" i="98" s="1"/>
  <c r="C2099" i="1"/>
  <c r="D484" i="97" s="1"/>
  <c r="G2099" i="1"/>
  <c r="H484" i="97"/>
  <c r="H489" i="98"/>
  <c r="H2124" i="1"/>
  <c r="O500" i="97"/>
  <c r="I505" i="98" s="1"/>
  <c r="D2129" i="1"/>
  <c r="E505" i="97" s="1"/>
  <c r="H2129" i="1"/>
  <c r="O505" i="97" s="1"/>
  <c r="I510" i="98" s="1"/>
  <c r="C1828" i="1"/>
  <c r="D300" i="97" s="1"/>
  <c r="C1827" i="1"/>
  <c r="D299" i="97" s="1"/>
  <c r="C1826" i="1"/>
  <c r="D298" i="97"/>
  <c r="C1832" i="1"/>
  <c r="D304" i="97" s="1"/>
  <c r="C1831" i="1"/>
  <c r="D303" i="97" s="1"/>
  <c r="C1830" i="1"/>
  <c r="D302" i="97" s="1"/>
  <c r="G1832" i="1"/>
  <c r="H304" i="97"/>
  <c r="H303" i="98"/>
  <c r="G1831" i="1"/>
  <c r="H303" i="97"/>
  <c r="H302" i="98" s="1"/>
  <c r="G1830" i="1"/>
  <c r="H302" i="97" s="1"/>
  <c r="H301" i="98" s="1"/>
  <c r="G1824" i="1"/>
  <c r="H296" i="97"/>
  <c r="H295" i="98" s="1"/>
  <c r="G1820" i="1"/>
  <c r="H292" i="97" s="1"/>
  <c r="B1735" i="1"/>
  <c r="C201" i="97" s="1"/>
  <c r="E1761" i="1"/>
  <c r="F218" i="97"/>
  <c r="F217" i="98"/>
  <c r="C1747" i="1"/>
  <c r="C1746" i="1"/>
  <c r="C1745" i="1"/>
  <c r="E1743" i="1"/>
  <c r="F209" i="97" s="1"/>
  <c r="C1741" i="1"/>
  <c r="D207" i="97"/>
  <c r="C1730" i="1"/>
  <c r="D196" i="97"/>
  <c r="D1825" i="1"/>
  <c r="E297" i="97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i="98"/>
  <c r="K510" i="97"/>
  <c r="J510" i="97"/>
  <c r="L510" i="97"/>
  <c r="M510" i="97"/>
  <c r="D504" i="98"/>
  <c r="K499" i="97"/>
  <c r="L499" i="97"/>
  <c r="D450" i="98"/>
  <c r="K321" i="97"/>
  <c r="M321" i="97" s="1"/>
  <c r="J321" i="97"/>
  <c r="L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80" i="17"/>
  <c r="H107" i="98"/>
  <c r="J85" i="97"/>
  <c r="K85" i="97"/>
  <c r="L85" i="97"/>
  <c r="M85" i="97"/>
  <c r="D84" i="98"/>
  <c r="D596" i="1"/>
  <c r="D52" i="90"/>
  <c r="F88" i="123"/>
  <c r="D225" i="36"/>
  <c r="L332" i="97"/>
  <c r="D329" i="98"/>
  <c r="J332" i="97"/>
  <c r="K332" i="97"/>
  <c r="M332" i="97" s="1"/>
  <c r="J261" i="97"/>
  <c r="L261" i="97"/>
  <c r="D260" i="98"/>
  <c r="K261" i="97"/>
  <c r="M261" i="97"/>
  <c r="F184" i="98"/>
  <c r="K185" i="97"/>
  <c r="D324" i="36"/>
  <c r="D505" i="1"/>
  <c r="S23" i="90"/>
  <c r="D23" i="90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J160" i="17"/>
  <c r="M160" i="17"/>
  <c r="M185" i="97"/>
  <c r="K152" i="97"/>
  <c r="L324" i="97"/>
  <c r="L140" i="97"/>
  <c r="K264" i="97"/>
  <c r="F517" i="98"/>
  <c r="J512" i="97"/>
  <c r="K512" i="97"/>
  <c r="L512" i="97"/>
  <c r="F468" i="98"/>
  <c r="L331" i="97"/>
  <c r="H328" i="98"/>
  <c r="J331" i="97"/>
  <c r="K331" i="97"/>
  <c r="M331" i="97" s="1"/>
  <c r="L315" i="97"/>
  <c r="J315" i="97"/>
  <c r="H312" i="98"/>
  <c r="K315" i="97"/>
  <c r="M315" i="97"/>
  <c r="L204" i="97"/>
  <c r="M204" i="97" s="1"/>
  <c r="E203" i="98"/>
  <c r="J204" i="97"/>
  <c r="K204" i="97"/>
  <c r="D428" i="98"/>
  <c r="J423" i="97"/>
  <c r="L423" i="97"/>
  <c r="K423" i="97"/>
  <c r="D207" i="98"/>
  <c r="L233" i="97"/>
  <c r="C232" i="98"/>
  <c r="J233" i="97"/>
  <c r="K233" i="97"/>
  <c r="M233" i="97" s="1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 s="1"/>
  <c r="E72" i="17"/>
  <c r="L47" i="97"/>
  <c r="J47" i="97"/>
  <c r="K47" i="97"/>
  <c r="M47" i="97"/>
  <c r="D46" i="98"/>
  <c r="D588" i="1"/>
  <c r="D44" i="90"/>
  <c r="F80" i="123"/>
  <c r="D508" i="1"/>
  <c r="S26" i="90" s="1"/>
  <c r="D26" i="90" s="1"/>
  <c r="C90" i="123"/>
  <c r="K141" i="97"/>
  <c r="M141" i="97" s="1"/>
  <c r="E140" i="98"/>
  <c r="L141" i="97"/>
  <c r="J141" i="97"/>
  <c r="K263" i="97"/>
  <c r="D262" i="98"/>
  <c r="J263" i="97"/>
  <c r="L263" i="97"/>
  <c r="E340" i="36"/>
  <c r="L329" i="17"/>
  <c r="J329" i="17"/>
  <c r="K329" i="17"/>
  <c r="M329" i="17" s="1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M324" i="97" s="1"/>
  <c r="L34" i="97"/>
  <c r="M34" i="97" s="1"/>
  <c r="J488" i="97"/>
  <c r="H493" i="98"/>
  <c r="K488" i="97"/>
  <c r="L488" i="97"/>
  <c r="K254" i="97"/>
  <c r="J254" i="97"/>
  <c r="L254" i="97"/>
  <c r="M254" i="97" s="1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 s="1"/>
  <c r="K288" i="97"/>
  <c r="M288" i="97" s="1"/>
  <c r="J288" i="97"/>
  <c r="E287" i="98"/>
  <c r="J329" i="97"/>
  <c r="K329" i="97"/>
  <c r="M329" i="97" s="1"/>
  <c r="L329" i="97"/>
  <c r="D326" i="98"/>
  <c r="E150" i="17"/>
  <c r="D1613" i="1"/>
  <c r="E107" i="97" s="1"/>
  <c r="J45" i="97"/>
  <c r="K45" i="97"/>
  <c r="M45" i="97" s="1"/>
  <c r="L45" i="97"/>
  <c r="D44" i="98"/>
  <c r="D1475" i="1"/>
  <c r="E26" i="97"/>
  <c r="E26" i="17"/>
  <c r="D1474" i="1"/>
  <c r="E25" i="97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 s="1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/>
  <c r="D114" i="98"/>
  <c r="D158" i="17"/>
  <c r="E81" i="17"/>
  <c r="C93" i="98"/>
  <c r="J94" i="97"/>
  <c r="K94" i="97"/>
  <c r="L94" i="97"/>
  <c r="L40" i="97"/>
  <c r="C39" i="98"/>
  <c r="J40" i="97"/>
  <c r="K40" i="97"/>
  <c r="M40" i="97" s="1"/>
  <c r="D1469" i="1"/>
  <c r="E20" i="97" s="1"/>
  <c r="E19" i="98" s="1"/>
  <c r="E19" i="17"/>
  <c r="E349" i="36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 s="1"/>
  <c r="D580" i="1"/>
  <c r="D36" i="90"/>
  <c r="F72" i="123"/>
  <c r="D169" i="36"/>
  <c r="L164" i="17"/>
  <c r="D22" i="36"/>
  <c r="J23" i="17"/>
  <c r="K23" i="17"/>
  <c r="M23" i="17" s="1"/>
  <c r="L23" i="17"/>
  <c r="J284" i="97"/>
  <c r="L325" i="97"/>
  <c r="M325" i="97" s="1"/>
  <c r="M156" i="97"/>
  <c r="K11" i="97"/>
  <c r="M11" i="97"/>
  <c r="J499" i="97"/>
  <c r="E296" i="98"/>
  <c r="L297" i="97"/>
  <c r="J297" i="97"/>
  <c r="K297" i="97"/>
  <c r="E511" i="98"/>
  <c r="L506" i="97"/>
  <c r="D492" i="98"/>
  <c r="L487" i="97"/>
  <c r="J487" i="97"/>
  <c r="K487" i="97"/>
  <c r="G470" i="98"/>
  <c r="J465" i="97"/>
  <c r="K465" i="97"/>
  <c r="L465" i="97"/>
  <c r="C469" i="98"/>
  <c r="H210" i="98"/>
  <c r="J211" i="97"/>
  <c r="L211" i="97"/>
  <c r="K211" i="97"/>
  <c r="H319" i="98"/>
  <c r="L322" i="97"/>
  <c r="J322" i="97"/>
  <c r="K322" i="97"/>
  <c r="E250" i="98"/>
  <c r="J251" i="97"/>
  <c r="K251" i="97"/>
  <c r="L251" i="97"/>
  <c r="D83" i="98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F150" i="98"/>
  <c r="J136" i="97"/>
  <c r="E135" i="98"/>
  <c r="K136" i="97"/>
  <c r="L136" i="97"/>
  <c r="C113" i="98"/>
  <c r="C72" i="98"/>
  <c r="J41" i="97"/>
  <c r="H40" i="98"/>
  <c r="K41" i="97"/>
  <c r="C456" i="98"/>
  <c r="C467" i="98"/>
  <c r="F451" i="98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C414" i="98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C370" i="98"/>
  <c r="L362" i="97"/>
  <c r="C367" i="98"/>
  <c r="K362" i="97"/>
  <c r="J362" i="97"/>
  <c r="J371" i="97"/>
  <c r="C376" i="98"/>
  <c r="K371" i="97"/>
  <c r="L371" i="97"/>
  <c r="F359" i="98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D282" i="98"/>
  <c r="E255" i="98"/>
  <c r="K256" i="97"/>
  <c r="E247" i="98"/>
  <c r="J248" i="97"/>
  <c r="K248" i="97"/>
  <c r="L248" i="97"/>
  <c r="C208" i="98"/>
  <c r="K133" i="97"/>
  <c r="D132" i="98"/>
  <c r="J133" i="97"/>
  <c r="L133" i="97"/>
  <c r="D126" i="98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L41" i="97"/>
  <c r="M264" i="97"/>
  <c r="L503" i="97"/>
  <c r="K126" i="97"/>
  <c r="K295" i="97"/>
  <c r="K296" i="97"/>
  <c r="J394" i="97"/>
  <c r="J430" i="97"/>
  <c r="M19" i="97"/>
  <c r="M27" i="97"/>
  <c r="M165" i="97"/>
  <c r="L256" i="97"/>
  <c r="L351" i="97"/>
  <c r="K386" i="97"/>
  <c r="M24" i="97"/>
  <c r="M160" i="97"/>
  <c r="L126" i="97"/>
  <c r="J167" i="97"/>
  <c r="J295" i="97"/>
  <c r="C472" i="98"/>
  <c r="H316" i="98"/>
  <c r="H230" i="98"/>
  <c r="F170" i="98"/>
  <c r="F156" i="98"/>
  <c r="L157" i="97"/>
  <c r="K157" i="97"/>
  <c r="J157" i="97"/>
  <c r="C104" i="98"/>
  <c r="D81" i="98"/>
  <c r="L82" i="97"/>
  <c r="J82" i="97"/>
  <c r="K82" i="97"/>
  <c r="E199" i="98"/>
  <c r="K200" i="97"/>
  <c r="L200" i="97"/>
  <c r="J200" i="97"/>
  <c r="E204" i="98"/>
  <c r="J205" i="97"/>
  <c r="K205" i="97"/>
  <c r="L205" i="97"/>
  <c r="C120" i="98"/>
  <c r="L121" i="97"/>
  <c r="J121" i="97"/>
  <c r="K121" i="97"/>
  <c r="G71" i="98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C223" i="98"/>
  <c r="L224" i="97"/>
  <c r="J224" i="97"/>
  <c r="K224" i="97"/>
  <c r="F149" i="98"/>
  <c r="D134" i="98"/>
  <c r="L135" i="97"/>
  <c r="K135" i="97"/>
  <c r="J135" i="97"/>
  <c r="C116" i="98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C380" i="98"/>
  <c r="C372" i="98"/>
  <c r="K367" i="97"/>
  <c r="J367" i="97"/>
  <c r="L367" i="97"/>
  <c r="C378" i="98"/>
  <c r="C374" i="98"/>
  <c r="E350" i="98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C43" i="98"/>
  <c r="J44" i="97"/>
  <c r="K44" i="97"/>
  <c r="L44" i="97"/>
  <c r="D78" i="98"/>
  <c r="E57" i="98"/>
  <c r="J58" i="97"/>
  <c r="K60" i="97"/>
  <c r="J60" i="97"/>
  <c r="C59" i="98"/>
  <c r="L60" i="97"/>
  <c r="D21" i="98"/>
  <c r="D274" i="98"/>
  <c r="L281" i="97"/>
  <c r="D280" i="98"/>
  <c r="K281" i="97"/>
  <c r="J281" i="97"/>
  <c r="E254" i="98"/>
  <c r="K255" i="97"/>
  <c r="L255" i="97"/>
  <c r="J255" i="97"/>
  <c r="C211" i="98"/>
  <c r="J212" i="97"/>
  <c r="K212" i="97"/>
  <c r="M212" i="97" s="1"/>
  <c r="L212" i="97"/>
  <c r="D131" i="98"/>
  <c r="H119" i="98"/>
  <c r="K120" i="97"/>
  <c r="L120" i="97"/>
  <c r="L64" i="97"/>
  <c r="C63" i="98"/>
  <c r="J64" i="97"/>
  <c r="K64" i="97"/>
  <c r="G37" i="98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G348" i="36"/>
  <c r="K367" i="17"/>
  <c r="M367" i="17" s="1"/>
  <c r="J367" i="17"/>
  <c r="C387" i="36"/>
  <c r="L367" i="17"/>
  <c r="J16" i="97"/>
  <c r="L430" i="97"/>
  <c r="L16" i="97"/>
  <c r="K422" i="97"/>
  <c r="K394" i="97"/>
  <c r="K430" i="97"/>
  <c r="M430" i="97"/>
  <c r="M92" i="97"/>
  <c r="J177" i="97"/>
  <c r="M250" i="97"/>
  <c r="J503" i="97"/>
  <c r="L184" i="97"/>
  <c r="J432" i="97"/>
  <c r="L347" i="97"/>
  <c r="L320" i="17"/>
  <c r="J371" i="17"/>
  <c r="M71" i="97"/>
  <c r="K175" i="97"/>
  <c r="M421" i="97"/>
  <c r="J120" i="97"/>
  <c r="K14" i="97"/>
  <c r="D491" i="98"/>
  <c r="L486" i="97"/>
  <c r="K486" i="97"/>
  <c r="J486" i="97"/>
  <c r="E202" i="98"/>
  <c r="L203" i="97"/>
  <c r="J203" i="97"/>
  <c r="K203" i="97"/>
  <c r="D270" i="98"/>
  <c r="D486" i="98"/>
  <c r="L181" i="97"/>
  <c r="F180" i="98"/>
  <c r="K181" i="97"/>
  <c r="J181" i="97"/>
  <c r="F141" i="98"/>
  <c r="C110" i="98"/>
  <c r="C68" i="36"/>
  <c r="J69" i="17"/>
  <c r="K69" i="17"/>
  <c r="M69" i="17" s="1"/>
  <c r="L69" i="17"/>
  <c r="C222" i="98"/>
  <c r="D76" i="98"/>
  <c r="C62" i="98"/>
  <c r="H394" i="98"/>
  <c r="L228" i="97"/>
  <c r="C227" i="98"/>
  <c r="K228" i="97"/>
  <c r="J228" i="97"/>
  <c r="D128" i="98"/>
  <c r="J129" i="97"/>
  <c r="K129" i="97"/>
  <c r="L129" i="97"/>
  <c r="C103" i="98"/>
  <c r="H67" i="98"/>
  <c r="J32" i="97"/>
  <c r="E31" i="98"/>
  <c r="K32" i="97"/>
  <c r="L32" i="97"/>
  <c r="C461" i="98"/>
  <c r="L456" i="97"/>
  <c r="K456" i="97"/>
  <c r="J456" i="97"/>
  <c r="C462" i="98"/>
  <c r="C457" i="98"/>
  <c r="F439" i="98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H401" i="98"/>
  <c r="E369" i="98"/>
  <c r="C373" i="98"/>
  <c r="C368" i="98"/>
  <c r="F358" i="98"/>
  <c r="K353" i="97"/>
  <c r="F346" i="98"/>
  <c r="K341" i="97"/>
  <c r="M341" i="97" s="1"/>
  <c r="L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C27" i="98"/>
  <c r="K28" i="97"/>
  <c r="J28" i="97"/>
  <c r="L28" i="97"/>
  <c r="D272" i="98"/>
  <c r="J273" i="97"/>
  <c r="K273" i="97"/>
  <c r="M273" i="97"/>
  <c r="D279" i="98"/>
  <c r="J247" i="97"/>
  <c r="E246" i="98"/>
  <c r="K247" i="97"/>
  <c r="L247" i="97"/>
  <c r="C220" i="98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E384" i="36"/>
  <c r="J184" i="97"/>
  <c r="L348" i="97"/>
  <c r="L80" i="97"/>
  <c r="L394" i="97"/>
  <c r="L353" i="97"/>
  <c r="K393" i="97"/>
  <c r="J346" i="97"/>
  <c r="K172" i="97"/>
  <c r="M172" i="97" s="1"/>
  <c r="J296" i="97"/>
  <c r="K506" i="97"/>
  <c r="K58" i="97"/>
  <c r="K177" i="97"/>
  <c r="K503" i="97"/>
  <c r="M503" i="97" s="1"/>
  <c r="M218" i="17"/>
  <c r="K371" i="17"/>
  <c r="M371" i="17" s="1"/>
  <c r="J175" i="97"/>
  <c r="L14" i="97"/>
  <c r="L167" i="97"/>
  <c r="D206" i="98"/>
  <c r="K207" i="97"/>
  <c r="J207" i="97"/>
  <c r="L207" i="97"/>
  <c r="D484" i="98"/>
  <c r="E501" i="98"/>
  <c r="K496" i="97"/>
  <c r="J496" i="97"/>
  <c r="D195" i="98"/>
  <c r="J196" i="97"/>
  <c r="K196" i="97"/>
  <c r="L196" i="97"/>
  <c r="D297" i="98"/>
  <c r="J298" i="97"/>
  <c r="K298" i="97"/>
  <c r="L298" i="97"/>
  <c r="H481" i="98"/>
  <c r="L476" i="97"/>
  <c r="J476" i="97"/>
  <c r="K476" i="97"/>
  <c r="D487" i="98"/>
  <c r="C219" i="98"/>
  <c r="E314" i="98"/>
  <c r="L317" i="97"/>
  <c r="J317" i="97"/>
  <c r="K317" i="97"/>
  <c r="F178" i="98"/>
  <c r="L179" i="97"/>
  <c r="K179" i="97"/>
  <c r="J179" i="97"/>
  <c r="M179" i="97" s="1"/>
  <c r="F161" i="98"/>
  <c r="K162" i="97"/>
  <c r="L162" i="97"/>
  <c r="J162" i="97"/>
  <c r="C114" i="98"/>
  <c r="E162" i="98"/>
  <c r="J163" i="97"/>
  <c r="K163" i="97"/>
  <c r="M163" i="97" s="1"/>
  <c r="L163" i="97"/>
  <c r="C226" i="98"/>
  <c r="K227" i="97"/>
  <c r="J227" i="97"/>
  <c r="L22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C109" i="98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M454" i="97" s="1"/>
  <c r="C464" i="98"/>
  <c r="C458" i="98"/>
  <c r="L453" i="97"/>
  <c r="K453" i="97"/>
  <c r="M453" i="97" s="1"/>
  <c r="J453" i="97"/>
  <c r="F448" i="98"/>
  <c r="F442" i="98"/>
  <c r="K437" i="97"/>
  <c r="J437" i="97"/>
  <c r="L437" i="97"/>
  <c r="F447" i="98"/>
  <c r="K442" i="97"/>
  <c r="J442" i="97"/>
  <c r="C412" i="98"/>
  <c r="E411" i="98"/>
  <c r="D403" i="98"/>
  <c r="H390" i="98"/>
  <c r="H400" i="98"/>
  <c r="J395" i="97"/>
  <c r="C379" i="98"/>
  <c r="C371" i="98"/>
  <c r="J366" i="97"/>
  <c r="K366" i="97"/>
  <c r="L366" i="97"/>
  <c r="K361" i="97"/>
  <c r="M361" i="97" s="1"/>
  <c r="C366" i="98"/>
  <c r="J361" i="97"/>
  <c r="L361" i="97"/>
  <c r="C377" i="98"/>
  <c r="L372" i="97"/>
  <c r="J372" i="97"/>
  <c r="K372" i="97"/>
  <c r="F361" i="98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M173" i="97" s="1"/>
  <c r="J173" i="97"/>
  <c r="C105" i="98"/>
  <c r="E58" i="98"/>
  <c r="K59" i="97"/>
  <c r="H16" i="98"/>
  <c r="K17" i="97"/>
  <c r="D278" i="98"/>
  <c r="D271" i="98"/>
  <c r="E258" i="98"/>
  <c r="L259" i="97"/>
  <c r="K259" i="97"/>
  <c r="C221" i="98"/>
  <c r="D130" i="98"/>
  <c r="D124" i="98"/>
  <c r="K125" i="97"/>
  <c r="J125" i="97"/>
  <c r="L125" i="97"/>
  <c r="F127" i="98"/>
  <c r="J128" i="97"/>
  <c r="L128" i="97"/>
  <c r="K128" i="97"/>
  <c r="H79" i="98"/>
  <c r="J80" i="97"/>
  <c r="M80" i="97" s="1"/>
  <c r="J35" i="97"/>
  <c r="D34" i="98"/>
  <c r="L35" i="97"/>
  <c r="K35" i="97"/>
  <c r="H63" i="36"/>
  <c r="J64" i="17"/>
  <c r="L64" i="17"/>
  <c r="K64" i="17"/>
  <c r="G351" i="36"/>
  <c r="G394" i="36"/>
  <c r="E335" i="36"/>
  <c r="K432" i="97"/>
  <c r="M432" i="97"/>
  <c r="J422" i="97"/>
  <c r="K350" i="97"/>
  <c r="M350" i="97" s="1"/>
  <c r="L175" i="97"/>
  <c r="J506" i="97"/>
  <c r="L284" i="97"/>
  <c r="L17" i="97"/>
  <c r="L393" i="97"/>
  <c r="J431" i="97"/>
  <c r="M431" i="97"/>
  <c r="L295" i="97"/>
  <c r="L296" i="97"/>
  <c r="L454" i="97"/>
  <c r="L177" i="97"/>
  <c r="J256" i="97"/>
  <c r="M256" i="97" s="1"/>
  <c r="J351" i="97"/>
  <c r="K348" i="97"/>
  <c r="M348" i="97" s="1"/>
  <c r="K440" i="97"/>
  <c r="M440" i="97"/>
  <c r="M325" i="17"/>
  <c r="J342" i="97"/>
  <c r="L395" i="97"/>
  <c r="L59" i="97"/>
  <c r="J14" i="97"/>
  <c r="M14" i="97" s="1"/>
  <c r="L58" i="97"/>
  <c r="K167" i="97"/>
  <c r="M167" i="97" s="1"/>
  <c r="L442" i="97"/>
  <c r="E25" i="36"/>
  <c r="K26" i="17"/>
  <c r="J26" i="17"/>
  <c r="M26" i="17" s="1"/>
  <c r="L26" i="17"/>
  <c r="M94" i="97"/>
  <c r="M414" i="97"/>
  <c r="M301" i="97"/>
  <c r="M423" i="97"/>
  <c r="M512" i="97"/>
  <c r="M210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 s="1"/>
  <c r="L150" i="17"/>
  <c r="E71" i="36"/>
  <c r="J72" i="17"/>
  <c r="K72" i="17"/>
  <c r="M72" i="17" s="1"/>
  <c r="L72" i="17"/>
  <c r="M395" i="97"/>
  <c r="M152" i="97"/>
  <c r="M499" i="97"/>
  <c r="D181" i="36"/>
  <c r="L178" i="17"/>
  <c r="J178" i="17"/>
  <c r="K178" i="17"/>
  <c r="M352" i="97"/>
  <c r="M344" i="97"/>
  <c r="M33" i="97"/>
  <c r="M285" i="97"/>
  <c r="M433" i="97"/>
  <c r="M370" i="97"/>
  <c r="M62" i="17"/>
  <c r="M309" i="97"/>
  <c r="M330" i="97"/>
  <c r="M17" i="17"/>
  <c r="M262" i="97"/>
  <c r="M159" i="97"/>
  <c r="M263" i="97"/>
  <c r="M183" i="97"/>
  <c r="M226" i="97"/>
  <c r="M42" i="97"/>
  <c r="E18" i="36"/>
  <c r="J19" i="17"/>
  <c r="K19" i="17"/>
  <c r="L19" i="17"/>
  <c r="D163" i="36"/>
  <c r="K158" i="17"/>
  <c r="J158" i="17"/>
  <c r="M158" i="17"/>
  <c r="L158" i="17"/>
  <c r="E25" i="98"/>
  <c r="J26" i="97"/>
  <c r="K26" i="97"/>
  <c r="M26" i="97" s="1"/>
  <c r="L26" i="97"/>
  <c r="L130" i="97"/>
  <c r="D129" i="98"/>
  <c r="J130" i="97"/>
  <c r="K130" i="97"/>
  <c r="E183" i="36"/>
  <c r="J180" i="17"/>
  <c r="K180" i="17"/>
  <c r="M180" i="17" s="1"/>
  <c r="L180" i="17"/>
  <c r="M139" i="97"/>
  <c r="M86" i="97"/>
  <c r="M63" i="17"/>
  <c r="M353" i="97"/>
  <c r="M401" i="97"/>
  <c r="M287" i="97"/>
  <c r="M461" i="97"/>
  <c r="M83" i="97"/>
  <c r="M118" i="97"/>
  <c r="M121" i="97"/>
  <c r="M82" i="97"/>
  <c r="M386" i="97"/>
  <c r="M61" i="17"/>
  <c r="M109" i="97"/>
  <c r="M36" i="97"/>
  <c r="M362" i="97"/>
  <c r="M136" i="97"/>
  <c r="M306" i="97"/>
  <c r="M197" i="97"/>
  <c r="M322" i="97"/>
  <c r="M180" i="97"/>
  <c r="M164" i="97"/>
  <c r="M488" i="97"/>
  <c r="M178" i="97"/>
  <c r="M13" i="17"/>
  <c r="M93" i="97"/>
  <c r="M64" i="17"/>
  <c r="M35" i="97"/>
  <c r="M125" i="97"/>
  <c r="M284" i="97"/>
  <c r="M372" i="97"/>
  <c r="M278" i="97"/>
  <c r="M506" i="97"/>
  <c r="M393" i="97"/>
  <c r="M21" i="97"/>
  <c r="M129" i="97"/>
  <c r="M228" i="97"/>
  <c r="M203" i="97"/>
  <c r="M70" i="17"/>
  <c r="M67" i="17"/>
  <c r="M293" i="97"/>
  <c r="M367" i="97"/>
  <c r="M418" i="97"/>
  <c r="M408" i="97"/>
  <c r="M39" i="97"/>
  <c r="M224" i="97"/>
  <c r="M200" i="97"/>
  <c r="M16" i="97"/>
  <c r="M88" i="97"/>
  <c r="M176" i="97"/>
  <c r="M230" i="97"/>
  <c r="M211" i="97"/>
  <c r="M487" i="97"/>
  <c r="M297" i="97"/>
  <c r="M442" i="97"/>
  <c r="M437" i="97"/>
  <c r="M43" i="97"/>
  <c r="M227" i="97"/>
  <c r="M162" i="97"/>
  <c r="M78" i="97"/>
  <c r="M416" i="97"/>
  <c r="M394" i="97"/>
  <c r="M120" i="97"/>
  <c r="M255" i="97"/>
  <c r="M44" i="97"/>
  <c r="M435" i="97"/>
  <c r="M135" i="97"/>
  <c r="M205" i="97"/>
  <c r="M157" i="97"/>
  <c r="M295" i="97"/>
  <c r="M248" i="97"/>
  <c r="M351" i="97"/>
  <c r="M413" i="97"/>
  <c r="M441" i="97"/>
  <c r="M436" i="97"/>
  <c r="M438" i="97"/>
  <c r="M218" i="97"/>
  <c r="M81" i="97"/>
  <c r="M251" i="97"/>
  <c r="M177" i="97"/>
  <c r="M342" i="97"/>
  <c r="M296" i="97"/>
  <c r="M184" i="97"/>
  <c r="M41" i="97"/>
  <c r="M128" i="97"/>
  <c r="M259" i="97"/>
  <c r="M17" i="97"/>
  <c r="M274" i="97"/>
  <c r="M340" i="97"/>
  <c r="M455" i="97"/>
  <c r="M305" i="97"/>
  <c r="M308" i="97"/>
  <c r="M317" i="97"/>
  <c r="M476" i="97"/>
  <c r="M298" i="97"/>
  <c r="M196" i="97"/>
  <c r="M496" i="97"/>
  <c r="M207" i="97"/>
  <c r="M134" i="97"/>
  <c r="M247" i="97"/>
  <c r="M28" i="97"/>
  <c r="M276" i="97"/>
  <c r="M32" i="97"/>
  <c r="M181" i="97"/>
  <c r="M486" i="97"/>
  <c r="M175" i="97"/>
  <c r="M422" i="97"/>
  <c r="M399" i="97"/>
  <c r="M126" i="97"/>
  <c r="M12" i="97"/>
  <c r="M133" i="97"/>
  <c r="M347" i="97"/>
  <c r="M410" i="97"/>
  <c r="M465" i="97"/>
  <c r="M19" i="17"/>
  <c r="M178" i="17"/>
  <c r="M130" i="97"/>
  <c r="M25" i="97"/>
  <c r="O364" i="17" l="1"/>
  <c r="I384" i="36" s="1"/>
  <c r="H1766" i="1"/>
  <c r="O223" i="97" s="1"/>
  <c r="I222" i="98" s="1"/>
  <c r="H16" i="90"/>
  <c r="H1596" i="1"/>
  <c r="H2017" i="1"/>
  <c r="O423" i="97" s="1"/>
  <c r="I428" i="98" s="1"/>
  <c r="H2104" i="1"/>
  <c r="O489" i="97" s="1"/>
  <c r="I494" i="98" s="1"/>
  <c r="O381" i="17"/>
  <c r="I401" i="36" s="1"/>
  <c r="I208" i="36"/>
  <c r="O306" i="17"/>
  <c r="I326" i="36" s="1"/>
  <c r="H1922" i="1"/>
  <c r="O352" i="97" s="1"/>
  <c r="I357" i="98" s="1"/>
  <c r="H1925" i="1"/>
  <c r="O355" i="97" s="1"/>
  <c r="I360" i="98" s="1"/>
  <c r="H1945" i="1"/>
  <c r="O366" i="97" s="1"/>
  <c r="I371" i="98" s="1"/>
  <c r="O345" i="17"/>
  <c r="I354" i="36" s="1"/>
  <c r="O303" i="17"/>
  <c r="I323" i="36" s="1"/>
  <c r="H1620" i="1"/>
  <c r="O114" i="97" s="1"/>
  <c r="I113" i="98" s="1"/>
  <c r="H1716" i="1"/>
  <c r="O187" i="97" s="1"/>
  <c r="I186" i="98" s="1"/>
  <c r="H1805" i="1"/>
  <c r="O262" i="97" s="1"/>
  <c r="I261" i="98" s="1"/>
  <c r="O313" i="17"/>
  <c r="R333" i="36" s="1"/>
  <c r="I114" i="82"/>
  <c r="O324" i="17"/>
  <c r="I335" i="36" s="1"/>
  <c r="I33" i="36"/>
  <c r="H1506" i="1"/>
  <c r="O48" i="97" s="1"/>
  <c r="I47" i="98" s="1"/>
  <c r="B3" i="17"/>
  <c r="H1475" i="1"/>
  <c r="O26" i="97" s="1"/>
  <c r="I25" i="98" s="1"/>
  <c r="H1610" i="1"/>
  <c r="O104" i="97" s="1"/>
  <c r="I103" i="98" s="1"/>
  <c r="H1685" i="1"/>
  <c r="O165" i="97" s="1"/>
  <c r="I164" i="98" s="1"/>
  <c r="H1771" i="1"/>
  <c r="O228" i="97" s="1"/>
  <c r="I227" i="98" s="1"/>
  <c r="H1918" i="1"/>
  <c r="O348" i="97" s="1"/>
  <c r="I353" i="98" s="1"/>
  <c r="H1622" i="1"/>
  <c r="O116" i="97" s="1"/>
  <c r="I115" i="98" s="1"/>
  <c r="H1708" i="1"/>
  <c r="O179" i="97" s="1"/>
  <c r="I178" i="98" s="1"/>
  <c r="H1853" i="1"/>
  <c r="O318" i="97" s="1"/>
  <c r="I315" i="98" s="1"/>
  <c r="H1852" i="1"/>
  <c r="O317" i="97" s="1"/>
  <c r="I314" i="98" s="1"/>
  <c r="H1910" i="1"/>
  <c r="O340" i="97" s="1"/>
  <c r="I345" i="98" s="1"/>
  <c r="H1911" i="1"/>
  <c r="O341" i="97" s="1"/>
  <c r="I346" i="98" s="1"/>
  <c r="H1617" i="1"/>
  <c r="O111" i="97" s="1"/>
  <c r="I110" i="98" s="1"/>
  <c r="H1773" i="1"/>
  <c r="O230" i="97" s="1"/>
  <c r="I229" i="98" s="1"/>
  <c r="H1984" i="1"/>
  <c r="O399" i="97" s="1"/>
  <c r="I404" i="98" s="1"/>
  <c r="O371" i="17"/>
  <c r="I391" i="36" s="1"/>
  <c r="O320" i="17"/>
  <c r="I332" i="36" s="1"/>
  <c r="H1537" i="1"/>
  <c r="O94" i="97" s="1"/>
  <c r="I93" i="98" s="1"/>
  <c r="H1616" i="1"/>
  <c r="O110" i="97" s="1"/>
  <c r="I109" i="98" s="1"/>
  <c r="H1832" i="1"/>
  <c r="O304" i="97" s="1"/>
  <c r="I303" i="98" s="1"/>
  <c r="H1619" i="1"/>
  <c r="O113" i="97" s="1"/>
  <c r="I112" i="98" s="1"/>
  <c r="H1611" i="1"/>
  <c r="O105" i="97" s="1"/>
  <c r="I104" i="98" s="1"/>
  <c r="H1653" i="1"/>
  <c r="O138" i="97" s="1"/>
  <c r="I137" i="98" s="1"/>
  <c r="H1649" i="1"/>
  <c r="O134" i="97" s="1"/>
  <c r="I133" i="98" s="1"/>
  <c r="H1970" i="1"/>
  <c r="O385" i="97" s="1"/>
  <c r="I390" i="98" s="1"/>
  <c r="D302" i="98"/>
  <c r="J303" i="97"/>
  <c r="K303" i="97"/>
  <c r="M303" i="97" s="1"/>
  <c r="L303" i="97"/>
  <c r="K505" i="97"/>
  <c r="E510" i="98"/>
  <c r="L505" i="97"/>
  <c r="J505" i="97"/>
  <c r="E506" i="98"/>
  <c r="L501" i="97"/>
  <c r="K501" i="97"/>
  <c r="J501" i="97"/>
  <c r="E509" i="98"/>
  <c r="L504" i="97"/>
  <c r="K504" i="97"/>
  <c r="J504" i="97"/>
  <c r="K483" i="97"/>
  <c r="D488" i="98"/>
  <c r="J483" i="97"/>
  <c r="L483" i="97"/>
  <c r="C69" i="98"/>
  <c r="K70" i="97"/>
  <c r="L70" i="97"/>
  <c r="J70" i="97"/>
  <c r="K304" i="97"/>
  <c r="D303" i="98"/>
  <c r="L304" i="97"/>
  <c r="J304" i="97"/>
  <c r="J500" i="97"/>
  <c r="E505" i="98"/>
  <c r="K500" i="97"/>
  <c r="M500" i="97" s="1"/>
  <c r="L500" i="97"/>
  <c r="J202" i="97"/>
  <c r="E201" i="98"/>
  <c r="L202" i="97"/>
  <c r="K202" i="97"/>
  <c r="D198" i="98"/>
  <c r="J199" i="97"/>
  <c r="L199" i="97"/>
  <c r="K199" i="97"/>
  <c r="C228" i="98"/>
  <c r="J229" i="97"/>
  <c r="K229" i="97"/>
  <c r="M229" i="97" s="1"/>
  <c r="L229" i="97"/>
  <c r="D137" i="98"/>
  <c r="D321" i="36"/>
  <c r="D303" i="17"/>
  <c r="G472" i="98"/>
  <c r="L467" i="97"/>
  <c r="J467" i="97"/>
  <c r="K467" i="97"/>
  <c r="J220" i="97"/>
  <c r="L220" i="97"/>
  <c r="K220" i="97"/>
  <c r="M220" i="97" s="1"/>
  <c r="H219" i="98"/>
  <c r="J225" i="97"/>
  <c r="L225" i="97"/>
  <c r="C224" i="98"/>
  <c r="K225" i="97"/>
  <c r="F160" i="98"/>
  <c r="L161" i="97"/>
  <c r="K161" i="97"/>
  <c r="M161" i="97" s="1"/>
  <c r="J161" i="97"/>
  <c r="K84" i="97"/>
  <c r="J84" i="97"/>
  <c r="H83" i="98"/>
  <c r="L84" i="97"/>
  <c r="D310" i="17"/>
  <c r="M328" i="36"/>
  <c r="C465" i="98"/>
  <c r="L489" i="97"/>
  <c r="H494" i="98"/>
  <c r="K489" i="97"/>
  <c r="J489" i="97"/>
  <c r="J464" i="97"/>
  <c r="K464" i="97"/>
  <c r="M464" i="97" s="1"/>
  <c r="L464" i="97"/>
  <c r="G469" i="98"/>
  <c r="H212" i="98"/>
  <c r="J213" i="97"/>
  <c r="L213" i="97"/>
  <c r="K213" i="97"/>
  <c r="M213" i="97" s="1"/>
  <c r="C218" i="98"/>
  <c r="L219" i="97"/>
  <c r="J219" i="97"/>
  <c r="K219" i="97"/>
  <c r="K89" i="97"/>
  <c r="L89" i="97"/>
  <c r="D88" i="98"/>
  <c r="J89" i="97"/>
  <c r="K63" i="97"/>
  <c r="J63" i="97"/>
  <c r="H62" i="98"/>
  <c r="L63" i="97"/>
  <c r="H313" i="98"/>
  <c r="L316" i="97"/>
  <c r="J316" i="97"/>
  <c r="K316" i="97"/>
  <c r="M316" i="97" s="1"/>
  <c r="D301" i="98"/>
  <c r="K302" i="97"/>
  <c r="M302" i="97" s="1"/>
  <c r="L302" i="97"/>
  <c r="J302" i="97"/>
  <c r="J502" i="97"/>
  <c r="L502" i="97"/>
  <c r="E507" i="98"/>
  <c r="K502" i="97"/>
  <c r="G187" i="98"/>
  <c r="L188" i="97"/>
  <c r="K188" i="97"/>
  <c r="J188" i="97"/>
  <c r="E131" i="98"/>
  <c r="J132" i="97"/>
  <c r="L132" i="97"/>
  <c r="K132" i="97"/>
  <c r="M132" i="97" s="1"/>
  <c r="D298" i="98"/>
  <c r="K299" i="97"/>
  <c r="L299" i="97"/>
  <c r="J299" i="97"/>
  <c r="J491" i="97"/>
  <c r="K491" i="97"/>
  <c r="H496" i="98"/>
  <c r="L491" i="97"/>
  <c r="E512" i="98"/>
  <c r="K507" i="97"/>
  <c r="J507" i="97"/>
  <c r="L507" i="97"/>
  <c r="L182" i="97"/>
  <c r="K182" i="97"/>
  <c r="F181" i="98"/>
  <c r="J182" i="97"/>
  <c r="K119" i="97"/>
  <c r="M119" i="97" s="1"/>
  <c r="L119" i="97"/>
  <c r="J119" i="97"/>
  <c r="F118" i="98"/>
  <c r="K37" i="97"/>
  <c r="D36" i="98"/>
  <c r="J37" i="97"/>
  <c r="L37" i="97"/>
  <c r="J68" i="97"/>
  <c r="E67" i="98"/>
  <c r="K68" i="97"/>
  <c r="L68" i="97"/>
  <c r="D480" i="98"/>
  <c r="J327" i="97"/>
  <c r="K327" i="97"/>
  <c r="L327" i="97"/>
  <c r="H324" i="98"/>
  <c r="J131" i="97"/>
  <c r="F130" i="98"/>
  <c r="L131" i="97"/>
  <c r="K131" i="97"/>
  <c r="M131" i="97" s="1"/>
  <c r="E165" i="98"/>
  <c r="L166" i="97"/>
  <c r="J166" i="97"/>
  <c r="K166" i="97"/>
  <c r="M166" i="97" s="1"/>
  <c r="E106" i="98"/>
  <c r="J107" i="97"/>
  <c r="L107" i="97"/>
  <c r="K107" i="97"/>
  <c r="M107" i="97" s="1"/>
  <c r="L201" i="97"/>
  <c r="C200" i="98"/>
  <c r="J201" i="97"/>
  <c r="K201" i="97"/>
  <c r="J300" i="97"/>
  <c r="L300" i="97"/>
  <c r="D299" i="98"/>
  <c r="K300" i="97"/>
  <c r="M300" i="97" s="1"/>
  <c r="L508" i="97"/>
  <c r="E513" i="98"/>
  <c r="J508" i="97"/>
  <c r="K508" i="97"/>
  <c r="H487" i="98"/>
  <c r="L482" i="97"/>
  <c r="J482" i="97"/>
  <c r="K482" i="97"/>
  <c r="M482" i="97" s="1"/>
  <c r="L318" i="97"/>
  <c r="E315" i="98"/>
  <c r="K318" i="97"/>
  <c r="J318" i="97"/>
  <c r="C216" i="98"/>
  <c r="L217" i="97"/>
  <c r="J217" i="97"/>
  <c r="K217" i="97"/>
  <c r="M217" i="97" s="1"/>
  <c r="D490" i="98"/>
  <c r="L209" i="97"/>
  <c r="K209" i="97"/>
  <c r="F208" i="98"/>
  <c r="J209" i="97"/>
  <c r="J292" i="97"/>
  <c r="H291" i="98"/>
  <c r="L292" i="97"/>
  <c r="K292" i="97"/>
  <c r="D489" i="98"/>
  <c r="E502" i="98"/>
  <c r="L497" i="97"/>
  <c r="J497" i="97"/>
  <c r="K497" i="97"/>
  <c r="M497" i="97" s="1"/>
  <c r="E317" i="98"/>
  <c r="J320" i="97"/>
  <c r="L320" i="97"/>
  <c r="K320" i="97"/>
  <c r="M320" i="97" s="1"/>
  <c r="J186" i="97"/>
  <c r="L186" i="97"/>
  <c r="H185" i="98"/>
  <c r="K186" i="97"/>
  <c r="L77" i="97"/>
  <c r="H76" i="98"/>
  <c r="J77" i="97"/>
  <c r="K77" i="97"/>
  <c r="M77" i="97" s="1"/>
  <c r="K137" i="97"/>
  <c r="M137" i="97" s="1"/>
  <c r="L137" i="97"/>
  <c r="D136" i="98"/>
  <c r="J137" i="97"/>
  <c r="C351" i="98"/>
  <c r="L346" i="97"/>
  <c r="M346" i="97" s="1"/>
  <c r="M193" i="17"/>
  <c r="E503" i="98"/>
  <c r="K498" i="97"/>
  <c r="L498" i="97"/>
  <c r="J498" i="97"/>
  <c r="J419" i="97"/>
  <c r="E424" i="98"/>
  <c r="L419" i="97"/>
  <c r="K419" i="97"/>
  <c r="M419" i="97" s="1"/>
  <c r="L349" i="97"/>
  <c r="J349" i="97"/>
  <c r="D354" i="98"/>
  <c r="K349" i="97"/>
  <c r="C482" i="98"/>
  <c r="K439" i="97"/>
  <c r="M439" i="97" s="1"/>
  <c r="D444" i="98"/>
  <c r="C392" i="98"/>
  <c r="J417" i="97"/>
  <c r="K417" i="97"/>
  <c r="L417" i="97"/>
  <c r="F422" i="98"/>
  <c r="D483" i="98"/>
  <c r="L402" i="97"/>
  <c r="M402" i="97" s="1"/>
  <c r="D407" i="98"/>
  <c r="C485" i="98"/>
  <c r="D325" i="98"/>
  <c r="J328" i="97"/>
  <c r="M328" i="97" s="1"/>
  <c r="L345" i="17"/>
  <c r="E196" i="36"/>
  <c r="B3" i="97"/>
  <c r="B3" i="98" s="1"/>
  <c r="L41" i="17"/>
  <c r="K89" i="17"/>
  <c r="M89" i="17" s="1"/>
  <c r="J127" i="17"/>
  <c r="J139" i="17"/>
  <c r="K142" i="17"/>
  <c r="M142" i="17" s="1"/>
  <c r="J161" i="17"/>
  <c r="K200" i="17"/>
  <c r="M200" i="17" s="1"/>
  <c r="L50" i="17"/>
  <c r="L139" i="17"/>
  <c r="K127" i="17"/>
  <c r="M127" i="17" s="1"/>
  <c r="K139" i="17"/>
  <c r="M139" i="17" s="1"/>
  <c r="K161" i="17"/>
  <c r="J175" i="17"/>
  <c r="J181" i="17"/>
  <c r="D313" i="17"/>
  <c r="M331" i="36"/>
  <c r="L102" i="17"/>
  <c r="L152" i="17"/>
  <c r="L181" i="17"/>
  <c r="J102" i="17"/>
  <c r="K175" i="17"/>
  <c r="M175" i="17" s="1"/>
  <c r="K181" i="17"/>
  <c r="M181" i="17" s="1"/>
  <c r="F375" i="36"/>
  <c r="F357" i="17"/>
  <c r="L357" i="17" s="1"/>
  <c r="W181" i="66"/>
  <c r="J15" i="17"/>
  <c r="J50" i="17"/>
  <c r="K102" i="17"/>
  <c r="M102" i="17" s="1"/>
  <c r="J185" i="17"/>
  <c r="G360" i="17"/>
  <c r="G379" i="36"/>
  <c r="E346" i="36"/>
  <c r="E338" i="17"/>
  <c r="E348" i="36" s="1"/>
  <c r="E344" i="36"/>
  <c r="E334" i="17"/>
  <c r="E345" i="36" s="1"/>
  <c r="U181" i="66"/>
  <c r="W184" i="66"/>
  <c r="W192" i="66"/>
  <c r="W221" i="66"/>
  <c r="L142" i="17"/>
  <c r="L168" i="17"/>
  <c r="K15" i="17"/>
  <c r="M15" i="17" s="1"/>
  <c r="K50" i="17"/>
  <c r="M50" i="17" s="1"/>
  <c r="J152" i="17"/>
  <c r="J168" i="17"/>
  <c r="K185" i="17"/>
  <c r="M185" i="17" s="1"/>
  <c r="J217" i="17"/>
  <c r="K373" i="17"/>
  <c r="M373" i="17" s="1"/>
  <c r="E392" i="36"/>
  <c r="E374" i="17"/>
  <c r="W16" i="66"/>
  <c r="W24" i="66"/>
  <c r="V181" i="66"/>
  <c r="X181" i="66" s="1"/>
  <c r="U184" i="66"/>
  <c r="U192" i="66"/>
  <c r="U221" i="66"/>
  <c r="L89" i="17"/>
  <c r="L127" i="17"/>
  <c r="J41" i="17"/>
  <c r="K152" i="17"/>
  <c r="M152" i="17" s="1"/>
  <c r="K168" i="17"/>
  <c r="M168" i="17" s="1"/>
  <c r="K217" i="17"/>
  <c r="M217" i="17" s="1"/>
  <c r="U16" i="66"/>
  <c r="X16" i="66" s="1"/>
  <c r="U24" i="66"/>
  <c r="V184" i="66"/>
  <c r="V192" i="66"/>
  <c r="V221" i="66"/>
  <c r="L15" i="17"/>
  <c r="L175" i="17"/>
  <c r="L185" i="17"/>
  <c r="J16" i="17"/>
  <c r="M16" i="17" s="1"/>
  <c r="K41" i="17"/>
  <c r="I137" i="82"/>
  <c r="G364" i="17"/>
  <c r="G324" i="17"/>
  <c r="C540" i="1"/>
  <c r="J28" i="90" s="1"/>
  <c r="B109" i="57"/>
  <c r="C533" i="1"/>
  <c r="J21" i="90" s="1"/>
  <c r="B102" i="57"/>
  <c r="E90" i="57"/>
  <c r="C551" i="1"/>
  <c r="D276" i="1"/>
  <c r="E140" i="17" s="1"/>
  <c r="I78" i="58"/>
  <c r="D366" i="1" s="1"/>
  <c r="E216" i="17" s="1"/>
  <c r="C560" i="1"/>
  <c r="E99" i="57"/>
  <c r="H28" i="90"/>
  <c r="H24" i="90"/>
  <c r="H23" i="90"/>
  <c r="C528" i="1"/>
  <c r="J16" i="90" s="1"/>
  <c r="B97" i="57"/>
  <c r="D622" i="1"/>
  <c r="K48" i="90" s="1"/>
  <c r="E101" i="58"/>
  <c r="B105" i="57"/>
  <c r="D539" i="1"/>
  <c r="K27" i="90" s="1"/>
  <c r="B108" i="58"/>
  <c r="D532" i="1"/>
  <c r="K20" i="90" s="1"/>
  <c r="B101" i="58"/>
  <c r="C911" i="1"/>
  <c r="D330" i="17" s="1"/>
  <c r="G121" i="57"/>
  <c r="C931" i="1" s="1"/>
  <c r="D337" i="17" s="1"/>
  <c r="B99" i="58"/>
  <c r="D870" i="1"/>
  <c r="E315" i="17" s="1"/>
  <c r="C120" i="58"/>
  <c r="D960" i="1"/>
  <c r="E347" i="17" s="1"/>
  <c r="G130" i="58"/>
  <c r="D940" i="1" s="1"/>
  <c r="E340" i="17" s="1"/>
  <c r="C524" i="1"/>
  <c r="J12" i="90" s="1"/>
  <c r="C12" i="90" s="1"/>
  <c r="C559" i="1"/>
  <c r="E102" i="57"/>
  <c r="E93" i="58"/>
  <c r="D630" i="1"/>
  <c r="K56" i="90" s="1"/>
  <c r="C612" i="1"/>
  <c r="J38" i="90" s="1"/>
  <c r="C129" i="58"/>
  <c r="G129" i="57"/>
  <c r="C939" i="1" s="1"/>
  <c r="D339" i="17" s="1"/>
  <c r="C919" i="1"/>
  <c r="D332" i="17" s="1"/>
  <c r="C1469" i="1"/>
  <c r="D20" i="97" s="1"/>
  <c r="D1471" i="1"/>
  <c r="E22" i="97" s="1"/>
  <c r="J22" i="97" s="1"/>
  <c r="B99" i="57"/>
  <c r="D1472" i="1"/>
  <c r="E23" i="97" s="1"/>
  <c r="F1467" i="1"/>
  <c r="G18" i="97" s="1"/>
  <c r="E1524" i="1"/>
  <c r="E1520" i="1"/>
  <c r="B1595" i="1"/>
  <c r="G1597" i="1"/>
  <c r="G1496" i="1"/>
  <c r="H38" i="97" s="1"/>
  <c r="B1522" i="1"/>
  <c r="C79" i="97" s="1"/>
  <c r="B1533" i="1"/>
  <c r="C90" i="97" s="1"/>
  <c r="D249" i="1"/>
  <c r="C1657" i="1"/>
  <c r="D142" i="97" s="1"/>
  <c r="D1653" i="1"/>
  <c r="E138" i="97" s="1"/>
  <c r="E137" i="98" s="1"/>
  <c r="D242" i="1"/>
  <c r="C249" i="1"/>
  <c r="E1521" i="1"/>
  <c r="B1670" i="1"/>
  <c r="C150" i="97" s="1"/>
  <c r="D1671" i="1"/>
  <c r="E151" i="97" s="1"/>
  <c r="B1580" i="1"/>
  <c r="G62" i="58"/>
  <c r="D290" i="1" s="1"/>
  <c r="B1732" i="1"/>
  <c r="C198" i="97" s="1"/>
  <c r="G1674" i="1"/>
  <c r="H154" i="97" s="1"/>
  <c r="B1703" i="1"/>
  <c r="C174" i="97" s="1"/>
  <c r="D1881" i="1"/>
  <c r="E272" i="97" s="1"/>
  <c r="D1880" i="1"/>
  <c r="E271" i="97" s="1"/>
  <c r="D1955" i="1"/>
  <c r="E376" i="97" s="1"/>
  <c r="C1854" i="1"/>
  <c r="D319" i="97" s="1"/>
  <c r="D1886" i="1"/>
  <c r="E277" i="97" s="1"/>
  <c r="D1892" i="1"/>
  <c r="E283" i="97" s="1"/>
  <c r="G1653" i="1"/>
  <c r="H138" i="97" s="1"/>
  <c r="H137" i="98" s="1"/>
  <c r="E1675" i="1"/>
  <c r="F155" i="97" s="1"/>
  <c r="G1700" i="1"/>
  <c r="H171" i="97" s="1"/>
  <c r="B1740" i="1"/>
  <c r="C206" i="97" s="1"/>
  <c r="B1774" i="1"/>
  <c r="C231" i="97" s="1"/>
  <c r="G1777" i="1"/>
  <c r="H234" i="97" s="1"/>
  <c r="H233" i="98" s="1"/>
  <c r="C1924" i="1"/>
  <c r="D354" i="97" s="1"/>
  <c r="C1915" i="1"/>
  <c r="D345" i="97" s="1"/>
  <c r="C1913" i="1"/>
  <c r="D343" i="97" s="1"/>
  <c r="D1944" i="1"/>
  <c r="E365" i="97" s="1"/>
  <c r="D1948" i="1"/>
  <c r="E369" i="97" s="1"/>
  <c r="D1774" i="1"/>
  <c r="D1889" i="1"/>
  <c r="E280" i="97" s="1"/>
  <c r="C1925" i="1"/>
  <c r="D355" i="97" s="1"/>
  <c r="C1926" i="1"/>
  <c r="D356" i="97" s="1"/>
  <c r="C1943" i="1"/>
  <c r="D364" i="97" s="1"/>
  <c r="D1952" i="1"/>
  <c r="E373" i="97" s="1"/>
  <c r="D1953" i="1"/>
  <c r="E374" i="97" s="1"/>
  <c r="D1956" i="1"/>
  <c r="E377" i="97" s="1"/>
  <c r="E382" i="98" s="1"/>
  <c r="D1954" i="1"/>
  <c r="E375" i="97" s="1"/>
  <c r="E380" i="98" s="1"/>
  <c r="B1588" i="1"/>
  <c r="C1584" i="1"/>
  <c r="B1642" i="1"/>
  <c r="C127" i="97" s="1"/>
  <c r="D1884" i="1"/>
  <c r="E275" i="97" s="1"/>
  <c r="D1891" i="1"/>
  <c r="E282" i="97" s="1"/>
  <c r="D1947" i="1"/>
  <c r="E368" i="97" s="1"/>
  <c r="D2060" i="1"/>
  <c r="E451" i="97" s="1"/>
  <c r="D2069" i="1"/>
  <c r="E460" i="97" s="1"/>
  <c r="E465" i="98" s="1"/>
  <c r="D2071" i="1"/>
  <c r="E462" i="97" s="1"/>
  <c r="B1742" i="1"/>
  <c r="C208" i="97" s="1"/>
  <c r="F1777" i="1"/>
  <c r="G234" i="97" s="1"/>
  <c r="K234" i="97" s="1"/>
  <c r="C1764" i="1"/>
  <c r="D221" i="97" s="1"/>
  <c r="C1766" i="1"/>
  <c r="D223" i="97" s="1"/>
  <c r="D1888" i="1"/>
  <c r="E279" i="97" s="1"/>
  <c r="C1954" i="1"/>
  <c r="D375" i="97" s="1"/>
  <c r="C1956" i="1"/>
  <c r="D377" i="97" s="1"/>
  <c r="D1942" i="1"/>
  <c r="E363" i="97" s="1"/>
  <c r="D2073" i="1"/>
  <c r="F1587" i="1"/>
  <c r="D1765" i="1"/>
  <c r="E222" i="97" s="1"/>
  <c r="D1976" i="1"/>
  <c r="E391" i="97" s="1"/>
  <c r="D1977" i="1"/>
  <c r="E392" i="97" s="1"/>
  <c r="D1981" i="1"/>
  <c r="E396" i="97" s="1"/>
  <c r="D2099" i="1"/>
  <c r="E484" i="97" s="1"/>
  <c r="E489" i="98" s="1"/>
  <c r="D1974" i="1"/>
  <c r="E389" i="97" s="1"/>
  <c r="C2014" i="1"/>
  <c r="D420" i="97" s="1"/>
  <c r="D2044" i="1"/>
  <c r="E444" i="97" s="1"/>
  <c r="D2043" i="1"/>
  <c r="E443" i="97" s="1"/>
  <c r="D2092" i="1"/>
  <c r="E477" i="97" s="1"/>
  <c r="E482" i="98" s="1"/>
  <c r="D2095" i="1"/>
  <c r="E480" i="97" s="1"/>
  <c r="D1973" i="1"/>
  <c r="E388" i="97" s="1"/>
  <c r="D1972" i="1"/>
  <c r="E387" i="97" s="1"/>
  <c r="E392" i="98" s="1"/>
  <c r="H2121" i="1"/>
  <c r="O497" i="97" s="1"/>
  <c r="I502" i="98" s="1"/>
  <c r="H2126" i="1"/>
  <c r="O502" i="97" s="1"/>
  <c r="I507" i="98" s="1"/>
  <c r="C2107" i="1"/>
  <c r="D2136" i="1"/>
  <c r="D2046" i="1"/>
  <c r="E446" i="97" s="1"/>
  <c r="C2034" i="1"/>
  <c r="D434" i="97" s="1"/>
  <c r="C2074" i="1"/>
  <c r="D2066" i="1"/>
  <c r="E457" i="97" s="1"/>
  <c r="D2103" i="1"/>
  <c r="G2045" i="1"/>
  <c r="H445" i="97" s="1"/>
  <c r="D2064" i="1"/>
  <c r="H1827" i="1"/>
  <c r="O299" i="97" s="1"/>
  <c r="I298" i="98" s="1"/>
  <c r="Z59" i="66"/>
  <c r="I34" i="82" s="1"/>
  <c r="H1831" i="1"/>
  <c r="O303" i="97" s="1"/>
  <c r="I302" i="98" s="1"/>
  <c r="C1975" i="1"/>
  <c r="D390" i="97" s="1"/>
  <c r="D1982" i="1"/>
  <c r="E397" i="97" s="1"/>
  <c r="D2003" i="1"/>
  <c r="E409" i="97" s="1"/>
  <c r="D2068" i="1"/>
  <c r="E459" i="97" s="1"/>
  <c r="D2072" i="1"/>
  <c r="E463" i="97" s="1"/>
  <c r="D2093" i="1"/>
  <c r="E478" i="97" s="1"/>
  <c r="D2096" i="1"/>
  <c r="E481" i="97" s="1"/>
  <c r="C2136" i="1"/>
  <c r="D1970" i="1"/>
  <c r="E385" i="97" s="1"/>
  <c r="D1983" i="1"/>
  <c r="E398" i="97" s="1"/>
  <c r="C2000" i="1"/>
  <c r="D406" i="97" s="1"/>
  <c r="C2001" i="1"/>
  <c r="D407" i="97" s="1"/>
  <c r="D2061" i="1"/>
  <c r="E452" i="97" s="1"/>
  <c r="D2090" i="1"/>
  <c r="E475" i="97" s="1"/>
  <c r="E480" i="98" s="1"/>
  <c r="D2094" i="1"/>
  <c r="E479" i="97" s="1"/>
  <c r="D2100" i="1"/>
  <c r="E485" i="97" s="1"/>
  <c r="E490" i="98" s="1"/>
  <c r="D439" i="98" l="1"/>
  <c r="L434" i="97"/>
  <c r="K434" i="97"/>
  <c r="J434" i="97"/>
  <c r="E485" i="98"/>
  <c r="J480" i="97"/>
  <c r="L480" i="97"/>
  <c r="E397" i="98"/>
  <c r="J392" i="97"/>
  <c r="K392" i="97"/>
  <c r="M392" i="97" s="1"/>
  <c r="L392" i="97"/>
  <c r="E278" i="98"/>
  <c r="J279" i="97"/>
  <c r="K279" i="97"/>
  <c r="L279" i="97"/>
  <c r="E373" i="98"/>
  <c r="L368" i="97"/>
  <c r="K368" i="97"/>
  <c r="M368" i="97" s="1"/>
  <c r="J368" i="97"/>
  <c r="E379" i="98"/>
  <c r="L374" i="97"/>
  <c r="K374" i="97"/>
  <c r="J374" i="97"/>
  <c r="E370" i="98"/>
  <c r="K365" i="97"/>
  <c r="J365" i="97"/>
  <c r="L365" i="97"/>
  <c r="F154" i="98"/>
  <c r="K155" i="97"/>
  <c r="J155" i="97"/>
  <c r="L155" i="97"/>
  <c r="C173" i="98"/>
  <c r="J174" i="97"/>
  <c r="K174" i="97"/>
  <c r="M174" i="97" s="1"/>
  <c r="L174" i="97"/>
  <c r="H37" i="98"/>
  <c r="K38" i="97"/>
  <c r="J38" i="97"/>
  <c r="L38" i="97"/>
  <c r="G17" i="98"/>
  <c r="K18" i="97"/>
  <c r="J18" i="97"/>
  <c r="L18" i="97"/>
  <c r="B129" i="58"/>
  <c r="D839" i="1" s="1"/>
  <c r="E304" i="17" s="1"/>
  <c r="D859" i="1"/>
  <c r="E311" i="17" s="1"/>
  <c r="L347" i="17"/>
  <c r="J347" i="17"/>
  <c r="E356" i="36"/>
  <c r="E348" i="17"/>
  <c r="K347" i="17"/>
  <c r="D509" i="1"/>
  <c r="S27" i="90" s="1"/>
  <c r="C91" i="123"/>
  <c r="C503" i="1"/>
  <c r="R21" i="90" s="1"/>
  <c r="C55" i="123"/>
  <c r="M333" i="36"/>
  <c r="M417" i="97"/>
  <c r="J138" i="97"/>
  <c r="M199" i="97"/>
  <c r="E484" i="98"/>
  <c r="K479" i="97"/>
  <c r="M479" i="97" s="1"/>
  <c r="J479" i="97"/>
  <c r="L479" i="97"/>
  <c r="E451" i="98"/>
  <c r="K446" i="97"/>
  <c r="J446" i="97"/>
  <c r="L446" i="97"/>
  <c r="D222" i="98"/>
  <c r="J223" i="97"/>
  <c r="L223" i="97"/>
  <c r="K223" i="97"/>
  <c r="E281" i="98"/>
  <c r="J282" i="97"/>
  <c r="K282" i="97"/>
  <c r="L282" i="97"/>
  <c r="E378" i="98"/>
  <c r="L373" i="97"/>
  <c r="J373" i="97"/>
  <c r="K373" i="97"/>
  <c r="D348" i="98"/>
  <c r="J343" i="97"/>
  <c r="K343" i="97"/>
  <c r="L343" i="97"/>
  <c r="H153" i="98"/>
  <c r="J154" i="97"/>
  <c r="K154" i="97"/>
  <c r="L154" i="97"/>
  <c r="D80" i="17"/>
  <c r="C1567" i="1"/>
  <c r="D73" i="97" s="1"/>
  <c r="E22" i="98"/>
  <c r="J23" i="97"/>
  <c r="L23" i="97"/>
  <c r="B120" i="58"/>
  <c r="D830" i="1" s="1"/>
  <c r="E301" i="17" s="1"/>
  <c r="D850" i="1"/>
  <c r="E308" i="17" s="1"/>
  <c r="D27" i="90"/>
  <c r="C21" i="90"/>
  <c r="G380" i="36"/>
  <c r="K360" i="17"/>
  <c r="L360" i="17"/>
  <c r="J360" i="17"/>
  <c r="K23" i="97"/>
  <c r="M23" i="97" s="1"/>
  <c r="J477" i="97"/>
  <c r="L484" i="97"/>
  <c r="L475" i="97"/>
  <c r="J460" i="97"/>
  <c r="L138" i="97"/>
  <c r="M504" i="97"/>
  <c r="E486" i="98"/>
  <c r="L481" i="97"/>
  <c r="K481" i="97"/>
  <c r="J481" i="97"/>
  <c r="E483" i="98"/>
  <c r="L478" i="97"/>
  <c r="E448" i="98"/>
  <c r="J443" i="97"/>
  <c r="L443" i="97"/>
  <c r="K443" i="97"/>
  <c r="M443" i="97" s="1"/>
  <c r="E221" i="98"/>
  <c r="L222" i="97"/>
  <c r="K222" i="97"/>
  <c r="M222" i="97" s="1"/>
  <c r="J222" i="97"/>
  <c r="D220" i="98"/>
  <c r="J221" i="97"/>
  <c r="L221" i="97"/>
  <c r="K221" i="97"/>
  <c r="M221" i="97" s="1"/>
  <c r="E274" i="98"/>
  <c r="J275" i="97"/>
  <c r="K275" i="97"/>
  <c r="M275" i="97" s="1"/>
  <c r="L275" i="97"/>
  <c r="D369" i="98"/>
  <c r="J364" i="97"/>
  <c r="K364" i="97"/>
  <c r="L364" i="97"/>
  <c r="D350" i="98"/>
  <c r="J345" i="97"/>
  <c r="L345" i="97"/>
  <c r="K345" i="97"/>
  <c r="E282" i="98"/>
  <c r="K283" i="97"/>
  <c r="L283" i="97"/>
  <c r="J283" i="97"/>
  <c r="C197" i="98"/>
  <c r="L198" i="97"/>
  <c r="K198" i="97"/>
  <c r="M198" i="97" s="1"/>
  <c r="J198" i="97"/>
  <c r="E73" i="17"/>
  <c r="D1563" i="1"/>
  <c r="E69" i="97" s="1"/>
  <c r="C500" i="1"/>
  <c r="R18" i="90" s="1"/>
  <c r="C18" i="90" s="1"/>
  <c r="C52" i="123"/>
  <c r="E327" i="36"/>
  <c r="J315" i="17"/>
  <c r="L315" i="17"/>
  <c r="E317" i="17"/>
  <c r="K315" i="17"/>
  <c r="M315" i="17" s="1"/>
  <c r="C506" i="1"/>
  <c r="R24" i="90" s="1"/>
  <c r="C24" i="90" s="1"/>
  <c r="C58" i="123"/>
  <c r="C590" i="1"/>
  <c r="C46" i="90" s="1"/>
  <c r="F52" i="123"/>
  <c r="C510" i="1"/>
  <c r="R28" i="90" s="1"/>
  <c r="C62" i="123"/>
  <c r="L477" i="97"/>
  <c r="K484" i="97"/>
  <c r="K475" i="97"/>
  <c r="M475" i="97" s="1"/>
  <c r="M84" i="97"/>
  <c r="M70" i="97"/>
  <c r="E396" i="98"/>
  <c r="J391" i="97"/>
  <c r="K391" i="97"/>
  <c r="M391" i="97" s="1"/>
  <c r="L391" i="97"/>
  <c r="E457" i="98"/>
  <c r="K452" i="97"/>
  <c r="L452" i="97"/>
  <c r="J452" i="97"/>
  <c r="E468" i="98"/>
  <c r="L463" i="97"/>
  <c r="J463" i="97"/>
  <c r="K463" i="97"/>
  <c r="E449" i="98"/>
  <c r="J444" i="97"/>
  <c r="K444" i="97"/>
  <c r="L444" i="97"/>
  <c r="G233" i="98"/>
  <c r="J234" i="97"/>
  <c r="M234" i="97" s="1"/>
  <c r="L234" i="97"/>
  <c r="C126" i="98"/>
  <c r="J127" i="97"/>
  <c r="K127" i="97"/>
  <c r="L127" i="97"/>
  <c r="D361" i="98"/>
  <c r="J356" i="97"/>
  <c r="L356" i="97"/>
  <c r="K356" i="97"/>
  <c r="M356" i="97" s="1"/>
  <c r="D359" i="98"/>
  <c r="K354" i="97"/>
  <c r="J354" i="97"/>
  <c r="L354" i="97"/>
  <c r="E276" i="98"/>
  <c r="J277" i="97"/>
  <c r="L277" i="97"/>
  <c r="K277" i="97"/>
  <c r="M277" i="97" s="1"/>
  <c r="E148" i="17"/>
  <c r="D1623" i="1"/>
  <c r="E117" i="97" s="1"/>
  <c r="D1622" i="1"/>
  <c r="E116" i="97" s="1"/>
  <c r="D1620" i="1"/>
  <c r="E114" i="97" s="1"/>
  <c r="D1610" i="1"/>
  <c r="E104" i="97" s="1"/>
  <c r="D1619" i="1"/>
  <c r="E113" i="97" s="1"/>
  <c r="D1612" i="1"/>
  <c r="E106" i="97" s="1"/>
  <c r="D1618" i="1"/>
  <c r="E112" i="97" s="1"/>
  <c r="D1611" i="1"/>
  <c r="E105" i="97" s="1"/>
  <c r="E21" i="98"/>
  <c r="K22" i="97"/>
  <c r="L22" i="97"/>
  <c r="D584" i="1"/>
  <c r="D40" i="90" s="1"/>
  <c r="F76" i="123"/>
  <c r="D500" i="1"/>
  <c r="S18" i="90" s="1"/>
  <c r="D18" i="90" s="1"/>
  <c r="C82" i="123"/>
  <c r="D592" i="1"/>
  <c r="D48" i="90" s="1"/>
  <c r="F84" i="123"/>
  <c r="C28" i="90"/>
  <c r="M161" i="17"/>
  <c r="J387" i="97"/>
  <c r="M209" i="97"/>
  <c r="J475" i="97"/>
  <c r="M182" i="97"/>
  <c r="M491" i="97"/>
  <c r="M489" i="97"/>
  <c r="M330" i="36"/>
  <c r="K138" i="97"/>
  <c r="M138" i="97" s="1"/>
  <c r="M505" i="97"/>
  <c r="D412" i="98"/>
  <c r="K407" i="97"/>
  <c r="L407" i="97"/>
  <c r="J407" i="97"/>
  <c r="E464" i="98"/>
  <c r="K459" i="97"/>
  <c r="J459" i="97"/>
  <c r="L459" i="97"/>
  <c r="H450" i="98"/>
  <c r="J445" i="97"/>
  <c r="K445" i="97"/>
  <c r="L445" i="97"/>
  <c r="D425" i="98"/>
  <c r="L420" i="97"/>
  <c r="K420" i="97"/>
  <c r="J420" i="97"/>
  <c r="C207" i="98"/>
  <c r="K208" i="97"/>
  <c r="J208" i="97"/>
  <c r="L208" i="97"/>
  <c r="D360" i="98"/>
  <c r="L355" i="97"/>
  <c r="J355" i="97"/>
  <c r="K355" i="97"/>
  <c r="M355" i="97" s="1"/>
  <c r="D316" i="98"/>
  <c r="J319" i="97"/>
  <c r="K319" i="97"/>
  <c r="L319" i="97"/>
  <c r="D141" i="98"/>
  <c r="J142" i="97"/>
  <c r="K142" i="97"/>
  <c r="L142" i="97"/>
  <c r="D19" i="98"/>
  <c r="J20" i="97"/>
  <c r="K20" i="97"/>
  <c r="L20" i="97"/>
  <c r="C593" i="1"/>
  <c r="C49" i="90" s="1"/>
  <c r="F55" i="123"/>
  <c r="L337" i="17"/>
  <c r="J337" i="17"/>
  <c r="D338" i="17"/>
  <c r="D347" i="36"/>
  <c r="K337" i="17"/>
  <c r="E225" i="36"/>
  <c r="K216" i="17"/>
  <c r="M216" i="17" s="1"/>
  <c r="L216" i="17"/>
  <c r="J216" i="17"/>
  <c r="G335" i="36"/>
  <c r="L324" i="17"/>
  <c r="J324" i="17"/>
  <c r="K324" i="17"/>
  <c r="M324" i="17" s="1"/>
  <c r="X221" i="66"/>
  <c r="J478" i="97"/>
  <c r="K387" i="97"/>
  <c r="K477" i="97"/>
  <c r="M477" i="97" s="1"/>
  <c r="J484" i="97"/>
  <c r="M37" i="97"/>
  <c r="D323" i="36"/>
  <c r="M202" i="97"/>
  <c r="D411" i="98"/>
  <c r="K406" i="97"/>
  <c r="M406" i="97" s="1"/>
  <c r="J406" i="97"/>
  <c r="L406" i="97"/>
  <c r="E414" i="98"/>
  <c r="K409" i="97"/>
  <c r="J409" i="97"/>
  <c r="L409" i="97"/>
  <c r="E394" i="98"/>
  <c r="J389" i="97"/>
  <c r="L389" i="97"/>
  <c r="K389" i="97"/>
  <c r="E368" i="98"/>
  <c r="K363" i="97"/>
  <c r="L363" i="97"/>
  <c r="J363" i="97"/>
  <c r="E467" i="98"/>
  <c r="K462" i="97"/>
  <c r="M462" i="97" s="1"/>
  <c r="L462" i="97"/>
  <c r="J462" i="97"/>
  <c r="E279" i="98"/>
  <c r="L280" i="97"/>
  <c r="J280" i="97"/>
  <c r="K280" i="97"/>
  <c r="C230" i="98"/>
  <c r="K231" i="97"/>
  <c r="M231" i="97" s="1"/>
  <c r="L231" i="97"/>
  <c r="J231" i="97"/>
  <c r="E381" i="98"/>
  <c r="K376" i="97"/>
  <c r="L376" i="97"/>
  <c r="J376" i="97"/>
  <c r="E150" i="98"/>
  <c r="L151" i="97"/>
  <c r="J151" i="97"/>
  <c r="K151" i="97"/>
  <c r="E80" i="17"/>
  <c r="E79" i="36" s="1"/>
  <c r="D1567" i="1"/>
  <c r="E73" i="97" s="1"/>
  <c r="E72" i="98" s="1"/>
  <c r="D1614" i="1"/>
  <c r="E108" i="97" s="1"/>
  <c r="D343" i="36"/>
  <c r="K332" i="17"/>
  <c r="J332" i="17"/>
  <c r="L332" i="17"/>
  <c r="D334" i="17"/>
  <c r="L330" i="17"/>
  <c r="D341" i="36"/>
  <c r="K330" i="17"/>
  <c r="M330" i="17" s="1"/>
  <c r="D331" i="17"/>
  <c r="J330" i="17"/>
  <c r="C498" i="1"/>
  <c r="R16" i="90" s="1"/>
  <c r="C50" i="123"/>
  <c r="E145" i="36"/>
  <c r="K140" i="17"/>
  <c r="J140" i="17"/>
  <c r="L140" i="17"/>
  <c r="G384" i="36"/>
  <c r="K364" i="17"/>
  <c r="J364" i="17"/>
  <c r="L364" i="17"/>
  <c r="X192" i="66"/>
  <c r="E394" i="36"/>
  <c r="K374" i="17"/>
  <c r="M374" i="17" s="1"/>
  <c r="L374" i="17"/>
  <c r="J374" i="17"/>
  <c r="K478" i="97"/>
  <c r="L387" i="97"/>
  <c r="M349" i="97"/>
  <c r="M186" i="97"/>
  <c r="M292" i="97"/>
  <c r="L485" i="97"/>
  <c r="M508" i="97"/>
  <c r="M201" i="97"/>
  <c r="M89" i="97"/>
  <c r="E403" i="98"/>
  <c r="J398" i="97"/>
  <c r="K398" i="97"/>
  <c r="L398" i="97"/>
  <c r="E402" i="98"/>
  <c r="L397" i="97"/>
  <c r="J397" i="97"/>
  <c r="K397" i="97"/>
  <c r="E462" i="98"/>
  <c r="K457" i="97"/>
  <c r="J457" i="97"/>
  <c r="L457" i="97"/>
  <c r="D382" i="98"/>
  <c r="L377" i="97"/>
  <c r="K377" i="97"/>
  <c r="J377" i="97"/>
  <c r="C205" i="98"/>
  <c r="J206" i="97"/>
  <c r="K206" i="97"/>
  <c r="L206" i="97"/>
  <c r="E270" i="98"/>
  <c r="J271" i="97"/>
  <c r="L271" i="97"/>
  <c r="K271" i="97"/>
  <c r="C149" i="98"/>
  <c r="J150" i="97"/>
  <c r="L150" i="97"/>
  <c r="K150" i="97"/>
  <c r="M150" i="97" s="1"/>
  <c r="C89" i="98"/>
  <c r="L90" i="97"/>
  <c r="K90" i="97"/>
  <c r="J90" i="97"/>
  <c r="D1616" i="1"/>
  <c r="E110" i="97" s="1"/>
  <c r="D349" i="36"/>
  <c r="D341" i="17"/>
  <c r="J339" i="17"/>
  <c r="L339" i="17"/>
  <c r="K339" i="17"/>
  <c r="M339" i="17" s="1"/>
  <c r="D502" i="1"/>
  <c r="S20" i="90" s="1"/>
  <c r="C84" i="123"/>
  <c r="C16" i="90"/>
  <c r="X184" i="66"/>
  <c r="K485" i="97"/>
  <c r="M318" i="97"/>
  <c r="M219" i="97"/>
  <c r="K460" i="97"/>
  <c r="E390" i="98"/>
  <c r="K385" i="97"/>
  <c r="J385" i="97"/>
  <c r="L385" i="97"/>
  <c r="D395" i="98"/>
  <c r="J390" i="97"/>
  <c r="K390" i="97"/>
  <c r="L390" i="97"/>
  <c r="E393" i="98"/>
  <c r="K388" i="97"/>
  <c r="L388" i="97"/>
  <c r="J388" i="97"/>
  <c r="E401" i="98"/>
  <c r="K396" i="97"/>
  <c r="J396" i="97"/>
  <c r="L396" i="97"/>
  <c r="D380" i="98"/>
  <c r="K375" i="97"/>
  <c r="L375" i="97"/>
  <c r="J375" i="97"/>
  <c r="E456" i="98"/>
  <c r="J451" i="97"/>
  <c r="K451" i="97"/>
  <c r="L451" i="97"/>
  <c r="E374" i="98"/>
  <c r="J369" i="97"/>
  <c r="K369" i="97"/>
  <c r="M369" i="97" s="1"/>
  <c r="L369" i="97"/>
  <c r="H170" i="98"/>
  <c r="L171" i="97"/>
  <c r="J171" i="97"/>
  <c r="K171" i="97"/>
  <c r="M171" i="97" s="1"/>
  <c r="E271" i="98"/>
  <c r="J272" i="97"/>
  <c r="L272" i="97"/>
  <c r="K272" i="97"/>
  <c r="D1617" i="1"/>
  <c r="E111" i="97" s="1"/>
  <c r="C78" i="98"/>
  <c r="K79" i="97"/>
  <c r="J79" i="97"/>
  <c r="L79" i="97"/>
  <c r="D1621" i="1"/>
  <c r="E115" i="97" s="1"/>
  <c r="D1566" i="1"/>
  <c r="E72" i="97" s="1"/>
  <c r="L340" i="17"/>
  <c r="J340" i="17"/>
  <c r="E350" i="36"/>
  <c r="K340" i="17"/>
  <c r="M340" i="17" s="1"/>
  <c r="E341" i="17"/>
  <c r="E351" i="36" s="1"/>
  <c r="D20" i="90"/>
  <c r="C581" i="1"/>
  <c r="C37" i="90" s="1"/>
  <c r="F43" i="123"/>
  <c r="M41" i="17"/>
  <c r="X24" i="66"/>
  <c r="F377" i="36"/>
  <c r="J357" i="17"/>
  <c r="K357" i="17"/>
  <c r="M357" i="17" s="1"/>
  <c r="K480" i="97"/>
  <c r="M480" i="97" s="1"/>
  <c r="M498" i="97"/>
  <c r="J485" i="97"/>
  <c r="M327" i="97"/>
  <c r="M507" i="97"/>
  <c r="M299" i="97"/>
  <c r="M188" i="97"/>
  <c r="L460" i="97"/>
  <c r="M225" i="97"/>
  <c r="M467" i="97"/>
  <c r="M304" i="97"/>
  <c r="M483" i="97"/>
  <c r="E107" i="98" l="1"/>
  <c r="L108" i="97"/>
  <c r="K108" i="97"/>
  <c r="M108" i="97" s="1"/>
  <c r="J108" i="97"/>
  <c r="K104" i="97"/>
  <c r="J104" i="97"/>
  <c r="E103" i="98"/>
  <c r="L104" i="97"/>
  <c r="E303" i="17"/>
  <c r="E321" i="36"/>
  <c r="J301" i="17"/>
  <c r="K301" i="17"/>
  <c r="L301" i="17"/>
  <c r="M79" i="97"/>
  <c r="M376" i="97"/>
  <c r="M363" i="97"/>
  <c r="M409" i="97"/>
  <c r="E113" i="98"/>
  <c r="K114" i="97"/>
  <c r="M114" i="97" s="1"/>
  <c r="L114" i="97"/>
  <c r="J114" i="97"/>
  <c r="M444" i="97"/>
  <c r="M364" i="97"/>
  <c r="M374" i="97"/>
  <c r="M279" i="97"/>
  <c r="M396" i="97"/>
  <c r="M140" i="17"/>
  <c r="M337" i="17"/>
  <c r="M20" i="97"/>
  <c r="M319" i="97"/>
  <c r="M445" i="97"/>
  <c r="M22" i="97"/>
  <c r="E115" i="98"/>
  <c r="K116" i="97"/>
  <c r="J116" i="97"/>
  <c r="L116" i="97"/>
  <c r="M127" i="97"/>
  <c r="M452" i="97"/>
  <c r="K69" i="97"/>
  <c r="M69" i="97" s="1"/>
  <c r="L69" i="97"/>
  <c r="J69" i="97"/>
  <c r="E68" i="98"/>
  <c r="M283" i="97"/>
  <c r="N331" i="36"/>
  <c r="L311" i="17"/>
  <c r="J311" i="17"/>
  <c r="E313" i="17"/>
  <c r="K311" i="17"/>
  <c r="M311" i="17" s="1"/>
  <c r="M38" i="97"/>
  <c r="M155" i="97"/>
  <c r="E110" i="98"/>
  <c r="L111" i="97"/>
  <c r="J111" i="97"/>
  <c r="K111" i="97"/>
  <c r="M485" i="97"/>
  <c r="D351" i="36"/>
  <c r="L341" i="17"/>
  <c r="J341" i="17"/>
  <c r="K341" i="17"/>
  <c r="M341" i="17" s="1"/>
  <c r="M206" i="97"/>
  <c r="M398" i="97"/>
  <c r="D345" i="36"/>
  <c r="K334" i="17"/>
  <c r="M334" i="17" s="1"/>
  <c r="L334" i="17"/>
  <c r="J334" i="17"/>
  <c r="M151" i="97"/>
  <c r="M389" i="97"/>
  <c r="M208" i="97"/>
  <c r="M407" i="97"/>
  <c r="E116" i="98"/>
  <c r="K117" i="97"/>
  <c r="M117" i="97" s="1"/>
  <c r="L117" i="97"/>
  <c r="J117" i="97"/>
  <c r="M354" i="97"/>
  <c r="M484" i="97"/>
  <c r="E72" i="36"/>
  <c r="K73" i="17"/>
  <c r="M73" i="17" s="1"/>
  <c r="J73" i="17"/>
  <c r="L73" i="17"/>
  <c r="M360" i="17"/>
  <c r="M343" i="97"/>
  <c r="M282" i="97"/>
  <c r="E324" i="36"/>
  <c r="E306" i="17"/>
  <c r="J304" i="17"/>
  <c r="L304" i="17"/>
  <c r="K304" i="17"/>
  <c r="M304" i="17" s="1"/>
  <c r="M272" i="97"/>
  <c r="D348" i="36"/>
  <c r="K338" i="17"/>
  <c r="L338" i="17"/>
  <c r="J338" i="17"/>
  <c r="E104" i="98"/>
  <c r="L105" i="97"/>
  <c r="K105" i="97"/>
  <c r="M105" i="97" s="1"/>
  <c r="J105" i="97"/>
  <c r="E153" i="36"/>
  <c r="J148" i="17"/>
  <c r="K148" i="17"/>
  <c r="M148" i="17" s="1"/>
  <c r="L148" i="17"/>
  <c r="M463" i="97"/>
  <c r="E329" i="36"/>
  <c r="J317" i="17"/>
  <c r="L317" i="17"/>
  <c r="K317" i="17"/>
  <c r="M345" i="97"/>
  <c r="D72" i="98"/>
  <c r="K73" i="97"/>
  <c r="J73" i="97"/>
  <c r="L73" i="97"/>
  <c r="M446" i="97"/>
  <c r="M434" i="97"/>
  <c r="L112" i="97"/>
  <c r="K112" i="97"/>
  <c r="E111" i="98"/>
  <c r="J112" i="97"/>
  <c r="K80" i="17"/>
  <c r="M80" i="17" s="1"/>
  <c r="J80" i="17"/>
  <c r="L80" i="17"/>
  <c r="D79" i="36"/>
  <c r="M390" i="97"/>
  <c r="E71" i="98"/>
  <c r="J72" i="97"/>
  <c r="L72" i="97"/>
  <c r="K72" i="97"/>
  <c r="E109" i="98"/>
  <c r="J110" i="97"/>
  <c r="L110" i="97"/>
  <c r="K110" i="97"/>
  <c r="M375" i="97"/>
  <c r="M385" i="97"/>
  <c r="M271" i="97"/>
  <c r="M397" i="97"/>
  <c r="M478" i="97"/>
  <c r="M364" i="17"/>
  <c r="M332" i="17"/>
  <c r="M142" i="97"/>
  <c r="M420" i="97"/>
  <c r="L106" i="97"/>
  <c r="J106" i="97"/>
  <c r="E105" i="98"/>
  <c r="K106" i="97"/>
  <c r="M373" i="97"/>
  <c r="M223" i="97"/>
  <c r="E357" i="36"/>
  <c r="K348" i="17"/>
  <c r="J348" i="17"/>
  <c r="L348" i="17"/>
  <c r="M18" i="97"/>
  <c r="M365" i="97"/>
  <c r="M451" i="97"/>
  <c r="E114" i="98"/>
  <c r="L115" i="97"/>
  <c r="J115" i="97"/>
  <c r="K115" i="97"/>
  <c r="M115" i="97" s="1"/>
  <c r="M388" i="97"/>
  <c r="M90" i="97"/>
  <c r="M377" i="97"/>
  <c r="D342" i="36"/>
  <c r="L331" i="17"/>
  <c r="K331" i="17"/>
  <c r="J331" i="17"/>
  <c r="M280" i="97"/>
  <c r="M387" i="97"/>
  <c r="M459" i="97"/>
  <c r="L113" i="97"/>
  <c r="K113" i="97"/>
  <c r="M113" i="97" s="1"/>
  <c r="E112" i="98"/>
  <c r="J113" i="97"/>
  <c r="M481" i="97"/>
  <c r="N328" i="36"/>
  <c r="E310" i="17"/>
  <c r="L308" i="17"/>
  <c r="K308" i="17"/>
  <c r="J308" i="17"/>
  <c r="M154" i="97"/>
  <c r="N333" i="36" l="1"/>
  <c r="L313" i="17"/>
  <c r="J313" i="17"/>
  <c r="K313" i="17"/>
  <c r="M313" i="17" s="1"/>
  <c r="M308" i="17"/>
  <c r="M106" i="97"/>
  <c r="M111" i="97"/>
  <c r="M72" i="97"/>
  <c r="M104" i="97"/>
  <c r="N330" i="36"/>
  <c r="L310" i="17"/>
  <c r="K310" i="17"/>
  <c r="J310" i="17"/>
  <c r="M73" i="97"/>
  <c r="E326" i="36"/>
  <c r="L306" i="17"/>
  <c r="J306" i="17"/>
  <c r="K306" i="17"/>
  <c r="M306" i="17" s="1"/>
  <c r="M301" i="17"/>
  <c r="M112" i="97"/>
  <c r="M338" i="17"/>
  <c r="M116" i="97"/>
  <c r="M331" i="17"/>
  <c r="M110" i="97"/>
  <c r="M317" i="17"/>
  <c r="E323" i="36"/>
  <c r="K303" i="17"/>
  <c r="L303" i="17"/>
  <c r="J303" i="17"/>
  <c r="M310" i="17" l="1"/>
  <c r="M303" i="17"/>
</calcChain>
</file>

<file path=xl/sharedStrings.xml><?xml version="1.0" encoding="utf-8"?>
<sst xmlns="http://schemas.openxmlformats.org/spreadsheetml/2006/main" count="11634" uniqueCount="2260">
  <si>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</si>
  <si>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</si>
  <si>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</si>
  <si>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</si>
  <si>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</si>
  <si>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</si>
  <si>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</si>
  <si>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</si>
  <si>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</si>
  <si>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</si>
  <si>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</si>
  <si>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</si>
  <si>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</si>
  <si>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</si>
  <si>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</si>
  <si>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</si>
  <si>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</si>
  <si>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</si>
  <si>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</si>
  <si>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</si>
  <si>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</si>
  <si>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</si>
  <si>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</si>
  <si>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</si>
  <si>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</si>
  <si>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</si>
  <si>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</si>
  <si>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</si>
  <si>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</si>
  <si>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</si>
  <si>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</si>
  <si>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</si>
  <si>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</si>
  <si>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</si>
  <si>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</si>
  <si>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</si>
  <si>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</si>
  <si>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</si>
  <si>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</si>
  <si>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</si>
  <si>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</si>
  <si>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</si>
  <si>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</si>
  <si>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</si>
  <si>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</si>
  <si>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</si>
  <si>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</si>
  <si>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</si>
  <si>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</si>
  <si>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</si>
  <si>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</si>
  <si>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</si>
  <si>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</si>
  <si>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</si>
  <si>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</si>
  <si>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</si>
  <si>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</si>
  <si>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</si>
  <si>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</si>
  <si>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</si>
  <si>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</si>
  <si>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</si>
  <si>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</si>
  <si>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</si>
  <si>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</si>
  <si>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</si>
  <si>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</si>
  <si>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</si>
  <si>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</si>
  <si>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</si>
  <si>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</si>
  <si>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</si>
  <si>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</si>
  <si>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</si>
  <si>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</si>
  <si>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</si>
  <si>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</si>
  <si>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</si>
  <si>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</si>
  <si>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</si>
  <si>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</si>
  <si>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</si>
  <si>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</si>
  <si>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</si>
  <si>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</si>
  <si>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</si>
  <si>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</si>
  <si>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</si>
  <si>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</si>
  <si>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</si>
  <si>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</si>
  <si>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</si>
  <si>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</si>
  <si>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</si>
  <si>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</si>
  <si>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</si>
  <si>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</si>
  <si>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</si>
  <si>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</si>
  <si>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</si>
  <si>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</si>
  <si>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</si>
  <si>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</si>
  <si>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</si>
  <si>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</si>
  <si>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</si>
  <si>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</si>
  <si>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</si>
  <si>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</si>
  <si>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</si>
  <si>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</si>
  <si>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</si>
  <si>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</si>
  <si>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</si>
  <si>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</si>
  <si>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</si>
  <si>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</si>
  <si>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</si>
  <si>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</si>
  <si>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</si>
  <si>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</si>
  <si>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</si>
  <si>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</si>
  <si>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</si>
  <si>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</si>
  <si>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</si>
  <si>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</si>
  <si>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</si>
  <si>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</si>
  <si>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</si>
  <si>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</si>
  <si>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</si>
  <si>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</si>
  <si>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</si>
  <si>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</si>
  <si>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</si>
  <si>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</si>
  <si>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</si>
  <si>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</si>
  <si>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</si>
  <si>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</si>
  <si>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</si>
  <si>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</si>
  <si>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</si>
  <si>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</si>
  <si>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</si>
  <si>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</si>
  <si>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</si>
  <si>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</si>
  <si>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</si>
  <si>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</si>
  <si>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</si>
  <si>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</si>
  <si>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</si>
  <si>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</si>
  <si>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</si>
  <si>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</si>
  <si>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</si>
  <si>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</si>
  <si>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</si>
  <si>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</si>
  <si>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</si>
  <si>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</si>
  <si>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</si>
  <si>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</si>
  <si>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</si>
  <si>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</si>
  <si>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</si>
  <si>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</si>
  <si>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</si>
  <si>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</si>
  <si>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</si>
  <si>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</si>
  <si>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</si>
  <si>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</si>
  <si>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</si>
  <si>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</si>
  <si>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</si>
  <si>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</si>
  <si>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</si>
  <si>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</si>
  <si>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</si>
  <si>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</si>
  <si>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</si>
  <si>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</si>
  <si>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</si>
  <si>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</si>
  <si>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</si>
  <si>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</si>
  <si>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</si>
  <si>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</si>
  <si>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</si>
  <si>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</si>
  <si>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</si>
  <si>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</si>
  <si>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</si>
  <si>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</si>
  <si>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</si>
  <si>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</si>
  <si>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</si>
  <si>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</si>
  <si>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</si>
  <si>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</si>
  <si>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</si>
  <si>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</si>
  <si>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</si>
  <si>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</si>
  <si>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</si>
  <si>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</si>
  <si>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</si>
  <si>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</si>
  <si>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</si>
  <si>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</si>
  <si>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</si>
  <si>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</si>
  <si>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</si>
  <si>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</si>
  <si>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</si>
  <si>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</si>
  <si>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</si>
  <si>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</si>
  <si>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</si>
  <si>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</si>
  <si>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</si>
  <si>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</si>
  <si>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</si>
  <si>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</si>
  <si>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</si>
  <si>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</si>
  <si>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</si>
  <si>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</si>
  <si>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</si>
  <si>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</si>
  <si>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</si>
  <si>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</si>
  <si>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</si>
  <si>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</si>
  <si>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</si>
  <si>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</si>
  <si>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</si>
  <si>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</si>
  <si>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</si>
  <si>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</si>
  <si>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</si>
  <si>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</si>
  <si>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</si>
  <si>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</si>
  <si>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</si>
  <si>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</si>
  <si>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</si>
  <si>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</si>
  <si>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</si>
  <si>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</si>
  <si>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</si>
  <si>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</si>
  <si>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</si>
  <si>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</si>
  <si>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</si>
  <si>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</si>
  <si>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</si>
  <si>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</si>
  <si>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</si>
  <si>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</si>
  <si>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</si>
  <si>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</si>
  <si>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</si>
  <si>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</si>
  <si>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</si>
  <si>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</si>
  <si>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</si>
  <si>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</si>
  <si>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</si>
  <si>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</si>
  <si>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</si>
  <si>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</si>
  <si>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</si>
  <si>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</si>
  <si>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</si>
  <si>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</si>
  <si>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</si>
  <si>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</si>
  <si>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</si>
  <si>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</si>
  <si>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</si>
  <si>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</si>
  <si>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</si>
  <si>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</si>
  <si>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</si>
  <si>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</si>
  <si>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</si>
  <si>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</si>
  <si>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</si>
  <si>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</si>
  <si>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</si>
  <si>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</si>
  <si>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</si>
  <si>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</si>
  <si>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</si>
  <si>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</si>
  <si>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</si>
  <si>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</si>
  <si>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</si>
  <si>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</si>
  <si>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</si>
  <si>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</si>
  <si>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</si>
  <si>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</si>
  <si>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</si>
  <si>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</si>
  <si>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</si>
  <si>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</si>
  <si>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</si>
  <si>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</si>
  <si>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</si>
  <si>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</si>
  <si>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</si>
  <si>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</si>
  <si>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</si>
  <si>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</si>
  <si>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</si>
  <si>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</si>
  <si>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</si>
  <si>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</si>
  <si>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</si>
  <si>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</si>
  <si>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</si>
  <si>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</si>
  <si>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</si>
  <si>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</si>
  <si>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</si>
  <si>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</si>
  <si>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</si>
  <si>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</si>
  <si>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</si>
  <si>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</si>
  <si>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</si>
  <si>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</si>
  <si>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</si>
  <si>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</si>
  <si>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</si>
  <si>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</si>
  <si>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</si>
  <si>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</si>
  <si>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</si>
  <si>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</si>
  <si>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</si>
  <si>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</si>
  <si>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</si>
  <si>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</si>
  <si>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</si>
  <si>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</si>
  <si>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</si>
  <si>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</si>
  <si>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</si>
  <si>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</si>
  <si>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</si>
  <si>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</si>
  <si>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</si>
  <si>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</si>
  <si>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</si>
  <si>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</si>
  <si>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</si>
  <si>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</si>
  <si>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</si>
  <si>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</si>
  <si>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</si>
  <si>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</si>
  <si>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</si>
  <si>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</si>
  <si>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</si>
  <si>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</si>
  <si>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</si>
  <si>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</si>
  <si>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</si>
  <si>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</si>
  <si>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</si>
  <si>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</si>
  <si>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</si>
  <si>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</si>
  <si>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</si>
  <si>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</si>
  <si>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</si>
  <si>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</si>
  <si>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</si>
  <si>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</si>
  <si>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</si>
  <si>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</si>
  <si>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</si>
  <si>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</si>
  <si>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</si>
  <si>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</si>
  <si>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</si>
  <si>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</si>
  <si>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</si>
  <si>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</si>
  <si>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</si>
  <si>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</si>
  <si>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</si>
  <si>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</si>
  <si>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</si>
  <si>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</si>
  <si>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</si>
  <si>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</si>
  <si>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</si>
  <si>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</si>
  <si>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</si>
  <si>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</si>
  <si>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</si>
  <si>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</si>
  <si>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</si>
  <si>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</si>
  <si>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</si>
  <si>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</si>
  <si>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</si>
  <si>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</si>
  <si>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</si>
  <si>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</si>
  <si>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</si>
  <si>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</si>
  <si>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</si>
  <si>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</si>
  <si>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</si>
  <si>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</si>
  <si>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</si>
  <si>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</si>
  <si>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</si>
  <si>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</si>
  <si>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</si>
  <si>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</si>
  <si>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</si>
  <si>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</si>
  <si>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</si>
  <si>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</si>
  <si>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</si>
  <si>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</si>
  <si>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</si>
  <si>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</si>
  <si>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</si>
  <si>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</si>
  <si>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</si>
  <si>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</si>
  <si>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</si>
  <si>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</si>
  <si>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</si>
  <si>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</si>
  <si>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</si>
  <si>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</si>
  <si>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</si>
  <si>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</si>
  <si>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</si>
  <si>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</si>
  <si>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</si>
  <si>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</si>
  <si>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</si>
  <si>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</si>
  <si>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</si>
  <si>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</si>
  <si>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</si>
  <si>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</si>
  <si>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</si>
  <si>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</si>
  <si>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</si>
  <si>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</si>
  <si>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</si>
  <si>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</si>
  <si>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</si>
  <si>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</si>
  <si>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</si>
  <si>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</si>
  <si>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</si>
  <si>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</si>
  <si>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</si>
  <si>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</si>
  <si>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</si>
  <si>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</si>
  <si>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</si>
  <si>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</si>
  <si>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</si>
  <si>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</si>
  <si>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</si>
  <si>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</si>
  <si>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</si>
  <si>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</si>
  <si>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</si>
  <si>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</si>
  <si>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</si>
  <si>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</si>
  <si>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</si>
  <si>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</si>
  <si>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</si>
  <si>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</si>
  <si>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</si>
  <si>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</si>
  <si>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</si>
  <si>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</si>
  <si>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</si>
  <si>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</si>
  <si>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</si>
  <si>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</si>
  <si>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</si>
  <si>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</si>
  <si>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</si>
  <si>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</si>
  <si>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</si>
  <si>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</si>
  <si>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</si>
  <si>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</si>
  <si>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</si>
  <si>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</si>
  <si>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</si>
  <si>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</si>
  <si>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</si>
  <si>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</si>
  <si>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</si>
  <si>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</si>
  <si>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</si>
  <si>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</si>
  <si>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</si>
  <si>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</si>
  <si>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</si>
  <si>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</si>
  <si>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</si>
  <si>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</si>
  <si>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</si>
  <si>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</si>
  <si>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</si>
  <si>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</si>
  <si>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</si>
  <si>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</si>
  <si>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</si>
  <si>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</si>
  <si>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</si>
  <si>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</si>
  <si>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</si>
  <si>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</si>
  <si>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</si>
  <si>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</si>
  <si>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</si>
  <si>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</si>
  <si>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</si>
  <si>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</si>
  <si>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</si>
  <si>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</si>
  <si>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</si>
  <si>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</si>
  <si>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</si>
  <si>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</si>
  <si>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</si>
  <si>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</si>
  <si>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</si>
  <si>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</si>
  <si>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</si>
  <si>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</si>
  <si>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</si>
  <si>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</si>
  <si>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</si>
  <si>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</si>
  <si>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</si>
  <si>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</si>
  <si>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</si>
  <si>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</si>
  <si>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</si>
  <si>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</si>
  <si>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</si>
  <si>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</si>
  <si>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</si>
  <si>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</si>
  <si>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</si>
  <si>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</si>
  <si>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</si>
  <si>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</si>
  <si>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</si>
  <si>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</si>
  <si>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</si>
  <si>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</si>
  <si>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</si>
  <si>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</si>
  <si>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</si>
  <si>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</si>
  <si>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</si>
  <si>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</si>
  <si>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</si>
  <si>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</si>
  <si>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</si>
  <si>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</si>
  <si>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</si>
  <si>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</si>
  <si>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</si>
  <si>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</si>
  <si>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</si>
  <si>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</si>
  <si>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</si>
  <si>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</si>
  <si>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</si>
  <si>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</si>
  <si>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</si>
  <si>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</si>
  <si>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</si>
  <si>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</si>
  <si>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</si>
  <si>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</si>
  <si>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</si>
  <si>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</si>
  <si>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</si>
  <si>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</si>
  <si>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</si>
  <si>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</si>
  <si>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</si>
  <si>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</si>
  <si>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</si>
  <si>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</si>
  <si>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</si>
  <si>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</si>
  <si>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</si>
  <si>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</si>
  <si>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</si>
  <si>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</si>
  <si>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</si>
  <si>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</si>
  <si>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</si>
  <si>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</si>
  <si>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</si>
  <si>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</si>
  <si>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</si>
  <si>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</si>
  <si>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</si>
  <si>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</si>
  <si>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</si>
  <si>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</si>
  <si>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</si>
  <si>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</si>
  <si>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</si>
  <si>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</si>
  <si>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</si>
  <si>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</si>
  <si>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</si>
  <si>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</si>
  <si>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</si>
  <si>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</si>
  <si>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</si>
  <si>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</si>
  <si>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</si>
  <si>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</si>
  <si>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</si>
  <si>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</si>
  <si>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</si>
  <si>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</si>
  <si>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</si>
  <si>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</si>
  <si>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</si>
  <si>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</si>
  <si>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</si>
  <si>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</si>
  <si>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</si>
  <si>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</si>
  <si>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</si>
  <si>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</si>
  <si>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</si>
  <si>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</si>
  <si>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</si>
  <si>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</si>
  <si>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</si>
  <si>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</si>
  <si>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</si>
  <si>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</si>
  <si>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</si>
  <si>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</si>
  <si>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</si>
  <si>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</si>
  <si>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</si>
  <si>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</si>
  <si>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</si>
  <si>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</si>
  <si>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</si>
  <si>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</si>
  <si>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</si>
  <si>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</si>
  <si>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</si>
  <si>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</si>
  <si>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</si>
  <si>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</si>
  <si>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</si>
  <si>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</si>
  <si>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</si>
  <si>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</si>
  <si>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</si>
  <si>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</si>
  <si>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</si>
  <si>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</si>
  <si>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</si>
  <si>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</si>
  <si>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</si>
  <si>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</si>
  <si>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</si>
  <si>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</si>
  <si>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</si>
  <si>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</si>
  <si>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</si>
  <si>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</si>
  <si>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</si>
  <si>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</si>
  <si>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</si>
  <si>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</si>
  <si>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</si>
  <si>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</si>
  <si>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</si>
  <si>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</si>
  <si>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</si>
  <si>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</si>
  <si>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</si>
  <si>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</si>
  <si>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</si>
  <si>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</si>
  <si>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</si>
  <si>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</si>
  <si>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</si>
  <si>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</si>
  <si>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</si>
  <si>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</si>
  <si>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</si>
  <si>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</si>
  <si>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</si>
  <si>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</si>
  <si>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</si>
  <si>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</si>
  <si>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</si>
  <si>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</si>
  <si>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</si>
  <si>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</si>
  <si>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</si>
  <si>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</si>
  <si>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</si>
  <si>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</si>
  <si>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</si>
  <si>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</si>
  <si>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</si>
  <si>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</si>
  <si>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</si>
  <si>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</si>
  <si>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</si>
  <si>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</si>
  <si>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</si>
  <si>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</si>
  <si>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</si>
  <si>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</si>
  <si>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</si>
  <si>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</si>
  <si>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</si>
  <si>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</si>
  <si>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</si>
  <si>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</si>
  <si>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</si>
  <si>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</si>
  <si>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</si>
  <si>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</si>
  <si>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</si>
  <si>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</si>
  <si>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</si>
  <si>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</si>
  <si>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</si>
  <si>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</si>
  <si>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</si>
  <si>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</si>
  <si>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</si>
  <si>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</si>
  <si>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</si>
  <si>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</si>
  <si>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</si>
  <si>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</si>
  <si>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</si>
  <si>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</si>
  <si>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</si>
  <si>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</si>
  <si>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</si>
  <si>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</si>
  <si>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</si>
  <si>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</si>
  <si>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</si>
  <si>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</si>
  <si>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</si>
  <si>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</si>
  <si>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</si>
  <si>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</si>
  <si>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</si>
  <si>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</si>
  <si>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</si>
  <si>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</si>
  <si>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</si>
  <si>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</si>
  <si>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</si>
  <si>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</si>
  <si>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</si>
  <si>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</si>
  <si>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</si>
  <si>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</si>
  <si>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</si>
  <si>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</si>
  <si>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</si>
  <si>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</si>
  <si>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</si>
  <si>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</si>
  <si>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</si>
  <si>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</si>
  <si>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</si>
  <si>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</si>
  <si>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</si>
  <si>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</si>
  <si>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</si>
  <si>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</si>
  <si>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</si>
  <si>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</si>
  <si>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</si>
  <si>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</si>
  <si>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</si>
  <si>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</si>
  <si>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</si>
  <si>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</si>
  <si>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</si>
  <si>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</si>
  <si>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</si>
  <si>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</si>
  <si>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</si>
  <si>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</si>
  <si>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</si>
  <si>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</si>
  <si>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</si>
  <si>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</si>
  <si>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</si>
  <si>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</si>
  <si>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</si>
  <si>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</si>
  <si>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</si>
  <si>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</si>
  <si>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</si>
  <si>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</si>
  <si>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</si>
  <si>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</si>
  <si>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</si>
  <si>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</si>
  <si>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</si>
  <si>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</si>
  <si>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</si>
  <si>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</si>
  <si>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</si>
  <si>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</si>
  <si>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</si>
  <si>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</si>
  <si>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</si>
  <si>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</si>
  <si>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</si>
  <si>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</si>
  <si>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</si>
  <si>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</si>
  <si>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</si>
  <si>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</si>
  <si>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</si>
  <si>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</si>
  <si>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</si>
  <si>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</si>
  <si>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</si>
  <si>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</si>
  <si>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</si>
  <si>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</si>
  <si>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</si>
  <si>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</si>
  <si>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</si>
  <si>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</si>
  <si>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</si>
  <si>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</si>
  <si>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</si>
  <si>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</si>
  <si>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</si>
  <si>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</si>
  <si>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</si>
  <si>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</si>
  <si>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</si>
  <si>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</si>
  <si>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</si>
  <si>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</si>
  <si>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</si>
  <si>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</si>
  <si>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</si>
  <si>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</si>
  <si>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</si>
  <si>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</si>
  <si>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</si>
  <si>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</si>
  <si>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</si>
  <si>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</si>
  <si>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</si>
  <si>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</si>
  <si>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</si>
  <si>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</si>
  <si>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</si>
  <si>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</si>
  <si>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</si>
  <si>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</si>
  <si>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</si>
  <si>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</si>
  <si>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</si>
  <si>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</si>
  <si>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</si>
  <si>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</si>
  <si>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</si>
  <si>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</si>
  <si>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</si>
  <si>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</si>
  <si>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</si>
  <si>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</si>
  <si>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</si>
  <si>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</si>
  <si>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</si>
  <si>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</si>
  <si>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</si>
  <si>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</si>
  <si>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</si>
  <si>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</si>
  <si>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</si>
  <si>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</si>
  <si>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</si>
  <si>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</si>
  <si>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</si>
  <si>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</si>
  <si>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</si>
  <si>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</si>
  <si>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</si>
  <si>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</si>
  <si>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</si>
  <si>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</si>
  <si>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</si>
  <si>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</si>
  <si>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</si>
  <si>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</si>
  <si>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</si>
  <si>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</si>
  <si>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</si>
  <si>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</si>
  <si>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</si>
  <si>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</si>
  <si>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</si>
  <si>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</si>
  <si>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</si>
  <si>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</si>
  <si>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</si>
  <si>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</si>
  <si>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</si>
  <si>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</si>
  <si>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</si>
  <si>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</si>
  <si>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</si>
  <si>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</si>
  <si>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</si>
  <si>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</si>
  <si>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</si>
  <si>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</si>
  <si>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</si>
  <si>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</si>
  <si>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</si>
  <si>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</si>
  <si>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</si>
  <si>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</si>
  <si>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</si>
  <si>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</si>
  <si>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</si>
  <si>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</si>
  <si>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</si>
  <si>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</si>
  <si>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</si>
  <si>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</si>
  <si>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</si>
  <si>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</si>
  <si>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</si>
  <si>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</si>
  <si>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</si>
  <si>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</si>
  <si>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</si>
  <si>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</si>
  <si>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</si>
  <si>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</si>
  <si>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</si>
  <si>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</si>
  <si>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</si>
  <si>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</si>
  <si>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</si>
  <si>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</si>
  <si>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</si>
  <si>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</si>
  <si>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</si>
  <si>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</si>
  <si>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</si>
  <si>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</si>
  <si>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</si>
  <si>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</si>
  <si>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</si>
  <si>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</si>
  <si>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</si>
  <si>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</si>
  <si>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</si>
  <si>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</si>
  <si>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</si>
  <si>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</si>
  <si>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</si>
  <si>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</si>
  <si>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</si>
  <si>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</si>
  <si>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</si>
  <si>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</si>
  <si>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</si>
  <si>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</si>
  <si>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</si>
  <si>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</si>
  <si>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</si>
  <si>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</si>
  <si>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</si>
  <si>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</si>
  <si>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</si>
  <si>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</si>
  <si>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</si>
  <si>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</si>
  <si>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</si>
  <si>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</si>
  <si>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</si>
  <si>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</si>
  <si>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</si>
  <si>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</si>
  <si>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</si>
  <si>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</si>
  <si>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</si>
  <si>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</si>
  <si>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</si>
  <si>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</si>
  <si>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</si>
  <si>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</si>
  <si>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</si>
  <si>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</si>
  <si>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</si>
  <si>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</si>
  <si>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</si>
  <si>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</si>
  <si>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</si>
  <si>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</si>
  <si>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</si>
  <si>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</si>
  <si>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</si>
  <si>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</si>
  <si>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</si>
  <si>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</si>
  <si>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</si>
  <si>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</si>
  <si>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</si>
  <si>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</si>
  <si>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</si>
  <si>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</si>
  <si>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</si>
  <si>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</si>
  <si>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</si>
  <si>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</si>
  <si>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</si>
  <si>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</si>
  <si>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</si>
  <si>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</si>
  <si>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</si>
  <si>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</si>
  <si>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</si>
  <si>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</si>
  <si>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</si>
  <si>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</si>
  <si>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</si>
  <si>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</si>
  <si>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</si>
  <si>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</si>
  <si>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</si>
  <si>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</si>
  <si>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</si>
  <si>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</si>
  <si>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</si>
  <si>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</si>
  <si>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</si>
  <si>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</si>
  <si>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</si>
  <si>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</si>
  <si>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</si>
  <si>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</si>
  <si>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</si>
  <si>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</si>
  <si>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</si>
  <si>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</si>
  <si>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</si>
  <si>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</si>
  <si>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</si>
  <si>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</si>
  <si>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</si>
  <si>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</si>
  <si>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</si>
  <si>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</si>
  <si>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</si>
  <si>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</si>
  <si>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</si>
  <si>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</si>
  <si>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</si>
  <si>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</si>
  <si>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</si>
  <si>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</si>
  <si>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</si>
  <si>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</si>
  <si>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</si>
  <si>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</si>
  <si>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</si>
  <si>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</si>
  <si>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</si>
  <si>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</si>
  <si>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</si>
  <si>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</si>
  <si>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</si>
  <si>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</si>
  <si>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</si>
  <si>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</si>
  <si>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</si>
  <si>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</si>
  <si>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</si>
  <si>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</si>
  <si>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</si>
  <si>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</si>
  <si>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</si>
  <si>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</si>
  <si>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</si>
  <si>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</si>
  <si>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</si>
  <si>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</si>
  <si>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</si>
  <si>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</si>
  <si>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</si>
  <si>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</si>
  <si>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</si>
  <si>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</si>
  <si>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</si>
  <si>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</si>
  <si>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</si>
  <si>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</si>
  <si>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</si>
  <si>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</si>
  <si>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</si>
  <si>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</si>
  <si>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</si>
  <si>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</si>
  <si>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</si>
  <si>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</si>
  <si>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</si>
  <si>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</si>
  <si>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</si>
  <si>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</si>
  <si>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</si>
  <si>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</si>
  <si>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</si>
  <si>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</si>
  <si>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</si>
  <si>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</si>
  <si>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</si>
  <si>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</si>
  <si>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</si>
  <si>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</si>
  <si>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</si>
  <si>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</si>
  <si>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</si>
  <si>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</si>
  <si>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</si>
  <si>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</si>
  <si>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</si>
  <si>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</si>
  <si>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</si>
  <si>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</si>
  <si>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</si>
  <si>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</si>
  <si>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</si>
  <si>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</si>
  <si>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</si>
  <si>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</si>
  <si>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</si>
  <si>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</si>
  <si>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</si>
  <si>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</si>
  <si>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</si>
  <si>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</si>
  <si>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</si>
  <si>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</si>
  <si>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</si>
  <si>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</si>
  <si>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</si>
  <si>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</si>
  <si>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</si>
  <si>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</si>
  <si>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</si>
  <si>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</si>
  <si>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</si>
  <si>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</si>
  <si>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</si>
  <si>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</si>
  <si>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</si>
  <si>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</si>
  <si>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</si>
  <si>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</si>
  <si>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</si>
  <si>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</si>
  <si>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</si>
  <si>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</si>
  <si>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</si>
  <si>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</si>
  <si>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</si>
  <si>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</si>
  <si>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</si>
  <si>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</si>
  <si>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</si>
  <si>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</si>
  <si>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</si>
  <si>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</si>
  <si>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</si>
  <si>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</si>
  <si>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</si>
  <si>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</si>
  <si>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</si>
  <si>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</si>
  <si>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</si>
  <si>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</si>
  <si>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</si>
  <si>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</si>
  <si>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</si>
  <si>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</si>
  <si>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</si>
  <si>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</si>
  <si>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</si>
  <si>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</si>
  <si>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</si>
  <si>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</si>
  <si>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</si>
  <si>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</si>
  <si>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</si>
  <si>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</si>
  <si>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</si>
  <si>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</si>
  <si>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</si>
  <si>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</si>
  <si>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</si>
  <si>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</si>
  <si>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</si>
  <si>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</si>
  <si>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</si>
  <si>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</si>
  <si>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</si>
  <si>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</si>
  <si>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</si>
  <si>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</si>
  <si>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</si>
  <si>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</si>
  <si>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</si>
  <si>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</si>
  <si>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</si>
  <si>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</si>
  <si>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</si>
  <si>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</si>
  <si>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</si>
  <si>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</si>
  <si>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</si>
  <si>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</si>
  <si>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</si>
  <si>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</si>
  <si>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</si>
  <si>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</si>
  <si>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</si>
  <si>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</si>
  <si>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</si>
  <si>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</si>
  <si>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</si>
  <si>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</si>
  <si>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</si>
  <si>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</si>
  <si>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</si>
  <si>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</si>
  <si>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</si>
  <si>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</si>
  <si>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</si>
  <si>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</si>
  <si>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</si>
  <si>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</si>
  <si>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</si>
  <si>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</si>
  <si>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</si>
  <si>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</si>
  <si>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</si>
  <si>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</si>
  <si>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</si>
  <si>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</si>
  <si>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</si>
  <si>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</si>
  <si>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</si>
  <si>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</si>
  <si>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</si>
  <si>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</si>
  <si>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</si>
  <si>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</si>
  <si>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</si>
  <si>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</si>
  <si>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</si>
  <si>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</si>
  <si>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</si>
  <si>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</si>
  <si>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</si>
  <si>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</si>
  <si>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</si>
  <si>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</si>
  <si>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</si>
  <si>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</si>
  <si>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</si>
  <si>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</si>
  <si>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</si>
  <si>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</si>
  <si>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</si>
  <si>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</si>
  <si>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</si>
  <si>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</si>
  <si>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</si>
  <si>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</si>
  <si>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</si>
  <si>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</si>
  <si>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</si>
  <si>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</si>
  <si>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</si>
  <si>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</si>
  <si>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</si>
  <si>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</si>
  <si>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</si>
  <si>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</si>
  <si>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</si>
  <si>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</si>
  <si>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</si>
  <si>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</si>
  <si>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</si>
  <si>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</si>
  <si>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</si>
  <si>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</si>
  <si>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</si>
  <si>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</si>
  <si>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</si>
  <si>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</si>
  <si>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</si>
  <si>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</si>
  <si>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</si>
  <si>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</si>
  <si>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</si>
  <si>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</si>
  <si>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</si>
  <si>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</si>
  <si>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</si>
  <si>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</si>
  <si>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</si>
  <si>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</si>
  <si>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</si>
  <si>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</si>
  <si>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</si>
  <si>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</si>
  <si>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</si>
  <si>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</si>
  <si>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</si>
  <si>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</si>
  <si>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</si>
  <si>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</si>
  <si>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</si>
  <si>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</si>
  <si>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</si>
  <si>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</si>
  <si>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</si>
  <si>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</si>
  <si>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</si>
  <si>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</si>
  <si>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</si>
  <si>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</si>
  <si>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</si>
  <si>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</si>
  <si>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</si>
  <si>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</si>
  <si>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</si>
  <si>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</si>
  <si>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</si>
  <si>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</si>
  <si>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</si>
  <si>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</si>
  <si>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</si>
  <si>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</si>
  <si>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</si>
  <si>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</si>
  <si>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</si>
  <si>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</si>
  <si>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</si>
  <si>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</si>
  <si>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</si>
  <si>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</si>
  <si>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</si>
  <si>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</si>
  <si>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</si>
  <si>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</si>
  <si>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</si>
  <si>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</si>
  <si>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</si>
  <si>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</si>
  <si>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</si>
  <si>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</si>
  <si>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</si>
  <si>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</si>
  <si>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</si>
  <si>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</si>
  <si>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</si>
  <si>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</si>
  <si>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</si>
  <si>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</si>
  <si>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</si>
  <si>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</si>
  <si>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</si>
  <si>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</si>
  <si>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</si>
  <si>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</si>
  <si>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</si>
  <si>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</si>
  <si>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</si>
  <si>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</si>
  <si>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</si>
  <si>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</si>
  <si>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</si>
  <si>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</si>
  <si>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</si>
  <si>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</si>
  <si>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</si>
  <si>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</si>
  <si>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</si>
  <si>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</si>
  <si>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</si>
  <si>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</si>
  <si>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</si>
  <si>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</si>
  <si>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</si>
  <si>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</si>
  <si>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</si>
  <si>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</si>
  <si>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</si>
  <si>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</si>
  <si>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</si>
  <si>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</si>
  <si>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</si>
  <si>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</si>
  <si>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</si>
  <si>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</si>
  <si>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</si>
  <si>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</si>
  <si>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</si>
  <si>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</si>
  <si>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</si>
  <si>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</si>
  <si>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</si>
  <si>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</si>
  <si>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</si>
  <si>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</si>
  <si>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</si>
  <si>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</si>
  <si>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</si>
  <si>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</si>
  <si>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</si>
  <si>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</si>
  <si>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</si>
  <si>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</si>
  <si>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</si>
  <si>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</si>
  <si>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</si>
  <si>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</si>
  <si>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</si>
  <si>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</si>
  <si>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</si>
  <si>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</si>
  <si>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</si>
  <si>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</si>
  <si>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</si>
  <si>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</si>
  <si>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</si>
  <si>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</si>
  <si>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</si>
  <si>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</si>
  <si>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</si>
  <si>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</si>
  <si>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</si>
  <si>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</si>
  <si>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</si>
  <si>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</si>
  <si>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</si>
  <si>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</si>
  <si>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</si>
  <si>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</si>
  <si>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</si>
  <si>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</si>
  <si>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</si>
  <si>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</si>
  <si>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</si>
  <si>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</si>
  <si>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</si>
  <si>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</si>
  <si>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</si>
  <si>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</si>
  <si>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</si>
  <si>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</si>
  <si>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</si>
  <si>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</si>
  <si>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</si>
  <si>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</si>
  <si>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</si>
  <si>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</si>
  <si>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</si>
  <si>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</si>
  <si>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</si>
  <si>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</si>
  <si>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</si>
  <si>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</si>
  <si>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</si>
  <si>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</si>
  <si>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</si>
  <si>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</si>
  <si>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</si>
  <si>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</si>
  <si>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</si>
  <si>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</si>
  <si>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</si>
  <si>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</si>
  <si>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</si>
  <si>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</si>
  <si>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</si>
  <si>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</si>
  <si>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</si>
  <si>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</si>
  <si>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</si>
  <si>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</si>
  <si>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</si>
  <si>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</si>
  <si>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</si>
  <si>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</si>
  <si>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</si>
  <si>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</si>
  <si>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</si>
  <si>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</si>
  <si>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</si>
  <si>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</si>
  <si>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</si>
  <si>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</si>
  <si>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</si>
  <si>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</si>
  <si>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</si>
  <si>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</si>
  <si>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</si>
  <si>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</si>
  <si>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</si>
  <si>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</si>
  <si>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</si>
  <si>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</si>
  <si>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</si>
  <si>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</si>
  <si>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</si>
  <si>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</si>
  <si>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</si>
  <si>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</si>
  <si>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</si>
  <si>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</si>
  <si>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</si>
  <si>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</si>
  <si>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</si>
  <si>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</si>
  <si>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</si>
  <si>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</si>
  <si>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</si>
  <si>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</si>
  <si>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</si>
  <si>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</si>
  <si>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</si>
  <si>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</si>
  <si>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</si>
  <si>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</si>
  <si>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</si>
  <si>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</si>
  <si>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</si>
  <si>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</si>
  <si>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</si>
  <si>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</si>
  <si>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</si>
  <si>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</si>
  <si>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</si>
  <si>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</si>
  <si>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</si>
  <si>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</si>
  <si>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</si>
  <si>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</si>
  <si>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</si>
  <si>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</si>
  <si>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</si>
  <si>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</si>
  <si>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</si>
  <si>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</si>
  <si>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</si>
  <si>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</si>
  <si>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</si>
  <si>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</si>
  <si>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</si>
  <si>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</si>
  <si>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</si>
  <si>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</si>
  <si>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</si>
  <si>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</si>
  <si>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</si>
  <si>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</si>
  <si>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</si>
  <si>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</si>
  <si>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</si>
  <si>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</si>
  <si>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</si>
  <si>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</si>
  <si>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</si>
  <si>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</si>
  <si>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</si>
  <si>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</si>
  <si>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</si>
  <si>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</si>
  <si>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</si>
  <si>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</si>
  <si>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</si>
  <si>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</si>
  <si>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</si>
  <si>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</si>
  <si>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</si>
  <si>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</si>
  <si>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</si>
  <si>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</si>
  <si>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</si>
  <si>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</si>
  <si>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</si>
  <si>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</si>
  <si>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</si>
  <si>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</si>
  <si>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</si>
  <si>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</si>
  <si>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</si>
  <si>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</si>
  <si>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</si>
  <si>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</si>
  <si>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</si>
  <si>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</si>
  <si>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</si>
  <si>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</si>
  <si>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</si>
  <si>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</si>
  <si>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</si>
  <si>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</si>
  <si>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</si>
  <si>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</si>
  <si>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</si>
  <si>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</si>
  <si>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</si>
  <si>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</si>
  <si>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</si>
  <si>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</si>
  <si>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</si>
  <si>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</si>
  <si>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</si>
  <si>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</si>
  <si>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</si>
  <si>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</si>
  <si>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</si>
  <si>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</si>
  <si>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</si>
  <si>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</si>
  <si>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</si>
  <si>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</si>
  <si>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</si>
  <si>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</si>
  <si>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</si>
  <si>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</si>
  <si>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</si>
  <si>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</si>
  <si>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</si>
  <si>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</si>
  <si>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</si>
  <si>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</si>
  <si>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</si>
  <si>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</si>
  <si>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</si>
  <si>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</si>
  <si>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</si>
  <si>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</si>
  <si>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</si>
  <si>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</si>
  <si>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</si>
  <si>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</si>
  <si>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</si>
  <si>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</si>
  <si>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</si>
  <si>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</si>
  <si>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</si>
  <si>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</si>
  <si>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</si>
  <si>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</si>
  <si>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</si>
  <si>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</si>
  <si>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</si>
  <si>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</si>
  <si>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</si>
  <si>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</si>
  <si>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</si>
  <si>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</si>
  <si>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</si>
  <si>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</si>
  <si>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</si>
  <si>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</si>
  <si>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</si>
  <si>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</si>
  <si>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</si>
  <si>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</si>
  <si>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</si>
  <si>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</si>
  <si>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</si>
  <si>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</si>
  <si>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</si>
  <si>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</si>
  <si>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</si>
  <si>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</si>
  <si>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</si>
  <si>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</si>
  <si>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</si>
  <si>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</si>
  <si>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</si>
  <si>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</si>
  <si>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</si>
  <si>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</si>
  <si>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</si>
  <si>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</si>
  <si>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</si>
  <si>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</si>
  <si>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</si>
  <si>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</si>
  <si>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</si>
  <si>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</si>
  <si>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</si>
  <si>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</si>
  <si>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</si>
  <si>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</si>
  <si>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</si>
  <si>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</si>
  <si>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</si>
  <si>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</si>
  <si>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</si>
  <si>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</si>
  <si>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</si>
  <si>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</si>
  <si>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</si>
  <si>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</si>
  <si>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</si>
  <si>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</si>
  <si>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</si>
  <si>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</si>
  <si>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</si>
  <si>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</si>
  <si>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</si>
  <si>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</si>
  <si>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</si>
  <si>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</si>
  <si>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</si>
  <si>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</si>
  <si>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</si>
  <si>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</si>
  <si>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</si>
  <si>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</si>
  <si>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</si>
  <si>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</si>
  <si>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</si>
  <si>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</si>
  <si>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</si>
  <si>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</si>
  <si>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</si>
  <si>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</si>
  <si>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</si>
  <si>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</si>
  <si>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</si>
  <si>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</si>
  <si>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</si>
  <si>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</si>
  <si>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</si>
  <si>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</si>
  <si>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</si>
  <si>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</si>
  <si>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</si>
  <si>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</si>
  <si>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</si>
  <si>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</si>
  <si>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</si>
  <si>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</si>
  <si>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</si>
  <si>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</si>
  <si>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</si>
  <si>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</si>
  <si>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</si>
  <si>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</si>
  <si>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</si>
  <si>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</si>
  <si>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</si>
  <si>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</si>
  <si>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</si>
  <si>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</si>
  <si>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</si>
  <si>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</si>
  <si>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</si>
  <si>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</si>
  <si>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</si>
  <si>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</si>
  <si>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</si>
  <si>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</si>
  <si>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</si>
  <si>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</si>
  <si>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</si>
  <si>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</si>
  <si>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</si>
  <si>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</si>
  <si>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</si>
  <si>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</si>
  <si>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</si>
  <si>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</si>
  <si>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</si>
  <si>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</si>
  <si>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</si>
  <si>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</si>
  <si>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</si>
  <si>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</si>
  <si>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</si>
  <si>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</si>
  <si>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</si>
  <si>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</si>
  <si>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</si>
  <si>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</si>
  <si>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</si>
  <si>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</si>
  <si>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</si>
  <si>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</si>
  <si>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</si>
  <si>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</si>
  <si>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</si>
  <si>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</si>
  <si>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</si>
  <si>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</si>
  <si>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</si>
  <si>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</si>
  <si>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</si>
  <si>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</si>
  <si>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</si>
  <si>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</si>
  <si>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</si>
  <si>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</si>
  <si>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</si>
  <si>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</si>
  <si>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</si>
  <si>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</si>
  <si>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</si>
  <si>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</si>
  <si>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</si>
  <si>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</si>
  <si>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</si>
  <si>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</si>
  <si>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</si>
  <si>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</si>
  <si>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</si>
  <si>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</si>
  <si>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</si>
  <si>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</si>
  <si>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</si>
  <si>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</si>
  <si>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</si>
  <si>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</si>
  <si>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</si>
  <si>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</si>
  <si>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</si>
  <si>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</si>
  <si>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</si>
  <si>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</si>
  <si>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</si>
  <si>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</si>
  <si>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</si>
  <si>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</si>
  <si>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</si>
  <si>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</si>
  <si>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</si>
  <si>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</si>
  <si>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</si>
  <si>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</si>
  <si>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</si>
  <si>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</si>
  <si>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</si>
  <si>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</si>
  <si>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</si>
  <si>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</si>
  <si>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</si>
  <si>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</si>
  <si>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</si>
  <si>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</si>
  <si>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</si>
  <si>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</si>
  <si>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</si>
  <si>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</si>
  <si>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</si>
  <si>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</si>
  <si>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</si>
  <si>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</si>
  <si>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</si>
  <si>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</si>
  <si>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</si>
  <si>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</si>
  <si>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</si>
  <si>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</si>
  <si>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</si>
  <si>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</si>
  <si>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</si>
  <si>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</si>
  <si>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</si>
  <si>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</si>
  <si>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</si>
  <si>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</si>
  <si>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</si>
  <si>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</si>
  <si>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</si>
  <si>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</si>
  <si>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</si>
  <si>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</si>
  <si>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</si>
  <si>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</si>
  <si>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</si>
  <si>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</si>
  <si>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</si>
  <si>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</si>
  <si>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</si>
  <si>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</si>
  <si>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</si>
  <si>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</si>
  <si>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</si>
  <si>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</si>
  <si>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</si>
  <si>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</si>
  <si>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</si>
  <si>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</si>
  <si>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</si>
  <si>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</si>
  <si>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</si>
  <si>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</si>
  <si>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</si>
  <si>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</si>
  <si>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</si>
  <si>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</si>
  <si>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</si>
  <si>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</si>
  <si>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</si>
  <si>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</si>
  <si>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</si>
  <si>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</si>
  <si>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</si>
  <si>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</si>
  <si>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</si>
  <si>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</si>
  <si>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</si>
  <si>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</si>
  <si>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</si>
  <si>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</si>
  <si>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</si>
  <si>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</si>
  <si>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</si>
  <si>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</si>
  <si>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</si>
  <si>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</si>
  <si>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</si>
  <si>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</si>
  <si>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</si>
  <si>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</si>
  <si>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</si>
  <si>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</si>
  <si>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</si>
  <si>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</si>
  <si>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</si>
  <si>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</si>
  <si>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</si>
  <si>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</si>
  <si>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</si>
  <si>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</si>
  <si>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</si>
  <si>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</si>
  <si>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</si>
  <si>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</si>
  <si>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</si>
  <si>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</si>
  <si>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</si>
  <si>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</si>
  <si>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</si>
  <si>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</si>
  <si>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</si>
  <si>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</si>
  <si>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</si>
  <si>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</si>
  <si>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</si>
  <si>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</si>
  <si>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</si>
  <si>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</si>
  <si>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</si>
  <si>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</si>
  <si>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</si>
  <si>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</si>
  <si>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</si>
  <si>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</si>
  <si>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</si>
  <si>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</si>
  <si>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</si>
  <si>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</si>
  <si>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</si>
  <si>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</si>
  <si>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</si>
  <si>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</si>
  <si>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</si>
  <si>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</si>
  <si>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</si>
  <si>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</si>
  <si>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</si>
  <si>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</si>
  <si>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</si>
  <si>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</si>
  <si>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</si>
  <si>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</si>
  <si>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</si>
  <si>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</si>
  <si>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</si>
  <si>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</si>
  <si>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</si>
  <si>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</si>
  <si>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</si>
  <si>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</si>
  <si>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</si>
  <si>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</si>
  <si>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</si>
  <si>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</si>
  <si>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</si>
  <si>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</si>
  <si>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</si>
  <si>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</si>
  <si>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</si>
  <si>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</si>
  <si>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</si>
  <si>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</si>
  <si>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</si>
  <si>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</si>
  <si>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</si>
  <si>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</si>
  <si>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</si>
  <si>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</si>
  <si>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</si>
  <si>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</si>
  <si>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</si>
  <si>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</si>
  <si>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</si>
  <si>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</si>
  <si>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</si>
  <si>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</si>
  <si>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</si>
  <si>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</si>
  <si>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</si>
  <si>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</si>
  <si>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</si>
  <si>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</si>
  <si>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</si>
  <si>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</si>
  <si>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</si>
  <si>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</si>
  <si>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</si>
  <si>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</si>
  <si>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</si>
  <si>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</si>
  <si>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</si>
  <si>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</si>
  <si>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</si>
  <si>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</si>
  <si>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</si>
  <si>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</si>
  <si>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</si>
  <si>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</si>
  <si>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</si>
  <si>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</si>
  <si>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</si>
  <si>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</si>
  <si>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</si>
  <si>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</si>
  <si>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</si>
  <si>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</si>
  <si>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</si>
  <si>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</si>
  <si>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</si>
  <si>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</si>
  <si>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</si>
  <si>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</si>
  <si>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</si>
  <si>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</si>
  <si>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</si>
  <si>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</si>
  <si>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</si>
  <si>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</si>
  <si>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</si>
  <si>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</si>
  <si>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</si>
  <si>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</si>
  <si>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</si>
  <si>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</si>
  <si>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</si>
  <si>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</si>
  <si>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</si>
  <si>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</si>
  <si>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</si>
  <si>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</si>
  <si>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</si>
  <si>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</si>
  <si>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</si>
  <si>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</si>
  <si>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</si>
  <si>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</si>
  <si>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</si>
  <si>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</si>
  <si>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</si>
  <si>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</si>
  <si>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</si>
  <si>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</si>
  <si>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</si>
  <si>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</si>
  <si>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</si>
  <si>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</si>
  <si>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</si>
  <si>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</si>
  <si>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</si>
  <si>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</si>
  <si>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</si>
  <si>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</si>
  <si>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</si>
  <si>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</si>
  <si>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</si>
  <si>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</si>
  <si>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</si>
  <si>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</si>
  <si>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</si>
  <si>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</si>
  <si>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</si>
  <si>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</si>
  <si>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</si>
  <si>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</si>
  <si>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</si>
  <si>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</si>
  <si>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</si>
  <si>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</si>
  <si>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</si>
  <si>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</si>
  <si>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</si>
  <si>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</si>
  <si>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</si>
  <si>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</si>
  <si>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</si>
  <si>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</si>
  <si>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</si>
  <si>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</si>
  <si>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</si>
  <si>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</si>
  <si>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</si>
  <si>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</si>
  <si>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</si>
  <si>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</si>
  <si>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</si>
  <si>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</si>
  <si>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</si>
  <si>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</si>
  <si>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</si>
  <si>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</si>
  <si>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</si>
  <si>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</si>
  <si>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</si>
  <si>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</si>
  <si>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</si>
  <si>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</si>
  <si>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</si>
  <si>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</si>
  <si>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</si>
  <si>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</si>
  <si>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</si>
  <si>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</si>
  <si>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</si>
  <si>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</si>
  <si>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</si>
  <si>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</si>
  <si>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</si>
  <si>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</si>
  <si>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</si>
  <si>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</si>
  <si>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</si>
  <si>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</si>
  <si>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</si>
  <si>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</si>
  <si>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</si>
  <si>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</si>
  <si>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</si>
  <si>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</si>
  <si>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</si>
  <si>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</si>
  <si>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</si>
  <si>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</si>
  <si>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</si>
  <si>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</si>
  <si>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</si>
  <si>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</si>
  <si>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</si>
  <si>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</si>
  <si>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</si>
  <si>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</si>
  <si>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</si>
  <si>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</si>
  <si>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</si>
  <si>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</si>
  <si>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E+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</si>
  <si>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</si>
  <si>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</si>
  <si>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</si>
  <si>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</si>
  <si>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</si>
  <si>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9.2.0</t>
  </si>
  <si>
    <t>9/27/2019</t>
  </si>
  <si>
    <t>04-Aug</t>
  </si>
  <si>
    <t>17-Sep</t>
  </si>
  <si>
    <t>25-Oct</t>
  </si>
  <si>
    <t>24-Oct</t>
  </si>
  <si>
    <t>29-Jun</t>
  </si>
  <si>
    <t>31-DEC</t>
  </si>
  <si>
    <t>13-JUN</t>
  </si>
  <si>
    <t>23-Sep</t>
  </si>
  <si>
    <t>01-DEC</t>
  </si>
  <si>
    <t>05-Jan</t>
  </si>
  <si>
    <t>31-MAR</t>
  </si>
  <si>
    <t>16-Jun</t>
  </si>
  <si>
    <t>18-May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</si>
  <si>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</si>
  <si>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</si>
  <si>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</si>
  <si>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</si>
  <si>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</si>
  <si>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</si>
  <si>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</si>
  <si>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</si>
  <si>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</si>
  <si>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16-Dec</t>
  </si>
  <si>
    <t>06-Apr</t>
  </si>
  <si>
    <t>13-Nov</t>
  </si>
  <si>
    <t>13-Apr</t>
  </si>
  <si>
    <t>17-Oct</t>
  </si>
  <si>
    <t>18-Apr</t>
  </si>
  <si>
    <t>19-Apr</t>
  </si>
  <si>
    <t>12-Apr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</si>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</sst>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  <numFmt numFmtId="179" formatCode="mm/dd/yyyy"/>
  </numFmts>
  <fonts count="50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179" fontId="1" fillId="4" borderId="82" xfId="5" applyNumberFormat="1" applyFont="1" applyFill="1" applyBorder="1" applyAlignment="1">
      <alignment horizontal="right"/>
    </xf>
  </cellXfs>
  <cellStyles count="33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4" xr:uid="{00000000-0005-0000-0000-00001A000000}"/>
    <cellStyle name="Normal 3" xfId="5" xr:uid="{00000000-0005-0000-0000-00001B000000}"/>
    <cellStyle name="Normal 4" xfId="6" xr:uid="{00000000-0005-0000-0000-00001C000000}"/>
    <cellStyle name="Normal 5" xfId="7" xr:uid="{00000000-0005-0000-0000-00001D000000}"/>
    <cellStyle name="Normal_Std140 HVAC-NewResultsComparison-Rev20070621-EnergyPlus200" xfId="8" xr:uid="{00000000-0005-0000-0000-00001E000000}"/>
    <cellStyle name="Normal_Std140_Sec5-3A_NewResultsComparison_Rev20090120_EnergyPlus300" xfId="9" xr:uid="{00000000-0005-0000-0000-00001F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E-F94B-8642-55F07DBDD981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E-F94B-8642-55F07DBDD981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E-F94B-8642-55F07DBDD981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E-F94B-8642-55F07DBDD981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E-F94B-8642-55F07DBDD981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E-F94B-8642-55F07DBDD981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35023.599999999999</c:v>
                </c:pt>
                <c:pt idx="1">
                  <c:v>39433.800000000003</c:v>
                </c:pt>
                <c:pt idx="2">
                  <c:v>39374.699999999997</c:v>
                </c:pt>
                <c:pt idx="3">
                  <c:v>40468.5</c:v>
                </c:pt>
                <c:pt idx="4">
                  <c:v>40071.199999999997</c:v>
                </c:pt>
                <c:pt idx="5">
                  <c:v>31375.4</c:v>
                </c:pt>
                <c:pt idx="6">
                  <c:v>54944</c:v>
                </c:pt>
                <c:pt idx="7">
                  <c:v>30757</c:v>
                </c:pt>
                <c:pt idx="8">
                  <c:v>30757</c:v>
                </c:pt>
                <c:pt idx="9">
                  <c:v>32939.9</c:v>
                </c:pt>
                <c:pt idx="10">
                  <c:v>32103.7</c:v>
                </c:pt>
                <c:pt idx="11">
                  <c:v>33267.199999999997</c:v>
                </c:pt>
                <c:pt idx="12">
                  <c:v>23076</c:v>
                </c:pt>
                <c:pt idx="13">
                  <c:v>18030.7</c:v>
                </c:pt>
                <c:pt idx="14">
                  <c:v>35790.9</c:v>
                </c:pt>
                <c:pt idx="15">
                  <c:v>25813.4</c:v>
                </c:pt>
                <c:pt idx="16">
                  <c:v>24385.8</c:v>
                </c:pt>
                <c:pt idx="17">
                  <c:v>20781.400000000001</c:v>
                </c:pt>
                <c:pt idx="18">
                  <c:v>17993.8</c:v>
                </c:pt>
                <c:pt idx="19">
                  <c:v>20123.2</c:v>
                </c:pt>
                <c:pt idx="20">
                  <c:v>16609.599999999999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E-F94B-8642-55F07DBD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57240"/>
        <c:axId val="1809960408"/>
      </c:barChart>
      <c:catAx>
        <c:axId val="18099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0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5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897E-3"/>
          <c:y val="0.20924415443175601"/>
          <c:w val="0.932488078279893"/>
          <c:h val="0.69722675367047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1D4B-B405-45EB753908C4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5-1D4B-B405-45EB753908C4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5-1D4B-B405-45EB753908C4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5-1D4B-B405-45EB753908C4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5-1D4B-B405-45EB753908C4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5-1D4B-B405-45EB753908C4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5-1D4B-B405-45EB7539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21336"/>
        <c:axId val="-2134125912"/>
      </c:barChart>
      <c:catAx>
        <c:axId val="-2134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25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1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99"/>
          <c:y val="0.93257205002718901"/>
          <c:w val="0.741362673727936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E04B-96BC-40D61FE9B4E3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8-E04B-96BC-40D61FE9B4E3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8-E04B-96BC-40D61FE9B4E3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8-E04B-96BC-40D61FE9B4E3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8-E04B-96BC-40D61FE9B4E3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8-E04B-96BC-40D61FE9B4E3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78330.2</c:v>
                </c:pt>
                <c:pt idx="1">
                  <c:v>97346.5</c:v>
                </c:pt>
                <c:pt idx="2">
                  <c:v>97433.4</c:v>
                </c:pt>
                <c:pt idx="3">
                  <c:v>103810</c:v>
                </c:pt>
                <c:pt idx="4">
                  <c:v>101133</c:v>
                </c:pt>
                <c:pt idx="5">
                  <c:v>66592.2</c:v>
                </c:pt>
                <c:pt idx="6">
                  <c:v>162208</c:v>
                </c:pt>
                <c:pt idx="7">
                  <c:v>64041.2</c:v>
                </c:pt>
                <c:pt idx="8">
                  <c:v>64041.2</c:v>
                </c:pt>
                <c:pt idx="9">
                  <c:v>71122.7</c:v>
                </c:pt>
                <c:pt idx="10">
                  <c:v>68350.7</c:v>
                </c:pt>
                <c:pt idx="11">
                  <c:v>72305.8</c:v>
                </c:pt>
                <c:pt idx="12">
                  <c:v>65590.399999999994</c:v>
                </c:pt>
                <c:pt idx="13">
                  <c:v>50355.8</c:v>
                </c:pt>
                <c:pt idx="14">
                  <c:v>112795</c:v>
                </c:pt>
                <c:pt idx="15">
                  <c:v>66214.899999999994</c:v>
                </c:pt>
                <c:pt idx="16">
                  <c:v>65895</c:v>
                </c:pt>
                <c:pt idx="17">
                  <c:v>65029.1</c:v>
                </c:pt>
                <c:pt idx="18">
                  <c:v>46988.2</c:v>
                </c:pt>
                <c:pt idx="19">
                  <c:v>47483.4</c:v>
                </c:pt>
                <c:pt idx="20">
                  <c:v>46635.5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8-E04B-96BC-40D61FE9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19496"/>
        <c:axId val="-2134221144"/>
      </c:barChart>
      <c:catAx>
        <c:axId val="-21342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2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221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19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0B47-B3CC-CC0DA0368B7F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0B47-B3CC-CC0DA0368B7F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1-0B47-B3CC-CC0DA0368B7F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1-0B47-B3CC-CC0DA0368B7F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1-0B47-B3CC-CC0DA0368B7F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41-0B47-B3CC-CC0DA0368B7F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33058.699999999997</c:v>
                </c:pt>
                <c:pt idx="1">
                  <c:v>37373.199999999997</c:v>
                </c:pt>
                <c:pt idx="2">
                  <c:v>40096.6</c:v>
                </c:pt>
                <c:pt idx="3">
                  <c:v>43597.9</c:v>
                </c:pt>
                <c:pt idx="4">
                  <c:v>41608.5</c:v>
                </c:pt>
                <c:pt idx="5">
                  <c:v>33058.699999999997</c:v>
                </c:pt>
                <c:pt idx="6">
                  <c:v>38692</c:v>
                </c:pt>
                <c:pt idx="7">
                  <c:v>39122.300000000003</c:v>
                </c:pt>
                <c:pt idx="8">
                  <c:v>39122.300000000003</c:v>
                </c:pt>
                <c:pt idx="9">
                  <c:v>33058.699999999997</c:v>
                </c:pt>
                <c:pt idx="10">
                  <c:v>33058.699999999997</c:v>
                </c:pt>
                <c:pt idx="11">
                  <c:v>33058.699999999997</c:v>
                </c:pt>
                <c:pt idx="12">
                  <c:v>27656.400000000001</c:v>
                </c:pt>
                <c:pt idx="13">
                  <c:v>31194.5</c:v>
                </c:pt>
                <c:pt idx="14">
                  <c:v>27731.1</c:v>
                </c:pt>
                <c:pt idx="15">
                  <c:v>27698.3</c:v>
                </c:pt>
                <c:pt idx="16">
                  <c:v>27564.799999999999</c:v>
                </c:pt>
                <c:pt idx="17">
                  <c:v>19656.2</c:v>
                </c:pt>
                <c:pt idx="18">
                  <c:v>19812.5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41-0B47-B3CC-CC0DA036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328856"/>
        <c:axId val="-2134325608"/>
      </c:barChart>
      <c:catAx>
        <c:axId val="-21343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25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8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0-2441-B192-6EE946E56AD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0-2441-B192-6EE946E56AD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0-2441-B192-6EE946E56AD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0-2441-B192-6EE946E56AD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0-2441-B192-6EE946E56AD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0-2441-B192-6EE946E56AD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4314.5</c:v>
                </c:pt>
                <c:pt idx="1">
                  <c:v>7037.9000000000015</c:v>
                </c:pt>
                <c:pt idx="2">
                  <c:v>10539.200000000004</c:v>
                </c:pt>
                <c:pt idx="3">
                  <c:v>3501.3000000000029</c:v>
                </c:pt>
                <c:pt idx="4">
                  <c:v>8549.8000000000029</c:v>
                </c:pt>
                <c:pt idx="5">
                  <c:v>1989.4000000000015</c:v>
                </c:pt>
                <c:pt idx="6">
                  <c:v>0</c:v>
                </c:pt>
                <c:pt idx="7">
                  <c:v>5633.3000000000029</c:v>
                </c:pt>
                <c:pt idx="8">
                  <c:v>6063.6000000000058</c:v>
                </c:pt>
                <c:pt idx="9">
                  <c:v>6063.6000000000058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-5402.2999999999956</c:v>
                </c:pt>
                <c:pt idx="14">
                  <c:v>3538.0999999999985</c:v>
                </c:pt>
                <c:pt idx="15">
                  <c:v>-166.29999999999927</c:v>
                </c:pt>
                <c:pt idx="16">
                  <c:v>-8000.2000000000007</c:v>
                </c:pt>
                <c:pt idx="17">
                  <c:v>-273.59999999999854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0-2441-B192-6EE946E5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21688"/>
        <c:axId val="1809817896"/>
      </c:barChart>
      <c:catAx>
        <c:axId val="18092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81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8178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21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8-7B4D-AD66-501505A97224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8-7B4D-AD66-501505A97224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8-7B4D-AD66-501505A97224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8-7B4D-AD66-501505A97224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8-7B4D-AD66-501505A97224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8-7B4D-AD66-501505A97224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55165.4</c:v>
                </c:pt>
                <c:pt idx="1">
                  <c:v>55065</c:v>
                </c:pt>
                <c:pt idx="2">
                  <c:v>61752.800000000003</c:v>
                </c:pt>
                <c:pt idx="3">
                  <c:v>63075.5</c:v>
                </c:pt>
                <c:pt idx="4">
                  <c:v>62392.4</c:v>
                </c:pt>
                <c:pt idx="5">
                  <c:v>48333.3</c:v>
                </c:pt>
                <c:pt idx="6">
                  <c:v>134710</c:v>
                </c:pt>
                <c:pt idx="7">
                  <c:v>41885.9</c:v>
                </c:pt>
                <c:pt idx="8">
                  <c:v>41885.9</c:v>
                </c:pt>
                <c:pt idx="9">
                  <c:v>49343.199999999997</c:v>
                </c:pt>
                <c:pt idx="10">
                  <c:v>46955.8</c:v>
                </c:pt>
                <c:pt idx="11">
                  <c:v>49953.4</c:v>
                </c:pt>
                <c:pt idx="12">
                  <c:v>47358.1</c:v>
                </c:pt>
                <c:pt idx="13">
                  <c:v>36365.199999999997</c:v>
                </c:pt>
                <c:pt idx="14">
                  <c:v>81315.600000000006</c:v>
                </c:pt>
                <c:pt idx="15">
                  <c:v>47985.1</c:v>
                </c:pt>
                <c:pt idx="16">
                  <c:v>47664.1</c:v>
                </c:pt>
                <c:pt idx="17">
                  <c:v>46796.800000000003</c:v>
                </c:pt>
                <c:pt idx="18">
                  <c:v>46987.9</c:v>
                </c:pt>
                <c:pt idx="19">
                  <c:v>47474.5</c:v>
                </c:pt>
                <c:pt idx="20">
                  <c:v>46635.5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8-7B4D-AD66-501505A9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86008"/>
        <c:axId val="2140390456"/>
      </c:barChart>
      <c:catAx>
        <c:axId val="214038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9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90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86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064B-8B32-4401DC6CC7A7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064B-8B32-4401DC6CC7A7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064B-8B32-4401DC6CC7A7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064B-8B32-4401DC6CC7A7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064B-8B32-4401DC6CC7A7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064B-8B32-4401DC6CC7A7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-100.40000000000146</c:v>
                </c:pt>
                <c:pt idx="1">
                  <c:v>6587.4000000000015</c:v>
                </c:pt>
                <c:pt idx="2">
                  <c:v>7910.0999999999985</c:v>
                </c:pt>
                <c:pt idx="3">
                  <c:v>1322.6999999999971</c:v>
                </c:pt>
                <c:pt idx="4">
                  <c:v>7227</c:v>
                </c:pt>
                <c:pt idx="5">
                  <c:v>683.09999999999854</c:v>
                </c:pt>
                <c:pt idx="6">
                  <c:v>-1708.0249999999996</c:v>
                </c:pt>
                <c:pt idx="7">
                  <c:v>19886.150000000001</c:v>
                </c:pt>
                <c:pt idx="8">
                  <c:v>-13279.5</c:v>
                </c:pt>
                <c:pt idx="9">
                  <c:v>-13279.5</c:v>
                </c:pt>
                <c:pt idx="10">
                  <c:v>-5822.2000000000044</c:v>
                </c:pt>
                <c:pt idx="11">
                  <c:v>-8209.5999999999985</c:v>
                </c:pt>
                <c:pt idx="12">
                  <c:v>-5212</c:v>
                </c:pt>
                <c:pt idx="13">
                  <c:v>-7807.3000000000029</c:v>
                </c:pt>
                <c:pt idx="14">
                  <c:v>11237.600000000002</c:v>
                </c:pt>
                <c:pt idx="15">
                  <c:v>-1188.2999999999956</c:v>
                </c:pt>
                <c:pt idx="16">
                  <c:v>-370.19999999999709</c:v>
                </c:pt>
                <c:pt idx="17">
                  <c:v>-839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064B-8B32-4401DC6C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4968"/>
        <c:axId val="-2139655832"/>
      </c:barChart>
      <c:catAx>
        <c:axId val="-21395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5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55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4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AE4C-A55F-6C99329E6D37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AE4C-A55F-6C99329E6D37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3-AE4C-A55F-6C99329E6D37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3-AE4C-A55F-6C99329E6D37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3-AE4C-A55F-6C99329E6D37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3-AE4C-A55F-6C99329E6D37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23463.7</c:v>
                </c:pt>
                <c:pt idx="1">
                  <c:v>23145.599999999999</c:v>
                </c:pt>
                <c:pt idx="2">
                  <c:v>31529.1</c:v>
                </c:pt>
                <c:pt idx="3">
                  <c:v>34692.300000000003</c:v>
                </c:pt>
                <c:pt idx="4">
                  <c:v>32737.3</c:v>
                </c:pt>
                <c:pt idx="5">
                  <c:v>23463.7</c:v>
                </c:pt>
                <c:pt idx="6">
                  <c:v>32410</c:v>
                </c:pt>
                <c:pt idx="7">
                  <c:v>23463.7</c:v>
                </c:pt>
                <c:pt idx="8">
                  <c:v>23463.7</c:v>
                </c:pt>
                <c:pt idx="9">
                  <c:v>23463.7</c:v>
                </c:pt>
                <c:pt idx="10">
                  <c:v>23463.7</c:v>
                </c:pt>
                <c:pt idx="11">
                  <c:v>23463.7</c:v>
                </c:pt>
                <c:pt idx="12">
                  <c:v>19795.8</c:v>
                </c:pt>
                <c:pt idx="13">
                  <c:v>22227.9</c:v>
                </c:pt>
                <c:pt idx="14">
                  <c:v>20012.400000000001</c:v>
                </c:pt>
                <c:pt idx="15">
                  <c:v>19901.8</c:v>
                </c:pt>
                <c:pt idx="16">
                  <c:v>19599</c:v>
                </c:pt>
                <c:pt idx="17">
                  <c:v>19656.2</c:v>
                </c:pt>
                <c:pt idx="18">
                  <c:v>19812.5</c:v>
                </c:pt>
                <c:pt idx="19">
                  <c:v>19538.900000000001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3-AE4C-A55F-6C99329E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374696"/>
        <c:axId val="-2138494008"/>
      </c:barChart>
      <c:catAx>
        <c:axId val="180437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94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7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B48-83A1-DDB810616B94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4B48-83A1-DDB810616B94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C-4B48-83A1-DDB810616B94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C-4B48-83A1-DDB810616B94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C-4B48-83A1-DDB810616B94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C-4B48-83A1-DDB810616B94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23164.799999999999</c:v>
                </c:pt>
                <c:pt idx="1">
                  <c:v>42281.5</c:v>
                </c:pt>
                <c:pt idx="2">
                  <c:v>35680.699999999997</c:v>
                </c:pt>
                <c:pt idx="3">
                  <c:v>40734.400000000001</c:v>
                </c:pt>
                <c:pt idx="4">
                  <c:v>38740.300000000003</c:v>
                </c:pt>
                <c:pt idx="5">
                  <c:v>18258.8</c:v>
                </c:pt>
                <c:pt idx="6">
                  <c:v>27498</c:v>
                </c:pt>
                <c:pt idx="7">
                  <c:v>22155.3</c:v>
                </c:pt>
                <c:pt idx="8">
                  <c:v>22155.3</c:v>
                </c:pt>
                <c:pt idx="9">
                  <c:v>21779.4</c:v>
                </c:pt>
                <c:pt idx="10">
                  <c:v>21394.9</c:v>
                </c:pt>
                <c:pt idx="11">
                  <c:v>22352.400000000001</c:v>
                </c:pt>
                <c:pt idx="12">
                  <c:v>18232.3</c:v>
                </c:pt>
                <c:pt idx="13">
                  <c:v>13990.6</c:v>
                </c:pt>
                <c:pt idx="14">
                  <c:v>31479.4</c:v>
                </c:pt>
                <c:pt idx="15">
                  <c:v>18229.900000000001</c:v>
                </c:pt>
                <c:pt idx="16">
                  <c:v>18230.900000000001</c:v>
                </c:pt>
                <c:pt idx="17">
                  <c:v>18232.3</c:v>
                </c:pt>
                <c:pt idx="18">
                  <c:v>0.22715099999999999</c:v>
                </c:pt>
                <c:pt idx="19">
                  <c:v>8.8567699999999991</c:v>
                </c:pt>
                <c:pt idx="20">
                  <c:v>3.5302E-12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C-4B48-83A1-DDB81061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30008"/>
        <c:axId val="-2139572296"/>
      </c:barChart>
      <c:catAx>
        <c:axId val="18083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7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72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0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7F43-825A-1CCA505103A1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9-7F43-825A-1CCA505103A1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9-7F43-825A-1CCA505103A1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9-7F43-825A-1CCA505103A1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9-7F43-825A-1CCA505103A1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9-7F43-825A-1CCA505103A1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19116.7</c:v>
                </c:pt>
                <c:pt idx="1">
                  <c:v>12515.899999999998</c:v>
                </c:pt>
                <c:pt idx="2">
                  <c:v>17569.600000000002</c:v>
                </c:pt>
                <c:pt idx="3">
                  <c:v>5053.7000000000044</c:v>
                </c:pt>
                <c:pt idx="4">
                  <c:v>15575.500000000004</c:v>
                </c:pt>
                <c:pt idx="5">
                  <c:v>1994.0999999999985</c:v>
                </c:pt>
                <c:pt idx="6">
                  <c:v>-4906</c:v>
                </c:pt>
                <c:pt idx="7">
                  <c:v>4333.2000000000007</c:v>
                </c:pt>
                <c:pt idx="8">
                  <c:v>-1009.5</c:v>
                </c:pt>
                <c:pt idx="9">
                  <c:v>-1009.5</c:v>
                </c:pt>
                <c:pt idx="10">
                  <c:v>-1385.3999999999978</c:v>
                </c:pt>
                <c:pt idx="11">
                  <c:v>-1769.8999999999978</c:v>
                </c:pt>
                <c:pt idx="12">
                  <c:v>-812.39999999999782</c:v>
                </c:pt>
                <c:pt idx="13">
                  <c:v>-4932.5</c:v>
                </c:pt>
                <c:pt idx="14">
                  <c:v>17488.800000000003</c:v>
                </c:pt>
                <c:pt idx="15">
                  <c:v>2.3999999999978172</c:v>
                </c:pt>
                <c:pt idx="16">
                  <c:v>-18232.072849</c:v>
                </c:pt>
                <c:pt idx="17">
                  <c:v>-8.8567699999964695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9-7F43-825A-1CCA5051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52168"/>
        <c:axId val="-2139549000"/>
      </c:barChart>
      <c:catAx>
        <c:axId val="-21395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49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5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0046-99BE-A84303870323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0046-99BE-A84303870323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0046-99BE-A84303870323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0046-99BE-A84303870323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6-0046-99BE-A84303870323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6-0046-99BE-A84303870323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10595.9</c:v>
                </c:pt>
                <c:pt idx="1">
                  <c:v>16645</c:v>
                </c:pt>
                <c:pt idx="2">
                  <c:v>22755.7</c:v>
                </c:pt>
                <c:pt idx="3">
                  <c:v>27596.6</c:v>
                </c:pt>
                <c:pt idx="4">
                  <c:v>24435.5</c:v>
                </c:pt>
                <c:pt idx="5">
                  <c:v>10596.5</c:v>
                </c:pt>
                <c:pt idx="6">
                  <c:v>8908.15</c:v>
                </c:pt>
                <c:pt idx="7">
                  <c:v>22715.9</c:v>
                </c:pt>
                <c:pt idx="8">
                  <c:v>22715.9</c:v>
                </c:pt>
                <c:pt idx="9">
                  <c:v>10595.9</c:v>
                </c:pt>
                <c:pt idx="10">
                  <c:v>11373.4</c:v>
                </c:pt>
                <c:pt idx="11">
                  <c:v>10595.9</c:v>
                </c:pt>
                <c:pt idx="12">
                  <c:v>7908.98</c:v>
                </c:pt>
                <c:pt idx="13">
                  <c:v>9041.06</c:v>
                </c:pt>
                <c:pt idx="14">
                  <c:v>7785.24</c:v>
                </c:pt>
                <c:pt idx="15">
                  <c:v>7850.19</c:v>
                </c:pt>
                <c:pt idx="16">
                  <c:v>8006.53</c:v>
                </c:pt>
                <c:pt idx="17">
                  <c:v>105.667</c:v>
                </c:pt>
                <c:pt idx="18">
                  <c:v>1628.37</c:v>
                </c:pt>
                <c:pt idx="19">
                  <c:v>1.00044E-11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6-0046-99BE-A8430387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83752"/>
        <c:axId val="-2139780504"/>
      </c:barChart>
      <c:catAx>
        <c:axId val="-21397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3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5545-A31C-02B2CC7C040D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5545-A31C-02B2CC7C040D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5545-A31C-02B2CC7C040D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5545-A31C-02B2CC7C040D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5545-A31C-02B2CC7C040D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5545-A31C-02B2CC7C040D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4410.2000000000044</c:v>
                </c:pt>
                <c:pt idx="1">
                  <c:v>4351.0999999999985</c:v>
                </c:pt>
                <c:pt idx="2">
                  <c:v>5444.9000000000015</c:v>
                </c:pt>
                <c:pt idx="3">
                  <c:v>1093.8000000000029</c:v>
                </c:pt>
                <c:pt idx="4">
                  <c:v>5047.5999999999985</c:v>
                </c:pt>
                <c:pt idx="5">
                  <c:v>397.30000000000291</c:v>
                </c:pt>
                <c:pt idx="6">
                  <c:v>-3648.1999999999971</c:v>
                </c:pt>
                <c:pt idx="7">
                  <c:v>4980.1000000000004</c:v>
                </c:pt>
                <c:pt idx="8">
                  <c:v>-4266.5999999999985</c:v>
                </c:pt>
                <c:pt idx="9">
                  <c:v>-4266.5999999999985</c:v>
                </c:pt>
                <c:pt idx="10">
                  <c:v>-2083.6999999999971</c:v>
                </c:pt>
                <c:pt idx="11">
                  <c:v>-2919.8999999999978</c:v>
                </c:pt>
                <c:pt idx="12">
                  <c:v>-1756.4000000000015</c:v>
                </c:pt>
                <c:pt idx="13">
                  <c:v>-5973.7999999999993</c:v>
                </c:pt>
                <c:pt idx="14">
                  <c:v>4440.05</c:v>
                </c:pt>
                <c:pt idx="15">
                  <c:v>-5032</c:v>
                </c:pt>
                <c:pt idx="16">
                  <c:v>-5082.2000000000007</c:v>
                </c:pt>
                <c:pt idx="17">
                  <c:v>-3513.6000000000022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5545-A31C-02B2CC7C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9656"/>
        <c:axId val="1808422824"/>
      </c:barChart>
      <c:catAx>
        <c:axId val="18084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2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422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1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6E4A-BBEA-33F6ED1BE26A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0-6E4A-BBEA-33F6ED1BE26A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0-6E4A-BBEA-33F6ED1BE26A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0-6E4A-BBEA-33F6ED1BE26A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0-6E4A-BBEA-33F6ED1BE26A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0-6E4A-BBEA-33F6ED1BE26A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6049.1</c:v>
                </c:pt>
                <c:pt idx="1">
                  <c:v>12159.800000000001</c:v>
                </c:pt>
                <c:pt idx="2">
                  <c:v>17000.699999999997</c:v>
                </c:pt>
                <c:pt idx="3">
                  <c:v>4840.8999999999978</c:v>
                </c:pt>
                <c:pt idx="4">
                  <c:v>13839.6</c:v>
                </c:pt>
                <c:pt idx="5">
                  <c:v>3161.0999999999985</c:v>
                </c:pt>
                <c:pt idx="6">
                  <c:v>0.6000000000003638</c:v>
                </c:pt>
                <c:pt idx="7">
                  <c:v>-1687.75</c:v>
                </c:pt>
                <c:pt idx="8">
                  <c:v>12120.000000000002</c:v>
                </c:pt>
                <c:pt idx="9">
                  <c:v>12120.000000000002</c:v>
                </c:pt>
                <c:pt idx="10">
                  <c:v>0</c:v>
                </c:pt>
                <c:pt idx="11">
                  <c:v>777.5</c:v>
                </c:pt>
                <c:pt idx="12">
                  <c:v>0</c:v>
                </c:pt>
                <c:pt idx="13">
                  <c:v>-2686.92</c:v>
                </c:pt>
                <c:pt idx="14">
                  <c:v>1132.08</c:v>
                </c:pt>
                <c:pt idx="15">
                  <c:v>221.28999999999996</c:v>
                </c:pt>
                <c:pt idx="16">
                  <c:v>-7803.3129999999992</c:v>
                </c:pt>
                <c:pt idx="17">
                  <c:v>-1628.3699999999899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0-6E4A-BBEA-33F6ED1B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05144"/>
        <c:axId val="-2134421704"/>
      </c:barChart>
      <c:catAx>
        <c:axId val="-21344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2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421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05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401E-2"/>
          <c:y val="0.16922240348015199"/>
          <c:w val="0.918262298233808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F-2D49-9A2B-4997E0331341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F-2D49-9A2B-4997E0331341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F-2D49-9A2B-4997E0331341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F-2D49-9A2B-4997E0331341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F-2D49-9A2B-4997E0331341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F-2D49-9A2B-4997E0331341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3.24194</c:v>
                </c:pt>
                <c:pt idx="1">
                  <c:v>3.4070999999999998</c:v>
                </c:pt>
                <c:pt idx="2">
                  <c:v>3.4171999999999998</c:v>
                </c:pt>
                <c:pt idx="3">
                  <c:v>3.5063300000000002</c:v>
                </c:pt>
                <c:pt idx="4">
                  <c:v>3.4623699999999999</c:v>
                </c:pt>
                <c:pt idx="5">
                  <c:v>3.2463000000000002</c:v>
                </c:pt>
                <c:pt idx="6">
                  <c:v>3.6796899999999999</c:v>
                </c:pt>
                <c:pt idx="7">
                  <c:v>3.2189800000000002</c:v>
                </c:pt>
                <c:pt idx="8">
                  <c:v>3.2189800000000002</c:v>
                </c:pt>
                <c:pt idx="9">
                  <c:v>3.22146</c:v>
                </c:pt>
                <c:pt idx="10">
                  <c:v>3.2177799999999999</c:v>
                </c:pt>
                <c:pt idx="11">
                  <c:v>3.2271999999999998</c:v>
                </c:pt>
                <c:pt idx="12">
                  <c:v>3.2080700000000002</c:v>
                </c:pt>
                <c:pt idx="13">
                  <c:v>3.1472600000000002</c:v>
                </c:pt>
                <c:pt idx="14">
                  <c:v>3.5553900000000001</c:v>
                </c:pt>
                <c:pt idx="15">
                  <c:v>2.9204699999999999</c:v>
                </c:pt>
                <c:pt idx="16">
                  <c:v>3.0638899999999998</c:v>
                </c:pt>
                <c:pt idx="17">
                  <c:v>3.49823</c:v>
                </c:pt>
                <c:pt idx="18">
                  <c:v>2.9604300000000001</c:v>
                </c:pt>
                <c:pt idx="19">
                  <c:v>2.6934300000000002</c:v>
                </c:pt>
                <c:pt idx="20">
                  <c:v>3.16296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6F-2D49-9A2B-4997E03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93544"/>
        <c:axId val="-2139250664"/>
      </c:barChart>
      <c:catAx>
        <c:axId val="-2139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250664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93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01"/>
          <c:w val="0.749273860190340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174A-A606-3C99E5A6268B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174A-A606-3C99E5A6268B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2-174A-A606-3C99E5A6268B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2-174A-A606-3C99E5A6268B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2-174A-A606-3C99E5A6268B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82-174A-A606-3C99E5A6268B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0.16515999999999975</c:v>
                </c:pt>
                <c:pt idx="1">
                  <c:v>0.17525999999999975</c:v>
                </c:pt>
                <c:pt idx="2">
                  <c:v>0.26439000000000012</c:v>
                </c:pt>
                <c:pt idx="3">
                  <c:v>8.9130000000000376E-2</c:v>
                </c:pt>
                <c:pt idx="4">
                  <c:v>0.2204299999999999</c:v>
                </c:pt>
                <c:pt idx="5">
                  <c:v>4.3960000000000221E-2</c:v>
                </c:pt>
                <c:pt idx="6">
                  <c:v>4.3600000000001415E-3</c:v>
                </c:pt>
                <c:pt idx="7">
                  <c:v>0.43774999999999986</c:v>
                </c:pt>
                <c:pt idx="8">
                  <c:v>-2.2959999999999869E-2</c:v>
                </c:pt>
                <c:pt idx="9">
                  <c:v>-2.2959999999999869E-2</c:v>
                </c:pt>
                <c:pt idx="10">
                  <c:v>-2.0480000000000054E-2</c:v>
                </c:pt>
                <c:pt idx="11">
                  <c:v>-2.4160000000000181E-2</c:v>
                </c:pt>
                <c:pt idx="12">
                  <c:v>-1.4740000000000197E-2</c:v>
                </c:pt>
                <c:pt idx="13">
                  <c:v>-3.3869999999999845E-2</c:v>
                </c:pt>
                <c:pt idx="14">
                  <c:v>0.40812999999999988</c:v>
                </c:pt>
                <c:pt idx="15">
                  <c:v>0.57776000000000005</c:v>
                </c:pt>
                <c:pt idx="16">
                  <c:v>-0.24764000000000008</c:v>
                </c:pt>
                <c:pt idx="17">
                  <c:v>0.46952999999999978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82-174A-A606-3C99E5A6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70120"/>
        <c:axId val="-2132873640"/>
      </c:barChart>
      <c:catAx>
        <c:axId val="-2132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73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0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199"/>
          <c:w val="0.928809692351164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0-D347-AADD-86CF0EABDC05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0-D347-AADD-86CF0EABDC05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0-D347-AADD-86CF0EABDC05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0-D347-AADD-86CF0EABDC05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0-D347-AADD-86CF0EABDC05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0-D347-AADD-86CF0EABDC05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3.9231699999999998</c:v>
                </c:pt>
                <c:pt idx="1">
                  <c:v>4.1954099999999999</c:v>
                </c:pt>
                <c:pt idx="2">
                  <c:v>3.9647600000000001</c:v>
                </c:pt>
                <c:pt idx="3">
                  <c:v>4.0961600000000002</c:v>
                </c:pt>
                <c:pt idx="4">
                  <c:v>4.0147000000000004</c:v>
                </c:pt>
                <c:pt idx="5">
                  <c:v>4.3450899999999999</c:v>
                </c:pt>
                <c:pt idx="6">
                  <c:v>4.4307400000000001</c:v>
                </c:pt>
                <c:pt idx="7">
                  <c:v>4.0881699999999999</c:v>
                </c:pt>
                <c:pt idx="8">
                  <c:v>4.0881699999999999</c:v>
                </c:pt>
                <c:pt idx="9">
                  <c:v>3.8487100000000001</c:v>
                </c:pt>
                <c:pt idx="10">
                  <c:v>3.8044199999999999</c:v>
                </c:pt>
                <c:pt idx="11">
                  <c:v>3.8044199999999999</c:v>
                </c:pt>
                <c:pt idx="12">
                  <c:v>4.1751399999999999</c:v>
                </c:pt>
                <c:pt idx="13">
                  <c:v>4.7069200000000002</c:v>
                </c:pt>
                <c:pt idx="14">
                  <c:v>3.8380399999999999</c:v>
                </c:pt>
                <c:pt idx="15">
                  <c:v>4.0073999999999996</c:v>
                </c:pt>
                <c:pt idx="16">
                  <c:v>4.55166</c:v>
                </c:pt>
                <c:pt idx="17">
                  <c:v>3.8253599999999999</c:v>
                </c:pt>
                <c:pt idx="18">
                  <c:v>3.4694600000000002</c:v>
                </c:pt>
                <c:pt idx="19">
                  <c:v>4.1196099999999998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0-D347-AADD-86CF0EA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78136"/>
        <c:axId val="1808181400"/>
      </c:barChart>
      <c:catAx>
        <c:axId val="180817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8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18140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78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699"/>
          <c:y val="0.93257205002718901"/>
          <c:w val="0.761178043643546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C-2D48-A4FD-6ED0CD671450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C-2D48-A4FD-6ED0CD671450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C-2D48-A4FD-6ED0CD671450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C-2D48-A4FD-6ED0CD671450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C-2D48-A4FD-6ED0CD671450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C-2D48-A4FD-6ED0CD671450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0.27224000000000004</c:v>
                </c:pt>
                <c:pt idx="1">
                  <c:v>4.1590000000000238E-2</c:v>
                </c:pt>
                <c:pt idx="2">
                  <c:v>0.17299000000000042</c:v>
                </c:pt>
                <c:pt idx="3">
                  <c:v>0.13140000000000018</c:v>
                </c:pt>
                <c:pt idx="4">
                  <c:v>9.1530000000000555E-2</c:v>
                </c:pt>
                <c:pt idx="5">
                  <c:v>8.1459999999999866E-2</c:v>
                </c:pt>
                <c:pt idx="6">
                  <c:v>0.42192000000000007</c:v>
                </c:pt>
                <c:pt idx="7">
                  <c:v>0.5075700000000003</c:v>
                </c:pt>
                <c:pt idx="8">
                  <c:v>0.16500000000000004</c:v>
                </c:pt>
                <c:pt idx="9">
                  <c:v>0.16500000000000004</c:v>
                </c:pt>
                <c:pt idx="10">
                  <c:v>-7.4459999999999749E-2</c:v>
                </c:pt>
                <c:pt idx="11">
                  <c:v>-0.11874999999999991</c:v>
                </c:pt>
                <c:pt idx="12">
                  <c:v>-0.11874999999999991</c:v>
                </c:pt>
                <c:pt idx="13">
                  <c:v>0.25197000000000003</c:v>
                </c:pt>
                <c:pt idx="14">
                  <c:v>0.53178000000000036</c:v>
                </c:pt>
                <c:pt idx="15">
                  <c:v>0.71362000000000014</c:v>
                </c:pt>
                <c:pt idx="16">
                  <c:v>-0.34977999999999998</c:v>
                </c:pt>
                <c:pt idx="17">
                  <c:v>0.65014999999999956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8C-2D48-A4FD-6ED0CD67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3656"/>
        <c:axId val="-2139410488"/>
      </c:barChart>
      <c:catAx>
        <c:axId val="-21394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410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3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702E-2"/>
          <c:y val="0.16922240348015199"/>
          <c:w val="0.917266962051497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9-E947-AFC2-168F9028E3B2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9-E947-AFC2-168F9028E3B2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9-E947-AFC2-168F9028E3B2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9-E947-AFC2-168F9028E3B2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B9-E947-AFC2-168F9028E3B2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9-E947-AFC2-168F9028E3B2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2.7744200000000001</c:v>
                </c:pt>
                <c:pt idx="1">
                  <c:v>2.8671199999999999</c:v>
                </c:pt>
                <c:pt idx="2">
                  <c:v>2.82308</c:v>
                </c:pt>
                <c:pt idx="3">
                  <c:v>2.82856</c:v>
                </c:pt>
                <c:pt idx="4">
                  <c:v>2.82856</c:v>
                </c:pt>
                <c:pt idx="5">
                  <c:v>2.7744200000000001</c:v>
                </c:pt>
                <c:pt idx="6">
                  <c:v>2.82856</c:v>
                </c:pt>
                <c:pt idx="7">
                  <c:v>2.7744200000000001</c:v>
                </c:pt>
                <c:pt idx="8">
                  <c:v>2.7744200000000001</c:v>
                </c:pt>
                <c:pt idx="9">
                  <c:v>2.7744200000000001</c:v>
                </c:pt>
                <c:pt idx="10">
                  <c:v>2.7744200000000001</c:v>
                </c:pt>
                <c:pt idx="11">
                  <c:v>2.7744200000000001</c:v>
                </c:pt>
                <c:pt idx="12">
                  <c:v>2.69475</c:v>
                </c:pt>
                <c:pt idx="13">
                  <c:v>2.9854400000000001</c:v>
                </c:pt>
                <c:pt idx="14">
                  <c:v>2.46184</c:v>
                </c:pt>
                <c:pt idx="15">
                  <c:v>2.5777100000000002</c:v>
                </c:pt>
                <c:pt idx="16">
                  <c:v>2.9333100000000001</c:v>
                </c:pt>
                <c:pt idx="17">
                  <c:v>2.4944999999999999</c:v>
                </c:pt>
                <c:pt idx="18">
                  <c:v>2.2793800000000002</c:v>
                </c:pt>
                <c:pt idx="19">
                  <c:v>2.6583899999999998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B9-E947-AFC2-168F902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35224"/>
        <c:axId val="1804138488"/>
      </c:barChart>
      <c:catAx>
        <c:axId val="1804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138488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5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799"/>
          <c:y val="0.93257205002718901"/>
          <c:w val="0.74934680334769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7-3E4E-874C-7E934970F232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7-3E4E-874C-7E934970F232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7-3E4E-874C-7E934970F232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7-3E4E-874C-7E934970F232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7-3E4E-874C-7E934970F232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7-3E4E-874C-7E934970F232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9.2699999999999783E-2</c:v>
                </c:pt>
                <c:pt idx="1">
                  <c:v>4.8659999999999926E-2</c:v>
                </c:pt>
                <c:pt idx="2">
                  <c:v>5.4139999999999855E-2</c:v>
                </c:pt>
                <c:pt idx="3">
                  <c:v>5.4799999999999294E-3</c:v>
                </c:pt>
                <c:pt idx="4">
                  <c:v>5.4139999999999855E-2</c:v>
                </c:pt>
                <c:pt idx="5">
                  <c:v>0</c:v>
                </c:pt>
                <c:pt idx="6">
                  <c:v>0</c:v>
                </c:pt>
                <c:pt idx="7">
                  <c:v>5.4139999999999855E-2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-7.967000000000013E-2</c:v>
                </c:pt>
                <c:pt idx="14">
                  <c:v>0.29069000000000011</c:v>
                </c:pt>
                <c:pt idx="15">
                  <c:v>0.47147000000000006</c:v>
                </c:pt>
                <c:pt idx="16">
                  <c:v>-0.20025000000000004</c:v>
                </c:pt>
                <c:pt idx="17">
                  <c:v>0.37900999999999962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C7-3E4E-874C-7E934970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67192"/>
        <c:axId val="1808797240"/>
      </c:barChart>
      <c:catAx>
        <c:axId val="18090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79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6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199E-2"/>
          <c:y val="0.16922240348015199"/>
          <c:w val="0.9225961238751919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C-5B4C-8EA5-6782A87F79DA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C-5B4C-8EA5-6782A87F79DA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C-5B4C-8EA5-6782A87F79DA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C-5B4C-8EA5-6782A87F79DA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C-5B4C-8EA5-6782A87F79DA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C-5B4C-8EA5-6782A87F79DA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24.088799999999999</c:v>
                </c:pt>
                <c:pt idx="1">
                  <c:v>24.091100000000001</c:v>
                </c:pt>
                <c:pt idx="2">
                  <c:v>24.232500000000002</c:v>
                </c:pt>
                <c:pt idx="3">
                  <c:v>24.295300000000001</c:v>
                </c:pt>
                <c:pt idx="4">
                  <c:v>24.310600000000001</c:v>
                </c:pt>
                <c:pt idx="5">
                  <c:v>26.236499999999999</c:v>
                </c:pt>
                <c:pt idx="6">
                  <c:v>25.430700000000002</c:v>
                </c:pt>
                <c:pt idx="7">
                  <c:v>23.173300000000001</c:v>
                </c:pt>
                <c:pt idx="8">
                  <c:v>23.173300000000001</c:v>
                </c:pt>
                <c:pt idx="9">
                  <c:v>23.245999999999999</c:v>
                </c:pt>
                <c:pt idx="10">
                  <c:v>23.203399999999998</c:v>
                </c:pt>
                <c:pt idx="11">
                  <c:v>23.363299999999999</c:v>
                </c:pt>
                <c:pt idx="12">
                  <c:v>20.4328</c:v>
                </c:pt>
                <c:pt idx="13">
                  <c:v>24.982700000000001</c:v>
                </c:pt>
                <c:pt idx="14">
                  <c:v>24.959700000000002</c:v>
                </c:pt>
                <c:pt idx="15">
                  <c:v>13.652900000000001</c:v>
                </c:pt>
                <c:pt idx="16">
                  <c:v>17.0609</c:v>
                </c:pt>
                <c:pt idx="17">
                  <c:v>27.158300000000001</c:v>
                </c:pt>
                <c:pt idx="18">
                  <c:v>20.584499999999998</c:v>
                </c:pt>
                <c:pt idx="19">
                  <c:v>13.7921</c:v>
                </c:pt>
                <c:pt idx="20">
                  <c:v>27.311399999999999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6C-5B4C-8EA5-6782A87F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01992"/>
        <c:axId val="-2134508984"/>
      </c:barChart>
      <c:catAx>
        <c:axId val="-21345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0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1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9"/>
          <c:y val="0.93257205002718901"/>
          <c:w val="0.753710808346515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2B4A-878A-D40BB03C9A82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9-2B4A-878A-D40BB03C9A82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9-2B4A-878A-D40BB03C9A82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9-2B4A-878A-D40BB03C9A82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9-2B4A-878A-D40BB03C9A82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9-2B4A-878A-D40BB03C9A82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2.3000000000017451E-3</c:v>
                </c:pt>
                <c:pt idx="1">
                  <c:v>0.1437000000000026</c:v>
                </c:pt>
                <c:pt idx="2">
                  <c:v>0.2065000000000019</c:v>
                </c:pt>
                <c:pt idx="3">
                  <c:v>6.2799999999999301E-2</c:v>
                </c:pt>
                <c:pt idx="4">
                  <c:v>0.22180000000000177</c:v>
                </c:pt>
                <c:pt idx="5">
                  <c:v>-1.5299999999999869E-2</c:v>
                </c:pt>
                <c:pt idx="6">
                  <c:v>2.1477000000000004</c:v>
                </c:pt>
                <c:pt idx="7">
                  <c:v>1.3419000000000025</c:v>
                </c:pt>
                <c:pt idx="8">
                  <c:v>-0.91549999999999798</c:v>
                </c:pt>
                <c:pt idx="9">
                  <c:v>-0.91549999999999798</c:v>
                </c:pt>
                <c:pt idx="10">
                  <c:v>-0.84280000000000044</c:v>
                </c:pt>
                <c:pt idx="11">
                  <c:v>-0.88540000000000063</c:v>
                </c:pt>
                <c:pt idx="12">
                  <c:v>-0.72550000000000026</c:v>
                </c:pt>
                <c:pt idx="13">
                  <c:v>-3.6559999999999988</c:v>
                </c:pt>
                <c:pt idx="14">
                  <c:v>-2.2999999999999687E-2</c:v>
                </c:pt>
                <c:pt idx="15">
                  <c:v>13.5054</c:v>
                </c:pt>
                <c:pt idx="16">
                  <c:v>0.15169999999999817</c:v>
                </c:pt>
                <c:pt idx="17">
                  <c:v>13.519299999999999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9-2B4A-878A-D40BB03C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82968"/>
        <c:axId val="2140721624"/>
      </c:barChart>
      <c:catAx>
        <c:axId val="18077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2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721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2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114B-8FA5-A71EC1A5FC5D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8-114B-8FA5-A71EC1A5FC5D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8-114B-8FA5-A71EC1A5FC5D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8-114B-8FA5-A71EC1A5FC5D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8-114B-8FA5-A71EC1A5FC5D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8-114B-8FA5-A71EC1A5FC5D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25.003299999999999</c:v>
                </c:pt>
                <c:pt idx="1">
                  <c:v>26.556799999999999</c:v>
                </c:pt>
                <c:pt idx="2">
                  <c:v>31.843299999999999</c:v>
                </c:pt>
                <c:pt idx="3">
                  <c:v>31.495799999999999</c:v>
                </c:pt>
                <c:pt idx="4">
                  <c:v>31.744599999999998</c:v>
                </c:pt>
                <c:pt idx="5">
                  <c:v>35.002099999999999</c:v>
                </c:pt>
                <c:pt idx="6">
                  <c:v>32.819299999999998</c:v>
                </c:pt>
                <c:pt idx="7">
                  <c:v>25.2654</c:v>
                </c:pt>
                <c:pt idx="8">
                  <c:v>25.2654</c:v>
                </c:pt>
                <c:pt idx="9">
                  <c:v>25.003299999999999</c:v>
                </c:pt>
                <c:pt idx="10">
                  <c:v>25.003499999999999</c:v>
                </c:pt>
                <c:pt idx="11">
                  <c:v>25.003299999999999</c:v>
                </c:pt>
                <c:pt idx="12">
                  <c:v>25.0014</c:v>
                </c:pt>
                <c:pt idx="13">
                  <c:v>25.0014</c:v>
                </c:pt>
                <c:pt idx="14">
                  <c:v>15.2667</c:v>
                </c:pt>
                <c:pt idx="15">
                  <c:v>20.005600000000001</c:v>
                </c:pt>
                <c:pt idx="16">
                  <c:v>34.986899999999999</c:v>
                </c:pt>
                <c:pt idx="17">
                  <c:v>25.0075</c:v>
                </c:pt>
                <c:pt idx="18">
                  <c:v>15.007099999999999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8-114B-8FA5-A71EC1A5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71832"/>
        <c:axId val="1809177256"/>
      </c:barChart>
      <c:catAx>
        <c:axId val="1808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177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71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E-964E-B24F-7727FA3334F7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E-964E-B24F-7727FA3334F7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E-964E-B24F-7727FA3334F7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E-964E-B24F-7727FA3334F7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E-964E-B24F-7727FA3334F7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E-964E-B24F-7727FA3334F7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11995.9</c:v>
                </c:pt>
                <c:pt idx="1">
                  <c:v>12572.2</c:v>
                </c:pt>
                <c:pt idx="2">
                  <c:v>12988.8</c:v>
                </c:pt>
                <c:pt idx="3">
                  <c:v>13356.2</c:v>
                </c:pt>
                <c:pt idx="4">
                  <c:v>13174.9</c:v>
                </c:pt>
                <c:pt idx="5">
                  <c:v>11995.9</c:v>
                </c:pt>
                <c:pt idx="6">
                  <c:v>12776.5</c:v>
                </c:pt>
                <c:pt idx="7">
                  <c:v>11995.9</c:v>
                </c:pt>
                <c:pt idx="8">
                  <c:v>11995.9</c:v>
                </c:pt>
                <c:pt idx="9">
                  <c:v>11995.9</c:v>
                </c:pt>
                <c:pt idx="10">
                  <c:v>11995.9</c:v>
                </c:pt>
                <c:pt idx="11">
                  <c:v>11995.9</c:v>
                </c:pt>
                <c:pt idx="12">
                  <c:v>10438.4</c:v>
                </c:pt>
                <c:pt idx="13">
                  <c:v>11450.7</c:v>
                </c:pt>
                <c:pt idx="14">
                  <c:v>11261.8</c:v>
                </c:pt>
                <c:pt idx="15">
                  <c:v>10902.6</c:v>
                </c:pt>
                <c:pt idx="16">
                  <c:v>9588.19</c:v>
                </c:pt>
                <c:pt idx="17">
                  <c:v>8293.0400000000009</c:v>
                </c:pt>
                <c:pt idx="18">
                  <c:v>9076.43</c:v>
                </c:pt>
                <c:pt idx="19">
                  <c:v>7768.46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E-964E-B24F-7727FA33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1816"/>
        <c:axId val="-2139508568"/>
      </c:barChart>
      <c:catAx>
        <c:axId val="-213951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0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8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460041189794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1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B248-B18D-FDA5430533F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2-B248-B18D-FDA5430533F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2-B248-B18D-FDA5430533F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2-B248-B18D-FDA5430533F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2-B248-B18D-FDA5430533F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2-B248-B18D-FDA5430533F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1.5534999999999997</c:v>
                </c:pt>
                <c:pt idx="1">
                  <c:v>6.84</c:v>
                </c:pt>
                <c:pt idx="2">
                  <c:v>6.4924999999999997</c:v>
                </c:pt>
                <c:pt idx="3">
                  <c:v>-0.34750000000000014</c:v>
                </c:pt>
                <c:pt idx="4">
                  <c:v>6.741299999999999</c:v>
                </c:pt>
                <c:pt idx="5">
                  <c:v>-0.24879999999999924</c:v>
                </c:pt>
                <c:pt idx="6">
                  <c:v>9.9987999999999992</c:v>
                </c:pt>
                <c:pt idx="7">
                  <c:v>7.8159999999999989</c:v>
                </c:pt>
                <c:pt idx="8">
                  <c:v>0.26210000000000022</c:v>
                </c:pt>
                <c:pt idx="9">
                  <c:v>0.26210000000000022</c:v>
                </c:pt>
                <c:pt idx="10">
                  <c:v>0</c:v>
                </c:pt>
                <c:pt idx="11">
                  <c:v>1.9999999999953388E-4</c:v>
                </c:pt>
                <c:pt idx="12">
                  <c:v>0</c:v>
                </c:pt>
                <c:pt idx="13">
                  <c:v>-1.8999999999991246E-3</c:v>
                </c:pt>
                <c:pt idx="14">
                  <c:v>0</c:v>
                </c:pt>
                <c:pt idx="15">
                  <c:v>19.720199999999998</c:v>
                </c:pt>
                <c:pt idx="16">
                  <c:v>6.0999999999999943E-3</c:v>
                </c:pt>
                <c:pt idx="17">
                  <c:v>19.993200000000002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A2-B248-B18D-FDA54305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753016"/>
        <c:axId val="1807768472"/>
      </c:barChart>
      <c:catAx>
        <c:axId val="180875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768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53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9D41-A105-8345C32F254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9D41-A105-8345C32F254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9D41-A105-8345C32F254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E-9D41-A105-8345C32F254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E-9D41-A105-8345C32F254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EE-9D41-A105-8345C32F254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8.7244899999999994</c:v>
                </c:pt>
                <c:pt idx="1">
                  <c:v>8.7244100000000007</c:v>
                </c:pt>
                <c:pt idx="2">
                  <c:v>7.7583099999999998</c:v>
                </c:pt>
                <c:pt idx="3">
                  <c:v>8.7254299999999994</c:v>
                </c:pt>
                <c:pt idx="4">
                  <c:v>8.7254299999999994</c:v>
                </c:pt>
                <c:pt idx="5">
                  <c:v>8.7244899999999994</c:v>
                </c:pt>
                <c:pt idx="6">
                  <c:v>8.7246699999999997</c:v>
                </c:pt>
                <c:pt idx="7">
                  <c:v>8.7244899999999994</c:v>
                </c:pt>
                <c:pt idx="8">
                  <c:v>8.7244899999999994</c:v>
                </c:pt>
                <c:pt idx="9">
                  <c:v>8.7244899999999994</c:v>
                </c:pt>
                <c:pt idx="10">
                  <c:v>8.7244899999999994</c:v>
                </c:pt>
                <c:pt idx="11">
                  <c:v>8.7244899999999994</c:v>
                </c:pt>
                <c:pt idx="12">
                  <c:v>8.9395100000000003</c:v>
                </c:pt>
                <c:pt idx="13">
                  <c:v>8.9395100000000003</c:v>
                </c:pt>
                <c:pt idx="14">
                  <c:v>8.8352500000000003</c:v>
                </c:pt>
                <c:pt idx="15">
                  <c:v>8.8953900000000008</c:v>
                </c:pt>
                <c:pt idx="16">
                  <c:v>9.01525</c:v>
                </c:pt>
                <c:pt idx="17">
                  <c:v>8.9380000000000006</c:v>
                </c:pt>
                <c:pt idx="18">
                  <c:v>8.8337400000000006</c:v>
                </c:pt>
                <c:pt idx="19">
                  <c:v>9.01328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E-9D41-A105-8345C32F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99528"/>
        <c:axId val="1807802792"/>
      </c:barChart>
      <c:catAx>
        <c:axId val="18077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0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802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99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202E-2"/>
          <c:y val="0.16922240348015199"/>
          <c:w val="0.902371643056272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E-C84C-8DEA-8D1E29A35529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E-C84C-8DEA-8D1E29A35529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E-C84C-8DEA-8D1E29A35529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E-C84C-8DEA-8D1E29A35529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E-C84C-8DEA-8D1E29A35529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3E-C84C-8DEA-8D1E29A35529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9.1657300000000004E-3</c:v>
                </c:pt>
                <c:pt idx="1">
                  <c:v>1.1153700000000001E-2</c:v>
                </c:pt>
                <c:pt idx="2">
                  <c:v>1.00369E-2</c:v>
                </c:pt>
                <c:pt idx="3">
                  <c:v>9.8806899999999993E-3</c:v>
                </c:pt>
                <c:pt idx="4">
                  <c:v>9.9022399999999997E-3</c:v>
                </c:pt>
                <c:pt idx="5">
                  <c:v>9.7966800000000003E-3</c:v>
                </c:pt>
                <c:pt idx="6">
                  <c:v>8.6066700000000003E-3</c:v>
                </c:pt>
                <c:pt idx="7">
                  <c:v>9.7671900000000002E-3</c:v>
                </c:pt>
                <c:pt idx="8">
                  <c:v>9.7671900000000002E-3</c:v>
                </c:pt>
                <c:pt idx="9">
                  <c:v>9.3453300000000007E-3</c:v>
                </c:pt>
                <c:pt idx="10">
                  <c:v>9.37581E-3</c:v>
                </c:pt>
                <c:pt idx="11">
                  <c:v>9.2254599999999996E-3</c:v>
                </c:pt>
                <c:pt idx="12">
                  <c:v>9.1521299999999996E-3</c:v>
                </c:pt>
                <c:pt idx="13">
                  <c:v>1.0999800000000001E-2</c:v>
                </c:pt>
                <c:pt idx="14">
                  <c:v>1.1008199999999999E-2</c:v>
                </c:pt>
                <c:pt idx="15">
                  <c:v>6.0147200000000003E-3</c:v>
                </c:pt>
                <c:pt idx="16">
                  <c:v>7.4829700000000002E-3</c:v>
                </c:pt>
                <c:pt idx="17">
                  <c:v>1.33889E-2</c:v>
                </c:pt>
                <c:pt idx="18">
                  <c:v>6.4830599999999997E-3</c:v>
                </c:pt>
                <c:pt idx="19">
                  <c:v>4.3385200000000002E-3</c:v>
                </c:pt>
                <c:pt idx="20">
                  <c:v>6.7370499999999996E-3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3E-C84C-8DEA-8D1E29A3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72248"/>
        <c:axId val="-2138642520"/>
      </c:barChart>
      <c:catAx>
        <c:axId val="-21390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4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42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7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01"/>
          <c:w val="0.73300485608000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9A48-97C9-E4360D03D4B7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9A48-97C9-E4360D03D4B7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9A48-97C9-E4360D03D4B7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7-9A48-97C9-E4360D03D4B7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9A48-97C9-E4360D03D4B7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07-9A48-97C9-E4360D03D4B7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1.9879700000000004E-3</c:v>
                </c:pt>
                <c:pt idx="1">
                  <c:v>8.7116999999999924E-4</c:v>
                </c:pt>
                <c:pt idx="2">
                  <c:v>7.1495999999999886E-4</c:v>
                </c:pt>
                <c:pt idx="3">
                  <c:v>-1.5621000000000038E-4</c:v>
                </c:pt>
                <c:pt idx="4">
                  <c:v>7.3650999999999925E-4</c:v>
                </c:pt>
                <c:pt idx="5">
                  <c:v>-2.1550000000000388E-5</c:v>
                </c:pt>
                <c:pt idx="6">
                  <c:v>6.3094999999999991E-4</c:v>
                </c:pt>
                <c:pt idx="7">
                  <c:v>-5.5906000000000011E-4</c:v>
                </c:pt>
                <c:pt idx="8">
                  <c:v>6.0145999999999984E-4</c:v>
                </c:pt>
                <c:pt idx="9">
                  <c:v>6.0145999999999984E-4</c:v>
                </c:pt>
                <c:pt idx="10">
                  <c:v>1.7960000000000025E-4</c:v>
                </c:pt>
                <c:pt idx="11">
                  <c:v>2.1007999999999964E-4</c:v>
                </c:pt>
                <c:pt idx="12">
                  <c:v>5.9729999999999159E-5</c:v>
                </c:pt>
                <c:pt idx="13">
                  <c:v>-1.3600000000000764E-5</c:v>
                </c:pt>
                <c:pt idx="14">
                  <c:v>8.3999999999986863E-6</c:v>
                </c:pt>
                <c:pt idx="15">
                  <c:v>7.3741800000000001E-3</c:v>
                </c:pt>
                <c:pt idx="16">
                  <c:v>-2.6690699999999999E-3</c:v>
                </c:pt>
                <c:pt idx="17">
                  <c:v>2.3985299999999994E-3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07-9A48-97C9-E4360D03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47384"/>
        <c:axId val="-2133144216"/>
      </c:barChart>
      <c:catAx>
        <c:axId val="-21331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4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B849-BB58-725EE354037F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9-B849-BB58-725EE354037F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9-B849-BB58-725EE354037F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9-B849-BB58-725EE354037F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9-B849-BB58-725EE354037F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9-B849-BB58-725EE354037F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1.3521E-2</c:v>
                </c:pt>
                <c:pt idx="1">
                  <c:v>1.5502E-2</c:v>
                </c:pt>
                <c:pt idx="2">
                  <c:v>1.7702499999999999E-2</c:v>
                </c:pt>
                <c:pt idx="3">
                  <c:v>1.7823599999999998E-2</c:v>
                </c:pt>
                <c:pt idx="4">
                  <c:v>1.7707500000000001E-2</c:v>
                </c:pt>
                <c:pt idx="5">
                  <c:v>1.6945700000000001E-2</c:v>
                </c:pt>
                <c:pt idx="6">
                  <c:v>1.3521E-2</c:v>
                </c:pt>
                <c:pt idx="7">
                  <c:v>1.6065400000000001E-2</c:v>
                </c:pt>
                <c:pt idx="8">
                  <c:v>1.6065400000000001E-2</c:v>
                </c:pt>
                <c:pt idx="9">
                  <c:v>1.47133E-2</c:v>
                </c:pt>
                <c:pt idx="10">
                  <c:v>1.6065400000000001E-2</c:v>
                </c:pt>
                <c:pt idx="11">
                  <c:v>1.3521E-2</c:v>
                </c:pt>
                <c:pt idx="12">
                  <c:v>1.13802E-2</c:v>
                </c:pt>
                <c:pt idx="13">
                  <c:v>1.13902E-2</c:v>
                </c:pt>
                <c:pt idx="14">
                  <c:v>7.1041400000000001E-3</c:v>
                </c:pt>
                <c:pt idx="15">
                  <c:v>8.9748499999999995E-3</c:v>
                </c:pt>
                <c:pt idx="16">
                  <c:v>1.7849400000000001E-2</c:v>
                </c:pt>
                <c:pt idx="17">
                  <c:v>6.4690199999999998E-3</c:v>
                </c:pt>
                <c:pt idx="18">
                  <c:v>3.81475E-3</c:v>
                </c:pt>
                <c:pt idx="19">
                  <c:v>6.7791099999999997E-3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9-B849-BB58-725EE354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8024"/>
        <c:axId val="-2134524760"/>
      </c:barChart>
      <c:catAx>
        <c:axId val="-21345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24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8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574C-9552-774D1B31A87D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D-574C-9552-774D1B31A87D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D-574C-9552-774D1B31A87D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D-574C-9552-774D1B31A87D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D-574C-9552-774D1B31A87D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D-574C-9552-774D1B31A87D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1.9810000000000001E-3</c:v>
                </c:pt>
                <c:pt idx="1">
                  <c:v>4.1814999999999995E-3</c:v>
                </c:pt>
                <c:pt idx="2">
                  <c:v>4.3025999999999984E-3</c:v>
                </c:pt>
                <c:pt idx="3">
                  <c:v>1.2109999999999899E-4</c:v>
                </c:pt>
                <c:pt idx="4">
                  <c:v>4.186500000000001E-3</c:v>
                </c:pt>
                <c:pt idx="5">
                  <c:v>1.1609999999999746E-4</c:v>
                </c:pt>
                <c:pt idx="6">
                  <c:v>3.424700000000001E-3</c:v>
                </c:pt>
                <c:pt idx="7">
                  <c:v>0</c:v>
                </c:pt>
                <c:pt idx="8">
                  <c:v>2.5444000000000005E-3</c:v>
                </c:pt>
                <c:pt idx="9">
                  <c:v>2.5444000000000005E-3</c:v>
                </c:pt>
                <c:pt idx="10">
                  <c:v>1.1923000000000003E-3</c:v>
                </c:pt>
                <c:pt idx="11">
                  <c:v>2.5444000000000005E-3</c:v>
                </c:pt>
                <c:pt idx="12">
                  <c:v>0</c:v>
                </c:pt>
                <c:pt idx="13">
                  <c:v>-2.1408E-3</c:v>
                </c:pt>
                <c:pt idx="14">
                  <c:v>9.9999999999995925E-6</c:v>
                </c:pt>
                <c:pt idx="15">
                  <c:v>1.0745260000000001E-2</c:v>
                </c:pt>
                <c:pt idx="16">
                  <c:v>-4.9111800000000002E-3</c:v>
                </c:pt>
                <c:pt idx="17">
                  <c:v>2.9643599999999997E-3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D-574C-9552-774D1B31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76024"/>
        <c:axId val="-2134680504"/>
      </c:barChart>
      <c:catAx>
        <c:axId val="-21346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7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C-824F-87B5-53C05619D5F7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C-824F-87B5-53C05619D5F7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C-824F-87B5-53C05619D5F7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C-824F-87B5-53C05619D5F7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C-824F-87B5-53C05619D5F7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C-824F-87B5-53C05619D5F7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7.0105300000000001E-3</c:v>
                </c:pt>
                <c:pt idx="13">
                  <c:v>7.0105300000000001E-3</c:v>
                </c:pt>
                <c:pt idx="14">
                  <c:v>6.4585600000000003E-3</c:v>
                </c:pt>
                <c:pt idx="15">
                  <c:v>6.9888499999999996E-3</c:v>
                </c:pt>
                <c:pt idx="16">
                  <c:v>7.04778E-3</c:v>
                </c:pt>
                <c:pt idx="17">
                  <c:v>6.44358E-3</c:v>
                </c:pt>
                <c:pt idx="18">
                  <c:v>3.81066E-3</c:v>
                </c:pt>
                <c:pt idx="19">
                  <c:v>6.7791099999999997E-3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C-824F-87B5-53C05619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35016"/>
        <c:axId val="2141526296"/>
      </c:barChart>
      <c:catAx>
        <c:axId val="18096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2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5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99E-2"/>
          <c:y val="0.16922240348015199"/>
          <c:w val="0.913928472592425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9-B14E-8A0C-813DCC3E2C8F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9-B14E-8A0C-813DCC3E2C8F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9-B14E-8A0C-813DCC3E2C8F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9-B14E-8A0C-813DCC3E2C8F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9-B14E-8A0C-813DCC3E2C8F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9-B14E-8A0C-813DCC3E2C8F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47.947200000000002</c:v>
                </c:pt>
                <c:pt idx="1">
                  <c:v>57.962600000000002</c:v>
                </c:pt>
                <c:pt idx="2">
                  <c:v>51.452399999999997</c:v>
                </c:pt>
                <c:pt idx="3">
                  <c:v>50.606999999999999</c:v>
                </c:pt>
                <c:pt idx="4">
                  <c:v>50.6479</c:v>
                </c:pt>
                <c:pt idx="5">
                  <c:v>44.596400000000003</c:v>
                </c:pt>
                <c:pt idx="6">
                  <c:v>41.366300000000003</c:v>
                </c:pt>
                <c:pt idx="7">
                  <c:v>53.691099999999999</c:v>
                </c:pt>
                <c:pt idx="8">
                  <c:v>53.691099999999999</c:v>
                </c:pt>
                <c:pt idx="9">
                  <c:v>51.325099999999999</c:v>
                </c:pt>
                <c:pt idx="10">
                  <c:v>51.625700000000002</c:v>
                </c:pt>
                <c:pt idx="11">
                  <c:v>50.220100000000002</c:v>
                </c:pt>
                <c:pt idx="12">
                  <c:v>57.884900000000002</c:v>
                </c:pt>
                <c:pt idx="13">
                  <c:v>55.662399999999998</c:v>
                </c:pt>
                <c:pt idx="14">
                  <c:v>55.780299999999997</c:v>
                </c:pt>
                <c:pt idx="15">
                  <c:v>60.821199999999997</c:v>
                </c:pt>
                <c:pt idx="16">
                  <c:v>59.625</c:v>
                </c:pt>
                <c:pt idx="17">
                  <c:v>53.6736</c:v>
                </c:pt>
                <c:pt idx="18">
                  <c:v>47.563400000000001</c:v>
                </c:pt>
                <c:pt idx="19">
                  <c:v>46.198</c:v>
                </c:pt>
                <c:pt idx="20">
                  <c:v>38.623800000000003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9-B14E-8A0C-813DCC3E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45624"/>
        <c:axId val="1808623096"/>
      </c:barChart>
      <c:catAx>
        <c:axId val="-21272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62309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45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399"/>
          <c:y val="0.93257205002718901"/>
          <c:w val="0.744836795511549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E44F-BB01-4B8259B07887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B-E44F-BB01-4B8259B07887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B-E44F-BB01-4B8259B07887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B-E44F-BB01-4B8259B07887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B-E44F-BB01-4B8259B07887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B-E44F-BB01-4B8259B07887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10.0154</c:v>
                </c:pt>
                <c:pt idx="1">
                  <c:v>3.505199999999995</c:v>
                </c:pt>
                <c:pt idx="2">
                  <c:v>2.6597999999999971</c:v>
                </c:pt>
                <c:pt idx="3">
                  <c:v>-0.84539999999999793</c:v>
                </c:pt>
                <c:pt idx="4">
                  <c:v>2.7006999999999977</c:v>
                </c:pt>
                <c:pt idx="5">
                  <c:v>-4.0900000000000603E-2</c:v>
                </c:pt>
                <c:pt idx="6">
                  <c:v>-3.3507999999999996</c:v>
                </c:pt>
                <c:pt idx="7">
                  <c:v>-6.5808999999999997</c:v>
                </c:pt>
                <c:pt idx="8">
                  <c:v>5.7438999999999965</c:v>
                </c:pt>
                <c:pt idx="9">
                  <c:v>5.7438999999999965</c:v>
                </c:pt>
                <c:pt idx="10">
                  <c:v>3.3778999999999968</c:v>
                </c:pt>
                <c:pt idx="11">
                  <c:v>3.6784999999999997</c:v>
                </c:pt>
                <c:pt idx="12">
                  <c:v>2.2728999999999999</c:v>
                </c:pt>
                <c:pt idx="13">
                  <c:v>9.9376999999999995</c:v>
                </c:pt>
                <c:pt idx="14">
                  <c:v>0.11789999999999878</c:v>
                </c:pt>
                <c:pt idx="15">
                  <c:v>-7.1475999999999971</c:v>
                </c:pt>
                <c:pt idx="16">
                  <c:v>-10.3215</c:v>
                </c:pt>
                <c:pt idx="17">
                  <c:v>-7.5741999999999976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B-E44F-BB01-4B8259B0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79176"/>
        <c:axId val="-2134784952"/>
      </c:barChart>
      <c:catAx>
        <c:axId val="-21347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7849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79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EA48-A1D0-B4B35106A442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EA48-A1D0-B4B35106A442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EA48-A1D0-B4B35106A442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4-EA48-A1D0-B4B35106A442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4-EA48-A1D0-B4B35106A442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04-EA48-A1D0-B4B35106A442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67.778800000000004</c:v>
                </c:pt>
                <c:pt idx="1">
                  <c:v>77.926699999999997</c:v>
                </c:pt>
                <c:pt idx="2">
                  <c:v>82.714500000000001</c:v>
                </c:pt>
                <c:pt idx="3">
                  <c:v>76.638199999999998</c:v>
                </c:pt>
                <c:pt idx="4">
                  <c:v>80.545599999999993</c:v>
                </c:pt>
                <c:pt idx="5">
                  <c:v>67.778800000000004</c:v>
                </c:pt>
                <c:pt idx="6">
                  <c:v>67.778599999999997</c:v>
                </c:pt>
                <c:pt idx="7">
                  <c:v>89.751000000000005</c:v>
                </c:pt>
                <c:pt idx="8">
                  <c:v>89.751000000000005</c:v>
                </c:pt>
                <c:pt idx="9">
                  <c:v>89.691900000000004</c:v>
                </c:pt>
                <c:pt idx="10">
                  <c:v>89.750900000000001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92.8489</c:v>
                </c:pt>
                <c:pt idx="15">
                  <c:v>100</c:v>
                </c:pt>
                <c:pt idx="16">
                  <c:v>100</c:v>
                </c:pt>
                <c:pt idx="17">
                  <c:v>91.976399999999998</c:v>
                </c:pt>
                <c:pt idx="18">
                  <c:v>55.019799999999996</c:v>
                </c:pt>
                <c:pt idx="19">
                  <c:v>96.211799999999997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04-EA48-A1D0-B4B35106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15704"/>
        <c:axId val="-2133512440"/>
      </c:barChart>
      <c:catAx>
        <c:axId val="-213351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12440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5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3-C045-BA00-E3CC536EF0E5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3-C045-BA00-E3CC536EF0E5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3-C045-BA00-E3CC536EF0E5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3-C045-BA00-E3CC536EF0E5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3-C045-BA00-E3CC536EF0E5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3-C045-BA00-E3CC536EF0E5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576.30000000000109</c:v>
                </c:pt>
                <c:pt idx="1">
                  <c:v>992.89999999999964</c:v>
                </c:pt>
                <c:pt idx="2">
                  <c:v>1360.3000000000011</c:v>
                </c:pt>
                <c:pt idx="3">
                  <c:v>367.40000000000146</c:v>
                </c:pt>
                <c:pt idx="4">
                  <c:v>1179</c:v>
                </c:pt>
                <c:pt idx="5">
                  <c:v>181.30000000000109</c:v>
                </c:pt>
                <c:pt idx="6">
                  <c:v>0</c:v>
                </c:pt>
                <c:pt idx="7">
                  <c:v>780.60000000000036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-1557.5</c:v>
                </c:pt>
                <c:pt idx="14">
                  <c:v>1012.3000000000011</c:v>
                </c:pt>
                <c:pt idx="15">
                  <c:v>-1673.6099999999988</c:v>
                </c:pt>
                <c:pt idx="16">
                  <c:v>-2145.3599999999988</c:v>
                </c:pt>
                <c:pt idx="17">
                  <c:v>-1307.9700000000003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3-C045-BA00-E3CC536E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99432"/>
        <c:axId val="-2132366680"/>
      </c:barChart>
      <c:catAx>
        <c:axId val="20807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366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19590003125628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99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2-0B44-B49B-377BF9C979F1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2-0B44-B49B-377BF9C979F1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2-0B44-B49B-377BF9C979F1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2-0B44-B49B-377BF9C979F1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2-0B44-B49B-377BF9C979F1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52-0B44-B49B-377BF9C979F1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10.147899999999993</c:v>
                </c:pt>
                <c:pt idx="1">
                  <c:v>14.935699999999997</c:v>
                </c:pt>
                <c:pt idx="2">
                  <c:v>8.8593999999999937</c:v>
                </c:pt>
                <c:pt idx="3">
                  <c:v>-6.0763000000000034</c:v>
                </c:pt>
                <c:pt idx="4">
                  <c:v>12.766799999999989</c:v>
                </c:pt>
                <c:pt idx="5">
                  <c:v>-3.9073999999999955</c:v>
                </c:pt>
                <c:pt idx="6">
                  <c:v>0</c:v>
                </c:pt>
                <c:pt idx="7">
                  <c:v>-2.0000000000663931E-4</c:v>
                </c:pt>
                <c:pt idx="8">
                  <c:v>21.972200000000001</c:v>
                </c:pt>
                <c:pt idx="9">
                  <c:v>21.972200000000001</c:v>
                </c:pt>
                <c:pt idx="10">
                  <c:v>21.9131</c:v>
                </c:pt>
                <c:pt idx="11">
                  <c:v>21.972099999999998</c:v>
                </c:pt>
                <c:pt idx="12">
                  <c:v>3.439399999999992</c:v>
                </c:pt>
                <c:pt idx="13">
                  <c:v>32.221199999999996</c:v>
                </c:pt>
                <c:pt idx="14">
                  <c:v>0</c:v>
                </c:pt>
                <c:pt idx="15">
                  <c:v>7.1510999999999996</c:v>
                </c:pt>
                <c:pt idx="16">
                  <c:v>-8.0236000000000018</c:v>
                </c:pt>
                <c:pt idx="17">
                  <c:v>41.192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52-0B44-B49B-377BF9C9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6696"/>
        <c:axId val="-2126900536"/>
      </c:barChart>
      <c:catAx>
        <c:axId val="-21268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900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9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D-CB4A-B887-EC1CAE8980D0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D-CB4A-B887-EC1CAE8980D0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D-CB4A-B887-EC1CAE8980D0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D-CB4A-B887-EC1CAE8980D0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D-CB4A-B887-EC1CAE8980D0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FD-CB4A-B887-EC1CAE8980D0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14.387700000000001</c:v>
                </c:pt>
                <c:pt idx="1">
                  <c:v>15.4716</c:v>
                </c:pt>
                <c:pt idx="2">
                  <c:v>14.796900000000001</c:v>
                </c:pt>
                <c:pt idx="3">
                  <c:v>14.387600000000001</c:v>
                </c:pt>
                <c:pt idx="4">
                  <c:v>14.387600000000001</c:v>
                </c:pt>
                <c:pt idx="5">
                  <c:v>14.387700000000001</c:v>
                </c:pt>
                <c:pt idx="6">
                  <c:v>14.387600000000001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53.427900000000001</c:v>
                </c:pt>
                <c:pt idx="13">
                  <c:v>53.534500000000001</c:v>
                </c:pt>
                <c:pt idx="14">
                  <c:v>61.090899999999998</c:v>
                </c:pt>
                <c:pt idx="15">
                  <c:v>57.832799999999999</c:v>
                </c:pt>
                <c:pt idx="16">
                  <c:v>46.108800000000002</c:v>
                </c:pt>
                <c:pt idx="17">
                  <c:v>32.555900000000001</c:v>
                </c:pt>
                <c:pt idx="18">
                  <c:v>35.848199999999999</c:v>
                </c:pt>
                <c:pt idx="19">
                  <c:v>19.2151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D-CB4A-B887-EC1CAE89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20184"/>
        <c:axId val="-2127596376"/>
      </c:barChart>
      <c:catAx>
        <c:axId val="-21283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59637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320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E-2"/>
          <c:y val="0.16922240348015199"/>
          <c:w val="0.9123290831709299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D-0247-878F-EBD4B0D83101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D-0247-878F-EBD4B0D83101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D-0247-878F-EBD4B0D83101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D-0247-878F-EBD4B0D83101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D-0247-878F-EBD4B0D83101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D-0247-878F-EBD4B0D83101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4019.38</c:v>
                </c:pt>
                <c:pt idx="1">
                  <c:v>5244.4</c:v>
                </c:pt>
                <c:pt idx="2">
                  <c:v>1225.0199999999995</c:v>
                </c:pt>
                <c:pt idx="3">
                  <c:v>3131.87</c:v>
                </c:pt>
                <c:pt idx="4">
                  <c:v>4090.87</c:v>
                </c:pt>
                <c:pt idx="5">
                  <c:v>959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517.88499999999999</c:v>
                </c:pt>
                <c:pt idx="13">
                  <c:v>566.596</c:v>
                </c:pt>
                <c:pt idx="14">
                  <c:v>48.711000000000013</c:v>
                </c:pt>
                <c:pt idx="15">
                  <c:v>415.87299999999999</c:v>
                </c:pt>
                <c:pt idx="16">
                  <c:v>458.18900000000002</c:v>
                </c:pt>
                <c:pt idx="17">
                  <c:v>42.316000000000031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D-0247-878F-EBD4B0D8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34680"/>
        <c:axId val="-2000739880"/>
      </c:barChart>
      <c:catAx>
        <c:axId val="-20007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39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22240348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4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399"/>
          <c:y val="0.93257205002718901"/>
          <c:w val="0.73792514004561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02E-2"/>
          <c:y val="0.16922240348015199"/>
          <c:w val="0.903696738240683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047-BBE3-8D4900259573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C-4047-BBE3-8D4900259573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C-4047-BBE3-8D4900259573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C-4047-BBE3-8D4900259573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C-4047-BBE3-8D4900259573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C-4047-BBE3-8D4900259573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</c:v>
                </c:pt>
                <c:pt idx="1">
                  <c:v>13734.1</c:v>
                </c:pt>
                <c:pt idx="2">
                  <c:v>80.300000000001091</c:v>
                </c:pt>
                <c:pt idx="3">
                  <c:v>9778.7199999999993</c:v>
                </c:pt>
                <c:pt idx="4">
                  <c:v>9843.24</c:v>
                </c:pt>
                <c:pt idx="5">
                  <c:v>64.520000000000437</c:v>
                </c:pt>
                <c:pt idx="6">
                  <c:v>9849.8700000000008</c:v>
                </c:pt>
                <c:pt idx="7">
                  <c:v>9923.8799999999992</c:v>
                </c:pt>
                <c:pt idx="8">
                  <c:v>74.009999999998399</c:v>
                </c:pt>
                <c:pt idx="9">
                  <c:v>9778.7199999999993</c:v>
                </c:pt>
                <c:pt idx="10">
                  <c:v>9843.24</c:v>
                </c:pt>
                <c:pt idx="11">
                  <c:v>64.520000000000437</c:v>
                </c:pt>
                <c:pt idx="12">
                  <c:v>3803.93</c:v>
                </c:pt>
                <c:pt idx="13">
                  <c:v>3810.25</c:v>
                </c:pt>
                <c:pt idx="14">
                  <c:v>6.3200000000001637</c:v>
                </c:pt>
                <c:pt idx="15">
                  <c:v>3.2211299999999999E-13</c:v>
                </c:pt>
                <c:pt idx="16">
                  <c:v>5.2106499999999996E-13</c:v>
                </c:pt>
                <c:pt idx="17">
                  <c:v>1.9895199999999997E-13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C-4047-BBE3-8D490025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85960"/>
        <c:axId val="-2127682792"/>
      </c:barChart>
      <c:catAx>
        <c:axId val="-2127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68279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5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01"/>
          <c:y val="0.93257205002718901"/>
          <c:w val="0.729052991572502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03E-2"/>
          <c:y val="0.16922240348015199"/>
          <c:w val="0.87331894279030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3E46-A483-34496DAE9D77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3E46-A483-34496DAE9D77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3E46-A483-34496DAE9D77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3E46-A483-34496DAE9D77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3E46-A483-34496DAE9D77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3E46-A483-34496DAE9D77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3.8994300000000002</c:v>
                </c:pt>
                <c:pt idx="1">
                  <c:v>2.9173800000000001</c:v>
                </c:pt>
                <c:pt idx="2">
                  <c:v>-0.98205000000000009</c:v>
                </c:pt>
                <c:pt idx="3">
                  <c:v>3.6004100000000001</c:v>
                </c:pt>
                <c:pt idx="4">
                  <c:v>2.6975799999999999</c:v>
                </c:pt>
                <c:pt idx="5">
                  <c:v>-0.90283000000000024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B2-3E46-A483-34496DAE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6632"/>
        <c:axId val="-2127823464"/>
      </c:barChart>
      <c:catAx>
        <c:axId val="-212782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82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9741711731384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663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01"/>
          <c:w val="0.744076135877022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199"/>
          <c:w val="0.872298670768262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F-6845-B2B9-791263E1A20C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F-6845-B2B9-791263E1A20C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F-6845-B2B9-791263E1A20C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F-6845-B2B9-791263E1A20C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F-6845-B2B9-791263E1A20C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F-6845-B2B9-791263E1A20C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1.0646299999999999E-2</c:v>
                </c:pt>
                <c:pt idx="1">
                  <c:v>1.1144100000000001E-2</c:v>
                </c:pt>
                <c:pt idx="2">
                  <c:v>4.9780000000000137E-4</c:v>
                </c:pt>
                <c:pt idx="3">
                  <c:v>6.4662599999999997E-3</c:v>
                </c:pt>
                <c:pt idx="4">
                  <c:v>6.4662599999999997E-3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DF-6845-B2B9-791263E1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4104"/>
        <c:axId val="-2127935384"/>
      </c:barChart>
      <c:catAx>
        <c:axId val="-21279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935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733559406216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199"/>
          <c:y val="0.93257205002718901"/>
          <c:w val="0.726600073991861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103E-2"/>
          <c:y val="0.16922240348015199"/>
          <c:w val="0.8759242719521329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A-3246-9799-65DEB2A6EBBB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A-3246-9799-65DEB2A6EBBB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A-3246-9799-65DEB2A6EBBB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A-3246-9799-65DEB2A6EBBB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A-3246-9799-65DEB2A6EBBB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A-3246-9799-65DEB2A6EBBB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2153.1934394742962</c:v>
                </c:pt>
                <c:pt idx="1">
                  <c:v>2166.8715542722657</c:v>
                </c:pt>
                <c:pt idx="2">
                  <c:v>2147.7632808041458</c:v>
                </c:pt>
                <c:pt idx="3">
                  <c:v>2109.6443279453888</c:v>
                </c:pt>
                <c:pt idx="4">
                  <c:v>2031.4567963456739</c:v>
                </c:pt>
                <c:pt idx="5">
                  <c:v>2181.5419654386124</c:v>
                </c:pt>
                <c:pt idx="6">
                  <c:v>2926.8282746927821</c:v>
                </c:pt>
                <c:pt idx="7">
                  <c:v>3571.6944345914553</c:v>
                </c:pt>
                <c:pt idx="8">
                  <c:v>4771.6036260020701</c:v>
                </c:pt>
                <c:pt idx="9">
                  <c:v>5029.1843514350694</c:v>
                </c:pt>
                <c:pt idx="10">
                  <c:v>5485.3946885991036</c:v>
                </c:pt>
                <c:pt idx="11">
                  <c:v>5708.5370133882407</c:v>
                </c:pt>
                <c:pt idx="12">
                  <c:v>7233.0033852319029</c:v>
                </c:pt>
                <c:pt idx="13">
                  <c:v>7085.9337091326597</c:v>
                </c:pt>
                <c:pt idx="14">
                  <c:v>8689.9494749100213</c:v>
                </c:pt>
                <c:pt idx="15">
                  <c:v>8842.8737615192476</c:v>
                </c:pt>
                <c:pt idx="16">
                  <c:v>5791.1639954313696</c:v>
                </c:pt>
                <c:pt idx="17">
                  <c:v>5952.7957123085444</c:v>
                </c:pt>
                <c:pt idx="18">
                  <c:v>5617.8723460588335</c:v>
                </c:pt>
                <c:pt idx="19">
                  <c:v>5316.0980832364066</c:v>
                </c:pt>
                <c:pt idx="20">
                  <c:v>4369.6844122763223</c:v>
                </c:pt>
                <c:pt idx="21">
                  <c:v>4323.9440137427591</c:v>
                </c:pt>
                <c:pt idx="22">
                  <c:v>4216.1281409150151</c:v>
                </c:pt>
                <c:pt idx="23">
                  <c:v>4194.4012633373804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A-3246-9799-65DEB2A6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16136"/>
        <c:axId val="-2127019400"/>
      </c:lineChart>
      <c:catAx>
        <c:axId val="-21270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395"/>
              <c:y val="0.80804785209353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019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44207952798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6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03"/>
          <c:w val="0.731039585645579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698E-2"/>
          <c:y val="0.16922240348015199"/>
          <c:w val="0.87740410917003797"/>
          <c:h val="0.53170201196302402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8-D545-8C12-1AFEBEC4F40C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8-D545-8C12-1AFEBEC4F40C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8-D545-8C12-1AFEBEC4F40C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8-D545-8C12-1AFEBEC4F40C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8-D545-8C12-1AFEBEC4F40C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8-D545-8C12-1AFEBEC4F40C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5807.4086642939574</c:v>
                </c:pt>
                <c:pt idx="1">
                  <c:v>5849.801170687525</c:v>
                </c:pt>
                <c:pt idx="2">
                  <c:v>5806.0632405376355</c:v>
                </c:pt>
                <c:pt idx="3">
                  <c:v>5740.3300341748536</c:v>
                </c:pt>
                <c:pt idx="4">
                  <c:v>5611.1422645138973</c:v>
                </c:pt>
                <c:pt idx="5">
                  <c:v>6012.066892636697</c:v>
                </c:pt>
                <c:pt idx="6">
                  <c:v>7528.0158892238214</c:v>
                </c:pt>
                <c:pt idx="7">
                  <c:v>8751.4953580922884</c:v>
                </c:pt>
                <c:pt idx="8">
                  <c:v>11758.484979174857</c:v>
                </c:pt>
                <c:pt idx="9">
                  <c:v>11985.573400146784</c:v>
                </c:pt>
                <c:pt idx="10">
                  <c:v>12474.161773772423</c:v>
                </c:pt>
                <c:pt idx="11">
                  <c:v>12655.567413863555</c:v>
                </c:pt>
                <c:pt idx="12">
                  <c:v>17378.667913284109</c:v>
                </c:pt>
                <c:pt idx="13">
                  <c:v>17574.873578872808</c:v>
                </c:pt>
                <c:pt idx="14">
                  <c:v>22454.800788986166</c:v>
                </c:pt>
                <c:pt idx="15">
                  <c:v>22528.070434611793</c:v>
                </c:pt>
                <c:pt idx="16">
                  <c:v>13047.394797292527</c:v>
                </c:pt>
                <c:pt idx="17">
                  <c:v>12851.897237486657</c:v>
                </c:pt>
                <c:pt idx="18">
                  <c:v>12152.100652533409</c:v>
                </c:pt>
                <c:pt idx="19">
                  <c:v>11537.728671445715</c:v>
                </c:pt>
                <c:pt idx="20">
                  <c:v>9050.0950643391188</c:v>
                </c:pt>
                <c:pt idx="21">
                  <c:v>8939.9549027697904</c:v>
                </c:pt>
                <c:pt idx="22">
                  <c:v>8741.1613713120969</c:v>
                </c:pt>
                <c:pt idx="23">
                  <c:v>8661.485831192882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8-D545-8C12-1AFEBEC4F40C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18-D545-8C12-1AFEBEC4F40C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18-D545-8C12-1AFEBEC4F40C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18-D545-8C12-1AFEBEC4F40C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18-D545-8C12-1AFEBEC4F40C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18-D545-8C12-1AFEBEC4F40C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18-D545-8C12-1AFEBEC4F40C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1794.9249057561424</c:v>
                </c:pt>
                <c:pt idx="1">
                  <c:v>1777.8804528943037</c:v>
                </c:pt>
                <c:pt idx="2">
                  <c:v>1773.0218137676136</c:v>
                </c:pt>
                <c:pt idx="3">
                  <c:v>1723.0863243132906</c:v>
                </c:pt>
                <c:pt idx="4">
                  <c:v>1607.2883217012513</c:v>
                </c:pt>
                <c:pt idx="5">
                  <c:v>1550.806593602857</c:v>
                </c:pt>
                <c:pt idx="6">
                  <c:v>1865.0096812357674</c:v>
                </c:pt>
                <c:pt idx="7">
                  <c:v>2069.1767281941902</c:v>
                </c:pt>
                <c:pt idx="8">
                  <c:v>2522.3107840932685</c:v>
                </c:pt>
                <c:pt idx="9">
                  <c:v>3019.4305794479124</c:v>
                </c:pt>
                <c:pt idx="10">
                  <c:v>3654.0890564100332</c:v>
                </c:pt>
                <c:pt idx="11">
                  <c:v>4086.959996662169</c:v>
                </c:pt>
                <c:pt idx="12">
                  <c:v>4495.3043586340618</c:v>
                </c:pt>
                <c:pt idx="13">
                  <c:v>3358.6142594768835</c:v>
                </c:pt>
                <c:pt idx="14">
                  <c:v>3978.2567068195394</c:v>
                </c:pt>
                <c:pt idx="15">
                  <c:v>4415.6942539614329</c:v>
                </c:pt>
                <c:pt idx="16">
                  <c:v>3478.9574476977</c:v>
                </c:pt>
                <c:pt idx="17">
                  <c:v>4554.3511673626817</c:v>
                </c:pt>
                <c:pt idx="18">
                  <c:v>4930.7329811950194</c:v>
                </c:pt>
                <c:pt idx="19">
                  <c:v>5205.7592121393136</c:v>
                </c:pt>
                <c:pt idx="20">
                  <c:v>4561.8900798515751</c:v>
                </c:pt>
                <c:pt idx="21">
                  <c:v>4621.9151960956751</c:v>
                </c:pt>
                <c:pt idx="22">
                  <c:v>4624.3793585054464</c:v>
                </c:pt>
                <c:pt idx="23">
                  <c:v>4709.6375206728408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18-D545-8C12-1AFEBEC4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4232"/>
        <c:axId val="-2133412984"/>
      </c:lineChart>
      <c:catAx>
        <c:axId val="-21334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96"/>
              <c:y val="0.72267536704730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1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12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01"/>
          <c:y val="0.80967917346384"/>
          <c:w val="0.79171291157972601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98E-2"/>
          <c:y val="0.16922240348015199"/>
          <c:w val="0.87607225567392299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B-DA49-A3B3-7191ED2F5758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B-DA49-A3B3-7191ED2F5758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B-DA49-A3B3-7191ED2F5758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B-DA49-A3B3-7191ED2F5758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B-DA49-A3B3-7191ED2F5758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B-DA49-A3B3-7191ED2F5758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3.530724843702949</c:v>
                </c:pt>
                <c:pt idx="1">
                  <c:v>3.5201355652774495</c:v>
                </c:pt>
                <c:pt idx="2">
                  <c:v>3.5288269997183108</c:v>
                </c:pt>
                <c:pt idx="3">
                  <c:v>3.5377604933798796</c:v>
                </c:pt>
                <c:pt idx="4">
                  <c:v>3.5533271488717677</c:v>
                </c:pt>
                <c:pt idx="5">
                  <c:v>3.4667559029601303</c:v>
                </c:pt>
                <c:pt idx="6">
                  <c:v>3.2092848260615963</c:v>
                </c:pt>
                <c:pt idx="7">
                  <c:v>3.0295626584092683</c:v>
                </c:pt>
                <c:pt idx="8">
                  <c:v>2.9928713452742124</c:v>
                </c:pt>
                <c:pt idx="9">
                  <c:v>2.9835859914964229</c:v>
                </c:pt>
                <c:pt idx="10">
                  <c:v>2.9402170209745466</c:v>
                </c:pt>
                <c:pt idx="11">
                  <c:v>2.9328928535033496</c:v>
                </c:pt>
                <c:pt idx="12">
                  <c:v>3.0241894143973016</c:v>
                </c:pt>
                <c:pt idx="13">
                  <c:v>2.9542313966851963</c:v>
                </c:pt>
                <c:pt idx="14">
                  <c:v>3.0417964537221205</c:v>
                </c:pt>
                <c:pt idx="15">
                  <c:v>3.0469466618218646</c:v>
                </c:pt>
                <c:pt idx="16">
                  <c:v>2.8537185716080242</c:v>
                </c:pt>
                <c:pt idx="17">
                  <c:v>2.9240459854616865</c:v>
                </c:pt>
                <c:pt idx="18">
                  <c:v>3.0408013179069004</c:v>
                </c:pt>
                <c:pt idx="19">
                  <c:v>3.1495821975864855</c:v>
                </c:pt>
                <c:pt idx="20">
                  <c:v>3.1150957048405545</c:v>
                </c:pt>
                <c:pt idx="21">
                  <c:v>3.1364583019025858</c:v>
                </c:pt>
                <c:pt idx="22">
                  <c:v>3.1700983184341394</c:v>
                </c:pt>
                <c:pt idx="23">
                  <c:v>3.1878503062500636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B-DA49-A3B3-7191ED2F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1976"/>
        <c:axId val="-2127131032"/>
      </c:lineChart>
      <c:catAx>
        <c:axId val="-21271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01"/>
              <c:y val="0.8107667210440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3103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427313714660056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21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99"/>
          <c:y val="0.91082109842305603"/>
          <c:w val="0.75175730669626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8E-2"/>
          <c:y val="0.16922240348015199"/>
          <c:w val="0.87624983614007301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B945-9BDB-E7EB81D19D35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B945-9BDB-E7EB81D19D35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A-B945-9BDB-E7EB81D19D35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A-B945-9BDB-E7EB81D19D35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A-B945-9BDB-E7EB81D19D35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A-B945-9BDB-E7EB81D19D35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9.2572736707231488E-3</c:v>
                </c:pt>
                <c:pt idx="1">
                  <c:v>9.2205445991818992E-3</c:v>
                </c:pt>
                <c:pt idx="2">
                  <c:v>9.2271175846750045E-3</c:v>
                </c:pt>
                <c:pt idx="3">
                  <c:v>9.1703501824135433E-3</c:v>
                </c:pt>
                <c:pt idx="4">
                  <c:v>9.0484438809668097E-3</c:v>
                </c:pt>
                <c:pt idx="5">
                  <c:v>8.9021631484114926E-3</c:v>
                </c:pt>
                <c:pt idx="6">
                  <c:v>9.171051161886018E-3</c:v>
                </c:pt>
                <c:pt idx="7">
                  <c:v>9.4822825843580878E-3</c:v>
                </c:pt>
                <c:pt idx="8">
                  <c:v>9.6213987881725756E-3</c:v>
                </c:pt>
                <c:pt idx="9">
                  <c:v>9.9780414022478375E-3</c:v>
                </c:pt>
                <c:pt idx="10">
                  <c:v>1.0392482346195874E-2</c:v>
                </c:pt>
                <c:pt idx="11">
                  <c:v>1.0701295327720347E-2</c:v>
                </c:pt>
                <c:pt idx="12">
                  <c:v>1.0129152698180261E-2</c:v>
                </c:pt>
                <c:pt idx="13">
                  <c:v>9.6945818422381914E-3</c:v>
                </c:pt>
                <c:pt idx="14">
                  <c:v>9.5216379382506173E-3</c:v>
                </c:pt>
                <c:pt idx="15">
                  <c:v>9.6244729142819715E-3</c:v>
                </c:pt>
                <c:pt idx="16">
                  <c:v>1.0362041536601961E-2</c:v>
                </c:pt>
                <c:pt idx="17">
                  <c:v>1.0925060917883271E-2</c:v>
                </c:pt>
                <c:pt idx="18">
                  <c:v>1.1075356256247393E-2</c:v>
                </c:pt>
                <c:pt idx="19">
                  <c:v>1.1126896488007146E-2</c:v>
                </c:pt>
                <c:pt idx="20">
                  <c:v>1.1355162621281435E-2</c:v>
                </c:pt>
                <c:pt idx="21">
                  <c:v>1.1403977911805318E-2</c:v>
                </c:pt>
                <c:pt idx="22">
                  <c:v>1.1420776733291687E-2</c:v>
                </c:pt>
                <c:pt idx="23">
                  <c:v>1.1476882158326655E-2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A-B945-9BDB-E7EB81D1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22408"/>
        <c:axId val="-2127231800"/>
      </c:lineChart>
      <c:catAx>
        <c:axId val="-21272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399"/>
              <c:y val="0.81239804241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3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231800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791734638390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2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03"/>
          <c:w val="0.735479097299297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C-5944-A5A3-AA9FE3D90FE1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C-5944-A5A3-AA9FE3D90FE1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C-5944-A5A3-AA9FE3D90FE1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C-5944-A5A3-AA9FE3D90FE1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C-5944-A5A3-AA9FE3D90FE1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C-5944-A5A3-AA9FE3D90FE1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C-5944-A5A3-AA9FE3D9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55288"/>
        <c:axId val="-2132082136"/>
      </c:barChart>
      <c:catAx>
        <c:axId val="-21321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82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155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904E-2"/>
          <c:y val="0.16922240348015199"/>
          <c:w val="0.87639781986186305"/>
          <c:h val="0.56595976073953302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D74B-885F-DCD248244BB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0-D74B-885F-DCD248244BB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0-D74B-885F-DCD248244BB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0-D74B-885F-DCD248244BB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0-D74B-885F-DCD248244BB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0-D74B-885F-DCD248244BB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23.944850885860909</c:v>
                </c:pt>
                <c:pt idx="1">
                  <c:v>23.963398811048492</c:v>
                </c:pt>
                <c:pt idx="2">
                  <c:v>23.944873003681412</c:v>
                </c:pt>
                <c:pt idx="3">
                  <c:v>23.916681639359663</c:v>
                </c:pt>
                <c:pt idx="4">
                  <c:v>23.86102375939306</c:v>
                </c:pt>
                <c:pt idx="5">
                  <c:v>24.033297111662229</c:v>
                </c:pt>
                <c:pt idx="6">
                  <c:v>24.684030525913151</c:v>
                </c:pt>
                <c:pt idx="7">
                  <c:v>25.20800506322708</c:v>
                </c:pt>
                <c:pt idx="8">
                  <c:v>25.490700155489414</c:v>
                </c:pt>
                <c:pt idx="9">
                  <c:v>25.586628736921416</c:v>
                </c:pt>
                <c:pt idx="10">
                  <c:v>25.795421023037029</c:v>
                </c:pt>
                <c:pt idx="11">
                  <c:v>25.871967083271368</c:v>
                </c:pt>
                <c:pt idx="12">
                  <c:v>25.885113620822828</c:v>
                </c:pt>
                <c:pt idx="13">
                  <c:v>25.969060922407085</c:v>
                </c:pt>
                <c:pt idx="14">
                  <c:v>26.05145583357961</c:v>
                </c:pt>
                <c:pt idx="15">
                  <c:v>26.082934739135002</c:v>
                </c:pt>
                <c:pt idx="16">
                  <c:v>26.039775554612497</c:v>
                </c:pt>
                <c:pt idx="17">
                  <c:v>25.955789202096501</c:v>
                </c:pt>
                <c:pt idx="18">
                  <c:v>25.655876503375687</c:v>
                </c:pt>
                <c:pt idx="19">
                  <c:v>25.393467816939566</c:v>
                </c:pt>
                <c:pt idx="20">
                  <c:v>25.333102736490833</c:v>
                </c:pt>
                <c:pt idx="21">
                  <c:v>25.286502103110433</c:v>
                </c:pt>
                <c:pt idx="22">
                  <c:v>25.201373142246535</c:v>
                </c:pt>
                <c:pt idx="23">
                  <c:v>25.167414654364855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0-D74B-885F-DCD248244BB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70-D74B-885F-DCD248244BB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70-D74B-885F-DCD248244BB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70-D74B-885F-DCD248244BB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0-D74B-885F-DCD248244BB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70-D74B-885F-DCD248244BB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70-D74B-885F-DCD248244BB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17.265255585917505</c:v>
                </c:pt>
                <c:pt idx="1">
                  <c:v>17.241948137725736</c:v>
                </c:pt>
                <c:pt idx="2">
                  <c:v>17.24107946370745</c:v>
                </c:pt>
                <c:pt idx="3">
                  <c:v>17.181259945460937</c:v>
                </c:pt>
                <c:pt idx="4">
                  <c:v>17.029240827966987</c:v>
                </c:pt>
                <c:pt idx="5">
                  <c:v>16.981984733550924</c:v>
                </c:pt>
                <c:pt idx="6">
                  <c:v>17.514581501746584</c:v>
                </c:pt>
                <c:pt idx="7">
                  <c:v>17.931562218288629</c:v>
                </c:pt>
                <c:pt idx="8">
                  <c:v>18.041277346438452</c:v>
                </c:pt>
                <c:pt idx="9">
                  <c:v>18.417376069561982</c:v>
                </c:pt>
                <c:pt idx="10">
                  <c:v>18.910733669560496</c:v>
                </c:pt>
                <c:pt idx="11">
                  <c:v>19.193821120675501</c:v>
                </c:pt>
                <c:pt idx="12">
                  <c:v>18.754578439695617</c:v>
                </c:pt>
                <c:pt idx="13">
                  <c:v>18.323659750684463</c:v>
                </c:pt>
                <c:pt idx="14">
                  <c:v>18.291455442916458</c:v>
                </c:pt>
                <c:pt idx="15">
                  <c:v>18.465580540234388</c:v>
                </c:pt>
                <c:pt idx="16">
                  <c:v>18.945280916188146</c:v>
                </c:pt>
                <c:pt idx="17">
                  <c:v>19.461896899912855</c:v>
                </c:pt>
                <c:pt idx="18">
                  <c:v>19.498603581846766</c:v>
                </c:pt>
                <c:pt idx="19">
                  <c:v>19.527436291971568</c:v>
                </c:pt>
                <c:pt idx="20">
                  <c:v>19.775604818606418</c:v>
                </c:pt>
                <c:pt idx="21">
                  <c:v>19.809707018165295</c:v>
                </c:pt>
                <c:pt idx="22">
                  <c:v>19.800409652608497</c:v>
                </c:pt>
                <c:pt idx="23">
                  <c:v>19.847940513238445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70-D74B-885F-DCD24824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9352"/>
        <c:axId val="-2127379864"/>
      </c:lineChart>
      <c:catAx>
        <c:axId val="-212735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98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37986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337139749864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59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199"/>
          <c:y val="0.843936922240348"/>
          <c:w val="0.81539030706622195"/>
          <c:h val="0.1517128874388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703E-2"/>
          <c:y val="0.16922240348015199"/>
          <c:w val="0.87787765707976895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9-BF42-AD82-48100BECCBE7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9-BF42-AD82-48100BECCBE7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9-BF42-AD82-48100BECCBE7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9-BF42-AD82-48100BECCBE7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9-BF42-AD82-48100BECCBE7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9-BF42-AD82-48100BECCBE7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49-BF42-AD82-48100BEC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31768"/>
        <c:axId val="-2127481288"/>
      </c:lineChart>
      <c:catAx>
        <c:axId val="-21274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8999"/>
              <c:y val="0.81892332789559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481288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6343116979871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3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01"/>
          <c:y val="0.91082109842305603"/>
          <c:w val="0.757676655567887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601E-2"/>
          <c:y val="0.16922240348015199"/>
          <c:w val="0.87476999892216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C-1E46-A40E-8D3E5B6F71C7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C-1E46-A40E-8D3E5B6F71C7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C-1E46-A40E-8D3E5B6F71C7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C-1E46-A40E-8D3E5B6F71C7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C-1E46-A40E-8D3E5B6F71C7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C-1E46-A40E-8D3E5B6F71C7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C-1E46-A40E-8D3E5B6F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1640"/>
        <c:axId val="-2078038328"/>
      </c:lineChart>
      <c:catAx>
        <c:axId val="-21275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97"/>
              <c:y val="0.80750407830342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38328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214238309933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41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99"/>
          <c:y val="0.91082109842305603"/>
          <c:w val="0.733999260081392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5-5942-ADBD-28195647E9E0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5-5942-ADBD-28195647E9E0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5-5942-ADBD-28195647E9E0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5-5942-ADBD-28195647E9E0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5-5942-ADBD-28195647E9E0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5-5942-ADBD-28195647E9E0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5-5942-ADBD-28195647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32424"/>
        <c:axId val="-2133934488"/>
      </c:barChart>
      <c:catAx>
        <c:axId val="-21339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34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2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6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B-1B4F-BF56-52BB9BADF0FB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B-1B4F-BF56-52BB9BADF0FB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B-1B4F-BF56-52BB9BADF0FB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0B-1B4F-BF56-52BB9BADF0FB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B-1B4F-BF56-52BB9BADF0FB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0B-1B4F-BF56-52BB9BADF0FB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2630.56</c:v>
                </c:pt>
                <c:pt idx="13">
                  <c:v>2030.75</c:v>
                </c:pt>
                <c:pt idx="14">
                  <c:v>4065.83</c:v>
                </c:pt>
                <c:pt idx="15">
                  <c:v>3140.77</c:v>
                </c:pt>
                <c:pt idx="16">
                  <c:v>2878.9</c:v>
                </c:pt>
                <c:pt idx="17">
                  <c:v>2192.2399999999998</c:v>
                </c:pt>
                <c:pt idx="18">
                  <c:v>2121.6799999999998</c:v>
                </c:pt>
                <c:pt idx="19">
                  <c:v>2493.85</c:v>
                </c:pt>
                <c:pt idx="20">
                  <c:v>1865.39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0B-1B4F-BF56-52BB9BAD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34744"/>
        <c:axId val="1809765672"/>
      </c:barChart>
      <c:catAx>
        <c:axId val="21413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76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765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3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E943-A247-B064B71BBD63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E943-A247-B064B71BBD63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8-E943-A247-B064B71BBD63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8-E943-A247-B064B71BBD63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8-E943-A247-B064B71BBD63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8-E943-A247-B064B71BBD63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-8231.5400000000009</c:v>
                </c:pt>
                <c:pt idx="14">
                  <c:v>2035.08</c:v>
                </c:pt>
                <c:pt idx="15">
                  <c:v>-948.5300000000002</c:v>
                </c:pt>
                <c:pt idx="16">
                  <c:v>-508.88000000000011</c:v>
                </c:pt>
                <c:pt idx="17">
                  <c:v>-628.45999999999981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F8-E943-A247-B064B71B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14952"/>
        <c:axId val="1808963032"/>
      </c:barChart>
      <c:catAx>
        <c:axId val="18093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96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14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8E-2"/>
          <c:y val="0.16922240348015199"/>
          <c:w val="0.90670546869765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2-FF42-A803-FF767E75DA83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2-FF42-A803-FF767E75DA83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2-FF42-A803-FF767E75DA83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2-FF42-A803-FF767E75DA83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2-FF42-A803-FF767E75DA83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2-FF42-A803-FF767E75DA83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2-FF42-A803-FF767E7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049480"/>
        <c:axId val="-2134046312"/>
      </c:barChart>
      <c:catAx>
        <c:axId val="-21340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46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01"/>
          <c:y val="0.93257205002718901"/>
          <c:w val="0.7374418042361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 xmlns:a="http://schemas.openxmlformats.org/drawingml/2006/main"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 xmlns:a="http://schemas.openxmlformats.org/drawingml/2006/main"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 xmlns:a="http://schemas.openxmlformats.org/drawingml/2006/main"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 xmlns:a="http://schemas.openxmlformats.org/drawingml/2006/main"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 xmlns:a="http://schemas.openxmlformats.org/drawingml/2006/main"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5703125" defaultRowHeight="16"/>
  <cols>
    <col min="1" max="1" width="112.42578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5703125" defaultRowHeight="16"/>
  <cols>
    <col min="1" max="1" width="0.7109375" customWidth="1"/>
    <col min="2" max="2" width="10.85546875" customWidth="1"/>
    <col min="3" max="3" width="8.28515625" customWidth="1"/>
    <col min="4" max="4" width="7.42578125" customWidth="1"/>
    <col min="5" max="9" width="6.85546875" customWidth="1"/>
    <col min="10" max="10" width="6.28515625" customWidth="1"/>
    <col min="11" max="12" width="5.5703125" customWidth="1"/>
    <col min="13" max="13" width="6.85546875" customWidth="1"/>
    <col min="14" max="14" width="0.5703125" customWidth="1"/>
    <col min="15" max="17" width="6.85546875" customWidth="1"/>
    <col min="18" max="21" width="2.140625" customWidth="1"/>
    <col min="22" max="22" width="6.42578125" customWidth="1"/>
    <col min="23" max="23" width="5.5703125" customWidth="1"/>
    <col min="24" max="24" width="7.140625" customWidth="1"/>
    <col min="32" max="32" width="10.5703125" customWidth="1"/>
    <col min="43" max="43" width="10.5703125" customWidth="1"/>
    <col min="52" max="52" width="0.7109375" customWidth="1"/>
    <col min="53" max="67" width="6.5703125" customWidth="1"/>
    <col min="68" max="68" width="1" customWidth="1"/>
    <col min="69" max="69" width="6.5703125" customWidth="1"/>
    <col min="70" max="70" width="0.7109375" customWidth="1"/>
    <col min="71" max="71" width="4.42578125" customWidth="1"/>
    <col min="72" max="85" width="6.5703125" customWidth="1"/>
    <col min="86" max="86" width="0.7109375" customWidth="1"/>
    <col min="87" max="87" width="6.5703125" customWidth="1"/>
    <col min="88" max="88" width="1" customWidth="1"/>
    <col min="89" max="89" width="7.5703125" customWidth="1"/>
    <col min="90" max="90" width="5.5703125" customWidth="1"/>
    <col min="91" max="91" width="6.5703125" customWidth="1"/>
    <col min="92" max="99" width="5.5703125" customWidth="1"/>
    <col min="100" max="100" width="7.5703125" customWidth="1"/>
    <col min="101" max="103" width="5.5703125" customWidth="1"/>
    <col min="104" max="104" width="0.85546875" customWidth="1"/>
    <col min="105" max="105" width="6.85546875" customWidth="1"/>
    <col min="106" max="106" width="0.7109375" customWidth="1"/>
    <col min="107" max="107" width="8.42578125" customWidth="1"/>
    <col min="108" max="108" width="5.5703125" customWidth="1"/>
    <col min="109" max="109" width="6.5703125" customWidth="1"/>
    <col min="110" max="121" width="5.5703125" customWidth="1"/>
    <col min="122" max="122" width="0.85546875" customWidth="1"/>
    <col min="123" max="123" width="6.7109375" customWidth="1"/>
  </cols>
  <sheetData>
    <row r="1" spans="1:25" ht="12.75" customHeight="1">
      <c r="A1" s="1092" t="str">
        <f>'Title Page'!$B$30</f>
        <v>ASHRAE Standard 140-2014, Informative Annex B16, Section B16.5.2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71"/>
      <c r="O1" s="71"/>
    </row>
    <row r="2" spans="1:2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960"/>
      <c r="O2" s="960"/>
    </row>
    <row r="3" spans="1:25" ht="12.75" customHeight="1">
      <c r="A3" s="1092" t="str">
        <f>'Title Page'!$B$34</f>
        <v/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2153.1934394742962</v>
      </c>
      <c r="D192" s="198" t="str">
        <f>IF(ISBLANK(YourData!C89),"",YourData!C89)</f>
        <v/>
      </c>
      <c r="E192" s="199">
        <f>IF(ISBLANK(YourData!D89),"",YourData!D89)</f>
        <v>7602.3335700500993</v>
      </c>
      <c r="F192" s="338">
        <f>IF(ISBLANK(YourData!E89),"",YourData!E89)</f>
        <v>5807.4086642939574</v>
      </c>
      <c r="G192" s="200">
        <f>IF(ISBLANK(YourData!F89),"",YourData!F89)</f>
        <v>1794.9249057561424</v>
      </c>
      <c r="H192" s="202">
        <f>IF(ISBLANK(YourData!G89),"",YourData!G89)</f>
        <v>9.2572736707231488E-3</v>
      </c>
      <c r="I192" s="203">
        <f>IF(ISBLANK(YourData!H89),"",YourData!H89)</f>
        <v>3.530724843702949</v>
      </c>
      <c r="J192" s="205">
        <f>IF(ISBLANK(YourData!I89),"",YourData!I89)</f>
        <v>17.987500000000001</v>
      </c>
      <c r="K192" s="205">
        <f>IF(ISBLANK(YourData!J89),"",YourData!J89)</f>
        <v>23.944850885860909</v>
      </c>
      <c r="L192" s="205">
        <f>IF(ISBLANK(YourData!K89),"",YourData!K89)</f>
        <v>17.265255585917505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2166.8715542722657</v>
      </c>
      <c r="D193" s="198" t="str">
        <f>IF(ISBLANK(YourData!C90),"",YourData!C90)</f>
        <v/>
      </c>
      <c r="E193" s="201">
        <f>IF(ISBLANK(YourData!D90),"",YourData!D90)</f>
        <v>7627.6816235818278</v>
      </c>
      <c r="F193" s="198">
        <f>IF(ISBLANK(YourData!E90),"",YourData!E90)</f>
        <v>5849.801170687525</v>
      </c>
      <c r="G193" s="149">
        <f>IF(ISBLANK(YourData!F90),"",YourData!F90)</f>
        <v>1777.8804528943037</v>
      </c>
      <c r="H193" s="202">
        <f>IF(ISBLANK(YourData!G90),"",YourData!G90)</f>
        <v>9.2205445991818992E-3</v>
      </c>
      <c r="I193" s="204">
        <f>IF(ISBLANK(YourData!H90),"",YourData!H90)</f>
        <v>3.5201355652774495</v>
      </c>
      <c r="J193" s="205">
        <f>IF(ISBLANK(YourData!I90),"",YourData!I90)</f>
        <v>18.112500000000001</v>
      </c>
      <c r="K193" s="205">
        <f>IF(ISBLANK(YourData!J90),"",YourData!J90)</f>
        <v>23.963398811048492</v>
      </c>
      <c r="L193" s="205">
        <f>IF(ISBLANK(YourData!K90),"",YourData!K90)</f>
        <v>17.241948137725736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2147.7632808041458</v>
      </c>
      <c r="D194" s="198" t="str">
        <f>IF(ISBLANK(YourData!C91),"",YourData!C91)</f>
        <v/>
      </c>
      <c r="E194" s="201">
        <f>IF(ISBLANK(YourData!D91),"",YourData!D91)</f>
        <v>7579.0850543052493</v>
      </c>
      <c r="F194" s="198">
        <f>IF(ISBLANK(YourData!E91),"",YourData!E91)</f>
        <v>5806.0632405376355</v>
      </c>
      <c r="G194" s="149">
        <f>IF(ISBLANK(YourData!F91),"",YourData!F91)</f>
        <v>1773.0218137676136</v>
      </c>
      <c r="H194" s="202">
        <f>IF(ISBLANK(YourData!G91),"",YourData!G91)</f>
        <v>9.2271175846750045E-3</v>
      </c>
      <c r="I194" s="204">
        <f>IF(ISBLANK(YourData!H91),"",YourData!H91)</f>
        <v>3.5288269997183108</v>
      </c>
      <c r="J194" s="205">
        <f>IF(ISBLANK(YourData!I91),"",YourData!I91)</f>
        <v>17.987500000000001</v>
      </c>
      <c r="K194" s="205">
        <f>IF(ISBLANK(YourData!J91),"",YourData!J91)</f>
        <v>23.944873003681412</v>
      </c>
      <c r="L194" s="205">
        <f>IF(ISBLANK(YourData!K91),"",YourData!K91)</f>
        <v>17.24107946370745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2109.6443279453888</v>
      </c>
      <c r="D195" s="198" t="str">
        <f>IF(ISBLANK(YourData!C92),"",YourData!C92)</f>
        <v/>
      </c>
      <c r="E195" s="201">
        <f>IF(ISBLANK(YourData!D92),"",YourData!D92)</f>
        <v>7463.4163584881435</v>
      </c>
      <c r="F195" s="198">
        <f>IF(ISBLANK(YourData!E92),"",YourData!E92)</f>
        <v>5740.3300341748536</v>
      </c>
      <c r="G195" s="149">
        <f>IF(ISBLANK(YourData!F92),"",YourData!F92)</f>
        <v>1723.0863243132906</v>
      </c>
      <c r="H195" s="202">
        <f>IF(ISBLANK(YourData!G92),"",YourData!G92)</f>
        <v>9.1703501824135433E-3</v>
      </c>
      <c r="I195" s="204">
        <f>IF(ISBLANK(YourData!H92),"",YourData!H92)</f>
        <v>3.5377604933798796</v>
      </c>
      <c r="J195" s="205">
        <f>IF(ISBLANK(YourData!I92),"",YourData!I92)</f>
        <v>17.8</v>
      </c>
      <c r="K195" s="205">
        <f>IF(ISBLANK(YourData!J92),"",YourData!J92)</f>
        <v>23.916681639359663</v>
      </c>
      <c r="L195" s="205">
        <f>IF(ISBLANK(YourData!K92),"",YourData!K92)</f>
        <v>17.181259945460937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2031.4567963456739</v>
      </c>
      <c r="D196" s="198" t="str">
        <f>IF(ISBLANK(YourData!C93),"",YourData!C93)</f>
        <v/>
      </c>
      <c r="E196" s="201">
        <f>IF(ISBLANK(YourData!D93),"",YourData!D93)</f>
        <v>7218.4305862151487</v>
      </c>
      <c r="F196" s="198">
        <f>IF(ISBLANK(YourData!E93),"",YourData!E93)</f>
        <v>5611.1422645138973</v>
      </c>
      <c r="G196" s="149">
        <f>IF(ISBLANK(YourData!F93),"",YourData!F93)</f>
        <v>1607.2883217012513</v>
      </c>
      <c r="H196" s="202">
        <f>IF(ISBLANK(YourData!G93),"",YourData!G93)</f>
        <v>9.0484438809668097E-3</v>
      </c>
      <c r="I196" s="204">
        <f>IF(ISBLANK(YourData!H93),"",YourData!H93)</f>
        <v>3.5533271488717677</v>
      </c>
      <c r="J196" s="205">
        <f>IF(ISBLANK(YourData!I93),"",YourData!I93)</f>
        <v>17.425000000000001</v>
      </c>
      <c r="K196" s="205">
        <f>IF(ISBLANK(YourData!J93),"",YourData!J93)</f>
        <v>23.86102375939306</v>
      </c>
      <c r="L196" s="205">
        <f>IF(ISBLANK(YourData!K93),"",YourData!K93)</f>
        <v>17.029240827966987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2181.5419654386124</v>
      </c>
      <c r="D197" s="198" t="str">
        <f>IF(ISBLANK(YourData!C94),"",YourData!C94)</f>
        <v/>
      </c>
      <c r="E197" s="201">
        <f>IF(ISBLANK(YourData!D94),"",YourData!D94)</f>
        <v>7562.873486239554</v>
      </c>
      <c r="F197" s="198">
        <f>IF(ISBLANK(YourData!E94),"",YourData!E94)</f>
        <v>6012.066892636697</v>
      </c>
      <c r="G197" s="149">
        <f>IF(ISBLANK(YourData!F94),"",YourData!F94)</f>
        <v>1550.806593602857</v>
      </c>
      <c r="H197" s="202">
        <f>IF(ISBLANK(YourData!G94),"",YourData!G94)</f>
        <v>8.9021631484114926E-3</v>
      </c>
      <c r="I197" s="204">
        <f>IF(ISBLANK(YourData!H94),"",YourData!H94)</f>
        <v>3.4667559029601303</v>
      </c>
      <c r="J197" s="205">
        <f>IF(ISBLANK(YourData!I94),"",YourData!I94)</f>
        <v>18.574999999999996</v>
      </c>
      <c r="K197" s="205">
        <f>IF(ISBLANK(YourData!J94),"",YourData!J94)</f>
        <v>24.033297111662229</v>
      </c>
      <c r="L197" s="205">
        <f>IF(ISBLANK(YourData!K94),"",YourData!K94)</f>
        <v>16.981984733550924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2926.8282746927821</v>
      </c>
      <c r="D198" s="198" t="str">
        <f>IF(ISBLANK(YourData!C95),"",YourData!C95)</f>
        <v/>
      </c>
      <c r="E198" s="201">
        <f>IF(ISBLANK(YourData!D95),"",YourData!D95)</f>
        <v>9393.0255704595875</v>
      </c>
      <c r="F198" s="198">
        <f>IF(ISBLANK(YourData!E95),"",YourData!E95)</f>
        <v>7528.0158892238214</v>
      </c>
      <c r="G198" s="149">
        <f>IF(ISBLANK(YourData!F95),"",YourData!F95)</f>
        <v>1865.0096812357674</v>
      </c>
      <c r="H198" s="202">
        <f>IF(ISBLANK(YourData!G95),"",YourData!G95)</f>
        <v>9.171051161886018E-3</v>
      </c>
      <c r="I198" s="204">
        <f>IF(ISBLANK(YourData!H95),"",YourData!H95)</f>
        <v>3.2092848260615963</v>
      </c>
      <c r="J198" s="205">
        <f>IF(ISBLANK(YourData!I95),"",YourData!I95)</f>
        <v>22.9</v>
      </c>
      <c r="K198" s="205">
        <f>IF(ISBLANK(YourData!J95),"",YourData!J95)</f>
        <v>24.684030525913151</v>
      </c>
      <c r="L198" s="205">
        <f>IF(ISBLANK(YourData!K95),"",YourData!K95)</f>
        <v>17.514581501746584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3571.6944345914553</v>
      </c>
      <c r="D199" s="198" t="str">
        <f>IF(ISBLANK(YourData!C96),"",YourData!C96)</f>
        <v/>
      </c>
      <c r="E199" s="201">
        <f>IF(ISBLANK(YourData!D96),"",YourData!D96)</f>
        <v>10820.672086286479</v>
      </c>
      <c r="F199" s="198">
        <f>IF(ISBLANK(YourData!E96),"",YourData!E96)</f>
        <v>8751.4953580922884</v>
      </c>
      <c r="G199" s="149">
        <f>IF(ISBLANK(YourData!F96),"",YourData!F96)</f>
        <v>2069.1767281941902</v>
      </c>
      <c r="H199" s="202">
        <f>IF(ISBLANK(YourData!G96),"",YourData!G96)</f>
        <v>9.4822825843580878E-3</v>
      </c>
      <c r="I199" s="204">
        <f>IF(ISBLANK(YourData!H96),"",YourData!H96)</f>
        <v>3.0295626584092683</v>
      </c>
      <c r="J199" s="205">
        <f>IF(ISBLANK(YourData!I96),"",YourData!I96)</f>
        <v>26.375000000000004</v>
      </c>
      <c r="K199" s="205">
        <f>IF(ISBLANK(YourData!J96),"",YourData!J96)</f>
        <v>25.20800506322708</v>
      </c>
      <c r="L199" s="205">
        <f>IF(ISBLANK(YourData!K96),"",YourData!K96)</f>
        <v>17.931562218288629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4771.6036260020701</v>
      </c>
      <c r="D200" s="198" t="str">
        <f>IF(ISBLANK(YourData!C97),"",YourData!C97)</f>
        <v/>
      </c>
      <c r="E200" s="201">
        <f>IF(ISBLANK(YourData!D97),"",YourData!D97)</f>
        <v>14280.795763268125</v>
      </c>
      <c r="F200" s="198">
        <f>IF(ISBLANK(YourData!E97),"",YourData!E97)</f>
        <v>11758.484979174857</v>
      </c>
      <c r="G200" s="149">
        <f>IF(ISBLANK(YourData!F97),"",YourData!F97)</f>
        <v>2522.3107840932685</v>
      </c>
      <c r="H200" s="202">
        <f>IF(ISBLANK(YourData!G97),"",YourData!G97)</f>
        <v>9.6213987881725756E-3</v>
      </c>
      <c r="I200" s="204">
        <f>IF(ISBLANK(YourData!H97),"",YourData!H97)</f>
        <v>2.9928713452742124</v>
      </c>
      <c r="J200" s="205">
        <f>IF(ISBLANK(YourData!I97),"",YourData!I97)</f>
        <v>28.262499999999996</v>
      </c>
      <c r="K200" s="205">
        <f>IF(ISBLANK(YourData!J97),"",YourData!J97)</f>
        <v>25.490700155489414</v>
      </c>
      <c r="L200" s="205">
        <f>IF(ISBLANK(YourData!K97),"",YourData!K97)</f>
        <v>18.041277346438452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5029.1843514350694</v>
      </c>
      <c r="D201" s="198" t="str">
        <f>IF(ISBLANK(YourData!C98),"",YourData!C98)</f>
        <v/>
      </c>
      <c r="E201" s="201">
        <f>IF(ISBLANK(YourData!D98),"",YourData!D98)</f>
        <v>15005.003979594696</v>
      </c>
      <c r="F201" s="198">
        <f>IF(ISBLANK(YourData!E98),"",YourData!E98)</f>
        <v>11985.573400146784</v>
      </c>
      <c r="G201" s="149">
        <f>IF(ISBLANK(YourData!F98),"",YourData!F98)</f>
        <v>3019.4305794479124</v>
      </c>
      <c r="H201" s="202">
        <f>IF(ISBLANK(YourData!G98),"",YourData!G98)</f>
        <v>9.9780414022478375E-3</v>
      </c>
      <c r="I201" s="204">
        <f>IF(ISBLANK(YourData!H98),"",YourData!H98)</f>
        <v>2.9835859914964229</v>
      </c>
      <c r="J201" s="205">
        <f>IF(ISBLANK(YourData!I98),"",YourData!I98)</f>
        <v>28.9</v>
      </c>
      <c r="K201" s="205">
        <f>IF(ISBLANK(YourData!J98),"",YourData!J98)</f>
        <v>25.586628736921416</v>
      </c>
      <c r="L201" s="205">
        <f>IF(ISBLANK(YourData!K98),"",YourData!K98)</f>
        <v>18.417376069561982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5485.3946885991036</v>
      </c>
      <c r="D202" s="198" t="str">
        <f>IF(ISBLANK(YourData!C99),"",YourData!C99)</f>
        <v/>
      </c>
      <c r="E202" s="201">
        <f>IF(ISBLANK(YourData!D99),"",YourData!D99)</f>
        <v>16128.250830182456</v>
      </c>
      <c r="F202" s="198">
        <f>IF(ISBLANK(YourData!E99),"",YourData!E99)</f>
        <v>12474.161773772423</v>
      </c>
      <c r="G202" s="149">
        <f>IF(ISBLANK(YourData!F99),"",YourData!F99)</f>
        <v>3654.0890564100332</v>
      </c>
      <c r="H202" s="202">
        <f>IF(ISBLANK(YourData!G99),"",YourData!G99)</f>
        <v>1.0392482346195874E-2</v>
      </c>
      <c r="I202" s="204">
        <f>IF(ISBLANK(YourData!H99),"",YourData!H99)</f>
        <v>2.9402170209745466</v>
      </c>
      <c r="J202" s="205">
        <f>IF(ISBLANK(YourData!I99),"",YourData!I99)</f>
        <v>30.274999999999999</v>
      </c>
      <c r="K202" s="205">
        <f>IF(ISBLANK(YourData!J99),"",YourData!J99)</f>
        <v>25.795421023037029</v>
      </c>
      <c r="L202" s="205">
        <f>IF(ISBLANK(YourData!K99),"",YourData!K99)</f>
        <v>18.910733669560496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5708.5370133882407</v>
      </c>
      <c r="D203" s="198" t="str">
        <f>IF(ISBLANK(YourData!C100),"",YourData!C100)</f>
        <v/>
      </c>
      <c r="E203" s="201">
        <f>IF(ISBLANK(YourData!D100),"",YourData!D100)</f>
        <v>16742.527410525727</v>
      </c>
      <c r="F203" s="198">
        <f>IF(ISBLANK(YourData!E100),"",YourData!E100)</f>
        <v>12655.567413863555</v>
      </c>
      <c r="G203" s="149">
        <f>IF(ISBLANK(YourData!F100),"",YourData!F100)</f>
        <v>4086.959996662169</v>
      </c>
      <c r="H203" s="202">
        <f>IF(ISBLANK(YourData!G100),"",YourData!G100)</f>
        <v>1.0701295327720347E-2</v>
      </c>
      <c r="I203" s="204">
        <f>IF(ISBLANK(YourData!H100),"",YourData!H100)</f>
        <v>2.9328928535033496</v>
      </c>
      <c r="J203" s="205">
        <f>IF(ISBLANK(YourData!I100),"",YourData!I100)</f>
        <v>30.787500000000001</v>
      </c>
      <c r="K203" s="205">
        <f>IF(ISBLANK(YourData!J100),"",YourData!J100)</f>
        <v>25.871967083271368</v>
      </c>
      <c r="L203" s="205">
        <f>IF(ISBLANK(YourData!K100),"",YourData!K100)</f>
        <v>19.193821120675501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7233.0033852319029</v>
      </c>
      <c r="D204" s="198" t="str">
        <f>IF(ISBLANK(YourData!C101),"",YourData!C101)</f>
        <v/>
      </c>
      <c r="E204" s="201">
        <f>IF(ISBLANK(YourData!D101),"",YourData!D101)</f>
        <v>21873.97227191817</v>
      </c>
      <c r="F204" s="198">
        <f>IF(ISBLANK(YourData!E101),"",YourData!E101)</f>
        <v>17378.667913284109</v>
      </c>
      <c r="G204" s="149">
        <f>IF(ISBLANK(YourData!F101),"",YourData!F101)</f>
        <v>4495.3043586340618</v>
      </c>
      <c r="H204" s="202">
        <f>IF(ISBLANK(YourData!G101),"",YourData!G101)</f>
        <v>1.0129152698180261E-2</v>
      </c>
      <c r="I204" s="204">
        <f>IF(ISBLANK(YourData!H101),"",YourData!H101)</f>
        <v>3.0241894143973016</v>
      </c>
      <c r="J204" s="205">
        <f>IF(ISBLANK(YourData!I101),"",YourData!I101)</f>
        <v>30.912500000000001</v>
      </c>
      <c r="K204" s="205">
        <f>IF(ISBLANK(YourData!J101),"",YourData!J101)</f>
        <v>25.885113620822828</v>
      </c>
      <c r="L204" s="205">
        <f>IF(ISBLANK(YourData!K101),"",YourData!K101)</f>
        <v>18.754578439695617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7085.9337091326597</v>
      </c>
      <c r="D205" s="198" t="str">
        <f>IF(ISBLANK(YourData!C102),"",YourData!C102)</f>
        <v/>
      </c>
      <c r="E205" s="201">
        <f>IF(ISBLANK(YourData!D102),"",YourData!D102)</f>
        <v>20933.487838349691</v>
      </c>
      <c r="F205" s="198">
        <f>IF(ISBLANK(YourData!E102),"",YourData!E102)</f>
        <v>17574.873578872808</v>
      </c>
      <c r="G205" s="149">
        <f>IF(ISBLANK(YourData!F102),"",YourData!F102)</f>
        <v>3358.6142594768835</v>
      </c>
      <c r="H205" s="202">
        <f>IF(ISBLANK(YourData!G102),"",YourData!G102)</f>
        <v>9.6945818422381914E-3</v>
      </c>
      <c r="I205" s="204">
        <f>IF(ISBLANK(YourData!H102),"",YourData!H102)</f>
        <v>2.9542313966851963</v>
      </c>
      <c r="J205" s="205">
        <f>IF(ISBLANK(YourData!I102),"",YourData!I102)</f>
        <v>31.475000000000001</v>
      </c>
      <c r="K205" s="205">
        <f>IF(ISBLANK(YourData!J102),"",YourData!J102)</f>
        <v>25.969060922407085</v>
      </c>
      <c r="L205" s="205">
        <f>IF(ISBLANK(YourData!K102),"",YourData!K102)</f>
        <v>18.323659750684463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8689.9494749100213</v>
      </c>
      <c r="D206" s="198" t="str">
        <f>IF(ISBLANK(YourData!C103),"",YourData!C103)</f>
        <v/>
      </c>
      <c r="E206" s="201">
        <f>IF(ISBLANK(YourData!D103),"",YourData!D103)</f>
        <v>26433.057495805704</v>
      </c>
      <c r="F206" s="198">
        <f>IF(ISBLANK(YourData!E103),"",YourData!E103)</f>
        <v>22454.800788986166</v>
      </c>
      <c r="G206" s="149">
        <f>IF(ISBLANK(YourData!F103),"",YourData!F103)</f>
        <v>3978.2567068195394</v>
      </c>
      <c r="H206" s="202">
        <f>IF(ISBLANK(YourData!G103),"",YourData!G103)</f>
        <v>9.5216379382506173E-3</v>
      </c>
      <c r="I206" s="204">
        <f>IF(ISBLANK(YourData!H103),"",YourData!H103)</f>
        <v>3.0417964537221205</v>
      </c>
      <c r="J206" s="205">
        <f>IF(ISBLANK(YourData!I103),"",YourData!I103)</f>
        <v>32.012500000000003</v>
      </c>
      <c r="K206" s="205">
        <f>IF(ISBLANK(YourData!J103),"",YourData!J103)</f>
        <v>26.05145583357961</v>
      </c>
      <c r="L206" s="205">
        <f>IF(ISBLANK(YourData!K103),"",YourData!K103)</f>
        <v>18.291455442916458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8842.8737615192476</v>
      </c>
      <c r="D207" s="198" t="str">
        <f>IF(ISBLANK(YourData!C104),"",YourData!C104)</f>
        <v/>
      </c>
      <c r="E207" s="201">
        <f>IF(ISBLANK(YourData!D104),"",YourData!D104)</f>
        <v>26943.764688573225</v>
      </c>
      <c r="F207" s="198">
        <f>IF(ISBLANK(YourData!E104),"",YourData!E104)</f>
        <v>22528.070434611793</v>
      </c>
      <c r="G207" s="149">
        <f>IF(ISBLANK(YourData!F104),"",YourData!F104)</f>
        <v>4415.6942539614329</v>
      </c>
      <c r="H207" s="202">
        <f>IF(ISBLANK(YourData!G104),"",YourData!G104)</f>
        <v>9.6244729142819715E-3</v>
      </c>
      <c r="I207" s="204">
        <f>IF(ISBLANK(YourData!H104),"",YourData!H104)</f>
        <v>3.0469466618218646</v>
      </c>
      <c r="J207" s="205">
        <f>IF(ISBLANK(YourData!I104),"",YourData!I104)</f>
        <v>32.200000000000003</v>
      </c>
      <c r="K207" s="205">
        <f>IF(ISBLANK(YourData!J104),"",YourData!J104)</f>
        <v>26.082934739135002</v>
      </c>
      <c r="L207" s="205">
        <f>IF(ISBLANK(YourData!K104),"",YourData!K104)</f>
        <v>18.465580540234388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5791.1639954313696</v>
      </c>
      <c r="D208" s="198" t="str">
        <f>IF(ISBLANK(YourData!C105),"",YourData!C105)</f>
        <v/>
      </c>
      <c r="E208" s="201">
        <f>IF(ISBLANK(YourData!D105),"",YourData!D105)</f>
        <v>16526.352244990227</v>
      </c>
      <c r="F208" s="198">
        <f>IF(ISBLANK(YourData!E105),"",YourData!E105)</f>
        <v>13047.394797292527</v>
      </c>
      <c r="G208" s="149">
        <f>IF(ISBLANK(YourData!F105),"",YourData!F105)</f>
        <v>3478.9574476977</v>
      </c>
      <c r="H208" s="202">
        <f>IF(ISBLANK(YourData!G105),"",YourData!G105)</f>
        <v>1.0362041536601961E-2</v>
      </c>
      <c r="I208" s="204">
        <f>IF(ISBLANK(YourData!H105),"",YourData!H105)</f>
        <v>2.8537185716080242</v>
      </c>
      <c r="J208" s="205">
        <f>IF(ISBLANK(YourData!I105),"",YourData!I105)</f>
        <v>31.887500000000003</v>
      </c>
      <c r="K208" s="205">
        <f>IF(ISBLANK(YourData!J105),"",YourData!J105)</f>
        <v>26.039775554612497</v>
      </c>
      <c r="L208" s="205">
        <f>IF(ISBLANK(YourData!K105),"",YourData!K105)</f>
        <v>18.945280916188146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5952.7957123085444</v>
      </c>
      <c r="D209" s="198" t="str">
        <f>IF(ISBLANK(YourData!C106),"",YourData!C106)</f>
        <v/>
      </c>
      <c r="E209" s="201">
        <f>IF(ISBLANK(YourData!D106),"",YourData!D106)</f>
        <v>17406.248404849339</v>
      </c>
      <c r="F209" s="198">
        <f>IF(ISBLANK(YourData!E106),"",YourData!E106)</f>
        <v>12851.897237486657</v>
      </c>
      <c r="G209" s="149">
        <f>IF(ISBLANK(YourData!F106),"",YourData!F106)</f>
        <v>4554.3511673626817</v>
      </c>
      <c r="H209" s="202">
        <f>IF(ISBLANK(YourData!G106),"",YourData!G106)</f>
        <v>1.0925060917883271E-2</v>
      </c>
      <c r="I209" s="204">
        <f>IF(ISBLANK(YourData!H106),"",YourData!H106)</f>
        <v>2.9240459854616865</v>
      </c>
      <c r="J209" s="205">
        <f>IF(ISBLANK(YourData!I106),"",YourData!I106)</f>
        <v>31.325000000000003</v>
      </c>
      <c r="K209" s="205">
        <f>IF(ISBLANK(YourData!J106),"",YourData!J106)</f>
        <v>25.955789202096501</v>
      </c>
      <c r="L209" s="205">
        <f>IF(ISBLANK(YourData!K106),"",YourData!K106)</f>
        <v>19.461896899912855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5617.8723460588335</v>
      </c>
      <c r="D210" s="198" t="str">
        <f>IF(ISBLANK(YourData!C107),"",YourData!C107)</f>
        <v/>
      </c>
      <c r="E210" s="201">
        <f>IF(ISBLANK(YourData!D107),"",YourData!D107)</f>
        <v>17082.833633728431</v>
      </c>
      <c r="F210" s="198">
        <f>IF(ISBLANK(YourData!E107),"",YourData!E107)</f>
        <v>12152.100652533409</v>
      </c>
      <c r="G210" s="149">
        <f>IF(ISBLANK(YourData!F107),"",YourData!F107)</f>
        <v>4930.7329811950194</v>
      </c>
      <c r="H210" s="202">
        <f>IF(ISBLANK(YourData!G107),"",YourData!G107)</f>
        <v>1.1075356256247393E-2</v>
      </c>
      <c r="I210" s="204">
        <f>IF(ISBLANK(YourData!H107),"",YourData!H107)</f>
        <v>3.0408013179069004</v>
      </c>
      <c r="J210" s="205">
        <f>IF(ISBLANK(YourData!I107),"",YourData!I107)</f>
        <v>29.35</v>
      </c>
      <c r="K210" s="205">
        <f>IF(ISBLANK(YourData!J107),"",YourData!J107)</f>
        <v>25.655876503375687</v>
      </c>
      <c r="L210" s="205">
        <f>IF(ISBLANK(YourData!K107),"",YourData!K107)</f>
        <v>19.498603581846766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5316.0980832364066</v>
      </c>
      <c r="D211" s="198" t="str">
        <f>IF(ISBLANK(YourData!C108),"",YourData!C108)</f>
        <v/>
      </c>
      <c r="E211" s="201">
        <f>IF(ISBLANK(YourData!D108),"",YourData!D108)</f>
        <v>16743.487883585025</v>
      </c>
      <c r="F211" s="198">
        <f>IF(ISBLANK(YourData!E108),"",YourData!E108)</f>
        <v>11537.728671445715</v>
      </c>
      <c r="G211" s="149">
        <f>IF(ISBLANK(YourData!F108),"",YourData!F108)</f>
        <v>5205.7592121393136</v>
      </c>
      <c r="H211" s="202">
        <f>IF(ISBLANK(YourData!G108),"",YourData!G108)</f>
        <v>1.1126896488007146E-2</v>
      </c>
      <c r="I211" s="204">
        <f>IF(ISBLANK(YourData!H108),"",YourData!H108)</f>
        <v>3.1495821975864855</v>
      </c>
      <c r="J211" s="205">
        <f>IF(ISBLANK(YourData!I108),"",YourData!I108)</f>
        <v>27.612500000000001</v>
      </c>
      <c r="K211" s="205">
        <f>IF(ISBLANK(YourData!J108),"",YourData!J108)</f>
        <v>25.393467816939566</v>
      </c>
      <c r="L211" s="205">
        <f>IF(ISBLANK(YourData!K108),"",YourData!K108)</f>
        <v>19.527436291971568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4369.6844122763223</v>
      </c>
      <c r="D212" s="198" t="str">
        <f>IF(ISBLANK(YourData!C109),"",YourData!C109)</f>
        <v/>
      </c>
      <c r="E212" s="201">
        <f>IF(ISBLANK(YourData!D109),"",YourData!D109)</f>
        <v>13611.985144190694</v>
      </c>
      <c r="F212" s="198">
        <f>IF(ISBLANK(YourData!E109),"",YourData!E109)</f>
        <v>9050.0950643391188</v>
      </c>
      <c r="G212" s="149">
        <f>IF(ISBLANK(YourData!F109),"",YourData!F109)</f>
        <v>4561.8900798515751</v>
      </c>
      <c r="H212" s="202">
        <f>IF(ISBLANK(YourData!G109),"",YourData!G109)</f>
        <v>1.1355162621281435E-2</v>
      </c>
      <c r="I212" s="204">
        <f>IF(ISBLANK(YourData!H109),"",YourData!H109)</f>
        <v>3.1150957048405545</v>
      </c>
      <c r="J212" s="205">
        <f>IF(ISBLANK(YourData!I109),"",YourData!I109)</f>
        <v>27.2</v>
      </c>
      <c r="K212" s="205">
        <f>IF(ISBLANK(YourData!J109),"",YourData!J109)</f>
        <v>25.333102736490833</v>
      </c>
      <c r="L212" s="205">
        <f>IF(ISBLANK(YourData!K109),"",YourData!K109)</f>
        <v>19.775604818606418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4323.9440137427591</v>
      </c>
      <c r="D213" s="198" t="str">
        <f>IF(ISBLANK(YourData!C110),"",YourData!C110)</f>
        <v/>
      </c>
      <c r="E213" s="201">
        <f>IF(ISBLANK(YourData!D110),"",YourData!D110)</f>
        <v>13561.870098865465</v>
      </c>
      <c r="F213" s="198">
        <f>IF(ISBLANK(YourData!E110),"",YourData!E110)</f>
        <v>8939.9549027697904</v>
      </c>
      <c r="G213" s="149">
        <f>IF(ISBLANK(YourData!F110),"",YourData!F110)</f>
        <v>4621.9151960956751</v>
      </c>
      <c r="H213" s="202">
        <f>IF(ISBLANK(YourData!G110),"",YourData!G110)</f>
        <v>1.1403977911805318E-2</v>
      </c>
      <c r="I213" s="204">
        <f>IF(ISBLANK(YourData!H110),"",YourData!H110)</f>
        <v>3.1364583019025858</v>
      </c>
      <c r="J213" s="205">
        <f>IF(ISBLANK(YourData!I110),"",YourData!I110)</f>
        <v>26.887499999999999</v>
      </c>
      <c r="K213" s="205">
        <f>IF(ISBLANK(YourData!J110),"",YourData!J110)</f>
        <v>25.286502103110433</v>
      </c>
      <c r="L213" s="205">
        <f>IF(ISBLANK(YourData!K110),"",YourData!K110)</f>
        <v>19.809707018165295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4216.1281409150151</v>
      </c>
      <c r="D214" s="198" t="str">
        <f>IF(ISBLANK(YourData!C111),"",YourData!C111)</f>
        <v/>
      </c>
      <c r="E214" s="201">
        <f>IF(ISBLANK(YourData!D111),"",YourData!D111)</f>
        <v>13365.540729817543</v>
      </c>
      <c r="F214" s="198">
        <f>IF(ISBLANK(YourData!E111),"",YourData!E111)</f>
        <v>8741.1613713120969</v>
      </c>
      <c r="G214" s="149">
        <f>IF(ISBLANK(YourData!F111),"",YourData!F111)</f>
        <v>4624.3793585054464</v>
      </c>
      <c r="H214" s="202">
        <f>IF(ISBLANK(YourData!G111),"",YourData!G111)</f>
        <v>1.1420776733291687E-2</v>
      </c>
      <c r="I214" s="204">
        <f>IF(ISBLANK(YourData!H111),"",YourData!H111)</f>
        <v>3.1700983184341394</v>
      </c>
      <c r="J214" s="205">
        <f>IF(ISBLANK(YourData!I111),"",YourData!I111)</f>
        <v>26.325000000000003</v>
      </c>
      <c r="K214" s="205">
        <f>IF(ISBLANK(YourData!J111),"",YourData!J111)</f>
        <v>25.201373142246535</v>
      </c>
      <c r="L214" s="205">
        <f>IF(ISBLANK(YourData!K111),"",YourData!K111)</f>
        <v>19.800409652608497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4194.4012633373804</v>
      </c>
      <c r="D215" s="150" t="str">
        <f>IF(ISBLANK(YourData!C112),"",YourData!C112)</f>
        <v/>
      </c>
      <c r="E215" s="213">
        <f>IF(ISBLANK(YourData!D112),"",YourData!D112)</f>
        <v>13371.123351865723</v>
      </c>
      <c r="F215" s="150">
        <f>IF(ISBLANK(YourData!E112),"",YourData!E112)</f>
        <v>8661.485831192882</v>
      </c>
      <c r="G215" s="152">
        <f>IF(ISBLANK(YourData!F112),"",YourData!F112)</f>
        <v>4709.6375206728408</v>
      </c>
      <c r="H215" s="145">
        <f>IF(ISBLANK(YourData!G112),"",YourData!G112)</f>
        <v>1.1476882158326655E-2</v>
      </c>
      <c r="I215" s="214">
        <f>IF(ISBLANK(YourData!H112),"",YourData!H112)</f>
        <v>3.1878503062500636</v>
      </c>
      <c r="J215" s="140">
        <f>IF(ISBLANK(YourData!I112),"",YourData!I112)</f>
        <v>26.1</v>
      </c>
      <c r="K215" s="140">
        <f>IF(ISBLANK(YourData!J112),"",YourData!J112)</f>
        <v>25.167414654364855</v>
      </c>
      <c r="L215" s="141">
        <f>IF(ISBLANK(YourData!K112),"",YourData!K112)</f>
        <v>19.847940513238445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570312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42578125" customWidth="1"/>
    <col min="9" max="9" width="2.28515625" customWidth="1"/>
    <col min="10" max="10" width="6.28515625" customWidth="1"/>
    <col min="11" max="12" width="5.570312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42578125" customWidth="1"/>
    <col min="24" max="24" width="5.5703125" customWidth="1"/>
    <col min="25" max="25" width="7.140625" customWidth="1"/>
    <col min="26" max="26" width="1.28515625" customWidth="1"/>
  </cols>
  <sheetData>
    <row r="1" spans="2:26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26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26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9" t="s">
        <v>23</v>
      </c>
      <c r="K8" s="1100"/>
      <c r="L8" s="1100"/>
      <c r="M8" s="1101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4410.2000000000044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4351.0999999999985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5444.9000000000015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1093.8000000000029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5047.5999999999985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397.30000000000291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-3648.1999999999971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19920.400000000001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-4266.5999999999985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-4266.5999999999985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-2083.6999999999971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-2919.8999999999978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-1756.4000000000015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-11947.599999999999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-5032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-5082.2000000000007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-3513.6000000000022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9" t="s">
        <v>23</v>
      </c>
      <c r="K29" s="1100"/>
      <c r="L29" s="1100"/>
      <c r="M29" s="1101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9" t="s">
        <v>23</v>
      </c>
      <c r="K53" s="1100"/>
      <c r="L53" s="1100"/>
      <c r="M53" s="1101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-8231.5400000000009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-948.5300000000002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-508.88000000000011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-628.45999999999981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9" t="s">
        <v>23</v>
      </c>
      <c r="K74" s="1100"/>
      <c r="L74" s="1100"/>
      <c r="M74" s="1101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9" t="s">
        <v>23</v>
      </c>
      <c r="K101" s="1100"/>
      <c r="L101" s="1100"/>
      <c r="M101" s="1101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-100.40000000000146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6587.4000000000015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7910.0999999999985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1322.6999999999971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7227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683.09999999999854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-6832.0999999999985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79544.600000000006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-13279.5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-13279.5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-5822.2000000000044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-8209.5999999999985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-5212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-7807.3000000000029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44950.400000000009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-1188.2999999999956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-370.19999999999709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-839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9" t="s">
        <v>23</v>
      </c>
      <c r="K122" s="1100"/>
      <c r="L122" s="1100"/>
      <c r="M122" s="1101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19116.7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12515.899999999998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17569.600000000002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5053.7000000000044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15575.500000000004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1994.0999999999985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-4906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4333.2000000000007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-1009.5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-1009.5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-1385.3999999999978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-1769.8999999999978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-812.39999999999782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-4932.5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17488.800000000003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2.3999999999978172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-18232.072849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-8.8567699999964695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9" t="s">
        <v>23</v>
      </c>
      <c r="K147" s="1100"/>
      <c r="L147" s="1100"/>
      <c r="M147" s="1101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0.16515999999999975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0.17525999999999975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0.26439000000000012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8.9130000000000376E-2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0.2204299999999999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4.3960000000000221E-2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4.3600000000001415E-3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0.43774999999999986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-2.2959999999999869E-2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-2.2959999999999869E-2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-2.0480000000000054E-2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-2.4160000000000181E-2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-1.4740000000000197E-2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-3.3869999999999845E-2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>
        <f>A!H1684</f>
        <v>0.40812999999999988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0.57776000000000005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-0.24764000000000008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0.46952999999999978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9" t="s">
        <v>23</v>
      </c>
      <c r="K168" s="1100"/>
      <c r="L168" s="1100"/>
      <c r="M168" s="1101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2.3000000000017451E-3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0.1437000000000026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0.2065000000000019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6.2799999999999301E-2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0.22180000000000177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-1.5299999999999869E-2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2.1477000000000004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1.3419000000000025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-0.91549999999999798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-0.91549999999999798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-0.84280000000000044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-0.88540000000000063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-0.72550000000000026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-3.6559999999999988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-2.2999999999999687E-2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13.5054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0.15169999999999817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13.519299999999999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9" t="s">
        <v>23</v>
      </c>
      <c r="K193" s="1100"/>
      <c r="L193" s="1100"/>
      <c r="M193" s="1101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1.9879700000000004E-3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8.7116999999999924E-4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7.1495999999999886E-4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-1.5621000000000038E-4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7.3650999999999925E-4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-2.1550000000000388E-5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6.3094999999999991E-4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-5.5906000000000011E-4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6.0145999999999984E-4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6.0145999999999984E-4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1.7960000000000025E-4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2.1007999999999964E-4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5.9729999999999159E-5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-1.3600000000000764E-5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8.3999999999986863E-6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7.3741800000000001E-3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-2.6690699999999999E-3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2.3985299999999994E-3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9" t="s">
        <v>23</v>
      </c>
      <c r="K214" s="1100"/>
      <c r="L214" s="1100"/>
      <c r="M214" s="1101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10.0154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3.505199999999995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2.6597999999999971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-0.84539999999999793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2.7006999999999977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-4.0900000000000603E-2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-3.3507999999999996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-6.5808999999999997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5.7438999999999965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5.7438999999999965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3.3778999999999968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3.6784999999999997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2.2728999999999999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9.9376999999999995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0.11789999999999878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-7.1475999999999971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-10.3215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-7.5741999999999976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9" t="s">
        <v>23</v>
      </c>
      <c r="K244" s="1100"/>
      <c r="L244" s="1100"/>
      <c r="M244" s="1101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576.30000000000109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992.89999999999964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1360.3000000000011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367.40000000000146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1179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181.30000000000109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780.60000000000036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-1557.5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1012.3000000000011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-1673.6099999999988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-2145.3599999999988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-1307.9700000000003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9" t="s">
        <v>23</v>
      </c>
      <c r="K268" s="1100"/>
      <c r="L268" s="1100"/>
      <c r="M268" s="1101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4314.5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7037.9000000000015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10539.200000000004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3501.3000000000029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8549.8000000000029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1989.4000000000015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0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5633.3000000000029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6063.6000000000058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6063.6000000000058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-5402.2999999999956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3538.0999999999985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-166.29999999999927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-8000.2000000000007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-273.59999999999854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9" t="s">
        <v>23</v>
      </c>
      <c r="K289" s="1100"/>
      <c r="L289" s="1100"/>
      <c r="M289" s="1101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-318.10000000000218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8065.3999999999978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11228.600000000002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3163.2000000000044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9273.5999999999985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1955.0000000000036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0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8946.2999999999993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-3667.9000000000015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2432.1000000000022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-413.40000000000146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-139.59999999999854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-273.59999999999854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9" t="s">
        <v>23</v>
      </c>
      <c r="K312" s="1100"/>
      <c r="L312" s="1100"/>
      <c r="M312" s="1101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6049.1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12159.800000000001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17000.699999999997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4840.8999999999978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13839.6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3161.0999999999985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0.6000000000003638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-1687.75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12120.000000000002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12120.000000000002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777.5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-2686.92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1132.08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221.28999999999996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-7803.3129999999992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-1628.3699999999899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9" t="s">
        <v>23</v>
      </c>
      <c r="K337" s="1100"/>
      <c r="L337" s="1100"/>
      <c r="M337" s="1101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0.27224000000000004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4.1590000000000238E-2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0.17299000000000042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0.13140000000000018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9.1530000000000555E-2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8.1459999999999866E-2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0.42192000000000007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0.5075700000000003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0.16500000000000004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0.16500000000000004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-7.4459999999999749E-2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-0.11874999999999991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-0.11874999999999991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0.25197000000000003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0.53178000000000036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0.71362000000000014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-0.34977999999999998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0.65014999999999956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9" t="s">
        <v>23</v>
      </c>
      <c r="K358" s="1100"/>
      <c r="L358" s="1100"/>
      <c r="M358" s="1101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9.2699999999999783E-2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4.8659999999999926E-2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5.4139999999999855E-2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5.4799999999999294E-3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5.4139999999999855E-2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5.4139999999999855E-2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-7.967000000000013E-2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0.29069000000000011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0.47147000000000006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-0.20025000000000004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0.37900999999999962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9" t="s">
        <v>23</v>
      </c>
      <c r="K382" s="1100"/>
      <c r="L382" s="1100"/>
      <c r="M382" s="1101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1.5534999999999997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6.4924999999999997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-0.34750000000000014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6.741299999999999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-0.24879999999999924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9.9987999999999992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7.8159999999999989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0.26210000000000022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0.26210000000000022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1.9999999999953388E-4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-1.8999999999991246E-3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0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19.720199999999998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6.0999999999999943E-3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19.993200000000002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9" t="s">
        <v>23</v>
      </c>
      <c r="K403" s="1100"/>
      <c r="L403" s="1100"/>
      <c r="M403" s="1101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-7.9999999998747739E-5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-0.96617999999999959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0.96711999999999954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0.21502000000000088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0.17999999999999972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-1.5099999999996783E-3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0.17953999999999937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9" t="s">
        <v>23</v>
      </c>
      <c r="K427" s="1100"/>
      <c r="L427" s="1100"/>
      <c r="M427" s="1101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1.9810000000000001E-3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4.1814999999999995E-3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4.3025999999999984E-3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1.2109999999999899E-4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4.186500000000001E-3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1.1609999999999746E-4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3.424700000000001E-3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0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2.5444000000000005E-3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2.5444000000000005E-3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1.1923000000000003E-3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2.5444000000000005E-3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-2.1408E-3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9.9999999999995925E-6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1.0745260000000001E-2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-4.9111800000000002E-3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2.9643599999999997E-3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9" t="s">
        <v>23</v>
      </c>
      <c r="K448" s="1100"/>
      <c r="L448" s="1100"/>
      <c r="M448" s="1101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5.0813400000000002E-3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5.8921999999999967E-4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-5.6695000000000009E-4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2.9684499999999996E-3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9" t="s">
        <v>23</v>
      </c>
      <c r="K472" s="1100"/>
      <c r="L472" s="1100"/>
      <c r="M472" s="1101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10.147899999999993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14.935699999999997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8.8593999999999937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-6.0763000000000034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12.766799999999989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-3.9073999999999955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-2.0000000000663931E-4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21.972200000000001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21.972200000000001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21.9131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21.972099999999998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3.439399999999992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32.221199999999996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7.1510999999999996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-8.0236000000000018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41.192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9" t="s">
        <v>23</v>
      </c>
      <c r="K493" s="1100"/>
      <c r="L493" s="1100"/>
      <c r="M493" s="1101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1.0838999999999999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0.40920000000000023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-0.4093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1.9403999999999986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1.9403999999999986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1.9403999999999986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1.9403999999999986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1.9403999999999986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39.040199999999999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0.10660000000000025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-14.982099999999996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-20.872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-16.633099999999999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570312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5703125" customWidth="1"/>
    <col min="6" max="8" width="10.42578125" bestFit="1" customWidth="1"/>
    <col min="12" max="12" width="11.425781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35023.599999999999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39433.800000000003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39374.699999999997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40468.5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40071.199999999997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31375.4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54944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30757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30757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32939.9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32103.7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33267.199999999997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23076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35790.9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25813.4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24385.8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20781.400000000001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17993.8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20123.2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16609.599999999999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2630.56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2030.75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4065.83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3140.77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2878.9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2192.2399999999998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2121.6799999999998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2493.85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1865.39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78330.2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97346.5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97433.4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103810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101133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66592.2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162208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64041.2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64041.2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71122.7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68350.7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72305.8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65590.399999999994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66214.899999999994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65029.1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46988.2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47483.4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46635.5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55165.4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55065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61752.800000000003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63075.5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62392.4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48333.3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134710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41885.9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41885.9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49343.199999999997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46955.8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49953.4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47358.1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36365.199999999997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81315.600000000006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47985.1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47664.1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46796.800000000003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46987.9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47474.5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46635.5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23164.799999999999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42281.5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35680.699999999997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40734.400000000001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38740.300000000003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18258.8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27498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22155.3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22155.3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21779.4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21394.9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22352.400000000001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13990.6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18229.900000000001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18230.900000000001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18232.3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0.22715099999999999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8.8567699999999991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3.5302E-12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3.24194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3.4070999999999998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3.4171999999999998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3.5063300000000002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3.4623699999999999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3.2463000000000002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3.6796899999999999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3.2189800000000002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3.2189800000000002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3.22146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3.2177799999999999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3.2271999999999998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3.2080700000000002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3.1472600000000002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3.5553900000000001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2.9204699999999999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3.0638899999999998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3.49823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2.9604300000000001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2.6934300000000002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3.16296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24.088799999999999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24.091100000000001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24.232500000000002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24.295300000000001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24.310600000000001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26.236499999999999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25.430700000000002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23.173300000000001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23.173300000000001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23.245999999999999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23.203399999999998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23.363299999999999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20.4328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24.982700000000001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24.959700000000002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13.652900000000001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17.0609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27.158300000000001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20.584499999999998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13.7921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27.311399999999999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9.1657300000000004E-3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1.1153700000000001E-2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1.00369E-2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9.8806899999999993E-3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9.9022399999999997E-3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9.7966800000000003E-3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8.6066700000000003E-3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9.7671900000000002E-3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9.7671900000000002E-3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9.3453300000000007E-3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9.37581E-3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9.2254599999999996E-3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9.1521299999999996E-3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1.0999800000000001E-2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1.1008199999999999E-2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6.0147200000000003E-3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7.4829700000000002E-3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1.33889E-2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6.4830599999999997E-3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4.3385200000000002E-3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6.7370499999999996E-3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47.947200000000002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57.962600000000002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51.452399999999997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50.606999999999999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50.6479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44.596400000000003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41.366300000000003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53.691099999999999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53.691099999999999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51.325099999999999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51.625700000000002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50.220100000000002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57.884900000000002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55.662399999999998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55.780299999999997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60.821199999999997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59.625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53.6736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47.563400000000001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46.198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38.623800000000003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1.1607900000000001E-2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2153.1934394742962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2166.8715542722657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2147.7632808041458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2109.6443279453888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2031.4567963456739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2181.5419654386124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2926.8282746927821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3571.6944345914553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4771.6036260020701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5029.1843514350694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5485.3946885991036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5708.5370133882407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7233.0033852319029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7085.9337091326597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8689.9494749100213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8842.8737615192476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5791.1639954313696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5952.7957123085444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5617.8723460588335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5316.0980832364066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4369.6844122763223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4323.9440137427591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4216.1281409150151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4194.4012633373804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7602.3335700500993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7627.6816235818278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7579.0850543052493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7463.4163584881435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7218.4305862151487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7562.873486239554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9393.0255704595875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10820.672086286479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14280.795763268125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15005.003979594696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16128.250830182456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16742.527410525727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21873.97227191817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20933.487838349691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26433.057495805704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26943.764688573225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16526.352244990227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17406.248404849339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17082.833633728431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16743.487883585025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13611.985144190694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13561.870098865465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13365.540729817543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13371.123351865723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5807.4086642939574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5849.801170687525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5806.0632405376355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5740.3300341748536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5611.1422645138973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6012.066892636697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7528.0158892238214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8751.4953580922884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11758.484979174857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11985.573400146784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12474.161773772423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12655.567413863555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17378.667913284109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17574.873578872808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22454.800788986166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22528.070434611793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13047.394797292527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12851.897237486657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12152.100652533409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11537.728671445715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9050.0950643391188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8939.9549027697904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8741.1613713120969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8661.485831192882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1794.9249057561424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1777.8804528943037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1773.0218137676136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1723.0863243132906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1607.2883217012513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1550.806593602857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1865.0096812357674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2069.1767281941902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2522.3107840932685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3019.4305794479124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3654.0890564100332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4086.959996662169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4495.3043586340618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3358.6142594768835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3978.2567068195394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4415.6942539614329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3478.9574476977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4554.3511673626817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4930.7329811950194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5205.7592121393136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4561.8900798515751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4621.9151960956751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4624.3793585054464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4709.6375206728408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9.2572736707231488E-3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9.2205445991818992E-3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9.2271175846750045E-3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9.1703501824135433E-3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9.0484438809668097E-3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8.9021631484114926E-3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9.171051161886018E-3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9.4822825843580878E-3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9.6213987881725756E-3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9.9780414022478375E-3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1.0392482346195874E-2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1.0701295327720347E-2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1.0129152698180261E-2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9.6945818422381914E-3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9.5216379382506173E-3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9.6244729142819715E-3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1.0362041536601961E-2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1.0925060917883271E-2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1.1075356256247393E-2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1.1126896488007146E-2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1.1355162621281435E-2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1.1403977911805318E-2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1.1420776733291687E-2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1.1476882158326655E-2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3.530724843702949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3.5201355652774495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3.5288269997183108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3.5377604933798796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3.5533271488717677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3.4667559029601303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3.2092848260615963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3.0295626584092683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2.9928713452742124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2.9835859914964229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2.9402170209745466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2.9328928535033496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3.0241894143973016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2.9542313966851963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3.0417964537221205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3.0469466618218646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2.8537185716080242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2.9240459854616865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3.0408013179069004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3.1495821975864855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3.1150957048405545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3.1364583019025858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3.1700983184341394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3.1878503062500636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23.944850885860909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23.963398811048492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23.944873003681412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23.916681639359663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23.86102375939306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24.033297111662229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24.684030525913151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25.20800506322708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25.490700155489414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25.586628736921416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25.795421023037029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25.871967083271368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25.885113620822828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25.969060922407085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26.05145583357961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26.082934739135002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26.039775554612497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25.955789202096501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25.655876503375687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25.393467816939566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25.333102736490833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25.286502103110433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25.201373142246535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25.167414654364855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17.265255585917505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17.241948137725736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17.24107946370745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17.181259945460937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17.029240827966987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16.981984733550924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17.514581501746584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17.931562218288629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18.041277346438452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18.417376069561982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18.910733669560496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19.193821120675501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18.754578439695617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18.323659750684463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18.291455442916458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18.465580540234388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18.945280916188146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19.461896899912855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19.498603581846766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19.527436291971568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19.775604818606418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19.809707018165295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19.800409652608497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19.847940513238445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3131.87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4090.87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517.88499999999999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566.596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415.87299999999999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458.18900000000002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9778.7199999999993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9843.24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9849.8700000000008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9778.7199999999993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9843.24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3.2211299999999999E-13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5.2106499999999996E-13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1.0646299999999999E-2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1.1144100000000001E-2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6.4662599999999997E-3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6.4662599999999997E-3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3.8994300000000002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2.9173800000000001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3.6004100000000001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2.6975799999999999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24.982099999999999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18.8842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14.937200000000001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11995.9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12572.2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13174.9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11995.9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11995.9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11995.9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11995.9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11995.9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11995.9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9588.19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8293.0400000000009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9076.43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7768.46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23463.7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23145.599999999999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31529.1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34692.300000000003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32737.3</v>
      </c>
      <c r="U1084" s="886" t="str">
        <f>IF(ISBLANK(YourData!$U66),"",YourData!$U66)</f>
        <v>24-Apr</v>
      </c>
      <c r="V1084" s="878">
        <f>IF(ISBLANK(YourData!$V66),"",YourData!$V66)</f>
        <v>15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32410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23463.7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23463.7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23463.7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23463.7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19795.8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20012.400000000001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19901.8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19656.2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19812.5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19538.900000000001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10595.9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22755.7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27596.6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24435.5</v>
      </c>
      <c r="U1114" s="886" t="str">
        <f>IF(ISBLANK(YourData!$X66),"",YourData!$X66)</f>
        <v>02-Oct</v>
      </c>
      <c r="V1114" s="878">
        <f>IF(ISBLANK(YourData!$Y66),"",YourData!$Y66)</f>
        <v>10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10596.5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8908.15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22715.9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22715.9</v>
      </c>
      <c r="U1118" s="886" t="str">
        <f>IF(ISBLANK(YourData!$X70),"",YourData!$X70)</f>
        <v>17-Jun</v>
      </c>
      <c r="V1118" s="878">
        <f>IF(ISBLANK(YourData!$Y70),"",YourData!$Y70)</f>
        <v>16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10595.9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11373.4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10595.9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7908.98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9041.06</v>
      </c>
      <c r="U1123" s="886" t="str">
        <f>IF(ISBLANK(YourData!$X75),"",YourData!$X75)</f>
        <v>17-Jun</v>
      </c>
      <c r="V1123" s="878">
        <f>IF(ISBLANK(YourData!$Y75),"",YourData!$Y75)</f>
        <v>14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7785.24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105.667</v>
      </c>
      <c r="U1127" s="886" t="str">
        <f>IF(ISBLANK(YourData!$X79),"",YourData!$X79)</f>
        <v>16-Mar</v>
      </c>
      <c r="V1127" s="878">
        <f>IF(ISBLANK(YourData!$Y79),"",YourData!$Y79)</f>
        <v>10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1628.37</v>
      </c>
      <c r="U1128" s="886" t="str">
        <f>IF(ISBLANK(YourData!$X80),"",YourData!$X80)</f>
        <v>11-Mar</v>
      </c>
      <c r="V1128" s="878">
        <f>IF(ISBLANK(YourData!$Y80),"",YourData!$Y80)</f>
        <v>10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1.00044E-11</v>
      </c>
      <c r="U1129" s="886" t="str">
        <f>IF(ISBLANK(YourData!$X81),"",YourData!$X81)</f>
        <v>07-Sep</v>
      </c>
      <c r="V1129" s="878">
        <f>IF(ISBLANK(YourData!$Y81),"",YourData!$Y81)</f>
        <v>16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33058.699999999997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37373.199999999997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41608.5</v>
      </c>
      <c r="U1144" s="886" t="str">
        <f>IF(ISBLANK(YourData!$AA66),"",YourData!$AA66)</f>
        <v>02-Oct</v>
      </c>
      <c r="V1144" s="887">
        <f>IF(ISBLANK(YourData!$AB66),"",YourData!$AB66)</f>
        <v>10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33058.699999999997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39122.300000000003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39122.300000000003</v>
      </c>
      <c r="U1148" s="886" t="str">
        <f>IF(ISBLANK(YourData!$AA70),"",YourData!$AA70)</f>
        <v>25-Oct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33058.699999999997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33058.699999999997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33058.699999999997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27656.400000000001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31194.5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27564.799999999999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19656.2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19812.5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19538.900000000001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2.1867899999999999E-2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3.9231699999999998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4.1954099999999999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3.9647600000000001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4.0961600000000002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4.0147000000000004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4.3450899999999999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4.4307400000000001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4.0881699999999999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4.0881699999999999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3.8487100000000001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3.8044199999999999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3.8044199999999999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4.1751399999999999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4.7069200000000002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3.8380399999999999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4.0073999999999996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4.55166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3.8253599999999999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3.4694600000000002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4.1196099999999998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2.7744200000000001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2.8671199999999999</v>
      </c>
      <c r="U1221" s="886" t="str">
        <f>IF(ISBLANK(YourData!$U90),"",YourData!$U90)</f>
        <v>01-DEC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2.82308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2.82856</v>
      </c>
      <c r="U1223" s="886" t="str">
        <f>IF(ISBLANK(YourData!$U92),"",YourData!$U92)</f>
        <v>31-MAR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2.82856</v>
      </c>
      <c r="U1224" s="886" t="str">
        <f>IF(ISBLANK(YourData!$U93),"",YourData!$U93)</f>
        <v>31-MAR</v>
      </c>
      <c r="V1224" s="887">
        <f>IF(ISBLANK(YourData!$V93),"",YourData!$V93)</f>
        <v>14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2.7744200000000001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2.7744200000000001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2.7744200000000001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2.7744200000000001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2.7744200000000001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2.7744200000000001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2.69475</v>
      </c>
      <c r="U1232" s="886" t="str">
        <f>IF(ISBLANK(YourData!$U101),"",YourData!$U101)</f>
        <v>01-MAY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2.9854400000000001</v>
      </c>
      <c r="U1233" s="886" t="str">
        <f>IF(ISBLANK(YourData!$U102),"",YourData!$U102)</f>
        <v>05-JAN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2.46184</v>
      </c>
      <c r="U1234" s="886" t="str">
        <f>IF(ISBLANK(YourData!$U103),"",YourData!$U103)</f>
        <v>01-MAY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2.5777100000000002</v>
      </c>
      <c r="U1235" s="886" t="str">
        <f>IF(ISBLANK(YourData!$U104),"",YourData!$U104)</f>
        <v>01-MAY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2.9333100000000001</v>
      </c>
      <c r="U1236" s="886" t="str">
        <f>IF(ISBLANK(YourData!$U105),"",YourData!$U105)</f>
        <v>01-MAY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2.4944999999999999</v>
      </c>
      <c r="U1237" s="886" t="str">
        <f>IF(ISBLANK(YourData!$U106),"",YourData!$U106)</f>
        <v>01-MAY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2.2793800000000002</v>
      </c>
      <c r="U1238" s="886" t="str">
        <f>IF(ISBLANK(YourData!$U107),"",YourData!$U107)</f>
        <v>01-MAY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2.6583899999999998</v>
      </c>
      <c r="U1239" s="886" t="str">
        <f>IF(ISBLANK(YourData!$U108),"",YourData!$U108)</f>
        <v>01-MAY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25.003299999999999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26.556799999999999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31.843299999999999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31.495799999999999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31.744599999999998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35.002099999999999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32.819299999999998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25.2654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25.2654</v>
      </c>
      <c r="U1258" s="886" t="str">
        <f>IF(ISBLANK(YourData!$X97),"",YourData!$X97)</f>
        <v>16-Jun</v>
      </c>
      <c r="V1258" s="887">
        <f>IF(ISBLANK(YourData!$Y97),"",YourData!$Y97)</f>
        <v>15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25.003299999999999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25.003499999999999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25.003299999999999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25.0014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25.0014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15.2667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20.005600000000001</v>
      </c>
      <c r="U1265" s="886" t="str">
        <f>IF(ISBLANK(YourData!$X104),"",YourData!$X104)</f>
        <v>01-Apr</v>
      </c>
      <c r="V1265" s="887">
        <f>IF(ISBLANK(YourData!$Y104),"",YourData!$Y104)</f>
        <v>23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34.986899999999999</v>
      </c>
      <c r="U1266" s="886" t="str">
        <f>IF(ISBLANK(YourData!$X105),"",YourData!$X105)</f>
        <v>06-Apr</v>
      </c>
      <c r="V1266" s="887">
        <f>IF(ISBLANK(YourData!$Y105),"",YourData!$Y105)</f>
        <v>10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25.0075</v>
      </c>
      <c r="U1267" s="886" t="str">
        <f>IF(ISBLANK(YourData!$X106),"",YourData!$X106)</f>
        <v>05-Apr</v>
      </c>
      <c r="V1267" s="887">
        <f>IF(ISBLANK(YourData!$Y106),"",YourData!$Y106)</f>
        <v>19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15.007099999999999</v>
      </c>
      <c r="U1268" s="886" t="str">
        <f>IF(ISBLANK(YourData!$X107),"",YourData!$X107)</f>
        <v>19-Apr</v>
      </c>
      <c r="V1268" s="887">
        <f>IF(ISBLANK(YourData!$Y107),"",YourData!$Y107)</f>
        <v>23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35.000300000000003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8.7244899999999994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8.7244100000000007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7.7583099999999998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8.7254299999999994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8.7254299999999994</v>
      </c>
      <c r="U1284" s="886" t="str">
        <f>IF(ISBLANK(YourData!$AA93),"",YourData!$AA93)</f>
        <v>06-Jan</v>
      </c>
      <c r="V1284" s="887">
        <f>IF(ISBLANK(YourData!$AB93),"",YourData!$AB93)</f>
        <v>6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8.7244899999999994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8.7246699999999997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8.7244899999999994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8.7244899999999994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8.7244899999999994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8.7244899999999994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8.7244899999999994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8.9395100000000003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8.9395100000000003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8.8352500000000003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8.8953900000000008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9.01525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8.9380000000000006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8.8337400000000006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9.01328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1.3521E-2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1.5502E-2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1.7702499999999999E-2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1.7823599999999998E-2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1.7707500000000001E-2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1.6945700000000001E-2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1.6065400000000001E-2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1.6065400000000001E-2</v>
      </c>
      <c r="U1318" s="886" t="str">
        <f>IF(ISBLANK(YourData!$AD97),"",YourData!$AD97)</f>
        <v>02-Apr</v>
      </c>
      <c r="V1318" s="887">
        <f>IF(ISBLANK(YourData!$AE97),"",YourData!$AE97)</f>
        <v>5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1.47133E-2</v>
      </c>
      <c r="U1319" s="886" t="str">
        <f>IF(ISBLANK(YourData!$AD98),"",YourData!$AD98)</f>
        <v>02-Apr</v>
      </c>
      <c r="V1319" s="887">
        <f>IF(ISBLANK(YourData!$AE98),"",YourData!$AE98)</f>
        <v>1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1.6065400000000001E-2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1.13802E-2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1.13902E-2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7.1041400000000001E-3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8.9748499999999995E-3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1.7849400000000001E-2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6.4690199999999998E-3</v>
      </c>
      <c r="U1327" s="886" t="str">
        <f>IF(ISBLANK(YourData!$AD106),"",YourData!$AD106)</f>
        <v>13-Apr</v>
      </c>
      <c r="V1327" s="887">
        <f>IF(ISBLANK(YourData!$AE106),"",YourData!$AE106)</f>
        <v>3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3.81475E-3</v>
      </c>
      <c r="U1328" s="886" t="str">
        <f>IF(ISBLANK(YourData!$AD107),"",YourData!$AD107)</f>
        <v>12-Apr</v>
      </c>
      <c r="V1328" s="887">
        <f>IF(ISBLANK(YourData!$AE107),"",YourData!$AE107)</f>
        <v>6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6.7791099999999997E-3</v>
      </c>
      <c r="U1329" s="886" t="str">
        <f>IF(ISBLANK(YourData!$AD108),"",YourData!$AD108)</f>
        <v>31-Dec</v>
      </c>
      <c r="V1329" s="887">
        <f>IF(ISBLANK(YourData!$AE108),"",YourData!$AE108)</f>
        <v>12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1.9291899999999999E-3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1.9434700000000001E-3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1.9351100000000001E-3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1.9292000000000001E-3</v>
      </c>
      <c r="U1343" s="886" t="str">
        <f>IF(ISBLANK(YourData!$AG92),"",YourData!$AG92)</f>
        <v>11-Jan</v>
      </c>
      <c r="V1343" s="887">
        <f>IF(ISBLANK(YourData!$AH92),"",YourData!$AH92)</f>
        <v>3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1.9292000000000001E-3</v>
      </c>
      <c r="U1344" s="886" t="str">
        <f>IF(ISBLANK(YourData!$AG93),"",YourData!$AG93)</f>
        <v>11-Jan</v>
      </c>
      <c r="V1344" s="887">
        <f>IF(ISBLANK(YourData!$AH93),"",YourData!$AH93)</f>
        <v>3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1.9291899999999999E-3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1.9291899999999999E-3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1.9291899999999999E-3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1.9291899999999999E-3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1.9291899999999999E-3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1.9291899999999999E-3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1.9291899999999999E-3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7.0105300000000001E-3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7.0105300000000001E-3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6.4585600000000003E-3</v>
      </c>
      <c r="U1354" s="886" t="str">
        <f>IF(ISBLANK(YourData!$AG103),"",YourData!$AG103)</f>
        <v>10-Nov</v>
      </c>
      <c r="V1354" s="887">
        <f>IF(ISBLANK(YourData!$AH103),"",YourData!$AH103)</f>
        <v>5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6.9888499999999996E-3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7.04778E-3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6.44358E-3</v>
      </c>
      <c r="U1357" s="886" t="str">
        <f>IF(ISBLANK(YourData!$AG106),"",YourData!$AG106)</f>
        <v>17-Oct</v>
      </c>
      <c r="V1357" s="887">
        <f>IF(ISBLANK(YourData!$AH106),"",YourData!$AH106)</f>
        <v>10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3.81066E-3</v>
      </c>
      <c r="U1358" s="886" t="str">
        <f>IF(ISBLANK(YourData!$AG107),"",YourData!$AG107)</f>
        <v>17-Oct</v>
      </c>
      <c r="V1358" s="887">
        <f>IF(ISBLANK(YourData!$AH107),"",YourData!$AH107)</f>
        <v>10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6.7791099999999997E-3</v>
      </c>
      <c r="U1359" s="886" t="str">
        <f>IF(ISBLANK(YourData!$AG108),"",YourData!$AG108)</f>
        <v>01-Apr</v>
      </c>
      <c r="V1359" s="887">
        <f>IF(ISBLANK(YourData!$AH108),"",YourData!$AH108)</f>
        <v>1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67.778800000000004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77.926699999999997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82.714500000000001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76.638199999999998</v>
      </c>
      <c r="U1373" s="886" t="str">
        <f>IF(ISBLANK(YourData!$AJ92),"",YourData!$AJ92)</f>
        <v>22-Sep</v>
      </c>
      <c r="V1373" s="887">
        <f>IF(ISBLANK(YourData!$AK92),"",YourData!$AK92)</f>
        <v>20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80.545599999999993</v>
      </c>
      <c r="U1374" s="886" t="str">
        <f>IF(ISBLANK(YourData!$AJ93),"",YourData!$AJ93)</f>
        <v>18-Sep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67.778800000000004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67.778599999999997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89.751000000000005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89.751000000000005</v>
      </c>
      <c r="U1378" s="886" t="str">
        <f>IF(ISBLANK(YourData!$AJ97),"",YourData!$AJ97)</f>
        <v>02-Apr</v>
      </c>
      <c r="V1378" s="887">
        <f>IF(ISBLANK(YourData!$AK97),"",YourData!$AK97)</f>
        <v>2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89.691900000000004</v>
      </c>
      <c r="U1379" s="886" t="str">
        <f>IF(ISBLANK(YourData!$AJ98),"",YourData!$AJ98)</f>
        <v>02-Apr</v>
      </c>
      <c r="V1379" s="887">
        <f>IF(ISBLANK(YourData!$AK98),"",YourData!$AK98)</f>
        <v>1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89.750900000000001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71.218199999999996</v>
      </c>
      <c r="U1381" s="886" t="str">
        <f>IF(ISBLANK(YourData!$AJ100),"",YourData!$AJ100)</f>
        <v>22-Oct</v>
      </c>
      <c r="V1381" s="887">
        <f>IF(ISBLANK(YourData!$AK100),"",YourData!$AK100)</f>
        <v>2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22-Nov</v>
      </c>
      <c r="V1382" s="887">
        <f>IF(ISBLANK(YourData!$AK101),"",YourData!$AK101)</f>
        <v>2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22-Nov</v>
      </c>
      <c r="V1383" s="887">
        <f>IF(ISBLANK(YourData!$AK102),"",YourData!$AK102)</f>
        <v>2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92.8489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16-Dec</v>
      </c>
      <c r="V1385" s="887">
        <f>IF(ISBLANK(YourData!$AK104),"",YourData!$AK104)</f>
        <v>4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13-Nov</v>
      </c>
      <c r="V1386" s="887">
        <f>IF(ISBLANK(YourData!$AK105),"",YourData!$AK105)</f>
        <v>1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91.976399999999998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55.019799999999996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96.211799999999997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14.387700000000001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15.4716</v>
      </c>
      <c r="U1401" s="886" t="str">
        <f>IF(ISBLANK(YourData!$AM90),"",YourData!$AM90)</f>
        <v>06-Nov</v>
      </c>
      <c r="V1401" s="887">
        <f>IF(ISBLANK(YourData!$AN90),"",YourData!$AN90)</f>
        <v>8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14.796900000000001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14.387600000000001</v>
      </c>
      <c r="U1403" s="886" t="str">
        <f>IF(ISBLANK(YourData!$AM92),"",YourData!$AM92)</f>
        <v>06-Nov</v>
      </c>
      <c r="V1403" s="887">
        <f>IF(ISBLANK(YourData!$AN92),"",YourData!$AN92)</f>
        <v>6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14.387600000000001</v>
      </c>
      <c r="U1404" s="886" t="str">
        <f>IF(ISBLANK(YourData!$AM93),"",YourData!$AM93)</f>
        <v>06-Nov</v>
      </c>
      <c r="V1404" s="887">
        <f>IF(ISBLANK(YourData!$AN93),"",YourData!$AN93)</f>
        <v>6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14.387700000000001</v>
      </c>
      <c r="U1405" s="886" t="str">
        <f>IF(ISBLANK(YourData!$AM94),"",YourData!$AM94)</f>
        <v>06-Nov</v>
      </c>
      <c r="V1405" s="887">
        <f>IF(ISBLANK(YourData!$AN94),"",YourData!$AN94)</f>
        <v>6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14.387600000000001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16.328099999999999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16.328099999999999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16.328099999999999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16.328099999999999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16.328099999999999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53.427900000000001</v>
      </c>
      <c r="U1412" s="886" t="str">
        <f>IF(ISBLANK(YourData!$AM101),"",YourData!$AM101)</f>
        <v>30-Apr</v>
      </c>
      <c r="V1412" s="887">
        <f>IF(ISBLANK(YourData!$AN101),"",YourData!$AN101)</f>
        <v>4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53.534500000000001</v>
      </c>
      <c r="U1413" s="886" t="str">
        <f>IF(ISBLANK(YourData!$AM102),"",YourData!$AM102)</f>
        <v>04-May</v>
      </c>
      <c r="V1413" s="887">
        <f>IF(ISBLANK(YourData!$AN102),"",YourData!$AN102)</f>
        <v>4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61.090899999999998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57.832799999999999</v>
      </c>
      <c r="U1415" s="886" t="str">
        <f>IF(ISBLANK(YourData!$AM104),"",YourData!$AM104)</f>
        <v>30-Apr</v>
      </c>
      <c r="V1415" s="887">
        <f>IF(ISBLANK(YourData!$AN104),"",YourData!$AN104)</f>
        <v>4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46.108800000000002</v>
      </c>
      <c r="U1416" s="886" t="str">
        <f>IF(ISBLANK(YourData!$AM105),"",YourData!$AM105)</f>
        <v>05-Oct</v>
      </c>
      <c r="V1416" s="887">
        <f>IF(ISBLANK(YourData!$AN105),"",YourData!$AN105)</f>
        <v>2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32.555900000000001</v>
      </c>
      <c r="U1417" s="886" t="str">
        <f>IF(ISBLANK(YourData!$AM106),"",YourData!$AM106)</f>
        <v>18-Apr</v>
      </c>
      <c r="V1417" s="887">
        <f>IF(ISBLANK(YourData!$AN106),"",YourData!$AN106)</f>
        <v>19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35.848199999999999</v>
      </c>
      <c r="U1418" s="886" t="str">
        <f>IF(ISBLANK(YourData!$AM107),"",YourData!$AM107)</f>
        <v>28-Sep</v>
      </c>
      <c r="V1418" s="887">
        <f>IF(ISBLANK(YourData!$AN107),"",YourData!$AN107)</f>
        <v>18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19.2151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4410.2000000000044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4351.0999999999985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5444.9000000000015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1093.8000000000029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5047.5999999999985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397.30000000000291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-3648.1999999999971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19920.400000000001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-4266.5999999999985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-4266.5999999999985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-2083.6999999999971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-2919.8999999999978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-1756.4000000000015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-11947.599999999999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-5032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-5082.2000000000007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-3513.6000000000022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-8231.5400000000009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-948.5300000000002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-508.88000000000011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-628.45999999999981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19016.300000000003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19103.199999999997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25479.800000000003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6376.6000000000058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22802.800000000003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2677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-11738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83877.8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-14289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-14289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-7207.5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-9979.5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-6024.3999999999942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-12739.800000000003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62439.199999999997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-1185.7999999999956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-18602.199999999997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-847.90000000000146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-100.40000000000146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6587.4000000000015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7910.0999999999985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1322.6999999999971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7227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683.09999999999854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-6832.0999999999985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79544.600000000006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-13279.5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-13279.5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-5822.2000000000044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-8209.5999999999985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-7807.3000000000029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44950.400000000009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-1188.2999999999956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-370.19999999999709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-839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19116.7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12515.899999999998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17569.600000000002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5053.7000000000044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15575.500000000004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1994.0999999999985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-4906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4333.2000000000007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-1009.5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-1009.5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-1385.3999999999978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-1769.8999999999978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-812.39999999999782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-4932.5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17488.800000000003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2.3999999999978172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-18232.072849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-8.8567699999964695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0.16515999999999975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0.17525999999999975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0.26439000000000012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8.9130000000000376E-2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0.2204299999999999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4.3960000000000221E-2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4.3600000000001415E-3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0.43774999999999986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-2.2959999999999869E-2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-2.2959999999999869E-2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-2.0480000000000054E-2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-2.4160000000000181E-2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-1.4740000000000197E-2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-3.3869999999999845E-2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0.40812999999999988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0.57776000000000005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-0.24764000000000008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0.46952999999999978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2.3000000000017451E-3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0.1437000000000026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0.2065000000000019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6.2799999999999301E-2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0.22180000000000177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-1.5299999999999869E-2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2.1477000000000004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1.3419000000000025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-0.91549999999999798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-0.91549999999999798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-0.84280000000000044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-0.88540000000000063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-0.72550000000000026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-3.6559999999999988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-2.2999999999999687E-2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13.5054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0.15169999999999817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13.519299999999999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1.9879700000000004E-3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8.7116999999999924E-4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7.1495999999999886E-4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-1.5621000000000038E-4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7.3650999999999925E-4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-2.1550000000000388E-5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6.3094999999999991E-4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-5.5906000000000011E-4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6.0145999999999984E-4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6.0145999999999984E-4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1.7960000000000025E-4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2.1007999999999964E-4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5.9729999999999159E-5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-1.3600000000000764E-5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8.3999999999986863E-6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7.3741800000000001E-3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-2.6690699999999999E-3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2.3985299999999994E-3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10.0154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3.505199999999995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2.6597999999999971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-0.84539999999999793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2.7006999999999977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-4.0900000000000603E-2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-3.3507999999999996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-6.5808999999999997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5.7438999999999965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5.7438999999999965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3.3778999999999968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3.6784999999999997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2.2728999999999999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9.9376999999999995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0.11789999999999878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-7.1475999999999971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-10.3215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-7.5741999999999976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576.30000000000109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992.89999999999964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1360.3000000000011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367.40000000000146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1179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181.30000000000109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0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780.60000000000036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0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0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0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0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0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-1557.5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1012.3000000000011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-1673.6099999999988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-2145.3599999999988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-1307.9700000000003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-318.10000000000218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8065.3999999999978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11228.600000000002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3163.2000000000044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9273.5999999999985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1955.0000000000036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0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8946.2999999999993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-3667.9000000000015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2432.1000000000022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-413.40000000000146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-139.59999999999854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-273.59999999999854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6049.1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12159.800000000001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17000.699999999997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4840.8999999999978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13839.6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3161.0999999999985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0.6000000000003638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-1687.75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12120.000000000002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12120.000000000002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777.5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-2686.92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1132.08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221.28999999999996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-7803.3129999999992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-1628.3699999999899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4314.5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7037.9000000000015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10539.200000000004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3501.3000000000029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8549.8000000000029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1989.4000000000015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0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5633.3000000000029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6063.6000000000058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6063.6000000000058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-5402.2999999999956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3538.0999999999985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-166.29999999999927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-8000.2000000000007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-273.59999999999854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0.27224000000000004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4.1590000000000238E-2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0.17299000000000042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0.13140000000000018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9.1530000000000555E-2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8.1459999999999866E-2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0.42192000000000007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0.5075700000000003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0.16500000000000004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0.16500000000000004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-7.4459999999999749E-2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-0.11874999999999991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-0.11874999999999991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0.25197000000000003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0.53178000000000036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0.71362000000000014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-0.34977999999999998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0.65014999999999956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9.2699999999999783E-2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4.8659999999999926E-2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5.4139999999999855E-2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5.4799999999999294E-3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5.4139999999999855E-2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5.4139999999999855E-2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-7.967000000000013E-2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0.29069000000000011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0.47147000000000006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-0.20025000000000004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0.37900999999999962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1.5534999999999997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6.4924999999999997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-0.34750000000000014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6.741299999999999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-0.24879999999999924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9.9987999999999992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7.8159999999999989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0.26210000000000022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0.26210000000000022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1.9999999999953388E-4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-1.8999999999991246E-3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0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19.720199999999998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6.0999999999999943E-3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19.993200000000002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-7.9999999998747739E-5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-0.96617999999999959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0.96711999999999954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0.21502000000000088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0.17999999999999972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-1.5099999999996783E-3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0.17953999999999937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1.9810000000000001E-3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4.1814999999999995E-3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4.3025999999999984E-3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1.2109999999999899E-4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4.186500000000001E-3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1.1609999999999746E-4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3.424700000000001E-3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0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2.5444000000000005E-3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2.5444000000000005E-3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1.1923000000000003E-3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2.5444000000000005E-3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-2.1408E-3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9.9999999999995925E-6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1.0745260000000001E-2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-4.9111800000000002E-3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2.9643599999999997E-3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5.0813400000000002E-3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5.8921999999999967E-4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-5.6695000000000009E-4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2.9684499999999996E-3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10.147899999999993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14.935699999999997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8.8593999999999937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-6.0763000000000034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12.766799999999989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-3.9073999999999955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-2.0000000000663931E-4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21.972200000000001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21.972200000000001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21.9131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21.972099999999998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3.439399999999992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32.221199999999996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7.1510999999999996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-8.0236000000000018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41.192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1.0838999999999999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0.40920000000000023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-9.9999999999766942E-5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-0.4093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-9.9999999999766942E-5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-9.9999999999766942E-5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1.9403999999999986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1.9403999999999986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1.9403999999999986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1.9403999999999986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1.9403999999999986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39.040199999999999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0.10660000000000025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-14.982099999999996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-20.872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-16.633099999999999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5703125" defaultRowHeight="16"/>
  <cols>
    <col min="1" max="1" width="2" customWidth="1"/>
    <col min="2" max="2" width="21.570312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35023.599999999999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39433.800000000003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39374.699999999997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40468.5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40071.199999999997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31375.4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54944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30757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30757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32939.9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32103.7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33267.199999999997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23076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35790.9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25813.4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24385.8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20781.400000000001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17993.8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20123.2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16609.599999999999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2630.56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2030.75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4065.83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3140.77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2878.9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2192.2399999999998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2121.6799999999998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2493.85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1865.39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78330.2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97346.5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97433.4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103810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101133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66592.2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162208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64041.2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64041.2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71122.7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68350.7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72305.8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65590.399999999994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66214.899999999994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65029.1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46988.2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47483.4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46635.5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55165.4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55065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61752.800000000003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63075.5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62392.4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48333.3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134710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41885.9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41885.9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49343.199999999997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46955.8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49953.4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47358.1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36365.199999999997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81315.600000000006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47985.1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47664.1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46796.800000000003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46987.9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47474.5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46635.5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23164.799999999999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42281.5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35680.699999999997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40734.400000000001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38740.300000000003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18258.8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27498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22155.3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22155.3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21779.4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21394.9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22352.400000000001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13990.6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18229.900000000001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18230.900000000001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18232.3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0.22715099999999999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8.8567699999999991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3.5302E-12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3.24194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3.4070999999999998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3.4171999999999998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3.5063300000000002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3.4623699999999999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3.2463000000000002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3.6796899999999999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3.2189800000000002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3.2189800000000002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3.22146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3.2177799999999999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3.2271999999999998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3.2080700000000002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3.1472600000000002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3.5553900000000001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2.9204699999999999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3.0638899999999998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3.49823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2.9604300000000001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2.6934300000000002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3.16296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24.088799999999999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24.091100000000001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24.232500000000002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24.295300000000001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24.310600000000001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26.236499999999999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25.430700000000002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23.173300000000001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23.173300000000001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23.245999999999999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23.203399999999998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23.363299999999999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20.4328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24.982700000000001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24.959700000000002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13.652900000000001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17.0609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27.158300000000001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20.584499999999998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13.7921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27.311399999999999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9.1657300000000004E-3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1.1153700000000001E-2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1.00369E-2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9.8806899999999993E-3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9.9022399999999997E-3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9.7966800000000003E-3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8.6066700000000003E-3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9.7671900000000002E-3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9.7671900000000002E-3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9.3453300000000007E-3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9.37581E-3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9.2254599999999996E-3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9.1521299999999996E-3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1.0999800000000001E-2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1.1008199999999999E-2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6.0147200000000003E-3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7.4829700000000002E-3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1.33889E-2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6.4830599999999997E-3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4.3385200000000002E-3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6.7370499999999996E-3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47.947200000000002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57.962600000000002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51.452399999999997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50.606999999999999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50.6479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44.596400000000003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41.366300000000003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53.691099999999999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53.691099999999999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51.325099999999999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51.625700000000002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50.220100000000002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57.884900000000002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55.662399999999998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55.780299999999997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60.821199999999997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59.625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53.6736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47.563400000000001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46.198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38.623800000000003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1225.0199999999995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3131.87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4090.87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517.88499999999999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566.596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48.711000000000013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415.87299999999999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458.18900000000002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42.316000000000031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80.300000000001091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9778.7199999999993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9843.24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64.520000000000437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9849.8700000000008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74.009999999998399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9778.7199999999993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9843.24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64.520000000000437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6.3200000000001637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3.2211299999999999E-13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5.2106499999999996E-13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1.9895199999999997E-13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1.0646299999999999E-2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1.1144100000000001E-2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4.9780000000000137E-4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6.4662599999999997E-3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6.4662599999999997E-3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3.8994300000000002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2.9173800000000001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-0.98205000000000009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3.6004100000000001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2.6975799999999999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-0.90283000000000024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24.982099999999999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18.8842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-6.0978999999999992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14.937200000000001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-10.063099999999999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5703125" defaultRowHeight="16"/>
  <cols>
    <col min="2" max="2" width="22.7109375" customWidth="1"/>
    <col min="3" max="3" width="9.140625" bestFit="1" customWidth="1"/>
    <col min="8" max="8" width="9.570312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11995.9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12572.2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13174.9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11995.9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11995.9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11995.9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11995.9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11995.9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11995.9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9588.19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8293.0400000000009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9076.43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7768.46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23463.7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23145.599999999999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31529.1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34692.300000000003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32737.3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32410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23463.7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23463.7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23463.7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23463.7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19795.8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20012.400000000001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19901.8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19656.2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19812.5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19538.900000000001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10595.9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22755.7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27596.6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24435.5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10596.5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8908.15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22715.9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22715.9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10595.9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11373.4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10595.9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7908.98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9041.06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7785.24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105.667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1628.37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1.00044E-11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33058.699999999997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37373.199999999997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41608.5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33058.699999999997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39122.300000000003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39122.300000000003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33058.699999999997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33058.699999999997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33058.699999999997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27656.400000000001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31194.5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27564.799999999999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19656.2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19812.5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19538.900000000001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3.9231699999999998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4.1954099999999999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3.9647600000000001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4.0961600000000002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4.0147000000000004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4.3450899999999999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4.4307400000000001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4.0881699999999999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4.0881699999999999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3.8487100000000001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3.8044199999999999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3.8044199999999999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4.1751399999999999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4.7069200000000002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3.8380399999999999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4.0073999999999996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4.55166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3.8253599999999999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3.4694600000000002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4.1196099999999998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2.7744200000000001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2.8671199999999999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2.82308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2.82856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2.82856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2.7744200000000001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2.7744200000000001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2.7744200000000001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2.7744200000000001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2.7744200000000001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2.7744200000000001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2.69475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2.9854400000000001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2.46184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2.5777100000000002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2.9333100000000001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2.4944999999999999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2.2793800000000002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2.6583899999999998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25.003299999999999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26.556799999999999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31.843299999999999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31.495799999999999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31.744599999999998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35.002099999999999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32.819299999999998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25.2654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25.2654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25.003299999999999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25.003499999999999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25.003299999999999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25.0014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25.0014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15.2667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20.005600000000001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34.986899999999999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15.007099999999999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8.7244899999999994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7.7583099999999998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8.7254299999999994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8.7254299999999994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8.7244899999999994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8.7246699999999997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8.7244899999999994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8.7244899999999994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8.7244899999999994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8.7244899999999994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8.7244899999999994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8.9395100000000003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8.9395100000000003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8.8352500000000003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8.8953900000000008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9.01525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8.9380000000000006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8.8337400000000006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9.01328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1.3521E-2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1.5502E-2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1.7702499999999999E-2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1.7823599999999998E-2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1.7707500000000001E-2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1.6945700000000001E-2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1.6065400000000001E-2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1.6065400000000001E-2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1.6065400000000001E-2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1.13802E-2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1.13902E-2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7.1041400000000001E-3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8.9748499999999995E-3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1.7849400000000001E-2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6.4690199999999998E-3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3.81475E-3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6.7791099999999997E-3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7.0105300000000001E-3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7.0105300000000001E-3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6.4585600000000003E-3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6.9888499999999996E-3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6.44358E-3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3.81066E-3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6.7791099999999997E-3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67.778800000000004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77.926699999999997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82.714500000000001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76.638199999999998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80.545599999999993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67.778800000000004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67.778599999999997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89.751000000000005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89.751000000000005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89.691900000000004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89.750900000000001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92.8489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91.976399999999998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55.019799999999996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96.211799999999997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14.387700000000001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15.4716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14.796900000000001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14.387700000000001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53.427900000000001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53.534500000000001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61.090899999999998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57.832799999999999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46.108800000000002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32.555900000000001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35.848199999999999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19.2151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570312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2153.1934394742962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2153.1934394742962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2166.8715542722657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2166.8715542722657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2147.7632808041458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2147.7632808041458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2109.6443279453888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2109.6443279453888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2031.4567963456739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2031.4567963456739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2181.5419654386124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2181.5419654386124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2926.8282746927821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2926.8282746927821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3571.6944345914553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3571.6944345914553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4771.6036260020701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4771.6036260020701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5029.1843514350694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5029.1843514350694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5485.3946885991036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5485.3946885991036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5708.5370133882407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5708.5370133882407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7233.0033852319029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7233.0033852319029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7085.9337091326597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7085.9337091326597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8689.9494749100213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8689.9494749100213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8842.8737615192476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8842.8737615192476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5791.1639954313696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5791.1639954313696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5952.7957123085444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5952.7957123085444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5617.8723460588335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5617.8723460588335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5316.0980832364066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5316.0980832364066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4369.6844122763223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4369.6844122763223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4323.9440137427591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4323.9440137427591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4216.1281409150151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4216.1281409150151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4194.4012633373804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4194.4012633373804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5807.4086642939574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1794.9249057561424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5849.801170687525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1777.8804528943037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5806.0632405376355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1773.0218137676136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5740.3300341748536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1723.0863243132906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5611.1422645138973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1607.2883217012513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6012.066892636697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1550.806593602857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7528.0158892238214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1865.0096812357674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8751.4953580922884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2069.1767281941902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11758.484979174857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2522.3107840932685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11985.573400146784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3019.4305794479124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12474.161773772423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3654.0890564100332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12655.567413863555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4086.959996662169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17378.667913284109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4495.3043586340618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17574.873578872808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3358.6142594768835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22454.800788986166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3978.2567068195394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22528.070434611793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4415.6942539614329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13047.394797292527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3478.9574476977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12851.897237486657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4554.3511673626817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12152.100652533409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4930.7329811950194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11537.728671445715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5205.7592121393136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9050.0950643391188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4561.8900798515751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8939.9549027697904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4621.9151960956751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8741.1613713120969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4624.3793585054464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8661.485831192882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4709.6375206728408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9.2572736707231488E-3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9.2205445991818992E-3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9.2271175846750045E-3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9.1703501824135433E-3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9.0484438809668097E-3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8.9021631484114926E-3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9.171051161886018E-3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9.4822825843580878E-3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9.6213987881725756E-3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9.9780414022478375E-3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1.0392482346195874E-2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1.0701295327720347E-2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1.0129152698180261E-2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9.6945818422381914E-3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9.5216379382506173E-3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9.6244729142819715E-3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1.0362041536601961E-2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1.0925060917883271E-2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1.1075356256247393E-2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1.1126896488007146E-2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1.1355162621281435E-2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1.1403977911805318E-2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1.1420776733291687E-2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1.1476882158326655E-2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3.530724843702949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3.5201355652774495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3.5288269997183108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3.5377604933798796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3.5533271488717677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3.4667559029601303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3.2092848260615963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3.0295626584092683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2.9928713452742124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2.9835859914964229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2.9402170209745466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2.9328928535033496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3.0241894143973016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2.9542313966851963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3.0417964537221205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3.0469466618218646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2.8537185716080242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2.9240459854616865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3.0408013179069004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3.1495821975864855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3.1150957048405545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3.1364583019025858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3.1700983184341394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3.1878503062500636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23.944850885860909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17.265255585917505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23.963398811048492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17.241948137725736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23.944873003681412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17.24107946370745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23.916681639359663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17.181259945460937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23.86102375939306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17.029240827966987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24.033297111662229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16.981984733550924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24.684030525913151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17.514581501746584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25.20800506322708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17.931562218288629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25.490700155489414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18.041277346438452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25.586628736921416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18.417376069561982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25.795421023037029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18.910733669560496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25.871967083271368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19.193821120675501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25.885113620822828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18.754578439695617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25.969060922407085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18.323659750684463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26.05145583357961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18.291455442916458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26.082934739135002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18.465580540234388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26.039775554612497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18.945280916188146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25.955789202096501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19.461896899912855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25.655876503375687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19.498603581846766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25.393467816939566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19.527436291971568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25.333102736490833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19.775604818606418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25.286502103110433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19.809707018165295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25.201373142246535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19.800409652608497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25.167414654364855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19.847940513238445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570312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4410.2000000000044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4351.0999999999985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5444.9000000000015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1093.8000000000029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5047.5999999999985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397.30000000000291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-3648.1999999999971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4980.1000000000004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-4266.5999999999985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-4266.5999999999985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-2083.6999999999971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-2919.8999999999978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-1756.4000000000015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-5973.7999999999993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-5032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-5082.2000000000007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-3513.6000000000022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-8231.5400000000009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-948.5300000000002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-508.88000000000011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-628.45999999999981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-100.40000000000146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6587.4000000000015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7910.0999999999985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1322.6999999999971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7227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683.09999999999854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-1708.0249999999996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19886.150000000001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-13279.5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-13279.5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-5822.2000000000044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-8209.5999999999985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-7807.3000000000029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11237.600000000002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-1188.2999999999956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-370.19999999999709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-839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19116.7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12515.899999999998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17569.600000000002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5053.7000000000044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15575.500000000004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1994.0999999999985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-4906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4333.2000000000007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-1009.5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-1009.5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-1385.3999999999978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-1769.8999999999978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-812.39999999999782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-4932.5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17488.800000000003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2.3999999999978172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-18232.072849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-8.8567699999964695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0.16515999999999975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0.17525999999999975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0.26439000000000012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8.9130000000000376E-2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0.2204299999999999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4.3960000000000221E-2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4.3600000000001415E-3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0.43774999999999986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-2.2959999999999869E-2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-2.2959999999999869E-2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-2.0480000000000054E-2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-2.4160000000000181E-2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-1.4740000000000197E-2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-3.3869999999999845E-2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0.40812999999999988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0.57776000000000005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-0.24764000000000008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0.46952999999999978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2.3000000000017451E-3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0.1437000000000026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0.2065000000000019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6.2799999999999301E-2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0.22180000000000177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-1.5299999999999869E-2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2.1477000000000004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1.3419000000000025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-0.91549999999999798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-0.91549999999999798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-0.84280000000000044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-0.88540000000000063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-0.72550000000000026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-3.6559999999999988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-2.2999999999999687E-2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13.5054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0.15169999999999817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13.519299999999999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1.9879700000000004E-3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8.7116999999999924E-4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7.1495999999999886E-4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-1.5621000000000038E-4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7.3650999999999925E-4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-2.1550000000000388E-5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6.3094999999999991E-4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-5.5906000000000011E-4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6.0145999999999984E-4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6.0145999999999984E-4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1.7960000000000025E-4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2.1007999999999964E-4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5.9729999999999159E-5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-1.3600000000000764E-5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8.3999999999986863E-6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7.3741800000000001E-3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-2.6690699999999999E-3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2.3985299999999994E-3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10.0154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3.505199999999995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2.6597999999999971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-0.84539999999999793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2.7006999999999977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-4.0900000000000603E-2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-3.3507999999999996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-6.5808999999999997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5.7438999999999965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5.7438999999999965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3.3778999999999968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3.6784999999999997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2.2728999999999999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9.9376999999999995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0.11789999999999878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-7.1475999999999971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-10.3215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-7.5741999999999976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576.30000000000109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992.89999999999964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1360.3000000000011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367.40000000000146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1179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181.30000000000109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780.60000000000036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-1557.5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1012.3000000000011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-1673.6099999999988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-2145.3599999999988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-1307.9700000000003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4314.5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7037.9000000000015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10539.200000000004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3501.3000000000029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8549.8000000000029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1989.4000000000015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5633.3000000000029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6063.6000000000058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6063.6000000000058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-5402.2999999999956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3538.0999999999985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-166.29999999999927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-8000.2000000000007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-273.59999999999854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-318.10000000000218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8065.3999999999978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11228.600000000002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3163.2000000000044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9273.5999999999985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1955.0000000000036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8946.2999999999993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-3667.9000000000015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-413.40000000000146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-139.59999999999854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-273.59999999999854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6049.1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12159.800000000001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17000.699999999997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4840.8999999999978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13839.6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3161.0999999999985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0.6000000000003638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-1687.75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12120.000000000002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12120.000000000002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777.5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-2686.92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1132.08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221.28999999999996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-7803.3129999999992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-1628.3699999999899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0.27224000000000004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4.1590000000000238E-2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0.17299000000000042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0.13140000000000018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9.1530000000000555E-2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8.1459999999999866E-2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0.42192000000000007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0.5075700000000003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0.16500000000000004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0.16500000000000004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-7.4459999999999749E-2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-0.11874999999999991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-0.11874999999999991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0.25197000000000003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0.53178000000000036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0.71362000000000014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-0.34977999999999998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0.65014999999999956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9.2699999999999783E-2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4.8659999999999926E-2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5.4139999999999855E-2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5.4799999999999294E-3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5.4139999999999855E-2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5.4139999999999855E-2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-7.967000000000013E-2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0.29069000000000011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0.47147000000000006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-0.20025000000000004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0.37900999999999962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1.5534999999999997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6.4924999999999997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-0.34750000000000014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6.741299999999999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-0.24879999999999924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9.9987999999999992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7.8159999999999989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0.26210000000000022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0.26210000000000022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1.9999999999953388E-4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-1.8999999999991246E-3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0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19.720199999999998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6.0999999999999943E-3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19.993200000000002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-7.9999999998747739E-5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-0.96617999999999959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0.96711999999999954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0.21502000000000088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0.17999999999999972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-1.5099999999996783E-3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0.17953999999999937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1.9810000000000001E-3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4.1814999999999995E-3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4.3025999999999984E-3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1.2109999999999899E-4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4.186500000000001E-3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1.1609999999999746E-4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3.424700000000001E-3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2.5444000000000005E-3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2.5444000000000005E-3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1.1923000000000003E-3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2.5444000000000005E-3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-2.1408E-3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9.9999999999995925E-6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1.0745260000000001E-2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-4.9111800000000002E-3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2.9643599999999997E-3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5.0813400000000002E-3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5.8921999999999967E-4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-5.6695000000000009E-4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2.9684499999999996E-3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10.147899999999993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14.935699999999997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8.8593999999999937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-6.0763000000000034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12.766799999999989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-3.9073999999999955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-2.0000000000663931E-4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21.972200000000001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21.972200000000001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21.9131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21.972099999999998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3.439399999999992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32.221199999999996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7.1510999999999996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-8.0236000000000018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41.192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1.0838999999999999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0.40920000000000023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-0.4093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1.9403999999999986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1.9403999999999986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1.9403999999999986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1.9403999999999986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1.9403999999999986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39.040199999999999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0.10660000000000025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-14.982099999999996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-20.872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-16.633099999999999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570312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workbookViewId="0">
      <selection activeCell="A7" sqref="A7"/>
    </sheetView>
  </sheetViews>
  <sheetFormatPr baseColWidth="10" defaultColWidth="8.570312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workbookViewId="0">
      <selection activeCell="A30" sqref="A30"/>
    </sheetView>
  </sheetViews>
  <sheetFormatPr baseColWidth="10" defaultColWidth="8.570312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10" sqref="A10"/>
    </sheetView>
  </sheetViews>
  <sheetFormatPr baseColWidth="10" defaultColWidth="8.5703125" defaultRowHeight="16"/>
  <cols>
    <col min="1" max="1" width="20" customWidth="1"/>
    <col min="9" max="9" width="14.42578125" customWidth="1"/>
    <col min="10" max="10" width="10.4257812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9" t="s">
        <v>2157</v>
      </c>
      <c r="C16" s="1080"/>
      <c r="D16" s="1080"/>
      <c r="E16" s="1080"/>
      <c r="F16" s="1081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9" t="s">
        <v>2160</v>
      </c>
      <c r="C21" s="1080"/>
      <c r="D21" s="1080"/>
      <c r="E21" s="1080"/>
      <c r="F21" s="1081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2" t="s">
        <v>141</v>
      </c>
      <c r="C87" s="1083"/>
      <c r="D87" s="1083"/>
      <c r="E87" s="1084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2" t="s">
        <v>141</v>
      </c>
      <c r="C96" s="1083"/>
      <c r="D96" s="1083"/>
      <c r="E96" s="1084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workbookViewId="0">
      <selection activeCell="A42" sqref="A42"/>
    </sheetView>
  </sheetViews>
  <sheetFormatPr baseColWidth="10" defaultColWidth="8.5703125" defaultRowHeight="16"/>
  <cols>
    <col min="19" max="19" width="8.5703125" style="115"/>
    <col min="22" max="22" width="8.5703125" style="115"/>
    <col min="25" max="25" width="8.5703125" style="115"/>
    <col min="28" max="28" width="8.5703125" style="115"/>
    <col min="31" max="31" width="8.5703125" style="115"/>
    <col min="34" max="34" width="8.57031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workbookViewId="0">
      <selection activeCell="G8" sqref="G8"/>
    </sheetView>
  </sheetViews>
  <sheetFormatPr baseColWidth="10" defaultColWidth="8.570312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5" t="s">
        <v>141</v>
      </c>
      <c r="C117" s="1106"/>
      <c r="D117" s="1106"/>
      <c r="E117" s="1107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5" t="s">
        <v>141</v>
      </c>
      <c r="C126" s="1106"/>
      <c r="D126" s="1106"/>
      <c r="E126" s="1107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workbookViewId="0">
      <selection activeCell="A8" sqref="A8"/>
    </sheetView>
  </sheetViews>
  <sheetFormatPr baseColWidth="10" defaultColWidth="8.570312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workbookViewId="0">
      <selection activeCell="O16" sqref="O16"/>
    </sheetView>
  </sheetViews>
  <sheetFormatPr baseColWidth="10" defaultColWidth="8.5703125" defaultRowHeight="16"/>
  <cols>
    <col min="1" max="1" width="11.28515625" customWidth="1"/>
    <col min="9" max="9" width="14.42578125" customWidth="1"/>
    <col min="10" max="10" width="10.42578125" customWidth="1"/>
  </cols>
  <sheetData>
    <row r="1" spans="1:11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5" t="s">
        <v>2227</v>
      </c>
      <c r="G2" s="1070"/>
      <c r="H2" s="1070"/>
      <c r="I2" s="1070"/>
      <c r="J2" s="1071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 t="s">
        <v>2228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2221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108">
        <v>43810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5" t="s">
        <v>2222</v>
      </c>
      <c r="G7" s="1070"/>
      <c r="H7" s="1070"/>
      <c r="I7" s="1070"/>
      <c r="J7" s="1071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13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35023.599999999999</v>
      </c>
      <c r="C62" s="237"/>
      <c r="D62" s="400"/>
      <c r="E62" s="75">
        <v>10862.1</v>
      </c>
      <c r="F62" s="74">
        <v>78330.2</v>
      </c>
      <c r="G62" s="237">
        <v>55165.4</v>
      </c>
      <c r="H62" s="75">
        <v>23164.799999999999</v>
      </c>
      <c r="I62" s="60">
        <v>3.24194</v>
      </c>
      <c r="J62" s="77">
        <v>24.088799999999999</v>
      </c>
      <c r="K62" s="61">
        <v>9.1657300000000004E-3</v>
      </c>
      <c r="L62" s="59">
        <v>47.947200000000002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11995.9</v>
      </c>
      <c r="R62" s="400" t="s">
        <v>90</v>
      </c>
      <c r="S62" s="402">
        <v>15</v>
      </c>
      <c r="T62" s="74">
        <v>23463.7</v>
      </c>
      <c r="U62" s="400" t="s">
        <v>90</v>
      </c>
      <c r="V62" s="402">
        <v>15</v>
      </c>
      <c r="W62" s="74">
        <v>10595.9</v>
      </c>
      <c r="X62" s="400" t="s">
        <v>115</v>
      </c>
      <c r="Y62" s="402">
        <v>13</v>
      </c>
      <c r="Z62" s="74">
        <v>33058.699999999997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2.1867899999999999E-2</v>
      </c>
      <c r="AG62" s="420" t="s">
        <v>99</v>
      </c>
      <c r="AH62" s="228">
        <v>9</v>
      </c>
    </row>
    <row r="63" spans="1:34">
      <c r="A63" s="41" t="s">
        <v>446</v>
      </c>
      <c r="B63" s="74">
        <v>39433.800000000003</v>
      </c>
      <c r="C63" s="237"/>
      <c r="D63" s="400"/>
      <c r="E63" s="75">
        <v>10862.1</v>
      </c>
      <c r="F63" s="74">
        <v>97346.5</v>
      </c>
      <c r="G63" s="237">
        <v>55065</v>
      </c>
      <c r="H63" s="75">
        <v>42281.5</v>
      </c>
      <c r="I63" s="60">
        <v>3.4070999999999998</v>
      </c>
      <c r="J63" s="77">
        <v>24.091100000000001</v>
      </c>
      <c r="K63" s="61">
        <v>1.1153700000000001E-2</v>
      </c>
      <c r="L63" s="59">
        <v>57.962600000000002</v>
      </c>
      <c r="M63" s="73"/>
      <c r="N63" s="58"/>
      <c r="O63" s="58"/>
      <c r="P63" s="41" t="s">
        <v>446</v>
      </c>
      <c r="Q63" s="74">
        <v>12572.2</v>
      </c>
      <c r="R63" s="400" t="s">
        <v>90</v>
      </c>
      <c r="S63" s="402">
        <v>15</v>
      </c>
      <c r="T63" s="74">
        <v>23145.599999999999</v>
      </c>
      <c r="U63" s="400" t="s">
        <v>188</v>
      </c>
      <c r="V63" s="402">
        <v>16</v>
      </c>
      <c r="W63" s="74">
        <v>16645</v>
      </c>
      <c r="X63" s="400" t="s">
        <v>2229</v>
      </c>
      <c r="Y63" s="402">
        <v>15</v>
      </c>
      <c r="Z63" s="74">
        <v>37373.199999999997</v>
      </c>
      <c r="AA63" s="400" t="s">
        <v>2230</v>
      </c>
      <c r="AB63" s="404">
        <v>15</v>
      </c>
    </row>
    <row r="64" spans="1:34">
      <c r="A64" s="41" t="s">
        <v>447</v>
      </c>
      <c r="B64" s="74">
        <v>39374.699999999997</v>
      </c>
      <c r="C64" s="237"/>
      <c r="D64" s="400"/>
      <c r="E64" s="75">
        <v>10862.1</v>
      </c>
      <c r="F64" s="74">
        <v>97433.4</v>
      </c>
      <c r="G64" s="237">
        <v>61752.800000000003</v>
      </c>
      <c r="H64" s="75">
        <v>35680.699999999997</v>
      </c>
      <c r="I64" s="60">
        <v>3.4171999999999998</v>
      </c>
      <c r="J64" s="77">
        <v>24.232500000000002</v>
      </c>
      <c r="K64" s="61">
        <v>1.00369E-2</v>
      </c>
      <c r="L64" s="59">
        <v>51.452399999999997</v>
      </c>
      <c r="M64" s="73"/>
      <c r="N64" s="58"/>
      <c r="O64" s="58"/>
      <c r="P64" s="41" t="s">
        <v>447</v>
      </c>
      <c r="Q64" s="74">
        <v>12988.8</v>
      </c>
      <c r="R64" s="400" t="s">
        <v>90</v>
      </c>
      <c r="S64" s="402">
        <v>15</v>
      </c>
      <c r="T64" s="74">
        <v>31529.1</v>
      </c>
      <c r="U64" s="400" t="s">
        <v>98</v>
      </c>
      <c r="V64" s="402">
        <v>15</v>
      </c>
      <c r="W64" s="74">
        <v>22755.7</v>
      </c>
      <c r="X64" s="400" t="s">
        <v>99</v>
      </c>
      <c r="Y64" s="402">
        <v>10</v>
      </c>
      <c r="Z64" s="74">
        <v>40096.6</v>
      </c>
      <c r="AA64" s="400" t="s">
        <v>99</v>
      </c>
      <c r="AB64" s="404">
        <v>10</v>
      </c>
    </row>
    <row r="65" spans="1:28">
      <c r="A65" s="41" t="s">
        <v>448</v>
      </c>
      <c r="B65" s="74">
        <v>40468.5</v>
      </c>
      <c r="C65" s="237"/>
      <c r="D65" s="400"/>
      <c r="E65" s="75">
        <v>10862.1</v>
      </c>
      <c r="F65" s="74">
        <v>103810</v>
      </c>
      <c r="G65" s="237">
        <v>63075.5</v>
      </c>
      <c r="H65" s="75">
        <v>40734.400000000001</v>
      </c>
      <c r="I65" s="60">
        <v>3.5063300000000002</v>
      </c>
      <c r="J65" s="77">
        <v>24.295300000000001</v>
      </c>
      <c r="K65" s="61">
        <v>9.8806899999999993E-3</v>
      </c>
      <c r="L65" s="59">
        <v>50.606999999999999</v>
      </c>
      <c r="M65" s="73"/>
      <c r="N65" s="58"/>
      <c r="O65" s="58"/>
      <c r="P65" s="41" t="s">
        <v>448</v>
      </c>
      <c r="Q65" s="74">
        <v>13356.2</v>
      </c>
      <c r="R65" s="400" t="s">
        <v>90</v>
      </c>
      <c r="S65" s="402">
        <v>15</v>
      </c>
      <c r="T65" s="74">
        <v>34692.300000000003</v>
      </c>
      <c r="U65" s="400" t="s">
        <v>101</v>
      </c>
      <c r="V65" s="402">
        <v>14</v>
      </c>
      <c r="W65" s="74">
        <v>27596.6</v>
      </c>
      <c r="X65" s="400" t="s">
        <v>102</v>
      </c>
      <c r="Y65" s="402">
        <v>16</v>
      </c>
      <c r="Z65" s="74">
        <v>43597.9</v>
      </c>
      <c r="AA65" s="400" t="s">
        <v>99</v>
      </c>
      <c r="AB65" s="404">
        <v>9</v>
      </c>
    </row>
    <row r="66" spans="1:28">
      <c r="A66" s="41" t="s">
        <v>449</v>
      </c>
      <c r="B66" s="74">
        <v>40071.199999999997</v>
      </c>
      <c r="C66" s="237"/>
      <c r="D66" s="400"/>
      <c r="E66" s="75">
        <v>10862.1</v>
      </c>
      <c r="F66" s="74">
        <v>101133</v>
      </c>
      <c r="G66" s="237">
        <v>62392.4</v>
      </c>
      <c r="H66" s="75">
        <v>38740.300000000003</v>
      </c>
      <c r="I66" s="60">
        <v>3.4623699999999999</v>
      </c>
      <c r="J66" s="77">
        <v>24.310600000000001</v>
      </c>
      <c r="K66" s="61">
        <v>9.9022399999999997E-3</v>
      </c>
      <c r="L66" s="59">
        <v>50.6479</v>
      </c>
      <c r="M66" s="73"/>
      <c r="N66" s="58"/>
      <c r="O66" s="58"/>
      <c r="P66" s="41" t="s">
        <v>449</v>
      </c>
      <c r="Q66" s="74">
        <v>13174.9</v>
      </c>
      <c r="R66" s="400" t="s">
        <v>90</v>
      </c>
      <c r="S66" s="402">
        <v>15</v>
      </c>
      <c r="T66" s="74">
        <v>32737.3</v>
      </c>
      <c r="U66" s="400" t="s">
        <v>98</v>
      </c>
      <c r="V66" s="402">
        <v>15</v>
      </c>
      <c r="W66" s="74">
        <v>24435.5</v>
      </c>
      <c r="X66" s="400" t="s">
        <v>99</v>
      </c>
      <c r="Y66" s="402">
        <v>10</v>
      </c>
      <c r="Z66" s="74">
        <v>41608.5</v>
      </c>
      <c r="AA66" s="400" t="s">
        <v>99</v>
      </c>
      <c r="AB66" s="404">
        <v>10</v>
      </c>
    </row>
    <row r="67" spans="1:28">
      <c r="A67" s="41" t="s">
        <v>450</v>
      </c>
      <c r="B67" s="74">
        <v>31375.4</v>
      </c>
      <c r="C67" s="237"/>
      <c r="D67" s="400"/>
      <c r="E67" s="75">
        <v>10862.1</v>
      </c>
      <c r="F67" s="74">
        <v>66592.2</v>
      </c>
      <c r="G67" s="237">
        <v>48333.3</v>
      </c>
      <c r="H67" s="75">
        <v>18258.8</v>
      </c>
      <c r="I67" s="60">
        <v>3.2463000000000002</v>
      </c>
      <c r="J67" s="77">
        <v>26.236499999999999</v>
      </c>
      <c r="K67" s="61">
        <v>9.7966800000000003E-3</v>
      </c>
      <c r="L67" s="59">
        <v>44.596400000000003</v>
      </c>
      <c r="M67" s="73"/>
      <c r="N67" s="58"/>
      <c r="O67" s="58"/>
      <c r="P67" s="41" t="s">
        <v>450</v>
      </c>
      <c r="Q67" s="74">
        <v>11995.9</v>
      </c>
      <c r="R67" s="400" t="s">
        <v>90</v>
      </c>
      <c r="S67" s="402">
        <v>15</v>
      </c>
      <c r="T67" s="74">
        <v>23463.7</v>
      </c>
      <c r="U67" s="400" t="s">
        <v>90</v>
      </c>
      <c r="V67" s="402">
        <v>15</v>
      </c>
      <c r="W67" s="74">
        <v>10596.5</v>
      </c>
      <c r="X67" s="400" t="s">
        <v>115</v>
      </c>
      <c r="Y67" s="402">
        <v>13</v>
      </c>
      <c r="Z67" s="74">
        <v>33058.699999999997</v>
      </c>
      <c r="AA67" s="400" t="s">
        <v>90</v>
      </c>
      <c r="AB67" s="404">
        <v>15</v>
      </c>
    </row>
    <row r="68" spans="1:28">
      <c r="A68" s="42" t="s">
        <v>451</v>
      </c>
      <c r="B68" s="82">
        <v>54944</v>
      </c>
      <c r="C68" s="84"/>
      <c r="D68" s="407"/>
      <c r="E68" s="84">
        <v>10862.1</v>
      </c>
      <c r="F68" s="82">
        <v>162208</v>
      </c>
      <c r="G68" s="84">
        <v>134710</v>
      </c>
      <c r="H68" s="84">
        <v>27498</v>
      </c>
      <c r="I68" s="65">
        <v>3.6796899999999999</v>
      </c>
      <c r="J68" s="86">
        <v>25.430700000000002</v>
      </c>
      <c r="K68" s="66">
        <v>8.6066700000000003E-3</v>
      </c>
      <c r="L68" s="421">
        <v>41.366300000000003</v>
      </c>
      <c r="M68" s="73"/>
      <c r="N68" s="58"/>
      <c r="O68" s="58"/>
      <c r="P68" s="42" t="s">
        <v>451</v>
      </c>
      <c r="Q68" s="82">
        <v>12776.5</v>
      </c>
      <c r="R68" s="407" t="s">
        <v>90</v>
      </c>
      <c r="S68" s="422">
        <v>15</v>
      </c>
      <c r="T68" s="82">
        <v>32410</v>
      </c>
      <c r="U68" s="407" t="s">
        <v>98</v>
      </c>
      <c r="V68" s="422">
        <v>16</v>
      </c>
      <c r="W68" s="82">
        <v>8908.15</v>
      </c>
      <c r="X68" s="407" t="s">
        <v>99</v>
      </c>
      <c r="Y68" s="422">
        <v>10</v>
      </c>
      <c r="Z68" s="82">
        <v>38692</v>
      </c>
      <c r="AA68" s="407" t="s">
        <v>99</v>
      </c>
      <c r="AB68" s="423">
        <v>11</v>
      </c>
    </row>
    <row r="69" spans="1:28">
      <c r="A69" s="41" t="s">
        <v>462</v>
      </c>
      <c r="B69" s="74">
        <v>30757</v>
      </c>
      <c r="C69" s="237"/>
      <c r="D69" s="400"/>
      <c r="E69" s="75">
        <v>10862.1</v>
      </c>
      <c r="F69" s="74">
        <v>64041.2</v>
      </c>
      <c r="G69" s="237">
        <v>41885.9</v>
      </c>
      <c r="H69" s="75">
        <v>22155.3</v>
      </c>
      <c r="I69" s="60">
        <v>3.2189800000000002</v>
      </c>
      <c r="J69" s="77">
        <v>23.173300000000001</v>
      </c>
      <c r="K69" s="61">
        <v>9.7671900000000002E-3</v>
      </c>
      <c r="L69" s="59">
        <v>53.691099999999999</v>
      </c>
      <c r="M69" s="73"/>
      <c r="N69" s="58"/>
      <c r="O69" s="58"/>
      <c r="P69" s="41" t="s">
        <v>462</v>
      </c>
      <c r="Q69" s="74">
        <v>11995.9</v>
      </c>
      <c r="R69" s="400" t="s">
        <v>90</v>
      </c>
      <c r="S69" s="402">
        <v>15</v>
      </c>
      <c r="T69" s="74">
        <v>23463.7</v>
      </c>
      <c r="U69" s="400" t="s">
        <v>90</v>
      </c>
      <c r="V69" s="402">
        <v>15</v>
      </c>
      <c r="W69" s="74">
        <v>22715.9</v>
      </c>
      <c r="X69" s="400" t="s">
        <v>137</v>
      </c>
      <c r="Y69" s="402">
        <v>16</v>
      </c>
      <c r="Z69" s="74">
        <v>39122.300000000003</v>
      </c>
      <c r="AA69" s="400" t="s">
        <v>2231</v>
      </c>
      <c r="AB69" s="404">
        <v>15</v>
      </c>
    </row>
    <row r="70" spans="1:28">
      <c r="A70" s="41" t="s">
        <v>463</v>
      </c>
      <c r="B70" s="74">
        <v>30757</v>
      </c>
      <c r="C70" s="237"/>
      <c r="D70" s="400"/>
      <c r="E70" s="75">
        <v>10862.1</v>
      </c>
      <c r="F70" s="74">
        <v>64041.2</v>
      </c>
      <c r="G70" s="237">
        <v>41885.9</v>
      </c>
      <c r="H70" s="75">
        <v>22155.3</v>
      </c>
      <c r="I70" s="60">
        <v>3.2189800000000002</v>
      </c>
      <c r="J70" s="77">
        <v>23.173300000000001</v>
      </c>
      <c r="K70" s="61">
        <v>9.7671900000000002E-3</v>
      </c>
      <c r="L70" s="59">
        <v>53.691099999999999</v>
      </c>
      <c r="M70" s="73"/>
      <c r="N70" s="58"/>
      <c r="O70" s="58"/>
      <c r="P70" s="41" t="s">
        <v>463</v>
      </c>
      <c r="Q70" s="74">
        <v>11995.9</v>
      </c>
      <c r="R70" s="400" t="s">
        <v>90</v>
      </c>
      <c r="S70" s="402">
        <v>15</v>
      </c>
      <c r="T70" s="74">
        <v>23463.7</v>
      </c>
      <c r="U70" s="400" t="s">
        <v>90</v>
      </c>
      <c r="V70" s="402">
        <v>15</v>
      </c>
      <c r="W70" s="74">
        <v>22715.9</v>
      </c>
      <c r="X70" s="400" t="s">
        <v>137</v>
      </c>
      <c r="Y70" s="402">
        <v>16</v>
      </c>
      <c r="Z70" s="74">
        <v>39122.300000000003</v>
      </c>
      <c r="AA70" s="400" t="s">
        <v>2231</v>
      </c>
      <c r="AB70" s="404">
        <v>15</v>
      </c>
    </row>
    <row r="71" spans="1:28">
      <c r="A71" s="41" t="s">
        <v>464</v>
      </c>
      <c r="B71" s="74">
        <v>32939.9</v>
      </c>
      <c r="C71" s="237"/>
      <c r="D71" s="400"/>
      <c r="E71" s="75">
        <v>10862.1</v>
      </c>
      <c r="F71" s="74">
        <v>71122.7</v>
      </c>
      <c r="G71" s="237">
        <v>49343.199999999997</v>
      </c>
      <c r="H71" s="75">
        <v>21779.4</v>
      </c>
      <c r="I71" s="60">
        <v>3.22146</v>
      </c>
      <c r="J71" s="77">
        <v>23.245999999999999</v>
      </c>
      <c r="K71" s="61">
        <v>9.3453300000000007E-3</v>
      </c>
      <c r="L71" s="59">
        <v>51.325099999999999</v>
      </c>
      <c r="M71" s="73"/>
      <c r="N71" s="58"/>
      <c r="O71" s="58"/>
      <c r="P71" s="41" t="s">
        <v>464</v>
      </c>
      <c r="Q71" s="74">
        <v>11995.9</v>
      </c>
      <c r="R71" s="400" t="s">
        <v>90</v>
      </c>
      <c r="S71" s="402">
        <v>15</v>
      </c>
      <c r="T71" s="74">
        <v>23463.7</v>
      </c>
      <c r="U71" s="400" t="s">
        <v>90</v>
      </c>
      <c r="V71" s="402">
        <v>15</v>
      </c>
      <c r="W71" s="74">
        <v>10595.9</v>
      </c>
      <c r="X71" s="400" t="s">
        <v>115</v>
      </c>
      <c r="Y71" s="402">
        <v>13</v>
      </c>
      <c r="Z71" s="74">
        <v>33058.699999999997</v>
      </c>
      <c r="AA71" s="400" t="s">
        <v>90</v>
      </c>
      <c r="AB71" s="404">
        <v>15</v>
      </c>
    </row>
    <row r="72" spans="1:28">
      <c r="A72" s="41" t="s">
        <v>465</v>
      </c>
      <c r="B72" s="74">
        <v>32103.7</v>
      </c>
      <c r="C72" s="237"/>
      <c r="D72" s="400"/>
      <c r="E72" s="75">
        <v>10862.1</v>
      </c>
      <c r="F72" s="74">
        <v>68350.7</v>
      </c>
      <c r="G72" s="237">
        <v>46955.8</v>
      </c>
      <c r="H72" s="75">
        <v>21394.9</v>
      </c>
      <c r="I72" s="60">
        <v>3.2177799999999999</v>
      </c>
      <c r="J72" s="77">
        <v>23.203399999999998</v>
      </c>
      <c r="K72" s="61">
        <v>9.37581E-3</v>
      </c>
      <c r="L72" s="59">
        <v>51.625700000000002</v>
      </c>
      <c r="M72" s="73"/>
      <c r="N72" s="58"/>
      <c r="O72" s="58"/>
      <c r="P72" s="41" t="s">
        <v>465</v>
      </c>
      <c r="Q72" s="74">
        <v>11995.9</v>
      </c>
      <c r="R72" s="400" t="s">
        <v>90</v>
      </c>
      <c r="S72" s="402">
        <v>15</v>
      </c>
      <c r="T72" s="74">
        <v>23463.7</v>
      </c>
      <c r="U72" s="400" t="s">
        <v>90</v>
      </c>
      <c r="V72" s="402">
        <v>15</v>
      </c>
      <c r="W72" s="74">
        <v>11373.4</v>
      </c>
      <c r="X72" s="400" t="s">
        <v>2232</v>
      </c>
      <c r="Y72" s="402">
        <v>13</v>
      </c>
      <c r="Z72" s="74">
        <v>33058.699999999997</v>
      </c>
      <c r="AA72" s="400" t="s">
        <v>90</v>
      </c>
      <c r="AB72" s="404">
        <v>15</v>
      </c>
    </row>
    <row r="73" spans="1:28">
      <c r="A73" s="42" t="s">
        <v>466</v>
      </c>
      <c r="B73" s="82">
        <v>33267.199999999997</v>
      </c>
      <c r="C73" s="84"/>
      <c r="D73" s="407"/>
      <c r="E73" s="84">
        <v>10862.1</v>
      </c>
      <c r="F73" s="82">
        <v>72305.8</v>
      </c>
      <c r="G73" s="84">
        <v>49953.4</v>
      </c>
      <c r="H73" s="84">
        <v>22352.400000000001</v>
      </c>
      <c r="I73" s="65">
        <v>3.2271999999999998</v>
      </c>
      <c r="J73" s="86">
        <v>23.363299999999999</v>
      </c>
      <c r="K73" s="66">
        <v>9.2254599999999996E-3</v>
      </c>
      <c r="L73" s="421">
        <v>50.220100000000002</v>
      </c>
      <c r="M73" s="73"/>
      <c r="N73" s="58"/>
      <c r="O73" s="58"/>
      <c r="P73" s="42" t="s">
        <v>466</v>
      </c>
      <c r="Q73" s="82">
        <v>11995.9</v>
      </c>
      <c r="R73" s="407" t="s">
        <v>90</v>
      </c>
      <c r="S73" s="422">
        <v>15</v>
      </c>
      <c r="T73" s="82">
        <v>23463.7</v>
      </c>
      <c r="U73" s="407" t="s">
        <v>90</v>
      </c>
      <c r="V73" s="422">
        <v>15</v>
      </c>
      <c r="W73" s="82">
        <v>10595.9</v>
      </c>
      <c r="X73" s="407" t="s">
        <v>115</v>
      </c>
      <c r="Y73" s="422">
        <v>13</v>
      </c>
      <c r="Z73" s="82">
        <v>33058.699999999997</v>
      </c>
      <c r="AA73" s="407" t="s">
        <v>90</v>
      </c>
      <c r="AB73" s="423">
        <v>15</v>
      </c>
    </row>
    <row r="74" spans="1:28">
      <c r="A74" s="41" t="s">
        <v>473</v>
      </c>
      <c r="B74" s="74">
        <v>23076</v>
      </c>
      <c r="C74" s="237"/>
      <c r="D74" s="400"/>
      <c r="E74" s="75">
        <v>2630.56</v>
      </c>
      <c r="F74" s="74">
        <v>65590.399999999994</v>
      </c>
      <c r="G74" s="237">
        <v>47358.1</v>
      </c>
      <c r="H74" s="75">
        <v>18232.3</v>
      </c>
      <c r="I74" s="60">
        <v>3.2080700000000002</v>
      </c>
      <c r="J74" s="77">
        <v>20.4328</v>
      </c>
      <c r="K74" s="61">
        <v>9.1521299999999996E-3</v>
      </c>
      <c r="L74" s="59">
        <v>57.884900000000002</v>
      </c>
      <c r="M74" s="73"/>
      <c r="N74" s="58"/>
      <c r="O74" s="58"/>
      <c r="P74" s="41" t="s">
        <v>474</v>
      </c>
      <c r="Q74" s="74">
        <v>10438.4</v>
      </c>
      <c r="R74" s="400" t="s">
        <v>90</v>
      </c>
      <c r="S74" s="402">
        <v>15</v>
      </c>
      <c r="T74" s="74">
        <v>19795.8</v>
      </c>
      <c r="U74" s="400" t="s">
        <v>90</v>
      </c>
      <c r="V74" s="402">
        <v>15</v>
      </c>
      <c r="W74" s="74">
        <v>7908.98</v>
      </c>
      <c r="X74" s="400" t="s">
        <v>2233</v>
      </c>
      <c r="Y74" s="402">
        <v>16</v>
      </c>
      <c r="Z74" s="74">
        <v>27656.400000000001</v>
      </c>
      <c r="AA74" s="400" t="s">
        <v>2233</v>
      </c>
      <c r="AB74" s="404">
        <v>16</v>
      </c>
    </row>
    <row r="75" spans="1:28">
      <c r="A75" s="41" t="s">
        <v>475</v>
      </c>
      <c r="B75" s="74">
        <v>18030.7</v>
      </c>
      <c r="C75" s="237"/>
      <c r="D75" s="400"/>
      <c r="E75" s="75">
        <v>2030.75</v>
      </c>
      <c r="F75" s="74">
        <v>50355.8</v>
      </c>
      <c r="G75" s="237">
        <v>36365.199999999997</v>
      </c>
      <c r="H75" s="75">
        <v>13990.6</v>
      </c>
      <c r="I75" s="60">
        <v>3.1472600000000002</v>
      </c>
      <c r="J75" s="77">
        <v>24.982700000000001</v>
      </c>
      <c r="K75" s="61">
        <v>1.0999800000000001E-2</v>
      </c>
      <c r="L75" s="59">
        <v>55.662399999999998</v>
      </c>
      <c r="M75" s="73"/>
      <c r="N75" s="58"/>
      <c r="O75" s="58"/>
      <c r="P75" s="41" t="s">
        <v>476</v>
      </c>
      <c r="Q75" s="74">
        <v>11450.7</v>
      </c>
      <c r="R75" s="400" t="s">
        <v>90</v>
      </c>
      <c r="S75" s="402">
        <v>15</v>
      </c>
      <c r="T75" s="74">
        <v>22227.9</v>
      </c>
      <c r="U75" s="400" t="s">
        <v>90</v>
      </c>
      <c r="V75" s="402">
        <v>16</v>
      </c>
      <c r="W75" s="74">
        <v>9041.06</v>
      </c>
      <c r="X75" s="400" t="s">
        <v>137</v>
      </c>
      <c r="Y75" s="402">
        <v>14</v>
      </c>
      <c r="Z75" s="74">
        <v>31194.5</v>
      </c>
      <c r="AA75" s="400" t="s">
        <v>137</v>
      </c>
      <c r="AB75" s="404">
        <v>14</v>
      </c>
    </row>
    <row r="76" spans="1:28">
      <c r="A76" s="41" t="s">
        <v>477</v>
      </c>
      <c r="B76" s="74">
        <v>35790.9</v>
      </c>
      <c r="C76" s="237"/>
      <c r="D76" s="400"/>
      <c r="E76" s="75">
        <v>4065.83</v>
      </c>
      <c r="F76" s="74">
        <v>112795</v>
      </c>
      <c r="G76" s="237">
        <v>81315.600000000006</v>
      </c>
      <c r="H76" s="75">
        <v>31479.4</v>
      </c>
      <c r="I76" s="60">
        <v>3.5553900000000001</v>
      </c>
      <c r="J76" s="77">
        <v>24.959700000000002</v>
      </c>
      <c r="K76" s="61">
        <v>1.1008199999999999E-2</v>
      </c>
      <c r="L76" s="59">
        <v>55.780299999999997</v>
      </c>
      <c r="M76" s="73"/>
      <c r="N76" s="58"/>
      <c r="O76" s="58"/>
      <c r="P76" s="41" t="s">
        <v>478</v>
      </c>
      <c r="Q76" s="74">
        <v>11261.8</v>
      </c>
      <c r="R76" s="400" t="s">
        <v>90</v>
      </c>
      <c r="S76" s="402">
        <v>15</v>
      </c>
      <c r="T76" s="74">
        <v>20012.400000000001</v>
      </c>
      <c r="U76" s="400" t="s">
        <v>187</v>
      </c>
      <c r="V76" s="402">
        <v>16</v>
      </c>
      <c r="W76" s="74">
        <v>7785.24</v>
      </c>
      <c r="X76" s="400" t="s">
        <v>2233</v>
      </c>
      <c r="Y76" s="402">
        <v>16</v>
      </c>
      <c r="Z76" s="74">
        <v>27731.1</v>
      </c>
      <c r="AA76" s="400" t="s">
        <v>2233</v>
      </c>
      <c r="AB76" s="404">
        <v>16</v>
      </c>
    </row>
    <row r="77" spans="1:28">
      <c r="A77" s="41" t="s">
        <v>478</v>
      </c>
      <c r="B77" s="74">
        <v>25813.4</v>
      </c>
      <c r="C77" s="237"/>
      <c r="D77" s="400"/>
      <c r="E77" s="75">
        <v>3140.77</v>
      </c>
      <c r="F77" s="74">
        <v>66214.899999999994</v>
      </c>
      <c r="G77" s="237">
        <v>47985.1</v>
      </c>
      <c r="H77" s="75">
        <v>18229.900000000001</v>
      </c>
      <c r="I77" s="60">
        <v>2.9204699999999999</v>
      </c>
      <c r="J77" s="77">
        <v>13.652900000000001</v>
      </c>
      <c r="K77" s="61">
        <v>6.0147200000000003E-3</v>
      </c>
      <c r="L77" s="59">
        <v>60.821199999999997</v>
      </c>
      <c r="M77" s="73"/>
      <c r="N77" s="58"/>
      <c r="O77" s="58"/>
      <c r="P77" s="41" t="s">
        <v>479</v>
      </c>
      <c r="Q77" s="74">
        <v>10902.6</v>
      </c>
      <c r="R77" s="400" t="s">
        <v>90</v>
      </c>
      <c r="S77" s="402">
        <v>15</v>
      </c>
      <c r="T77" s="74">
        <v>19901.8</v>
      </c>
      <c r="U77" s="400" t="s">
        <v>90</v>
      </c>
      <c r="V77" s="402">
        <v>15</v>
      </c>
      <c r="W77" s="74">
        <v>7850.19</v>
      </c>
      <c r="X77" s="400" t="s">
        <v>2233</v>
      </c>
      <c r="Y77" s="402">
        <v>16</v>
      </c>
      <c r="Z77" s="74">
        <v>27698.3</v>
      </c>
      <c r="AA77" s="400" t="s">
        <v>2233</v>
      </c>
      <c r="AB77" s="404">
        <v>16</v>
      </c>
    </row>
    <row r="78" spans="1:28">
      <c r="A78" s="41" t="s">
        <v>479</v>
      </c>
      <c r="B78" s="74">
        <v>24385.8</v>
      </c>
      <c r="C78" s="237"/>
      <c r="D78" s="400"/>
      <c r="E78" s="75">
        <v>2878.9</v>
      </c>
      <c r="F78" s="74">
        <v>65895</v>
      </c>
      <c r="G78" s="237">
        <v>47664.1</v>
      </c>
      <c r="H78" s="75">
        <v>18230.900000000001</v>
      </c>
      <c r="I78" s="60">
        <v>3.0638899999999998</v>
      </c>
      <c r="J78" s="77">
        <v>17.0609</v>
      </c>
      <c r="K78" s="61">
        <v>7.4829700000000002E-3</v>
      </c>
      <c r="L78" s="59">
        <v>59.625</v>
      </c>
      <c r="M78" s="73"/>
      <c r="N78" s="58"/>
      <c r="O78" s="58"/>
      <c r="P78" s="41" t="s">
        <v>480</v>
      </c>
      <c r="Q78" s="74">
        <v>9588.19</v>
      </c>
      <c r="R78" s="400" t="s">
        <v>90</v>
      </c>
      <c r="S78" s="402">
        <v>15</v>
      </c>
      <c r="T78" s="74">
        <v>19599</v>
      </c>
      <c r="U78" s="400" t="s">
        <v>90</v>
      </c>
      <c r="V78" s="402">
        <v>15</v>
      </c>
      <c r="W78" s="74">
        <v>8006.53</v>
      </c>
      <c r="X78" s="400" t="s">
        <v>2233</v>
      </c>
      <c r="Y78" s="402">
        <v>16</v>
      </c>
      <c r="Z78" s="74">
        <v>27564.799999999999</v>
      </c>
      <c r="AA78" s="400" t="s">
        <v>2233</v>
      </c>
      <c r="AB78" s="404">
        <v>16</v>
      </c>
    </row>
    <row r="79" spans="1:28">
      <c r="A79" s="41" t="s">
        <v>480</v>
      </c>
      <c r="B79" s="74">
        <v>20781.400000000001</v>
      </c>
      <c r="C79" s="237"/>
      <c r="D79" s="400"/>
      <c r="E79" s="75">
        <v>2192.2399999999998</v>
      </c>
      <c r="F79" s="74">
        <v>65029.1</v>
      </c>
      <c r="G79" s="237">
        <v>46796.800000000003</v>
      </c>
      <c r="H79" s="75">
        <v>18232.3</v>
      </c>
      <c r="I79" s="60">
        <v>3.49823</v>
      </c>
      <c r="J79" s="77">
        <v>27.158300000000001</v>
      </c>
      <c r="K79" s="61">
        <v>1.33889E-2</v>
      </c>
      <c r="L79" s="59">
        <v>53.6736</v>
      </c>
      <c r="M79" s="73"/>
      <c r="N79" s="58"/>
      <c r="O79" s="58"/>
      <c r="P79" s="41" t="s">
        <v>481</v>
      </c>
      <c r="Q79" s="74">
        <v>8293.0400000000009</v>
      </c>
      <c r="R79" s="400" t="s">
        <v>90</v>
      </c>
      <c r="S79" s="402">
        <v>15</v>
      </c>
      <c r="T79" s="74">
        <v>19656.2</v>
      </c>
      <c r="U79" s="400" t="s">
        <v>90</v>
      </c>
      <c r="V79" s="402">
        <v>15</v>
      </c>
      <c r="W79" s="74">
        <v>105.667</v>
      </c>
      <c r="X79" s="400" t="s">
        <v>194</v>
      </c>
      <c r="Y79" s="402">
        <v>10</v>
      </c>
      <c r="Z79" s="74">
        <v>19656.2</v>
      </c>
      <c r="AA79" s="400" t="s">
        <v>90</v>
      </c>
      <c r="AB79" s="404">
        <v>15</v>
      </c>
    </row>
    <row r="80" spans="1:28">
      <c r="A80" s="41" t="s">
        <v>481</v>
      </c>
      <c r="B80" s="74">
        <v>17993.8</v>
      </c>
      <c r="C80" s="237"/>
      <c r="D80" s="400"/>
      <c r="E80" s="75">
        <v>2121.6799999999998</v>
      </c>
      <c r="F80" s="74">
        <v>46988.2</v>
      </c>
      <c r="G80" s="237">
        <v>46987.9</v>
      </c>
      <c r="H80" s="75">
        <v>0.22715099999999999</v>
      </c>
      <c r="I80" s="60">
        <v>2.9604300000000001</v>
      </c>
      <c r="J80" s="77">
        <v>20.584499999999998</v>
      </c>
      <c r="K80" s="61">
        <v>6.4830599999999997E-3</v>
      </c>
      <c r="L80" s="59">
        <v>47.563400000000001</v>
      </c>
      <c r="M80" s="73"/>
      <c r="N80" s="58"/>
      <c r="O80" s="58"/>
      <c r="P80" s="41" t="s">
        <v>482</v>
      </c>
      <c r="Q80" s="74">
        <v>9076.43</v>
      </c>
      <c r="R80" s="400" t="s">
        <v>90</v>
      </c>
      <c r="S80" s="402">
        <v>15</v>
      </c>
      <c r="T80" s="74">
        <v>19812.5</v>
      </c>
      <c r="U80" s="400" t="s">
        <v>90</v>
      </c>
      <c r="V80" s="402">
        <v>15</v>
      </c>
      <c r="W80" s="74">
        <v>1628.37</v>
      </c>
      <c r="X80" s="400" t="s">
        <v>135</v>
      </c>
      <c r="Y80" s="402">
        <v>10</v>
      </c>
      <c r="Z80" s="74">
        <v>19812.5</v>
      </c>
      <c r="AA80" s="400" t="s">
        <v>90</v>
      </c>
      <c r="AB80" s="404">
        <v>15</v>
      </c>
    </row>
    <row r="81" spans="1:41">
      <c r="A81" s="41" t="s">
        <v>482</v>
      </c>
      <c r="B81" s="74">
        <v>20123.2</v>
      </c>
      <c r="C81" s="237"/>
      <c r="D81" s="400"/>
      <c r="E81" s="75">
        <v>2493.85</v>
      </c>
      <c r="F81" s="74">
        <v>47483.4</v>
      </c>
      <c r="G81" s="237">
        <v>47474.5</v>
      </c>
      <c r="H81" s="75">
        <v>8.8567699999999991</v>
      </c>
      <c r="I81" s="60">
        <v>2.6934300000000002</v>
      </c>
      <c r="J81" s="77">
        <v>13.7921</v>
      </c>
      <c r="K81" s="61">
        <v>4.3385200000000002E-3</v>
      </c>
      <c r="L81" s="59">
        <v>46.198</v>
      </c>
      <c r="M81" s="73"/>
      <c r="N81" s="58"/>
      <c r="O81" s="58"/>
      <c r="P81" s="42" t="s">
        <v>483</v>
      </c>
      <c r="Q81" s="82">
        <v>7768.46</v>
      </c>
      <c r="R81" s="471" t="s">
        <v>90</v>
      </c>
      <c r="S81" s="423">
        <v>15</v>
      </c>
      <c r="T81" s="82">
        <v>19538.900000000001</v>
      </c>
      <c r="U81" s="407" t="s">
        <v>90</v>
      </c>
      <c r="V81" s="422">
        <v>15</v>
      </c>
      <c r="W81" s="82">
        <v>1.00044E-11</v>
      </c>
      <c r="X81" s="407" t="s">
        <v>97</v>
      </c>
      <c r="Y81" s="422">
        <v>16</v>
      </c>
      <c r="Z81" s="82">
        <v>19538.900000000001</v>
      </c>
      <c r="AA81" s="407" t="s">
        <v>90</v>
      </c>
      <c r="AB81" s="423">
        <v>15</v>
      </c>
    </row>
    <row r="82" spans="1:41">
      <c r="A82" s="42" t="s">
        <v>483</v>
      </c>
      <c r="B82" s="82">
        <v>16609.599999999999</v>
      </c>
      <c r="C82" s="84"/>
      <c r="D82" s="407"/>
      <c r="E82" s="84">
        <v>1865.39</v>
      </c>
      <c r="F82" s="82">
        <v>46635.5</v>
      </c>
      <c r="G82" s="84">
        <v>46635.5</v>
      </c>
      <c r="H82" s="84">
        <v>3.5302E-12</v>
      </c>
      <c r="I82" s="65">
        <v>3.16296</v>
      </c>
      <c r="J82" s="86">
        <v>27.311399999999999</v>
      </c>
      <c r="K82" s="66">
        <v>6.7370499999999996E-3</v>
      </c>
      <c r="L82" s="421">
        <v>38.623800000000003</v>
      </c>
      <c r="M82" s="73"/>
      <c r="N82" s="96"/>
      <c r="O82" s="96"/>
    </row>
    <row r="83" spans="1:41">
      <c r="C83" s="1076" t="s">
        <v>2223</v>
      </c>
      <c r="D83" s="1076" t="s">
        <v>2224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2153.1934394742962</v>
      </c>
      <c r="C89" s="889"/>
      <c r="D89" s="74">
        <v>7602.3335700500993</v>
      </c>
      <c r="E89" s="237">
        <v>5807.4086642939574</v>
      </c>
      <c r="F89" s="75">
        <v>1794.9249057561424</v>
      </c>
      <c r="G89" s="92">
        <v>9.2572736707231488E-3</v>
      </c>
      <c r="H89" s="302">
        <v>3.530724843702949</v>
      </c>
      <c r="I89" s="406">
        <v>17.987500000000001</v>
      </c>
      <c r="J89" s="406">
        <v>23.944850885860909</v>
      </c>
      <c r="K89" s="231">
        <v>17.265255585917505</v>
      </c>
      <c r="L89" s="304">
        <v>1.1201933285177858E-2</v>
      </c>
      <c r="P89" s="41" t="s">
        <v>445</v>
      </c>
      <c r="Q89" s="60">
        <v>3.9231699999999998</v>
      </c>
      <c r="R89" s="400" t="s">
        <v>2234</v>
      </c>
      <c r="S89" s="402">
        <v>23</v>
      </c>
      <c r="T89" s="60">
        <v>2.7744200000000001</v>
      </c>
      <c r="U89" s="400" t="s">
        <v>2235</v>
      </c>
      <c r="V89" s="402">
        <v>16</v>
      </c>
      <c r="W89" s="57">
        <v>25.003299999999999</v>
      </c>
      <c r="X89" s="400" t="s">
        <v>2236</v>
      </c>
      <c r="Y89" s="402">
        <v>8</v>
      </c>
      <c r="Z89" s="57">
        <v>8.7244899999999994</v>
      </c>
      <c r="AA89" s="400" t="s">
        <v>160</v>
      </c>
      <c r="AB89" s="402">
        <v>6</v>
      </c>
      <c r="AC89" s="92">
        <v>1.3521E-2</v>
      </c>
      <c r="AD89" s="400" t="s">
        <v>161</v>
      </c>
      <c r="AE89" s="402">
        <v>17</v>
      </c>
      <c r="AF89" s="92">
        <v>1.9291899999999999E-3</v>
      </c>
      <c r="AG89" s="400" t="s">
        <v>162</v>
      </c>
      <c r="AH89" s="402">
        <v>3</v>
      </c>
      <c r="AI89" s="57">
        <v>67.778800000000004</v>
      </c>
      <c r="AJ89" s="400" t="s">
        <v>161</v>
      </c>
      <c r="AK89" s="402">
        <v>17</v>
      </c>
      <c r="AL89" s="57">
        <v>14.387700000000001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2166.8715542722657</v>
      </c>
      <c r="C90" s="889"/>
      <c r="D90" s="74">
        <v>7627.6816235818278</v>
      </c>
      <c r="E90" s="237">
        <v>5849.801170687525</v>
      </c>
      <c r="F90" s="75">
        <v>1777.8804528943037</v>
      </c>
      <c r="G90" s="92">
        <v>9.2205445991818992E-3</v>
      </c>
      <c r="H90" s="302">
        <v>3.5201355652774495</v>
      </c>
      <c r="I90" s="406">
        <v>18.112500000000001</v>
      </c>
      <c r="J90" s="406">
        <v>23.963398811048492</v>
      </c>
      <c r="K90" s="232">
        <v>17.241948137725736</v>
      </c>
      <c r="L90" s="304">
        <v>1.1296221752077644E-2</v>
      </c>
      <c r="P90" s="41" t="s">
        <v>446</v>
      </c>
      <c r="Q90" s="60">
        <v>4.1954099999999999</v>
      </c>
      <c r="R90" s="400" t="s">
        <v>2234</v>
      </c>
      <c r="S90" s="402">
        <v>23</v>
      </c>
      <c r="T90" s="60">
        <v>2.8671199999999999</v>
      </c>
      <c r="U90" s="400" t="s">
        <v>2237</v>
      </c>
      <c r="V90" s="402">
        <v>14</v>
      </c>
      <c r="W90" s="57">
        <v>26.556799999999999</v>
      </c>
      <c r="X90" s="400" t="s">
        <v>90</v>
      </c>
      <c r="Y90" s="402">
        <v>16</v>
      </c>
      <c r="Z90" s="57">
        <v>8.7244100000000007</v>
      </c>
      <c r="AA90" s="400" t="s">
        <v>160</v>
      </c>
      <c r="AB90" s="402">
        <v>6</v>
      </c>
      <c r="AC90" s="92">
        <v>1.5502E-2</v>
      </c>
      <c r="AD90" s="400" t="s">
        <v>105</v>
      </c>
      <c r="AE90" s="402">
        <v>8</v>
      </c>
      <c r="AF90" s="92">
        <v>1.9434700000000001E-3</v>
      </c>
      <c r="AG90" s="400" t="s">
        <v>2238</v>
      </c>
      <c r="AH90" s="402">
        <v>7</v>
      </c>
      <c r="AI90" s="57">
        <v>77.926699999999997</v>
      </c>
      <c r="AJ90" s="400" t="s">
        <v>99</v>
      </c>
      <c r="AK90" s="402">
        <v>8</v>
      </c>
      <c r="AL90" s="57">
        <v>15.4716</v>
      </c>
      <c r="AM90" s="400" t="s">
        <v>163</v>
      </c>
      <c r="AN90" s="78">
        <v>8</v>
      </c>
      <c r="AO90" s="88" t="s">
        <v>446</v>
      </c>
    </row>
    <row r="91" spans="1:41">
      <c r="A91" s="41" t="s">
        <v>167</v>
      </c>
      <c r="B91" s="74">
        <v>2147.7632808041458</v>
      </c>
      <c r="C91" s="889"/>
      <c r="D91" s="74">
        <v>7579.0850543052493</v>
      </c>
      <c r="E91" s="237">
        <v>5806.0632405376355</v>
      </c>
      <c r="F91" s="75">
        <v>1773.0218137676136</v>
      </c>
      <c r="G91" s="92">
        <v>9.2271175846750045E-3</v>
      </c>
      <c r="H91" s="302">
        <v>3.5288269997183108</v>
      </c>
      <c r="I91" s="406">
        <v>17.987500000000001</v>
      </c>
      <c r="J91" s="406">
        <v>23.944873003681412</v>
      </c>
      <c r="K91" s="232">
        <v>17.24107946370745</v>
      </c>
      <c r="L91" s="304">
        <v>1.1199180694051271E-2</v>
      </c>
      <c r="P91" s="41" t="s">
        <v>447</v>
      </c>
      <c r="Q91" s="60">
        <v>3.9647600000000001</v>
      </c>
      <c r="R91" s="400" t="s">
        <v>2234</v>
      </c>
      <c r="S91" s="402">
        <v>23</v>
      </c>
      <c r="T91" s="60">
        <v>2.82308</v>
      </c>
      <c r="U91" s="400" t="s">
        <v>2239</v>
      </c>
      <c r="V91" s="402">
        <v>14</v>
      </c>
      <c r="W91" s="57">
        <v>31.843299999999999</v>
      </c>
      <c r="X91" s="400" t="s">
        <v>90</v>
      </c>
      <c r="Y91" s="402">
        <v>15</v>
      </c>
      <c r="Z91" s="57">
        <v>7.7583099999999998</v>
      </c>
      <c r="AA91" s="400" t="s">
        <v>160</v>
      </c>
      <c r="AB91" s="402">
        <v>6</v>
      </c>
      <c r="AC91" s="92">
        <v>1.7702499999999999E-2</v>
      </c>
      <c r="AD91" s="400" t="s">
        <v>105</v>
      </c>
      <c r="AE91" s="402">
        <v>11</v>
      </c>
      <c r="AF91" s="92">
        <v>1.9351100000000001E-3</v>
      </c>
      <c r="AG91" s="400" t="s">
        <v>162</v>
      </c>
      <c r="AH91" s="402">
        <v>3</v>
      </c>
      <c r="AI91" s="57">
        <v>82.714500000000001</v>
      </c>
      <c r="AJ91" s="400" t="s">
        <v>102</v>
      </c>
      <c r="AK91" s="402">
        <v>10</v>
      </c>
      <c r="AL91" s="57">
        <v>14.796900000000001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2109.6443279453888</v>
      </c>
      <c r="C92" s="889"/>
      <c r="D92" s="74">
        <v>7463.4163584881435</v>
      </c>
      <c r="E92" s="237">
        <v>5740.3300341748536</v>
      </c>
      <c r="F92" s="75">
        <v>1723.0863243132906</v>
      </c>
      <c r="G92" s="92">
        <v>9.1703501824135433E-3</v>
      </c>
      <c r="H92" s="302">
        <v>3.5377604933798796</v>
      </c>
      <c r="I92" s="406">
        <v>17.8</v>
      </c>
      <c r="J92" s="406">
        <v>23.916681639359663</v>
      </c>
      <c r="K92" s="232">
        <v>17.181259945460937</v>
      </c>
      <c r="L92" s="304">
        <v>1.1060818557718021E-2</v>
      </c>
      <c r="P92" s="41" t="s">
        <v>448</v>
      </c>
      <c r="Q92" s="60">
        <v>4.0961600000000002</v>
      </c>
      <c r="R92" s="400" t="s">
        <v>2234</v>
      </c>
      <c r="S92" s="402">
        <v>23</v>
      </c>
      <c r="T92" s="60">
        <v>2.82856</v>
      </c>
      <c r="U92" s="400" t="s">
        <v>2239</v>
      </c>
      <c r="V92" s="402">
        <v>14</v>
      </c>
      <c r="W92" s="57">
        <v>31.495799999999999</v>
      </c>
      <c r="X92" s="400" t="s">
        <v>90</v>
      </c>
      <c r="Y92" s="402">
        <v>15</v>
      </c>
      <c r="Z92" s="57">
        <v>8.7254299999999994</v>
      </c>
      <c r="AA92" s="400" t="s">
        <v>160</v>
      </c>
      <c r="AB92" s="402">
        <v>6</v>
      </c>
      <c r="AC92" s="92">
        <v>1.7823599999999998E-2</v>
      </c>
      <c r="AD92" s="400" t="s">
        <v>115</v>
      </c>
      <c r="AE92" s="402">
        <v>12</v>
      </c>
      <c r="AF92" s="92">
        <v>1.9292000000000001E-3</v>
      </c>
      <c r="AG92" s="400" t="s">
        <v>162</v>
      </c>
      <c r="AH92" s="402">
        <v>3</v>
      </c>
      <c r="AI92" s="57">
        <v>76.638199999999998</v>
      </c>
      <c r="AJ92" s="400" t="s">
        <v>170</v>
      </c>
      <c r="AK92" s="402">
        <v>20</v>
      </c>
      <c r="AL92" s="57">
        <v>14.387600000000001</v>
      </c>
      <c r="AM92" s="400" t="s">
        <v>163</v>
      </c>
      <c r="AN92" s="78">
        <v>6</v>
      </c>
      <c r="AO92" s="88" t="s">
        <v>448</v>
      </c>
    </row>
    <row r="93" spans="1:41">
      <c r="A93" s="41" t="s">
        <v>171</v>
      </c>
      <c r="B93" s="74">
        <v>2031.4567963456739</v>
      </c>
      <c r="C93" s="889"/>
      <c r="D93" s="74">
        <v>7218.4305862151487</v>
      </c>
      <c r="E93" s="237">
        <v>5611.1422645138973</v>
      </c>
      <c r="F93" s="75">
        <v>1607.2883217012513</v>
      </c>
      <c r="G93" s="92">
        <v>9.0484438809668097E-3</v>
      </c>
      <c r="H93" s="302">
        <v>3.5533271488717677</v>
      </c>
      <c r="I93" s="406">
        <v>17.425000000000001</v>
      </c>
      <c r="J93" s="406">
        <v>23.86102375939306</v>
      </c>
      <c r="K93" s="232">
        <v>17.029240827966987</v>
      </c>
      <c r="L93" s="304">
        <v>1.0484282348367383E-2</v>
      </c>
      <c r="P93" s="41" t="s">
        <v>449</v>
      </c>
      <c r="Q93" s="60">
        <v>4.0147000000000004</v>
      </c>
      <c r="R93" s="400" t="s">
        <v>2234</v>
      </c>
      <c r="S93" s="402">
        <v>23</v>
      </c>
      <c r="T93" s="60">
        <v>2.82856</v>
      </c>
      <c r="U93" s="400" t="s">
        <v>2239</v>
      </c>
      <c r="V93" s="402">
        <v>14</v>
      </c>
      <c r="W93" s="57">
        <v>31.744599999999998</v>
      </c>
      <c r="X93" s="400" t="s">
        <v>90</v>
      </c>
      <c r="Y93" s="402">
        <v>15</v>
      </c>
      <c r="Z93" s="57">
        <v>8.7254299999999994</v>
      </c>
      <c r="AA93" s="400" t="s">
        <v>160</v>
      </c>
      <c r="AB93" s="402">
        <v>6</v>
      </c>
      <c r="AC93" s="92">
        <v>1.7707500000000001E-2</v>
      </c>
      <c r="AD93" s="400" t="s">
        <v>115</v>
      </c>
      <c r="AE93" s="402">
        <v>12</v>
      </c>
      <c r="AF93" s="92">
        <v>1.9292000000000001E-3</v>
      </c>
      <c r="AG93" s="400" t="s">
        <v>162</v>
      </c>
      <c r="AH93" s="402">
        <v>3</v>
      </c>
      <c r="AI93" s="57">
        <v>80.545599999999993</v>
      </c>
      <c r="AJ93" s="400" t="s">
        <v>102</v>
      </c>
      <c r="AK93" s="402">
        <v>10</v>
      </c>
      <c r="AL93" s="57">
        <v>14.387600000000001</v>
      </c>
      <c r="AM93" s="400" t="s">
        <v>163</v>
      </c>
      <c r="AN93" s="78">
        <v>6</v>
      </c>
      <c r="AO93" s="88" t="s">
        <v>449</v>
      </c>
    </row>
    <row r="94" spans="1:41">
      <c r="A94" s="41" t="s">
        <v>172</v>
      </c>
      <c r="B94" s="74">
        <v>2181.5419654386124</v>
      </c>
      <c r="C94" s="889"/>
      <c r="D94" s="74">
        <v>7562.873486239554</v>
      </c>
      <c r="E94" s="237">
        <v>6012.066892636697</v>
      </c>
      <c r="F94" s="75">
        <v>1550.806593602857</v>
      </c>
      <c r="G94" s="92">
        <v>8.9021631484114926E-3</v>
      </c>
      <c r="H94" s="302">
        <v>3.4667559029601303</v>
      </c>
      <c r="I94" s="406">
        <v>18.574999999999996</v>
      </c>
      <c r="J94" s="406">
        <v>24.033297111662229</v>
      </c>
      <c r="K94" s="232">
        <v>16.981984733550924</v>
      </c>
      <c r="L94" s="304">
        <v>1.0647858623207411E-2</v>
      </c>
      <c r="P94" s="41" t="s">
        <v>450</v>
      </c>
      <c r="Q94" s="60">
        <v>4.3450899999999999</v>
      </c>
      <c r="R94" s="400" t="s">
        <v>2234</v>
      </c>
      <c r="S94" s="402">
        <v>23</v>
      </c>
      <c r="T94" s="60">
        <v>2.7744200000000001</v>
      </c>
      <c r="U94" s="400" t="s">
        <v>2235</v>
      </c>
      <c r="V94" s="402">
        <v>16</v>
      </c>
      <c r="W94" s="57">
        <v>35.002099999999999</v>
      </c>
      <c r="X94" s="400" t="s">
        <v>105</v>
      </c>
      <c r="Y94" s="402">
        <v>2</v>
      </c>
      <c r="Z94" s="57">
        <v>8.7244899999999994</v>
      </c>
      <c r="AA94" s="400" t="s">
        <v>160</v>
      </c>
      <c r="AB94" s="402">
        <v>6</v>
      </c>
      <c r="AC94" s="92">
        <v>1.6945700000000001E-2</v>
      </c>
      <c r="AD94" s="400" t="s">
        <v>99</v>
      </c>
      <c r="AE94" s="402">
        <v>1</v>
      </c>
      <c r="AF94" s="92">
        <v>1.9291899999999999E-3</v>
      </c>
      <c r="AG94" s="400" t="s">
        <v>162</v>
      </c>
      <c r="AH94" s="402">
        <v>3</v>
      </c>
      <c r="AI94" s="57">
        <v>67.778800000000004</v>
      </c>
      <c r="AJ94" s="400" t="s">
        <v>161</v>
      </c>
      <c r="AK94" s="402">
        <v>17</v>
      </c>
      <c r="AL94" s="57">
        <v>14.387700000000001</v>
      </c>
      <c r="AM94" s="400" t="s">
        <v>163</v>
      </c>
      <c r="AN94" s="78">
        <v>6</v>
      </c>
      <c r="AO94" s="88" t="s">
        <v>450</v>
      </c>
    </row>
    <row r="95" spans="1:41">
      <c r="A95" s="41" t="s">
        <v>174</v>
      </c>
      <c r="B95" s="74">
        <v>2926.8282746927821</v>
      </c>
      <c r="C95" s="889"/>
      <c r="D95" s="74">
        <v>9393.0255704595875</v>
      </c>
      <c r="E95" s="237">
        <v>7528.0158892238214</v>
      </c>
      <c r="F95" s="75">
        <v>1865.0096812357674</v>
      </c>
      <c r="G95" s="92">
        <v>9.171051161886018E-3</v>
      </c>
      <c r="H95" s="302">
        <v>3.2092848260615963</v>
      </c>
      <c r="I95" s="406">
        <v>22.9</v>
      </c>
      <c r="J95" s="406">
        <v>24.684030525913151</v>
      </c>
      <c r="K95" s="232">
        <v>17.514581501746584</v>
      </c>
      <c r="L95" s="304">
        <v>1.2287852269615058E-2</v>
      </c>
      <c r="P95" s="42" t="s">
        <v>451</v>
      </c>
      <c r="Q95" s="65">
        <v>4.4307400000000001</v>
      </c>
      <c r="R95" s="407" t="s">
        <v>2234</v>
      </c>
      <c r="S95" s="422">
        <v>23</v>
      </c>
      <c r="T95" s="65">
        <v>2.82856</v>
      </c>
      <c r="U95" s="407" t="s">
        <v>2239</v>
      </c>
      <c r="V95" s="422">
        <v>14</v>
      </c>
      <c r="W95" s="62">
        <v>32.819299999999998</v>
      </c>
      <c r="X95" s="407" t="s">
        <v>115</v>
      </c>
      <c r="Y95" s="422">
        <v>13</v>
      </c>
      <c r="Z95" s="62">
        <v>8.7246699999999997</v>
      </c>
      <c r="AA95" s="407" t="s">
        <v>160</v>
      </c>
      <c r="AB95" s="422">
        <v>6</v>
      </c>
      <c r="AC95" s="97">
        <v>1.3521E-2</v>
      </c>
      <c r="AD95" s="407" t="s">
        <v>161</v>
      </c>
      <c r="AE95" s="422">
        <v>17</v>
      </c>
      <c r="AF95" s="97">
        <v>1.9291899999999999E-3</v>
      </c>
      <c r="AG95" s="407" t="s">
        <v>162</v>
      </c>
      <c r="AH95" s="422">
        <v>3</v>
      </c>
      <c r="AI95" s="62">
        <v>67.778599999999997</v>
      </c>
      <c r="AJ95" s="407" t="s">
        <v>161</v>
      </c>
      <c r="AK95" s="422">
        <v>17</v>
      </c>
      <c r="AL95" s="62">
        <v>14.387600000000001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3571.6944345914553</v>
      </c>
      <c r="C96" s="889"/>
      <c r="D96" s="74">
        <v>10820.672086286479</v>
      </c>
      <c r="E96" s="237">
        <v>8751.4953580922884</v>
      </c>
      <c r="F96" s="75">
        <v>2069.1767281941902</v>
      </c>
      <c r="G96" s="92">
        <v>9.4822825843580878E-3</v>
      </c>
      <c r="H96" s="302">
        <v>3.0295626584092683</v>
      </c>
      <c r="I96" s="406">
        <v>26.375000000000004</v>
      </c>
      <c r="J96" s="406">
        <v>25.20800506322708</v>
      </c>
      <c r="K96" s="232">
        <v>17.931562218288629</v>
      </c>
      <c r="L96" s="304">
        <v>1.1848777233207977E-2</v>
      </c>
      <c r="P96" s="41" t="s">
        <v>462</v>
      </c>
      <c r="Q96" s="60">
        <v>4.0881699999999999</v>
      </c>
      <c r="R96" s="400" t="s">
        <v>2234</v>
      </c>
      <c r="S96" s="402">
        <v>23</v>
      </c>
      <c r="T96" s="60">
        <v>2.7744200000000001</v>
      </c>
      <c r="U96" s="400" t="s">
        <v>2235</v>
      </c>
      <c r="V96" s="402">
        <v>16</v>
      </c>
      <c r="W96" s="57">
        <v>25.2654</v>
      </c>
      <c r="X96" s="400" t="s">
        <v>2240</v>
      </c>
      <c r="Y96" s="402">
        <v>15</v>
      </c>
      <c r="Z96" s="57">
        <v>8.7244899999999994</v>
      </c>
      <c r="AA96" s="400" t="s">
        <v>160</v>
      </c>
      <c r="AB96" s="402">
        <v>6</v>
      </c>
      <c r="AC96" s="92">
        <v>1.6065400000000001E-2</v>
      </c>
      <c r="AD96" s="400" t="s">
        <v>180</v>
      </c>
      <c r="AE96" s="402">
        <v>5</v>
      </c>
      <c r="AF96" s="92">
        <v>1.9291899999999999E-3</v>
      </c>
      <c r="AG96" s="400" t="s">
        <v>162</v>
      </c>
      <c r="AH96" s="402">
        <v>3</v>
      </c>
      <c r="AI96" s="57">
        <v>89.751000000000005</v>
      </c>
      <c r="AJ96" s="400" t="s">
        <v>180</v>
      </c>
      <c r="AK96" s="402">
        <v>2</v>
      </c>
      <c r="AL96" s="57">
        <v>16.328099999999999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4771.6036260020701</v>
      </c>
      <c r="C97" s="889"/>
      <c r="D97" s="74">
        <v>14280.795763268125</v>
      </c>
      <c r="E97" s="237">
        <v>11758.484979174857</v>
      </c>
      <c r="F97" s="75">
        <v>2522.3107840932685</v>
      </c>
      <c r="G97" s="92">
        <v>9.6213987881725756E-3</v>
      </c>
      <c r="H97" s="302">
        <v>2.9928713452742124</v>
      </c>
      <c r="I97" s="406">
        <v>28.262499999999996</v>
      </c>
      <c r="J97" s="406">
        <v>25.490700155489414</v>
      </c>
      <c r="K97" s="232">
        <v>18.041277346438452</v>
      </c>
      <c r="L97" s="304">
        <v>1.1579938656585562E-2</v>
      </c>
      <c r="P97" s="41" t="s">
        <v>463</v>
      </c>
      <c r="Q97" s="60">
        <v>4.0881699999999999</v>
      </c>
      <c r="R97" s="400" t="s">
        <v>2234</v>
      </c>
      <c r="S97" s="402">
        <v>23</v>
      </c>
      <c r="T97" s="60">
        <v>2.7744200000000001</v>
      </c>
      <c r="U97" s="400" t="s">
        <v>2235</v>
      </c>
      <c r="V97" s="402">
        <v>16</v>
      </c>
      <c r="W97" s="57">
        <v>25.2654</v>
      </c>
      <c r="X97" s="400" t="s">
        <v>2240</v>
      </c>
      <c r="Y97" s="402">
        <v>15</v>
      </c>
      <c r="Z97" s="57">
        <v>8.7244899999999994</v>
      </c>
      <c r="AA97" s="400" t="s">
        <v>160</v>
      </c>
      <c r="AB97" s="402">
        <v>6</v>
      </c>
      <c r="AC97" s="92">
        <v>1.6065400000000001E-2</v>
      </c>
      <c r="AD97" s="400" t="s">
        <v>180</v>
      </c>
      <c r="AE97" s="402">
        <v>5</v>
      </c>
      <c r="AF97" s="92">
        <v>1.9291899999999999E-3</v>
      </c>
      <c r="AG97" s="400" t="s">
        <v>162</v>
      </c>
      <c r="AH97" s="402">
        <v>3</v>
      </c>
      <c r="AI97" s="57">
        <v>89.751000000000005</v>
      </c>
      <c r="AJ97" s="400" t="s">
        <v>180</v>
      </c>
      <c r="AK97" s="402">
        <v>2</v>
      </c>
      <c r="AL97" s="57">
        <v>16.328099999999999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5029.1843514350694</v>
      </c>
      <c r="C98" s="889"/>
      <c r="D98" s="74">
        <v>15005.003979594696</v>
      </c>
      <c r="E98" s="237">
        <v>11985.573400146784</v>
      </c>
      <c r="F98" s="75">
        <v>3019.4305794479124</v>
      </c>
      <c r="G98" s="92">
        <v>9.9780414022478375E-3</v>
      </c>
      <c r="H98" s="302">
        <v>2.9835859914964229</v>
      </c>
      <c r="I98" s="406">
        <v>28.9</v>
      </c>
      <c r="J98" s="406">
        <v>25.586628736921416</v>
      </c>
      <c r="K98" s="232">
        <v>18.417376069561982</v>
      </c>
      <c r="L98" s="304">
        <v>1.2406033064600289E-2</v>
      </c>
      <c r="P98" s="41" t="s">
        <v>464</v>
      </c>
      <c r="Q98" s="60">
        <v>3.8487100000000001</v>
      </c>
      <c r="R98" s="400" t="s">
        <v>2234</v>
      </c>
      <c r="S98" s="402">
        <v>23</v>
      </c>
      <c r="T98" s="60">
        <v>2.7744200000000001</v>
      </c>
      <c r="U98" s="400" t="s">
        <v>2235</v>
      </c>
      <c r="V98" s="402">
        <v>16</v>
      </c>
      <c r="W98" s="57">
        <v>25.003299999999999</v>
      </c>
      <c r="X98" s="400" t="s">
        <v>2236</v>
      </c>
      <c r="Y98" s="402">
        <v>8</v>
      </c>
      <c r="Z98" s="57">
        <v>8.7244899999999994</v>
      </c>
      <c r="AA98" s="400" t="s">
        <v>160</v>
      </c>
      <c r="AB98" s="402">
        <v>6</v>
      </c>
      <c r="AC98" s="92">
        <v>1.47133E-2</v>
      </c>
      <c r="AD98" s="400" t="s">
        <v>180</v>
      </c>
      <c r="AE98" s="402">
        <v>1</v>
      </c>
      <c r="AF98" s="92">
        <v>1.9291899999999999E-3</v>
      </c>
      <c r="AG98" s="400" t="s">
        <v>162</v>
      </c>
      <c r="AH98" s="402">
        <v>3</v>
      </c>
      <c r="AI98" s="57">
        <v>89.691900000000004</v>
      </c>
      <c r="AJ98" s="400" t="s">
        <v>180</v>
      </c>
      <c r="AK98" s="402">
        <v>1</v>
      </c>
      <c r="AL98" s="57">
        <v>16.328099999999999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5485.3946885991036</v>
      </c>
      <c r="C99" s="889"/>
      <c r="D99" s="74">
        <v>16128.250830182456</v>
      </c>
      <c r="E99" s="237">
        <v>12474.161773772423</v>
      </c>
      <c r="F99" s="75">
        <v>3654.0890564100332</v>
      </c>
      <c r="G99" s="92">
        <v>1.0392482346195874E-2</v>
      </c>
      <c r="H99" s="302">
        <v>2.9402170209745466</v>
      </c>
      <c r="I99" s="406">
        <v>30.274999999999999</v>
      </c>
      <c r="J99" s="406">
        <v>25.795421023037029</v>
      </c>
      <c r="K99" s="232">
        <v>18.910733669560496</v>
      </c>
      <c r="L99" s="304">
        <v>1.394889861200563E-2</v>
      </c>
      <c r="P99" s="41" t="s">
        <v>465</v>
      </c>
      <c r="Q99" s="60">
        <v>3.8044199999999999</v>
      </c>
      <c r="R99" s="400" t="s">
        <v>2234</v>
      </c>
      <c r="S99" s="402">
        <v>23</v>
      </c>
      <c r="T99" s="60">
        <v>2.7744200000000001</v>
      </c>
      <c r="U99" s="400" t="s">
        <v>2235</v>
      </c>
      <c r="V99" s="402">
        <v>16</v>
      </c>
      <c r="W99" s="57">
        <v>25.003499999999999</v>
      </c>
      <c r="X99" s="400" t="s">
        <v>2241</v>
      </c>
      <c r="Y99" s="402">
        <v>19</v>
      </c>
      <c r="Z99" s="57">
        <v>8.7244899999999994</v>
      </c>
      <c r="AA99" s="400" t="s">
        <v>160</v>
      </c>
      <c r="AB99" s="402">
        <v>6</v>
      </c>
      <c r="AC99" s="92">
        <v>1.6065400000000001E-2</v>
      </c>
      <c r="AD99" s="400" t="s">
        <v>180</v>
      </c>
      <c r="AE99" s="402">
        <v>5</v>
      </c>
      <c r="AF99" s="92">
        <v>1.9291899999999999E-3</v>
      </c>
      <c r="AG99" s="400" t="s">
        <v>162</v>
      </c>
      <c r="AH99" s="402">
        <v>3</v>
      </c>
      <c r="AI99" s="57">
        <v>89.750900000000001</v>
      </c>
      <c r="AJ99" s="400" t="s">
        <v>180</v>
      </c>
      <c r="AK99" s="402">
        <v>2</v>
      </c>
      <c r="AL99" s="57">
        <v>16.328099999999999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5708.5370133882407</v>
      </c>
      <c r="C100" s="889"/>
      <c r="D100" s="74">
        <v>16742.527410525727</v>
      </c>
      <c r="E100" s="237">
        <v>12655.567413863555</v>
      </c>
      <c r="F100" s="75">
        <v>4086.959996662169</v>
      </c>
      <c r="G100" s="92">
        <v>1.0701295327720347E-2</v>
      </c>
      <c r="H100" s="302">
        <v>2.9328928535033496</v>
      </c>
      <c r="I100" s="406">
        <v>30.787500000000001</v>
      </c>
      <c r="J100" s="406">
        <v>25.871967083271368</v>
      </c>
      <c r="K100" s="232">
        <v>19.193821120675501</v>
      </c>
      <c r="L100" s="304">
        <v>1.3760970538394923E-2</v>
      </c>
      <c r="P100" s="42" t="s">
        <v>466</v>
      </c>
      <c r="Q100" s="65">
        <v>3.8044199999999999</v>
      </c>
      <c r="R100" s="407" t="s">
        <v>2234</v>
      </c>
      <c r="S100" s="422">
        <v>23</v>
      </c>
      <c r="T100" s="65">
        <v>2.7744200000000001</v>
      </c>
      <c r="U100" s="407" t="s">
        <v>2235</v>
      </c>
      <c r="V100" s="423">
        <v>16</v>
      </c>
      <c r="W100" s="62">
        <v>25.003299999999999</v>
      </c>
      <c r="X100" s="407" t="s">
        <v>2236</v>
      </c>
      <c r="Y100" s="422">
        <v>8</v>
      </c>
      <c r="Z100" s="62">
        <v>8.7244899999999994</v>
      </c>
      <c r="AA100" s="407" t="s">
        <v>160</v>
      </c>
      <c r="AB100" s="422">
        <v>6</v>
      </c>
      <c r="AC100" s="97">
        <v>1.3521E-2</v>
      </c>
      <c r="AD100" s="407" t="s">
        <v>161</v>
      </c>
      <c r="AE100" s="422">
        <v>17</v>
      </c>
      <c r="AF100" s="97">
        <v>1.9291899999999999E-3</v>
      </c>
      <c r="AG100" s="407" t="s">
        <v>162</v>
      </c>
      <c r="AH100" s="422">
        <v>3</v>
      </c>
      <c r="AI100" s="62">
        <v>71.218199999999996</v>
      </c>
      <c r="AJ100" s="407" t="s">
        <v>2242</v>
      </c>
      <c r="AK100" s="422">
        <v>2</v>
      </c>
      <c r="AL100" s="62">
        <v>16.328099999999999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7233.0033852319029</v>
      </c>
      <c r="C101" s="889"/>
      <c r="D101" s="74">
        <v>21873.97227191817</v>
      </c>
      <c r="E101" s="237">
        <v>17378.667913284109</v>
      </c>
      <c r="F101" s="75">
        <v>4495.3043586340618</v>
      </c>
      <c r="G101" s="92">
        <v>1.0129152698180261E-2</v>
      </c>
      <c r="H101" s="302">
        <v>3.0241894143973016</v>
      </c>
      <c r="I101" s="406">
        <v>30.912500000000001</v>
      </c>
      <c r="J101" s="406">
        <v>25.885113620822828</v>
      </c>
      <c r="K101" s="232">
        <v>18.754578439695617</v>
      </c>
      <c r="L101" s="304">
        <v>1.1999212912461601E-2</v>
      </c>
      <c r="P101" s="41" t="s">
        <v>474</v>
      </c>
      <c r="Q101" s="60">
        <v>4.1751399999999999</v>
      </c>
      <c r="R101" s="400" t="s">
        <v>2243</v>
      </c>
      <c r="S101" s="402">
        <v>23</v>
      </c>
      <c r="T101" s="60">
        <v>2.69475</v>
      </c>
      <c r="U101" s="400" t="s">
        <v>2244</v>
      </c>
      <c r="V101" s="402">
        <v>11</v>
      </c>
      <c r="W101" s="57">
        <v>25.0014</v>
      </c>
      <c r="X101" s="400" t="s">
        <v>175</v>
      </c>
      <c r="Y101" s="402">
        <v>19</v>
      </c>
      <c r="Z101" s="57">
        <v>8.9395100000000003</v>
      </c>
      <c r="AA101" s="400" t="s">
        <v>2245</v>
      </c>
      <c r="AB101" s="402">
        <v>2</v>
      </c>
      <c r="AC101" s="92">
        <v>1.13802E-2</v>
      </c>
      <c r="AD101" s="400" t="s">
        <v>90</v>
      </c>
      <c r="AE101" s="402">
        <v>15</v>
      </c>
      <c r="AF101" s="92">
        <v>7.0105300000000001E-3</v>
      </c>
      <c r="AG101" s="400" t="s">
        <v>330</v>
      </c>
      <c r="AH101" s="402">
        <v>12</v>
      </c>
      <c r="AI101" s="57">
        <v>100</v>
      </c>
      <c r="AJ101" s="400" t="s">
        <v>2246</v>
      </c>
      <c r="AK101" s="402">
        <v>2</v>
      </c>
      <c r="AL101" s="57">
        <v>53.427900000000001</v>
      </c>
      <c r="AM101" s="400" t="s">
        <v>165</v>
      </c>
      <c r="AN101" s="78">
        <v>4</v>
      </c>
      <c r="AO101" s="88" t="s">
        <v>474</v>
      </c>
    </row>
    <row r="102" spans="1:41">
      <c r="A102" s="41" t="s">
        <v>192</v>
      </c>
      <c r="B102" s="74">
        <v>7085.9337091326597</v>
      </c>
      <c r="C102" s="889"/>
      <c r="D102" s="74">
        <v>20933.487838349691</v>
      </c>
      <c r="E102" s="237">
        <v>17574.873578872808</v>
      </c>
      <c r="F102" s="75">
        <v>3358.6142594768835</v>
      </c>
      <c r="G102" s="92">
        <v>9.6945818422381914E-3</v>
      </c>
      <c r="H102" s="302">
        <v>2.9542313966851963</v>
      </c>
      <c r="I102" s="406">
        <v>31.475000000000001</v>
      </c>
      <c r="J102" s="406">
        <v>25.969060922407085</v>
      </c>
      <c r="K102" s="232">
        <v>18.323659750684463</v>
      </c>
      <c r="L102" s="304">
        <v>1.1528114554116958E-2</v>
      </c>
      <c r="P102" s="41" t="s">
        <v>476</v>
      </c>
      <c r="Q102" s="60">
        <v>4.7069200000000002</v>
      </c>
      <c r="R102" s="400" t="s">
        <v>2243</v>
      </c>
      <c r="S102" s="402">
        <v>23</v>
      </c>
      <c r="T102" s="60">
        <v>2.9854400000000001</v>
      </c>
      <c r="U102" s="400" t="s">
        <v>2247</v>
      </c>
      <c r="V102" s="402">
        <v>12</v>
      </c>
      <c r="W102" s="57">
        <v>25.0014</v>
      </c>
      <c r="X102" s="400" t="s">
        <v>175</v>
      </c>
      <c r="Y102" s="402">
        <v>19</v>
      </c>
      <c r="Z102" s="57">
        <v>8.9395100000000003</v>
      </c>
      <c r="AA102" s="400" t="s">
        <v>2245</v>
      </c>
      <c r="AB102" s="402">
        <v>2</v>
      </c>
      <c r="AC102" s="92">
        <v>1.13902E-2</v>
      </c>
      <c r="AD102" s="400" t="s">
        <v>90</v>
      </c>
      <c r="AE102" s="402">
        <v>15</v>
      </c>
      <c r="AF102" s="92">
        <v>7.0105300000000001E-3</v>
      </c>
      <c r="AG102" s="400" t="s">
        <v>330</v>
      </c>
      <c r="AH102" s="402">
        <v>12</v>
      </c>
      <c r="AI102" s="57">
        <v>100</v>
      </c>
      <c r="AJ102" s="400" t="s">
        <v>2246</v>
      </c>
      <c r="AK102" s="402">
        <v>2</v>
      </c>
      <c r="AL102" s="57">
        <v>53.534500000000001</v>
      </c>
      <c r="AM102" s="400" t="s">
        <v>2248</v>
      </c>
      <c r="AN102" s="78">
        <v>4</v>
      </c>
      <c r="AO102" s="88" t="s">
        <v>476</v>
      </c>
    </row>
    <row r="103" spans="1:41">
      <c r="A103" s="41" t="s">
        <v>77</v>
      </c>
      <c r="B103" s="74">
        <v>8689.9494749100213</v>
      </c>
      <c r="C103" s="889"/>
      <c r="D103" s="74">
        <v>26433.057495805704</v>
      </c>
      <c r="E103" s="237">
        <v>22454.800788986166</v>
      </c>
      <c r="F103" s="75">
        <v>3978.2567068195394</v>
      </c>
      <c r="G103" s="92">
        <v>9.5216379382506173E-3</v>
      </c>
      <c r="H103" s="302">
        <v>3.0417964537221205</v>
      </c>
      <c r="I103" s="406">
        <v>32.012500000000003</v>
      </c>
      <c r="J103" s="406">
        <v>26.05145583357961</v>
      </c>
      <c r="K103" s="232">
        <v>18.291455442916458</v>
      </c>
      <c r="L103" s="304">
        <v>1.2085903992729696E-2</v>
      </c>
      <c r="P103" s="41" t="s">
        <v>478</v>
      </c>
      <c r="Q103" s="60">
        <v>3.8380399999999999</v>
      </c>
      <c r="R103" s="400" t="s">
        <v>2243</v>
      </c>
      <c r="S103" s="402">
        <v>23</v>
      </c>
      <c r="T103" s="60">
        <v>2.46184</v>
      </c>
      <c r="U103" s="400" t="s">
        <v>2244</v>
      </c>
      <c r="V103" s="402">
        <v>11</v>
      </c>
      <c r="W103" s="57">
        <v>15.2667</v>
      </c>
      <c r="X103" s="400" t="s">
        <v>90</v>
      </c>
      <c r="Y103" s="402">
        <v>16</v>
      </c>
      <c r="Z103" s="57">
        <v>8.8352500000000003</v>
      </c>
      <c r="AA103" s="400" t="s">
        <v>2245</v>
      </c>
      <c r="AB103" s="402">
        <v>1</v>
      </c>
      <c r="AC103" s="92">
        <v>7.1041400000000001E-3</v>
      </c>
      <c r="AD103" s="400" t="s">
        <v>90</v>
      </c>
      <c r="AE103" s="402">
        <v>16</v>
      </c>
      <c r="AF103" s="92">
        <v>6.4585600000000003E-3</v>
      </c>
      <c r="AG103" s="400" t="s">
        <v>2249</v>
      </c>
      <c r="AH103" s="402">
        <v>5</v>
      </c>
      <c r="AI103" s="57">
        <v>92.8489</v>
      </c>
      <c r="AJ103" s="400" t="s">
        <v>330</v>
      </c>
      <c r="AK103" s="402">
        <v>11</v>
      </c>
      <c r="AL103" s="57">
        <v>61.090899999999998</v>
      </c>
      <c r="AM103" s="400" t="s">
        <v>2250</v>
      </c>
      <c r="AN103" s="78">
        <v>0</v>
      </c>
      <c r="AO103" s="88" t="s">
        <v>478</v>
      </c>
    </row>
    <row r="104" spans="1:41">
      <c r="A104" s="41" t="s">
        <v>196</v>
      </c>
      <c r="B104" s="74">
        <v>8842.8737615192476</v>
      </c>
      <c r="C104" s="889"/>
      <c r="D104" s="74">
        <v>26943.764688573225</v>
      </c>
      <c r="E104" s="237">
        <v>22528.070434611793</v>
      </c>
      <c r="F104" s="75">
        <v>4415.6942539614329</v>
      </c>
      <c r="G104" s="92">
        <v>9.6244729142819715E-3</v>
      </c>
      <c r="H104" s="302">
        <v>3.0469466618218646</v>
      </c>
      <c r="I104" s="406">
        <v>32.200000000000003</v>
      </c>
      <c r="J104" s="406">
        <v>26.082934739135002</v>
      </c>
      <c r="K104" s="232">
        <v>18.465580540234388</v>
      </c>
      <c r="L104" s="304">
        <v>1.3492450429886123E-2</v>
      </c>
      <c r="P104" s="41" t="s">
        <v>479</v>
      </c>
      <c r="Q104" s="60">
        <v>4.0073999999999996</v>
      </c>
      <c r="R104" s="400" t="s">
        <v>2243</v>
      </c>
      <c r="S104" s="402">
        <v>23</v>
      </c>
      <c r="T104" s="60">
        <v>2.5777100000000002</v>
      </c>
      <c r="U104" s="400" t="s">
        <v>2244</v>
      </c>
      <c r="V104" s="402">
        <v>11</v>
      </c>
      <c r="W104" s="57">
        <v>20.005600000000001</v>
      </c>
      <c r="X104" s="400" t="s">
        <v>336</v>
      </c>
      <c r="Y104" s="402">
        <v>23</v>
      </c>
      <c r="Z104" s="57">
        <v>8.8953900000000008</v>
      </c>
      <c r="AA104" s="400" t="s">
        <v>2245</v>
      </c>
      <c r="AB104" s="402">
        <v>1</v>
      </c>
      <c r="AC104" s="92">
        <v>8.9748499999999995E-3</v>
      </c>
      <c r="AD104" s="400" t="s">
        <v>90</v>
      </c>
      <c r="AE104" s="402">
        <v>15</v>
      </c>
      <c r="AF104" s="92">
        <v>6.9888499999999996E-3</v>
      </c>
      <c r="AG104" s="400" t="s">
        <v>330</v>
      </c>
      <c r="AH104" s="402">
        <v>12</v>
      </c>
      <c r="AI104" s="57">
        <v>100</v>
      </c>
      <c r="AJ104" s="400" t="s">
        <v>2251</v>
      </c>
      <c r="AK104" s="402">
        <v>4</v>
      </c>
      <c r="AL104" s="57">
        <v>57.832799999999999</v>
      </c>
      <c r="AM104" s="400" t="s">
        <v>165</v>
      </c>
      <c r="AN104" s="78">
        <v>4</v>
      </c>
      <c r="AO104" s="88" t="s">
        <v>479</v>
      </c>
    </row>
    <row r="105" spans="1:41">
      <c r="A105" s="41" t="s">
        <v>199</v>
      </c>
      <c r="B105" s="74">
        <v>5791.1639954313696</v>
      </c>
      <c r="C105" s="889"/>
      <c r="D105" s="74">
        <v>16526.352244990227</v>
      </c>
      <c r="E105" s="237">
        <v>13047.394797292527</v>
      </c>
      <c r="F105" s="75">
        <v>3478.9574476977</v>
      </c>
      <c r="G105" s="92">
        <v>1.0362041536601961E-2</v>
      </c>
      <c r="H105" s="302">
        <v>2.8537185716080242</v>
      </c>
      <c r="I105" s="406">
        <v>31.887500000000003</v>
      </c>
      <c r="J105" s="406">
        <v>26.039775554612497</v>
      </c>
      <c r="K105" s="232">
        <v>18.945280916188146</v>
      </c>
      <c r="L105" s="304">
        <v>1.4504382229875695E-2</v>
      </c>
      <c r="P105" s="41" t="s">
        <v>480</v>
      </c>
      <c r="Q105" s="60">
        <v>4.55166</v>
      </c>
      <c r="R105" s="400" t="s">
        <v>2243</v>
      </c>
      <c r="S105" s="402">
        <v>23</v>
      </c>
      <c r="T105" s="60">
        <v>2.9333100000000001</v>
      </c>
      <c r="U105" s="400" t="s">
        <v>2244</v>
      </c>
      <c r="V105" s="402">
        <v>11</v>
      </c>
      <c r="W105" s="57">
        <v>34.986899999999999</v>
      </c>
      <c r="X105" s="400" t="s">
        <v>2252</v>
      </c>
      <c r="Y105" s="402">
        <v>10</v>
      </c>
      <c r="Z105" s="57">
        <v>9.01525</v>
      </c>
      <c r="AA105" s="400" t="s">
        <v>2245</v>
      </c>
      <c r="AB105" s="402">
        <v>2</v>
      </c>
      <c r="AC105" s="92">
        <v>1.7849400000000001E-2</v>
      </c>
      <c r="AD105" s="400" t="s">
        <v>90</v>
      </c>
      <c r="AE105" s="402">
        <v>15</v>
      </c>
      <c r="AF105" s="92">
        <v>7.04778E-3</v>
      </c>
      <c r="AG105" s="400" t="s">
        <v>330</v>
      </c>
      <c r="AH105" s="402">
        <v>12</v>
      </c>
      <c r="AI105" s="57">
        <v>100</v>
      </c>
      <c r="AJ105" s="400" t="s">
        <v>2253</v>
      </c>
      <c r="AK105" s="402">
        <v>1</v>
      </c>
      <c r="AL105" s="57">
        <v>46.108800000000002</v>
      </c>
      <c r="AM105" s="400" t="s">
        <v>173</v>
      </c>
      <c r="AN105" s="78">
        <v>2</v>
      </c>
      <c r="AO105" s="88" t="s">
        <v>480</v>
      </c>
    </row>
    <row r="106" spans="1:41">
      <c r="A106" s="41" t="s">
        <v>202</v>
      </c>
      <c r="B106" s="74">
        <v>5952.7957123085444</v>
      </c>
      <c r="C106" s="889"/>
      <c r="D106" s="74">
        <v>17406.248404849339</v>
      </c>
      <c r="E106" s="237">
        <v>12851.897237486657</v>
      </c>
      <c r="F106" s="75">
        <v>4554.3511673626817</v>
      </c>
      <c r="G106" s="92">
        <v>1.0925060917883271E-2</v>
      </c>
      <c r="H106" s="302">
        <v>2.9240459854616865</v>
      </c>
      <c r="I106" s="406">
        <v>31.325000000000003</v>
      </c>
      <c r="J106" s="406">
        <v>25.955789202096501</v>
      </c>
      <c r="K106" s="232">
        <v>19.461896899912855</v>
      </c>
      <c r="L106" s="304">
        <v>1.5287875616144336E-2</v>
      </c>
      <c r="P106" s="41" t="s">
        <v>481</v>
      </c>
      <c r="Q106" s="60">
        <v>3.8253599999999999</v>
      </c>
      <c r="R106" s="400" t="s">
        <v>2243</v>
      </c>
      <c r="S106" s="402">
        <v>23</v>
      </c>
      <c r="T106" s="60">
        <v>2.4944999999999999</v>
      </c>
      <c r="U106" s="400" t="s">
        <v>2244</v>
      </c>
      <c r="V106" s="402">
        <v>11</v>
      </c>
      <c r="W106" s="57">
        <v>25.0075</v>
      </c>
      <c r="X106" s="400" t="s">
        <v>175</v>
      </c>
      <c r="Y106" s="402">
        <v>19</v>
      </c>
      <c r="Z106" s="57">
        <v>8.9380000000000006</v>
      </c>
      <c r="AA106" s="400" t="s">
        <v>2245</v>
      </c>
      <c r="AB106" s="402">
        <v>2</v>
      </c>
      <c r="AC106" s="92">
        <v>6.4690199999999998E-3</v>
      </c>
      <c r="AD106" s="400" t="s">
        <v>2254</v>
      </c>
      <c r="AE106" s="402">
        <v>3</v>
      </c>
      <c r="AF106" s="92">
        <v>6.44358E-3</v>
      </c>
      <c r="AG106" s="400" t="s">
        <v>2255</v>
      </c>
      <c r="AH106" s="402">
        <v>10</v>
      </c>
      <c r="AI106" s="57">
        <v>91.976399999999998</v>
      </c>
      <c r="AJ106" s="400" t="s">
        <v>330</v>
      </c>
      <c r="AK106" s="402">
        <v>11</v>
      </c>
      <c r="AL106" s="57">
        <v>32.555900000000001</v>
      </c>
      <c r="AM106" s="400" t="s">
        <v>2256</v>
      </c>
      <c r="AN106" s="78">
        <v>19</v>
      </c>
      <c r="AO106" s="88" t="s">
        <v>481</v>
      </c>
    </row>
    <row r="107" spans="1:41">
      <c r="A107" s="41" t="s">
        <v>204</v>
      </c>
      <c r="B107" s="74">
        <v>5617.8723460588335</v>
      </c>
      <c r="C107" s="889"/>
      <c r="D107" s="74">
        <v>17082.833633728431</v>
      </c>
      <c r="E107" s="237">
        <v>12152.100652533409</v>
      </c>
      <c r="F107" s="75">
        <v>4930.7329811950194</v>
      </c>
      <c r="G107" s="92">
        <v>1.1075356256247393E-2</v>
      </c>
      <c r="H107" s="302">
        <v>3.0408013179069004</v>
      </c>
      <c r="I107" s="406">
        <v>29.35</v>
      </c>
      <c r="J107" s="406">
        <v>25.655876503375687</v>
      </c>
      <c r="K107" s="232">
        <v>19.498603581846766</v>
      </c>
      <c r="L107" s="304">
        <v>1.492999549486943E-2</v>
      </c>
      <c r="P107" s="41" t="s">
        <v>482</v>
      </c>
      <c r="Q107" s="60">
        <v>3.4694600000000002</v>
      </c>
      <c r="R107" s="400" t="s">
        <v>2243</v>
      </c>
      <c r="S107" s="402">
        <v>23</v>
      </c>
      <c r="T107" s="60">
        <v>2.2793800000000002</v>
      </c>
      <c r="U107" s="400" t="s">
        <v>2244</v>
      </c>
      <c r="V107" s="402">
        <v>11</v>
      </c>
      <c r="W107" s="57">
        <v>15.007099999999999</v>
      </c>
      <c r="X107" s="400" t="s">
        <v>2257</v>
      </c>
      <c r="Y107" s="402">
        <v>23</v>
      </c>
      <c r="Z107" s="57">
        <v>8.8337400000000006</v>
      </c>
      <c r="AA107" s="400" t="s">
        <v>2245</v>
      </c>
      <c r="AB107" s="402">
        <v>1</v>
      </c>
      <c r="AC107" s="92">
        <v>3.81475E-3</v>
      </c>
      <c r="AD107" s="400" t="s">
        <v>2258</v>
      </c>
      <c r="AE107" s="402">
        <v>6</v>
      </c>
      <c r="AF107" s="92">
        <v>3.81066E-3</v>
      </c>
      <c r="AG107" s="400" t="s">
        <v>2255</v>
      </c>
      <c r="AH107" s="402">
        <v>10</v>
      </c>
      <c r="AI107" s="57">
        <v>55.019799999999996</v>
      </c>
      <c r="AJ107" s="400" t="s">
        <v>330</v>
      </c>
      <c r="AK107" s="402">
        <v>11</v>
      </c>
      <c r="AL107" s="57">
        <v>35.848199999999999</v>
      </c>
      <c r="AM107" s="400" t="s">
        <v>124</v>
      </c>
      <c r="AN107" s="78">
        <v>18</v>
      </c>
      <c r="AO107" s="88" t="s">
        <v>482</v>
      </c>
    </row>
    <row r="108" spans="1:41">
      <c r="A108" s="41" t="s">
        <v>205</v>
      </c>
      <c r="B108" s="74">
        <v>5316.0980832364066</v>
      </c>
      <c r="C108" s="889"/>
      <c r="D108" s="74">
        <v>16743.487883585025</v>
      </c>
      <c r="E108" s="237">
        <v>11537.728671445715</v>
      </c>
      <c r="F108" s="75">
        <v>5205.7592121393136</v>
      </c>
      <c r="G108" s="92">
        <v>1.1126896488007146E-2</v>
      </c>
      <c r="H108" s="302">
        <v>3.1495821975864855</v>
      </c>
      <c r="I108" s="406">
        <v>27.612500000000001</v>
      </c>
      <c r="J108" s="406">
        <v>25.393467816939566</v>
      </c>
      <c r="K108" s="232">
        <v>19.527436291971568</v>
      </c>
      <c r="L108" s="304">
        <v>1.5970058198740745E-2</v>
      </c>
      <c r="P108" s="42" t="s">
        <v>483</v>
      </c>
      <c r="Q108" s="65">
        <v>4.1196099999999998</v>
      </c>
      <c r="R108" s="407" t="s">
        <v>2243</v>
      </c>
      <c r="S108" s="422">
        <v>23</v>
      </c>
      <c r="T108" s="65">
        <v>2.6583899999999998</v>
      </c>
      <c r="U108" s="407" t="s">
        <v>2244</v>
      </c>
      <c r="V108" s="422">
        <v>11</v>
      </c>
      <c r="W108" s="62">
        <v>35.000300000000003</v>
      </c>
      <c r="X108" s="407" t="s">
        <v>197</v>
      </c>
      <c r="Y108" s="422">
        <v>18</v>
      </c>
      <c r="Z108" s="62">
        <v>9.01328</v>
      </c>
      <c r="AA108" s="407" t="s">
        <v>2245</v>
      </c>
      <c r="AB108" s="422">
        <v>2</v>
      </c>
      <c r="AC108" s="97">
        <v>6.7791099999999997E-3</v>
      </c>
      <c r="AD108" s="407" t="s">
        <v>2259</v>
      </c>
      <c r="AE108" s="422">
        <v>12</v>
      </c>
      <c r="AF108" s="97">
        <v>6.7791099999999997E-3</v>
      </c>
      <c r="AG108" s="407" t="s">
        <v>336</v>
      </c>
      <c r="AH108" s="422">
        <v>1</v>
      </c>
      <c r="AI108" s="62">
        <v>96.211799999999997</v>
      </c>
      <c r="AJ108" s="407" t="s">
        <v>330</v>
      </c>
      <c r="AK108" s="422">
        <v>11</v>
      </c>
      <c r="AL108" s="62">
        <v>19.2151</v>
      </c>
      <c r="AM108" s="407" t="s">
        <v>2256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4369.6844122763223</v>
      </c>
      <c r="C109" s="889"/>
      <c r="D109" s="74">
        <v>13611.985144190694</v>
      </c>
      <c r="E109" s="237">
        <v>9050.0950643391188</v>
      </c>
      <c r="F109" s="75">
        <v>4561.8900798515751</v>
      </c>
      <c r="G109" s="92">
        <v>1.1355162621281435E-2</v>
      </c>
      <c r="H109" s="302">
        <v>3.1150957048405545</v>
      </c>
      <c r="I109" s="406">
        <v>27.2</v>
      </c>
      <c r="J109" s="406">
        <v>25.333102736490833</v>
      </c>
      <c r="K109" s="232">
        <v>19.775604818606418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4323.9440137427591</v>
      </c>
      <c r="C110" s="889"/>
      <c r="D110" s="74">
        <v>13561.870098865465</v>
      </c>
      <c r="E110" s="237">
        <v>8939.9549027697904</v>
      </c>
      <c r="F110" s="75">
        <v>4621.9151960956751</v>
      </c>
      <c r="G110" s="92">
        <v>1.1403977911805318E-2</v>
      </c>
      <c r="H110" s="302">
        <v>3.1364583019025858</v>
      </c>
      <c r="I110" s="406">
        <v>26.887499999999999</v>
      </c>
      <c r="J110" s="406">
        <v>25.286502103110433</v>
      </c>
      <c r="K110" s="232">
        <v>19.809707018165295</v>
      </c>
      <c r="L110" s="304">
        <v>1.6771127794541558E-2</v>
      </c>
    </row>
    <row r="111" spans="1:41">
      <c r="A111" s="41" t="s">
        <v>208</v>
      </c>
      <c r="B111" s="74">
        <v>4216.1281409150151</v>
      </c>
      <c r="C111" s="889"/>
      <c r="D111" s="74">
        <v>13365.540729817543</v>
      </c>
      <c r="E111" s="237">
        <v>8741.1613713120969</v>
      </c>
      <c r="F111" s="75">
        <v>4624.3793585054464</v>
      </c>
      <c r="G111" s="92">
        <v>1.1420776733291687E-2</v>
      </c>
      <c r="H111" s="302">
        <v>3.1700983184341394</v>
      </c>
      <c r="I111" s="406">
        <v>26.325000000000003</v>
      </c>
      <c r="J111" s="406">
        <v>25.201373142246535</v>
      </c>
      <c r="K111" s="232">
        <v>19.800409652608497</v>
      </c>
      <c r="L111" s="304">
        <v>1.6784233128061054E-2</v>
      </c>
    </row>
    <row r="112" spans="1:41">
      <c r="A112" s="42" t="s">
        <v>209</v>
      </c>
      <c r="B112" s="82">
        <v>4194.4012633373804</v>
      </c>
      <c r="C112" s="890"/>
      <c r="D112" s="82">
        <v>13371.123351865723</v>
      </c>
      <c r="E112" s="84">
        <v>8661.485831192882</v>
      </c>
      <c r="F112" s="84">
        <v>4709.6375206728408</v>
      </c>
      <c r="G112" s="97">
        <v>1.1476882158326655E-2</v>
      </c>
      <c r="H112" s="315">
        <v>3.1878503062500636</v>
      </c>
      <c r="I112" s="408">
        <v>26.1</v>
      </c>
      <c r="J112" s="408">
        <v>25.167414654364855</v>
      </c>
      <c r="K112" s="233">
        <v>19.847940513238445</v>
      </c>
      <c r="L112" s="424">
        <v>1.707669006088456E-2</v>
      </c>
    </row>
    <row r="113" spans="1:12">
      <c r="B113" s="1076" t="s">
        <v>2223</v>
      </c>
      <c r="C113" s="1076" t="s">
        <v>2224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4019.38</v>
      </c>
      <c r="C120" s="237"/>
      <c r="D120" s="400"/>
      <c r="E120" s="425">
        <v>517.88499999999999</v>
      </c>
      <c r="F120" s="237">
        <v>13653.8</v>
      </c>
      <c r="G120" s="237">
        <v>9849.8700000000008</v>
      </c>
      <c r="H120" s="425">
        <v>3803.93</v>
      </c>
      <c r="I120" s="426">
        <v>1.0646299999999999E-2</v>
      </c>
      <c r="J120" s="302">
        <v>3.8994300000000002</v>
      </c>
      <c r="K120" s="427">
        <v>16.814599999999999</v>
      </c>
      <c r="L120" s="428">
        <v>24.982099999999999</v>
      </c>
    </row>
    <row r="121" spans="1:12">
      <c r="A121" s="100" t="s">
        <v>213</v>
      </c>
      <c r="B121" s="82">
        <v>5244.4</v>
      </c>
      <c r="C121" s="429"/>
      <c r="D121" s="407"/>
      <c r="E121" s="430">
        <v>566.596</v>
      </c>
      <c r="F121" s="429">
        <v>13734.1</v>
      </c>
      <c r="G121" s="429">
        <v>9923.8799999999992</v>
      </c>
      <c r="H121" s="430">
        <v>3810.25</v>
      </c>
      <c r="I121" s="431">
        <v>1.1144100000000001E-2</v>
      </c>
      <c r="J121" s="315">
        <v>2.9173800000000001</v>
      </c>
      <c r="K121" s="432">
        <v>29.5167</v>
      </c>
      <c r="L121" s="433">
        <v>18.8842</v>
      </c>
    </row>
    <row r="122" spans="1:12">
      <c r="C122" s="1076" t="s">
        <v>2223</v>
      </c>
      <c r="D122" s="1076" t="s">
        <v>2224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3131.87</v>
      </c>
      <c r="C129" s="237"/>
      <c r="D129" s="400"/>
      <c r="E129" s="425">
        <v>415.87299999999999</v>
      </c>
      <c r="F129" s="237">
        <v>9778.7199999999993</v>
      </c>
      <c r="G129" s="237">
        <v>9778.7199999999993</v>
      </c>
      <c r="H129" s="425">
        <v>3.2211299999999999E-13</v>
      </c>
      <c r="I129" s="426">
        <v>6.4662599999999997E-3</v>
      </c>
      <c r="J129" s="302">
        <v>3.6004100000000001</v>
      </c>
      <c r="K129" s="427">
        <v>16.814599999999999</v>
      </c>
      <c r="L129" s="428">
        <v>25.000299999999999</v>
      </c>
    </row>
    <row r="130" spans="1:12">
      <c r="A130" s="100" t="s">
        <v>213</v>
      </c>
      <c r="B130" s="82">
        <v>4090.87</v>
      </c>
      <c r="C130" s="429"/>
      <c r="D130" s="407"/>
      <c r="E130" s="430">
        <v>458.18900000000002</v>
      </c>
      <c r="F130" s="429">
        <v>9843.24</v>
      </c>
      <c r="G130" s="429">
        <v>9843.24</v>
      </c>
      <c r="H130" s="430">
        <v>5.2106499999999996E-13</v>
      </c>
      <c r="I130" s="431">
        <v>6.4662599999999997E-3</v>
      </c>
      <c r="J130" s="315">
        <v>2.6975799999999999</v>
      </c>
      <c r="K130" s="432">
        <v>29.5167</v>
      </c>
      <c r="L130" s="433">
        <v>14.937200000000001</v>
      </c>
    </row>
    <row r="131" spans="1:12">
      <c r="C131" s="1076" t="s">
        <v>2223</v>
      </c>
      <c r="D131" s="1076" t="s">
        <v>2224</v>
      </c>
    </row>
    <row r="135" spans="1:12">
      <c r="A135" s="1077" t="s">
        <v>2223</v>
      </c>
      <c r="B135" s="1078" t="s">
        <v>2226</v>
      </c>
    </row>
    <row r="136" spans="1:12">
      <c r="A136" s="1077" t="s">
        <v>2224</v>
      </c>
      <c r="B136" s="1078" t="s">
        <v>2225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workbookViewId="0">
      <selection activeCell="A6" sqref="A6"/>
    </sheetView>
  </sheetViews>
  <sheetFormatPr baseColWidth="10" defaultColWidth="8.5703125" defaultRowHeight="16"/>
  <cols>
    <col min="1" max="1" width="74.7109375" style="667" customWidth="1"/>
    <col min="2" max="2" width="52.7109375" style="666" customWidth="1"/>
    <col min="3" max="16384" width="8.5703125" style="666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13" t="s">
        <v>2220</v>
      </c>
      <c r="B5" s="780" t="s">
        <v>669</v>
      </c>
    </row>
    <row r="6" spans="1:2">
      <c r="A6" s="914" t="str">
        <f>IF(B21="Comparison","","Informative Annex B16, Section B16.5.2")</f>
        <v>Informative Annex B16, Section B16.5.2</v>
      </c>
      <c r="B6" s="910" t="s">
        <v>670</v>
      </c>
    </row>
    <row r="7" spans="1:2">
      <c r="A7" s="914"/>
      <c r="B7" s="910" t="s">
        <v>2166</v>
      </c>
    </row>
    <row r="8" spans="1:2">
      <c r="A8" s="902" t="str">
        <f>IF(B21="Comparison","Test Results Comparison","Example Results")</f>
        <v>Example Results</v>
      </c>
      <c r="B8" s="910" t="s">
        <v>671</v>
      </c>
    </row>
    <row r="9" spans="1:2">
      <c r="A9" s="902" t="s">
        <v>550</v>
      </c>
      <c r="B9" s="910" t="s">
        <v>672</v>
      </c>
    </row>
    <row r="10" spans="1:2">
      <c r="A10" s="902" t="s">
        <v>552</v>
      </c>
      <c r="B10" t="s">
        <v>2169</v>
      </c>
    </row>
    <row r="11" spans="1:2">
      <c r="A11" s="71"/>
      <c r="B11" t="s">
        <v>2170</v>
      </c>
    </row>
    <row r="12" spans="1:2">
      <c r="A12" s="71"/>
      <c r="B12" t="s">
        <v>2171</v>
      </c>
    </row>
    <row r="13" spans="1:2">
      <c r="A13" s="904" t="str">
        <f>IF(B21="Comparison","Results for "&amp;YourData!$F$2,"")</f>
        <v/>
      </c>
      <c r="B13" s="910" t="s">
        <v>673</v>
      </c>
    </row>
    <row r="14" spans="1:2">
      <c r="A14" s="904" t="str">
        <f>IF(B21="Comparison","("&amp;YourData!$J$4&amp;")","")</f>
        <v/>
      </c>
      <c r="B14"/>
    </row>
    <row r="15" spans="1:2">
      <c r="A15" s="904" t="str">
        <f>IF(B21="Comparison","vs.","")</f>
        <v/>
      </c>
      <c r="B15" s="911" t="s">
        <v>674</v>
      </c>
    </row>
    <row r="16" spans="1:2">
      <c r="A16" s="904" t="str">
        <f>IF(B21="Comparison","Informative Annex B16, Section B16.5.2 Example Results","")</f>
        <v/>
      </c>
      <c r="B16" s="911" t="s">
        <v>675</v>
      </c>
    </row>
    <row r="17" spans="1:2">
      <c r="A17" s="904"/>
      <c r="B17" s="911" t="s">
        <v>2167</v>
      </c>
    </row>
    <row r="18" spans="1:2">
      <c r="A18" s="904"/>
      <c r="B18"/>
    </row>
    <row r="19" spans="1:2">
      <c r="A19" s="904" t="str">
        <f>IF(B21="Comparison","Prepared By","")</f>
        <v/>
      </c>
      <c r="B19"/>
    </row>
    <row r="20" spans="1:2">
      <c r="A20" s="904" t="str">
        <f>IF(B21="Comparison",IF(YourData!F7="","",YourData!F7),"")</f>
        <v/>
      </c>
      <c r="B20" s="71" t="s">
        <v>676</v>
      </c>
    </row>
    <row r="21" spans="1:2">
      <c r="A21" s="904" t="str">
        <f>IF(B21="Comparison","("&amp;YourData!$J$8&amp;")","")</f>
        <v/>
      </c>
      <c r="B21" s="71" t="s">
        <v>2165</v>
      </c>
    </row>
    <row r="22" spans="1:2">
      <c r="A22" s="904"/>
      <c r="B22"/>
    </row>
    <row r="23" spans="1:2">
      <c r="A23" s="904" t="str">
        <f>IF(B21="Comparison","Results Developed","")</f>
        <v/>
      </c>
      <c r="B23"/>
    </row>
    <row r="24" spans="1:2">
      <c r="A24" s="904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11"/>
    </row>
    <row r="28" spans="1:2">
      <c r="A28"/>
      <c r="B28"/>
    </row>
    <row r="29" spans="1:2">
      <c r="A29"/>
      <c r="B29" s="911" t="s">
        <v>677</v>
      </c>
    </row>
    <row r="30" spans="1:2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>
      <c r="A31"/>
      <c r="B31" s="911" t="s">
        <v>748</v>
      </c>
    </row>
    <row r="32" spans="1:2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>
      <c r="A33" s="71"/>
      <c r="B33" s="911" t="s">
        <v>747</v>
      </c>
    </row>
    <row r="34" spans="1:2">
      <c r="A34" s="71"/>
      <c r="B34" s="912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11" t="s">
        <v>551</v>
      </c>
    </row>
    <row r="37" spans="1:2" ht="27">
      <c r="B37" s="668" t="str">
        <f>$B$30&amp;"
"&amp;$B$32</f>
        <v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6" sqref="A6"/>
    </sheetView>
  </sheetViews>
  <sheetFormatPr baseColWidth="10" defaultColWidth="8.5703125" defaultRowHeight="16"/>
  <cols>
    <col min="1" max="1" width="18.7109375" style="666" customWidth="1"/>
    <col min="2" max="2" width="24.7109375" style="666" customWidth="1"/>
    <col min="3" max="3" width="18.7109375" style="666" customWidth="1"/>
    <col min="4" max="4" width="14.42578125" style="666" customWidth="1"/>
    <col min="5" max="16384" width="8.57031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4" spans="1:4" ht="18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9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30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ht="28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30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ht="30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43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7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topLeftCell="A3" workbookViewId="0">
      <selection activeCell="A6" sqref="A6"/>
    </sheetView>
  </sheetViews>
  <sheetFormatPr baseColWidth="10" defaultColWidth="8.5703125" defaultRowHeight="16"/>
  <cols>
    <col min="1" max="1" width="0.42578125" customWidth="1"/>
    <col min="3" max="3" width="48.42578125" customWidth="1"/>
    <col min="4" max="4" width="7.5703125" customWidth="1"/>
    <col min="5" max="5" width="10.7109375" style="71" customWidth="1"/>
    <col min="6" max="6" width="0.42578125" customWidth="1"/>
  </cols>
  <sheetData>
    <row r="1" spans="1:6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  <c r="F1" s="1092"/>
    </row>
    <row r="2" spans="1:6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</row>
    <row r="3" spans="1:6" ht="12.75" customHeight="1">
      <c r="A3" s="1092" t="str">
        <f>'Title Page'!$B$34</f>
        <v/>
      </c>
      <c r="B3" s="1092"/>
      <c r="C3" s="1092"/>
      <c r="D3" s="1092"/>
      <c r="E3" s="1092"/>
      <c r="F3" s="1092"/>
    </row>
    <row r="5" spans="1:6" ht="18">
      <c r="B5" s="1093" t="s">
        <v>678</v>
      </c>
      <c r="C5" s="1093"/>
      <c r="D5" s="1093"/>
      <c r="E5" s="1093"/>
    </row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4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6"/>
      <c r="E9" s="982" t="s">
        <v>813</v>
      </c>
    </row>
    <row r="10" spans="1:6" ht="17" thickBot="1">
      <c r="B10" s="979" t="s">
        <v>688</v>
      </c>
      <c r="C10" s="975" t="s">
        <v>814</v>
      </c>
      <c r="D10" s="1086"/>
      <c r="E10" s="982" t="s">
        <v>815</v>
      </c>
    </row>
    <row r="11" spans="1:6" ht="17" thickBot="1">
      <c r="B11" s="979" t="s">
        <v>689</v>
      </c>
      <c r="C11" s="975" t="s">
        <v>816</v>
      </c>
      <c r="D11" s="1086"/>
      <c r="E11" s="982" t="s">
        <v>817</v>
      </c>
    </row>
    <row r="12" spans="1:6" ht="17" thickBot="1">
      <c r="B12" s="979" t="s">
        <v>690</v>
      </c>
      <c r="C12" s="975" t="s">
        <v>818</v>
      </c>
      <c r="D12" s="1086"/>
      <c r="E12" s="982" t="s">
        <v>819</v>
      </c>
    </row>
    <row r="13" spans="1:6" ht="17" thickBot="1">
      <c r="B13" s="979" t="s">
        <v>691</v>
      </c>
      <c r="C13" s="975" t="s">
        <v>820</v>
      </c>
      <c r="D13" s="1086"/>
      <c r="E13" s="982" t="s">
        <v>821</v>
      </c>
    </row>
    <row r="14" spans="1:6" ht="17" thickBot="1">
      <c r="B14" s="979" t="s">
        <v>692</v>
      </c>
      <c r="C14" s="975" t="s">
        <v>822</v>
      </c>
      <c r="D14" s="1086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6"/>
      <c r="E15" s="982" t="s">
        <v>824</v>
      </c>
    </row>
    <row r="16" spans="1:6" ht="29" thickBot="1">
      <c r="B16" s="979" t="s">
        <v>694</v>
      </c>
      <c r="C16" s="975" t="s">
        <v>825</v>
      </c>
      <c r="D16" s="1087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5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6"/>
      <c r="E18" s="982" t="s">
        <v>830</v>
      </c>
    </row>
    <row r="19" spans="2:5" ht="17" thickBot="1">
      <c r="B19" s="979" t="s">
        <v>697</v>
      </c>
      <c r="C19" s="975" t="s">
        <v>831</v>
      </c>
      <c r="D19" s="1086"/>
      <c r="E19" s="982" t="s">
        <v>832</v>
      </c>
    </row>
    <row r="20" spans="2:5" ht="17" thickBot="1">
      <c r="B20" s="979" t="s">
        <v>698</v>
      </c>
      <c r="C20" s="975" t="s">
        <v>833</v>
      </c>
      <c r="D20" s="1086"/>
      <c r="E20" s="982" t="s">
        <v>834</v>
      </c>
    </row>
    <row r="21" spans="2:5" ht="17" thickBot="1">
      <c r="B21" s="979" t="s">
        <v>699</v>
      </c>
      <c r="C21" s="975" t="s">
        <v>835</v>
      </c>
      <c r="D21" s="1086"/>
      <c r="E21" s="982" t="s">
        <v>836</v>
      </c>
    </row>
    <row r="22" spans="2:5" ht="17" thickBot="1">
      <c r="B22" s="979" t="s">
        <v>700</v>
      </c>
      <c r="C22" s="975" t="s">
        <v>837</v>
      </c>
      <c r="D22" s="1087"/>
      <c r="E22" s="982" t="s">
        <v>838</v>
      </c>
    </row>
    <row r="23" spans="2:5" ht="17" thickBot="1">
      <c r="B23" s="1089" t="s">
        <v>701</v>
      </c>
      <c r="C23" s="975" t="s">
        <v>839</v>
      </c>
      <c r="D23" s="1085" t="s">
        <v>841</v>
      </c>
      <c r="E23" s="982" t="s">
        <v>840</v>
      </c>
    </row>
    <row r="24" spans="2:5" ht="17" thickBot="1">
      <c r="B24" s="1090"/>
      <c r="C24" s="975" t="s">
        <v>842</v>
      </c>
      <c r="D24" s="1086"/>
      <c r="E24" s="982" t="s">
        <v>843</v>
      </c>
    </row>
    <row r="25" spans="2:5" ht="17" thickBot="1">
      <c r="B25" s="1090"/>
      <c r="C25" s="975" t="s">
        <v>844</v>
      </c>
      <c r="D25" s="1086"/>
      <c r="E25" s="982" t="s">
        <v>845</v>
      </c>
    </row>
    <row r="26" spans="2:5" ht="17" thickBot="1">
      <c r="B26" s="1090"/>
      <c r="C26" s="975" t="s">
        <v>846</v>
      </c>
      <c r="D26" s="1086"/>
      <c r="E26" s="982" t="s">
        <v>847</v>
      </c>
    </row>
    <row r="27" spans="2:5" ht="17" thickBot="1">
      <c r="B27" s="1090"/>
      <c r="C27" s="975" t="s">
        <v>848</v>
      </c>
      <c r="D27" s="1086"/>
      <c r="E27" s="982" t="s">
        <v>849</v>
      </c>
    </row>
    <row r="28" spans="2:5" ht="17" thickBot="1">
      <c r="B28" s="1090"/>
      <c r="C28" s="975" t="s">
        <v>850</v>
      </c>
      <c r="D28" s="1086"/>
      <c r="E28" s="982" t="s">
        <v>851</v>
      </c>
    </row>
    <row r="29" spans="2:5" ht="17" thickBot="1">
      <c r="B29" s="1090"/>
      <c r="C29" s="975" t="s">
        <v>852</v>
      </c>
      <c r="D29" s="1086"/>
      <c r="E29" s="982" t="s">
        <v>853</v>
      </c>
    </row>
    <row r="30" spans="2:5" ht="17" thickBot="1">
      <c r="B30" s="1091"/>
      <c r="C30" s="975" t="s">
        <v>2211</v>
      </c>
      <c r="D30" s="1087"/>
      <c r="E30" s="982" t="s">
        <v>854</v>
      </c>
    </row>
    <row r="31" spans="2:5" ht="17" thickBot="1">
      <c r="B31" s="979" t="s">
        <v>702</v>
      </c>
      <c r="C31" s="975" t="s">
        <v>855</v>
      </c>
      <c r="D31" s="1085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6"/>
      <c r="E32" s="982" t="s">
        <v>859</v>
      </c>
    </row>
    <row r="33" spans="2:5" ht="17" thickBot="1">
      <c r="B33" s="979" t="s">
        <v>704</v>
      </c>
      <c r="C33" s="975" t="s">
        <v>860</v>
      </c>
      <c r="D33" s="1086"/>
      <c r="E33" s="982" t="s">
        <v>861</v>
      </c>
    </row>
    <row r="34" spans="2:5" ht="17" thickBot="1">
      <c r="B34" s="979" t="s">
        <v>705</v>
      </c>
      <c r="C34" s="975" t="s">
        <v>862</v>
      </c>
      <c r="D34" s="1086"/>
      <c r="E34" s="982" t="s">
        <v>863</v>
      </c>
    </row>
    <row r="35" spans="2:5" ht="17" thickBot="1">
      <c r="B35" s="979" t="s">
        <v>706</v>
      </c>
      <c r="C35" s="975" t="s">
        <v>864</v>
      </c>
      <c r="D35" s="1086"/>
      <c r="E35" s="982" t="s">
        <v>865</v>
      </c>
    </row>
    <row r="36" spans="2:5" ht="17" thickBot="1">
      <c r="B36" s="979" t="s">
        <v>707</v>
      </c>
      <c r="C36" s="975" t="s">
        <v>866</v>
      </c>
      <c r="D36" s="1086"/>
      <c r="E36" s="982" t="s">
        <v>867</v>
      </c>
    </row>
    <row r="37" spans="2:5" ht="17" thickBot="1">
      <c r="B37" s="979" t="s">
        <v>708</v>
      </c>
      <c r="C37" s="975" t="s">
        <v>2217</v>
      </c>
      <c r="D37" s="1086"/>
      <c r="E37" s="982" t="s">
        <v>868</v>
      </c>
    </row>
    <row r="38" spans="2:5" ht="17" thickBot="1">
      <c r="B38" s="979" t="s">
        <v>709</v>
      </c>
      <c r="C38" s="975" t="s">
        <v>2218</v>
      </c>
      <c r="D38" s="1086"/>
      <c r="E38" s="982" t="s">
        <v>869</v>
      </c>
    </row>
    <row r="39" spans="2:5" ht="17" thickBot="1">
      <c r="B39" s="979" t="s">
        <v>710</v>
      </c>
      <c r="C39" s="975" t="s">
        <v>870</v>
      </c>
      <c r="D39" s="1086"/>
      <c r="E39" s="982" t="s">
        <v>871</v>
      </c>
    </row>
    <row r="40" spans="2:5" ht="17" thickBot="1">
      <c r="B40" s="979" t="s">
        <v>711</v>
      </c>
      <c r="C40" s="975" t="s">
        <v>872</v>
      </c>
      <c r="D40" s="1086"/>
      <c r="E40" s="982" t="s">
        <v>873</v>
      </c>
    </row>
    <row r="41" spans="2:5" ht="17" thickBot="1">
      <c r="B41" s="979" t="s">
        <v>712</v>
      </c>
      <c r="C41" s="975" t="s">
        <v>874</v>
      </c>
      <c r="D41" s="1086"/>
      <c r="E41" s="982" t="s">
        <v>875</v>
      </c>
    </row>
    <row r="42" spans="2:5" ht="17" thickBot="1">
      <c r="B42" s="980" t="s">
        <v>713</v>
      </c>
      <c r="C42" s="976" t="s">
        <v>876</v>
      </c>
      <c r="D42" s="1088"/>
      <c r="E42" s="983" t="s">
        <v>877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workbookViewId="0">
      <selection activeCell="A6" sqref="A6"/>
    </sheetView>
  </sheetViews>
  <sheetFormatPr baseColWidth="10" defaultColWidth="8.5703125" defaultRowHeight="16"/>
  <cols>
    <col min="1" max="1" width="0.42578125" customWidth="1"/>
    <col min="2" max="2" width="7.7109375" customWidth="1"/>
    <col min="3" max="3" width="55" customWidth="1"/>
    <col min="4" max="4" width="19.42578125" customWidth="1"/>
    <col min="5" max="5" width="0.28515625" customWidth="1"/>
  </cols>
  <sheetData>
    <row r="1" spans="1:5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</row>
    <row r="2" spans="1: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</row>
    <row r="3" spans="1:5" ht="12.75" customHeight="1">
      <c r="A3" s="1092" t="str">
        <f>'Title Page'!$B$34</f>
        <v/>
      </c>
      <c r="B3" s="1092"/>
      <c r="C3" s="1092"/>
      <c r="D3" s="1092"/>
      <c r="E3" s="1092"/>
    </row>
    <row r="5" spans="1:5" ht="18">
      <c r="B5" s="1095" t="s">
        <v>683</v>
      </c>
      <c r="C5" s="1095"/>
      <c r="D5" s="1095"/>
    </row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 ht="28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 ht="28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8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5703125" defaultRowHeight="16"/>
  <cols>
    <col min="1" max="1" width="0.7109375" style="434" customWidth="1"/>
    <col min="2" max="2" width="10.5703125" style="434" customWidth="1"/>
    <col min="3" max="3" width="6.85546875" style="434" bestFit="1" customWidth="1"/>
    <col min="4" max="4" width="6.85546875" style="434" customWidth="1"/>
    <col min="5" max="7" width="8" style="434" customWidth="1"/>
    <col min="8" max="8" width="7" style="434" customWidth="1"/>
    <col min="9" max="9" width="2.42578125" style="434" customWidth="1"/>
    <col min="10" max="12" width="6.7109375" style="434" customWidth="1"/>
    <col min="13" max="13" width="7.28515625" style="434" customWidth="1"/>
    <col min="14" max="14" width="0.7109375" style="434" customWidth="1"/>
    <col min="15" max="15" width="9.7109375" style="731" customWidth="1"/>
    <col min="16" max="17" width="6.85546875" style="434" customWidth="1"/>
    <col min="18" max="18" width="24.85546875" style="434" bestFit="1" customWidth="1"/>
    <col min="19" max="16384" width="9.5703125" style="434"/>
  </cols>
  <sheetData>
    <row r="1" spans="2:17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17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17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6" t="s">
        <v>23</v>
      </c>
      <c r="K8" s="1097"/>
      <c r="L8" s="1097"/>
      <c r="M8" s="1098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E+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NREL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35023.599999999999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39433.800000000003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39374.699999999997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40468.5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40071.199999999997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31375.4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54944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30757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30757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32939.9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32103.7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33267.199999999997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23076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35790.9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25813.4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24385.8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20781.400000000001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17993.8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20123.2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16609.599999999999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6" t="s">
        <v>23</v>
      </c>
      <c r="K32" s="1097"/>
      <c r="L32" s="1097"/>
      <c r="M32" s="1098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E+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NREL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6" t="s">
        <v>23</v>
      </c>
      <c r="K58" s="1097"/>
      <c r="L58" s="1097"/>
      <c r="M58" s="1098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E+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NREL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10862.1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10862.1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10862.1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10862.1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10862.1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10862.1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10862.1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10862.1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10862.1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10862.1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10862.1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10862.1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2630.56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2030.75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4065.83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3140.77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2878.9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2192.2399999999998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2121.6799999999998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2493.85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1865.39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6" t="s">
        <v>23</v>
      </c>
      <c r="K82" s="1097"/>
      <c r="L82" s="1097"/>
      <c r="M82" s="1098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E+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NREL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6" t="s">
        <v>23</v>
      </c>
      <c r="K110" s="1097"/>
      <c r="L110" s="1097"/>
      <c r="M110" s="1098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E+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NREL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19.914100000000001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1.1607900000000001E-2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2.1867899999999999E-2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6" t="s">
        <v>23</v>
      </c>
      <c r="K121" s="1097"/>
      <c r="L121" s="1097"/>
      <c r="M121" s="1098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E+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NREL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78330.2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97346.5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97433.4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103810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101133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66592.2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162208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64041.2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64041.2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71122.7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68350.7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72305.8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65590.399999999994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66214.899999999994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65029.1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46988.2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47483.4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46635.5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6" t="s">
        <v>23</v>
      </c>
      <c r="K145" s="1097"/>
      <c r="L145" s="1097"/>
      <c r="M145" s="1098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E+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NREL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55165.4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55065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61752.800000000003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63075.5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62392.4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48333.3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134710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41885.9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41885.9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49343.199999999997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46955.8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49953.4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47358.1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36365.199999999997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81315.600000000006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47985.1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47664.1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46796.800000000003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46987.9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47474.5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46635.5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6" t="s">
        <v>23</v>
      </c>
      <c r="K171" s="1097"/>
      <c r="L171" s="1097"/>
      <c r="M171" s="1098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E+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NREL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23164.799999999999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42281.5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35680.699999999997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40734.400000000001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38740.300000000003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18258.8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27498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22155.3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22155.3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21779.4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21394.9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22352.400000000001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13990.6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18229.900000000001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18230.900000000001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18232.3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0.22715099999999999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8.8567699999999991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3.5302E-12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6" t="s">
        <v>23</v>
      </c>
      <c r="K197" s="1097"/>
      <c r="L197" s="1097"/>
      <c r="M197" s="1098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E+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NREL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3.24194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3.4070999999999998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3.4171999999999998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3.5063300000000002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3.4623699999999999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3.2463000000000002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3.6796899999999999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3.2189800000000002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3.2189800000000002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3.22146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3.2177799999999999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3.2271999999999998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3.2080700000000002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>
        <f>A!H363</f>
        <v>3.1472600000000002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3.5553900000000001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2.9204699999999999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3.0638899999999998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3.49823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2.9604300000000001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2.6934300000000002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3.16296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6" t="s">
        <v>23</v>
      </c>
      <c r="K221" s="1097"/>
      <c r="L221" s="1097"/>
      <c r="M221" s="1098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E+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NREL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24.088799999999999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24.091100000000001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24.232500000000002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24.295300000000001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24.310600000000001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26.236499999999999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25.430700000000002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23.173300000000001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23.173300000000001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23.245999999999999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23.203399999999998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23.363299999999999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20.4328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24.982700000000001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24.959700000000002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13.652900000000001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17.0609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27.158300000000001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20.584499999999998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13.7921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27.311399999999999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6" t="s">
        <v>23</v>
      </c>
      <c r="K247" s="1097"/>
      <c r="L247" s="1097"/>
      <c r="M247" s="1098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E+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NREL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9.1657300000000004E-3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1.1153700000000001E-2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1.00369E-2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9.8806899999999993E-3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9.9022399999999997E-3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9.7966800000000003E-3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8.6066700000000003E-3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9.7671900000000002E-3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9.7671900000000002E-3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9.3453300000000007E-3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9.37581E-3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9.2254599999999996E-3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9.1521299999999996E-3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1.0999800000000001E-2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1.1008199999999999E-2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6.0147200000000003E-3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7.4829700000000002E-3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1.33889E-2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6.4830599999999997E-3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4.3385200000000002E-3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6.7370499999999996E-3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6" t="s">
        <v>23</v>
      </c>
      <c r="K271" s="1097"/>
      <c r="L271" s="1097"/>
      <c r="M271" s="1098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E+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NREL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47.947200000000002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57.962600000000002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51.452399999999997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50.606999999999999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50.6479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44.596400000000003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41.366300000000003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53.691099999999999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53.691099999999999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51.325099999999999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51.625700000000002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50.220100000000002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57.884900000000002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55.662399999999998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55.780299999999997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60.821199999999997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59.625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53.6736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47.563400000000001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46.198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38.623800000000003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6" t="s">
        <v>23</v>
      </c>
      <c r="K297" s="1097"/>
      <c r="L297" s="1097"/>
      <c r="M297" s="1098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E+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NREL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1225.0199999999995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3131.87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4090.87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959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517.88499999999999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566.596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48.711000000000013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415.87299999999999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458.18900000000002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42.316000000000031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80.300000000001091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9778.7199999999993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9843.24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64.520000000000437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9849.8700000000008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9923.8799999999992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74.009999999998399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9778.7199999999993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9843.24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64.520000000000437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6.3200000000001637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3.2211299999999999E-13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5.2106499999999996E-13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1.9895199999999997E-13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6" t="s">
        <v>23</v>
      </c>
      <c r="K351" s="1097"/>
      <c r="L351" s="1097"/>
      <c r="M351" s="1098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E+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NREL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1.0646299999999999E-2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1.1144100000000001E-2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4.9780000000000137E-4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6.4662599999999997E-3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6.4662599999999997E-3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0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3.8994300000000002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2.9173800000000001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-0.98205000000000009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3.6004100000000001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2.6975799999999999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-0.90283000000000024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16.814599999999999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29.5167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12.702100000000002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16.814599999999999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29.5167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12.702100000000002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24.982099999999999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18.8842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-6.0978999999999992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25.000299999999999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14.937200000000001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-10.063099999999999</v>
      </c>
      <c r="P381" s="732"/>
      <c r="Q381" s="832"/>
    </row>
    <row r="382" spans="2:17" ht="12" customHeight="1" thickTop="1">
      <c r="B382" s="774" t="s">
        <v>807</v>
      </c>
      <c r="E382" s="775"/>
    </row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workbookViewId="0">
      <selection activeCell="A6" sqref="A6"/>
    </sheetView>
  </sheetViews>
  <sheetFormatPr baseColWidth="10" defaultColWidth="8.5703125" defaultRowHeight="16"/>
  <cols>
    <col min="1" max="1" width="0.7109375" customWidth="1"/>
    <col min="2" max="2" width="4.85546875" customWidth="1"/>
    <col min="3" max="3" width="5.7109375" customWidth="1"/>
    <col min="4" max="4" width="5.42578125" customWidth="1"/>
    <col min="5" max="5" width="3.42578125" customWidth="1"/>
    <col min="6" max="6" width="5.7109375" customWidth="1"/>
    <col min="7" max="7" width="5.42578125" customWidth="1"/>
    <col min="8" max="8" width="3.42578125" customWidth="1"/>
    <col min="9" max="9" width="5.7109375" customWidth="1"/>
    <col min="10" max="10" width="5.42578125" customWidth="1"/>
    <col min="11" max="11" width="3.42578125" customWidth="1"/>
    <col min="12" max="12" width="5.7109375" customWidth="1"/>
    <col min="13" max="13" width="5.42578125" customWidth="1"/>
    <col min="14" max="14" width="3.42578125" style="94" customWidth="1"/>
    <col min="15" max="15" width="5.7109375" customWidth="1"/>
    <col min="16" max="16" width="5.42578125" customWidth="1"/>
    <col min="17" max="17" width="3.42578125" customWidth="1"/>
    <col min="18" max="18" width="5.7109375" customWidth="1"/>
    <col min="19" max="19" width="5.42578125" customWidth="1"/>
    <col min="20" max="20" width="3.42578125" customWidth="1"/>
    <col min="21" max="21" width="5.7109375" customWidth="1"/>
    <col min="22" max="22" width="5.5703125" customWidth="1"/>
    <col min="23" max="24" width="5.7109375" customWidth="1"/>
    <col min="25" max="25" width="1.140625" customWidth="1"/>
    <col min="26" max="26" width="5.7109375" style="46" customWidth="1"/>
    <col min="27" max="27" width="5.7109375" style="1061" customWidth="1"/>
    <col min="28" max="28" width="3.5703125" style="46" customWidth="1"/>
  </cols>
  <sheetData>
    <row r="1" spans="2:28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60"/>
    </row>
    <row r="2" spans="2:28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60"/>
    </row>
    <row r="3" spans="2:28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9" t="s">
        <v>23</v>
      </c>
      <c r="V8" s="1100"/>
      <c r="W8" s="1100"/>
      <c r="X8" s="1101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E+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NREL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11995.9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12572.2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13174.9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11995.9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11995.9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11995.9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11995.9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11995.9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11995.9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9588.19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8293.0400000000009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9076.43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7768.46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9" t="s">
        <v>23</v>
      </c>
      <c r="V31" s="1100"/>
      <c r="W31" s="1100"/>
      <c r="X31" s="1101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E+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NREL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33058.699999999997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37373.199999999997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41608.5</v>
      </c>
      <c r="AA38" s="1065" t="str">
        <f>A!U1144</f>
        <v>02-Oct</v>
      </c>
      <c r="AB38" s="712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33058.699999999997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39122.300000000003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39122.300000000003</v>
      </c>
      <c r="AA42" s="1065" t="str">
        <f>A!U1148</f>
        <v>25-Oct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33058.699999999997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33058.699999999997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33058.699999999997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27656.400000000001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31194.5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27564.799999999999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19656.2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19812.5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19538.900000000001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9" t="s">
        <v>23</v>
      </c>
      <c r="V56" s="1100"/>
      <c r="W56" s="1100"/>
      <c r="X56" s="1101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E+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NREL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23463.7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23145.599999999999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31529.1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34692.300000000003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32737.3</v>
      </c>
      <c r="AA63" s="1065" t="str">
        <f>A!U1084</f>
        <v>24-Apr</v>
      </c>
      <c r="AB63" s="712">
        <f>A!V1084</f>
        <v>15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32410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23463.7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23463.7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23463.7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23463.7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19795.8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20012.400000000001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19901.8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19656.2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19812.5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19538.900000000001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9" t="s">
        <v>23</v>
      </c>
      <c r="V79" s="1100"/>
      <c r="W79" s="1100"/>
      <c r="X79" s="1101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E+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NREL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10595.9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22755.7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27596.6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24435.5</v>
      </c>
      <c r="AA86" s="1065" t="str">
        <f>A!U1114</f>
        <v>02-Oct</v>
      </c>
      <c r="AB86" s="712">
        <f>A!V1114</f>
        <v>10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10596.5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8908.15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22715.9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22715.9</v>
      </c>
      <c r="AA90" s="1065" t="str">
        <f>A!U1118</f>
        <v>17-Jun</v>
      </c>
      <c r="AB90" s="712">
        <f>A!V1118</f>
        <v>16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10595.9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11373.4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10595.9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7908.98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9041.06</v>
      </c>
      <c r="AA95" s="1065" t="str">
        <f>A!U1123</f>
        <v>17-Jun</v>
      </c>
      <c r="AB95" s="712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7785.24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105.667</v>
      </c>
      <c r="AA99" s="1065" t="str">
        <f>A!U1127</f>
        <v>16-Mar</v>
      </c>
      <c r="AB99" s="712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1628.37</v>
      </c>
      <c r="AA100" s="1065" t="str">
        <f>A!U1128</f>
        <v>11-Mar</v>
      </c>
      <c r="AB100" s="712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1.00044E-11</v>
      </c>
      <c r="AA101" s="1066" t="str">
        <f>A!U1129</f>
        <v>07-Sep</v>
      </c>
      <c r="AB101" s="714">
        <f>A!V1129</f>
        <v>16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9" t="s">
        <v>23</v>
      </c>
      <c r="V104" s="1100"/>
      <c r="W104" s="1100"/>
      <c r="X104" s="1101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E+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NREL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3.9231699999999998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4.1954099999999999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3.9647600000000001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4.0961600000000002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4.0147000000000004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4.3450899999999999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4.4307400000000001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4.0881699999999999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4.0881699999999999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3.8487100000000001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3.8044199999999999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3.8044199999999999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4.1751399999999999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4.7069200000000002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3.8380399999999999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4.0073999999999996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4.55166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3.8253599999999999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3.4694600000000002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4.1196099999999998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9" t="s">
        <v>23</v>
      </c>
      <c r="V127" s="1100"/>
      <c r="W127" s="1100"/>
      <c r="X127" s="1101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E+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NREL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2.7744200000000001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2.8671199999999999</v>
      </c>
      <c r="AA131" s="1065" t="str">
        <f>A!U1221</f>
        <v>01-DEC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2.82308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2.82856</v>
      </c>
      <c r="AA133" s="1065" t="str">
        <f>A!U1223</f>
        <v>31-MAR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2.82856</v>
      </c>
      <c r="AA134" s="1065" t="str">
        <f>A!U1224</f>
        <v>31-MAR</v>
      </c>
      <c r="AB134" s="712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2.7744200000000001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2.7744200000000001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2.7744200000000001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2.7744200000000001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2.7744200000000001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2.7744200000000001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2.69475</v>
      </c>
      <c r="AA142" s="1065" t="str">
        <f>A!U1232</f>
        <v>01-MAY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2.9854400000000001</v>
      </c>
      <c r="AA143" s="1065" t="str">
        <f>A!U1233</f>
        <v>05-JAN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2.46184</v>
      </c>
      <c r="AA144" s="1065" t="str">
        <f>A!U1234</f>
        <v>01-MAY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2.5777100000000002</v>
      </c>
      <c r="AA145" s="1065" t="str">
        <f>A!U1235</f>
        <v>01-MAY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2.9333100000000001</v>
      </c>
      <c r="AA146" s="1065" t="str">
        <f>A!U1236</f>
        <v>01-MAY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2.4944999999999999</v>
      </c>
      <c r="AA147" s="1065" t="str">
        <f>A!U1237</f>
        <v>01-MAY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2.2793800000000002</v>
      </c>
      <c r="AA148" s="1065" t="str">
        <f>A!U1238</f>
        <v>01-MAY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2.6583899999999998</v>
      </c>
      <c r="AA149" s="1066" t="str">
        <f>A!U1239</f>
        <v>01-MAY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9" t="s">
        <v>23</v>
      </c>
      <c r="V152" s="1100"/>
      <c r="W152" s="1100"/>
      <c r="X152" s="1101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E+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NREL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25.003299999999999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26.556799999999999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31.843299999999999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31.495799999999999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31.744599999999998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35.002099999999999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32.819299999999998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25.2654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25.2654</v>
      </c>
      <c r="AA163" s="1065" t="str">
        <f>A!U1258</f>
        <v>16-Jun</v>
      </c>
      <c r="AB163" s="712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25.003299999999999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25.003499999999999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25.003299999999999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25.0014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25.0014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15.2667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20.005600000000001</v>
      </c>
      <c r="AA170" s="1065" t="str">
        <f>A!U1265</f>
        <v>01-Apr</v>
      </c>
      <c r="AB170" s="712">
        <f>A!V1265</f>
        <v>23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34.986899999999999</v>
      </c>
      <c r="AA171" s="1065" t="str">
        <f>A!U1266</f>
        <v>06-Apr</v>
      </c>
      <c r="AB171" s="712">
        <f>A!V1266</f>
        <v>10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25.0075</v>
      </c>
      <c r="AA172" s="1065" t="str">
        <f>A!U1267</f>
        <v>05-Apr</v>
      </c>
      <c r="AB172" s="712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15.007099999999999</v>
      </c>
      <c r="AA173" s="1065" t="str">
        <f>A!U1268</f>
        <v>19-Apr</v>
      </c>
      <c r="AB173" s="712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35.000300000000003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9" t="s">
        <v>23</v>
      </c>
      <c r="V175" s="1100"/>
      <c r="W175" s="1100"/>
      <c r="X175" s="1101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E+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NREL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8.7244899999999994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8.7244100000000007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7.7583099999999998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8.7254299999999994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8.7254299999999994</v>
      </c>
      <c r="AA182" s="1065" t="str">
        <f>A!U1284</f>
        <v>06-Jan</v>
      </c>
      <c r="AB182" s="712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8.7244899999999994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8.7246699999999997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8.7244899999999994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8.7244899999999994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8.7244899999999994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8.7244899999999994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8.7244899999999994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8.9395100000000003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8.9395100000000003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8.8352500000000003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8.8953900000000008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9.01525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8.9380000000000006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8.8337400000000006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9.01328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9" t="s">
        <v>23</v>
      </c>
      <c r="V200" s="1100"/>
      <c r="W200" s="1100"/>
      <c r="X200" s="1101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E+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NREL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1.3521E-2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1.5502E-2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1.7702499999999999E-2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1.7823599999999998E-2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1.7707500000000001E-2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1.6945700000000001E-2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1.6065400000000001E-2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1.6065400000000001E-2</v>
      </c>
      <c r="AA211" s="1065" t="str">
        <f>A!U1318</f>
        <v>02-Apr</v>
      </c>
      <c r="AB211" s="712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1.47133E-2</v>
      </c>
      <c r="AA212" s="1065" t="str">
        <f>A!U1319</f>
        <v>02-Apr</v>
      </c>
      <c r="AB212" s="712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1.6065400000000001E-2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1.13802E-2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1.13902E-2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7.1041400000000001E-3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8.9748499999999995E-3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1.7849400000000001E-2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6.4690199999999998E-3</v>
      </c>
      <c r="AA220" s="1065" t="str">
        <f>A!U1327</f>
        <v>13-Apr</v>
      </c>
      <c r="AB220" s="712">
        <f>A!V1327</f>
        <v>3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3.81475E-3</v>
      </c>
      <c r="AA221" s="1065" t="str">
        <f>A!U1328</f>
        <v>12-Apr</v>
      </c>
      <c r="AB221" s="712">
        <f>A!V1328</f>
        <v>6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6.7791099999999997E-3</v>
      </c>
      <c r="AA222" s="1066" t="str">
        <f>A!U1329</f>
        <v>31-Dec</v>
      </c>
      <c r="AB222" s="714">
        <f>A!V1329</f>
        <v>12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9" t="s">
        <v>23</v>
      </c>
      <c r="V223" s="1100"/>
      <c r="W223" s="1100"/>
      <c r="X223" s="1101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E+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NREL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1.9291899999999999E-3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1.9434700000000001E-3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1.9351100000000001E-3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1.9292000000000001E-3</v>
      </c>
      <c r="AA229" s="1065" t="str">
        <f>A!U1343</f>
        <v>11-Jan</v>
      </c>
      <c r="AB229" s="712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1.9292000000000001E-3</v>
      </c>
      <c r="AA230" s="1065" t="str">
        <f>A!U1344</f>
        <v>11-Jan</v>
      </c>
      <c r="AB230" s="712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1.9291899999999999E-3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1.9291899999999999E-3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1.9291899999999999E-3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1.9291899999999999E-3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1.9291899999999999E-3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1.9291899999999999E-3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1.9291899999999999E-3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7.0105300000000001E-3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7.0105300000000001E-3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6.4585600000000003E-3</v>
      </c>
      <c r="AA240" s="1065" t="str">
        <f>A!U1354</f>
        <v>10-Nov</v>
      </c>
      <c r="AB240" s="712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6.9888499999999996E-3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7.04778E-3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6.44358E-3</v>
      </c>
      <c r="AA243" s="1065" t="str">
        <f>A!U1357</f>
        <v>17-Oct</v>
      </c>
      <c r="AB243" s="712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3.81066E-3</v>
      </c>
      <c r="AA244" s="1065" t="str">
        <f>A!U1358</f>
        <v>17-Oct</v>
      </c>
      <c r="AB244" s="712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6.7791099999999997E-3</v>
      </c>
      <c r="AA245" s="1066" t="str">
        <f>A!U1359</f>
        <v>01-Apr</v>
      </c>
      <c r="AB245" s="714">
        <f>A!V1359</f>
        <v>1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9" t="s">
        <v>23</v>
      </c>
      <c r="V248" s="1100"/>
      <c r="W248" s="1100"/>
      <c r="X248" s="1101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E+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NREL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67.778800000000004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77.926699999999997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82.714500000000001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76.638199999999998</v>
      </c>
      <c r="AA254" s="1065" t="str">
        <f>A!U1373</f>
        <v>22-Sep</v>
      </c>
      <c r="AB254" s="712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80.545599999999993</v>
      </c>
      <c r="AA255" s="1065" t="str">
        <f>A!U1374</f>
        <v>18-Sep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67.778800000000004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67.778599999999997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89.751000000000005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89.751000000000005</v>
      </c>
      <c r="AA259" s="1065" t="str">
        <f>A!U1378</f>
        <v>02-Apr</v>
      </c>
      <c r="AB259" s="712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89.691900000000004</v>
      </c>
      <c r="AA260" s="1065" t="str">
        <f>A!U1379</f>
        <v>02-Apr</v>
      </c>
      <c r="AB260" s="712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89.750900000000001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71.218199999999996</v>
      </c>
      <c r="AA262" s="1065" t="str">
        <f>A!U1381</f>
        <v>22-Oct</v>
      </c>
      <c r="AB262" s="712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22-Nov</v>
      </c>
      <c r="AB263" s="712">
        <f>A!V1382</f>
        <v>2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22-Nov</v>
      </c>
      <c r="AB264" s="712">
        <f>A!V1383</f>
        <v>2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92.8489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16-Dec</v>
      </c>
      <c r="AB266" s="712">
        <f>A!V1385</f>
        <v>4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13-Nov</v>
      </c>
      <c r="AB267" s="712">
        <f>A!V1386</f>
        <v>1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91.976399999999998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55.019799999999996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96.211799999999997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9" t="s">
        <v>23</v>
      </c>
      <c r="V271" s="1100"/>
      <c r="W271" s="1100"/>
      <c r="X271" s="1101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E+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NREL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14.387700000000001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15.4716</v>
      </c>
      <c r="AA275" s="1065" t="str">
        <f>A!U1401</f>
        <v>06-Nov</v>
      </c>
      <c r="AB275" s="712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14.796900000000001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14.387600000000001</v>
      </c>
      <c r="AA277" s="1065" t="str">
        <f>A!U1403</f>
        <v>06-Nov</v>
      </c>
      <c r="AB277" s="712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14.387600000000001</v>
      </c>
      <c r="AA278" s="1065" t="str">
        <f>A!U1404</f>
        <v>06-Nov</v>
      </c>
      <c r="AB278" s="712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14.387700000000001</v>
      </c>
      <c r="AA279" s="1065" t="str">
        <f>A!U1405</f>
        <v>06-Nov</v>
      </c>
      <c r="AB279" s="712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14.387600000000001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16.328099999999999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16.328099999999999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16.328099999999999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16.328099999999999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16.328099999999999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53.427900000000001</v>
      </c>
      <c r="AA286" s="1065" t="str">
        <f>A!U1412</f>
        <v>30-Apr</v>
      </c>
      <c r="AB286" s="712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53.534500000000001</v>
      </c>
      <c r="AA287" s="1065" t="str">
        <f>A!U1413</f>
        <v>04-May</v>
      </c>
      <c r="AB287" s="712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61.090899999999998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57.832799999999999</v>
      </c>
      <c r="AA289" s="1065" t="str">
        <f>A!U1415</f>
        <v>30-Apr</v>
      </c>
      <c r="AB289" s="712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46.108800000000002</v>
      </c>
      <c r="AA290" s="1065" t="str">
        <f>A!U1416</f>
        <v>05-Oct</v>
      </c>
      <c r="AB290" s="712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32.555900000000001</v>
      </c>
      <c r="AA291" s="1065" t="str">
        <f>A!U1417</f>
        <v>18-Apr</v>
      </c>
      <c r="AB291" s="712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35.848199999999999</v>
      </c>
      <c r="AA292" s="1065" t="str">
        <f>A!U1418</f>
        <v>28-Sep</v>
      </c>
      <c r="AB292" s="712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19.2151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2019-12-12T01:21:35Z</dcterms:modified>
</cp:coreProperties>
</file>