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harts/chart23.xml" ContentType="application/vnd.openxmlformats-officedocument.drawingml.chart+xml"/>
  <Override PartName="/xl/drawings/drawing46.xml" ContentType="application/vnd.openxmlformats-officedocument.drawingml.chartshapes+xml"/>
  <Override PartName="/xl/drawings/drawing47.xml" ContentType="application/vnd.openxmlformats-officedocument.drawing+xml"/>
  <Override PartName="/xl/charts/chart24.xml" ContentType="application/vnd.openxmlformats-officedocument.drawingml.chart+xml"/>
  <Override PartName="/xl/drawings/drawing48.xml" ContentType="application/vnd.openxmlformats-officedocument.drawingml.chartshapes+xml"/>
  <Override PartName="/xl/drawings/drawing49.xml" ContentType="application/vnd.openxmlformats-officedocument.drawing+xml"/>
  <Override PartName="/xl/charts/chart25.xml" ContentType="application/vnd.openxmlformats-officedocument.drawingml.chart+xml"/>
  <Override PartName="/xl/drawings/drawing50.xml" ContentType="application/vnd.openxmlformats-officedocument.drawingml.chartshapes+xml"/>
  <Override PartName="/xl/drawings/drawing51.xml" ContentType="application/vnd.openxmlformats-officedocument.drawing+xml"/>
  <Override PartName="/xl/charts/chart26.xml" ContentType="application/vnd.openxmlformats-officedocument.drawingml.chart+xml"/>
  <Override PartName="/xl/drawings/drawing52.xml" ContentType="application/vnd.openxmlformats-officedocument.drawingml.chartshapes+xml"/>
  <Override PartName="/xl/drawings/drawing53.xml" ContentType="application/vnd.openxmlformats-officedocument.drawing+xml"/>
  <Override PartName="/xl/charts/chart27.xml" ContentType="application/vnd.openxmlformats-officedocument.drawingml.chart+xml"/>
  <Override PartName="/xl/drawings/drawing54.xml" ContentType="application/vnd.openxmlformats-officedocument.drawingml.chartshapes+xml"/>
  <Override PartName="/xl/drawings/drawing55.xml" ContentType="application/vnd.openxmlformats-officedocument.drawing+xml"/>
  <Override PartName="/xl/charts/chart28.xml" ContentType="application/vnd.openxmlformats-officedocument.drawingml.chart+xml"/>
  <Override PartName="/xl/drawings/drawing56.xml" ContentType="application/vnd.openxmlformats-officedocument.drawingml.chartshapes+xml"/>
  <Override PartName="/xl/drawings/drawing57.xml" ContentType="application/vnd.openxmlformats-officedocument.drawing+xml"/>
  <Override PartName="/xl/charts/chart29.xml" ContentType="application/vnd.openxmlformats-officedocument.drawingml.chart+xml"/>
  <Override PartName="/xl/drawings/drawing58.xml" ContentType="application/vnd.openxmlformats-officedocument.drawingml.chartshapes+xml"/>
  <Override PartName="/xl/drawings/drawing59.xml" ContentType="application/vnd.openxmlformats-officedocument.drawing+xml"/>
  <Override PartName="/xl/charts/chart30.xml" ContentType="application/vnd.openxmlformats-officedocument.drawingml.chart+xml"/>
  <Override PartName="/xl/drawings/drawing60.xml" ContentType="application/vnd.openxmlformats-officedocument.drawingml.chartshapes+xml"/>
  <Override PartName="/xl/drawings/drawing61.xml" ContentType="application/vnd.openxmlformats-officedocument.drawing+xml"/>
  <Override PartName="/xl/charts/chart31.xml" ContentType="application/vnd.openxmlformats-officedocument.drawingml.chart+xml"/>
  <Override PartName="/xl/drawings/drawing62.xml" ContentType="application/vnd.openxmlformats-officedocument.drawingml.chartshapes+xml"/>
  <Override PartName="/xl/drawings/drawing63.xml" ContentType="application/vnd.openxmlformats-officedocument.drawing+xml"/>
  <Override PartName="/xl/charts/chart32.xml" ContentType="application/vnd.openxmlformats-officedocument.drawingml.chart+xml"/>
  <Override PartName="/xl/drawings/drawing64.xml" ContentType="application/vnd.openxmlformats-officedocument.drawingml.chartshapes+xml"/>
  <Override PartName="/xl/drawings/drawing65.xml" ContentType="application/vnd.openxmlformats-officedocument.drawing+xml"/>
  <Override PartName="/xl/charts/chart33.xml" ContentType="application/vnd.openxmlformats-officedocument.drawingml.chart+xml"/>
  <Override PartName="/xl/drawings/drawing66.xml" ContentType="application/vnd.openxmlformats-officedocument.drawingml.chartshapes+xml"/>
  <Override PartName="/xl/drawings/drawing67.xml" ContentType="application/vnd.openxmlformats-officedocument.drawing+xml"/>
  <Override PartName="/xl/charts/chart34.xml" ContentType="application/vnd.openxmlformats-officedocument.drawingml.chart+xml"/>
  <Override PartName="/xl/drawings/drawing68.xml" ContentType="application/vnd.openxmlformats-officedocument.drawingml.chartshapes+xml"/>
  <Override PartName="/xl/drawings/drawing69.xml" ContentType="application/vnd.openxmlformats-officedocument.drawing+xml"/>
  <Override PartName="/xl/charts/chart35.xml" ContentType="application/vnd.openxmlformats-officedocument.drawingml.chart+xml"/>
  <Override PartName="/xl/drawings/drawing70.xml" ContentType="application/vnd.openxmlformats-officedocument.drawingml.chartshapes+xml"/>
  <Override PartName="/xl/drawings/drawing71.xml" ContentType="application/vnd.openxmlformats-officedocument.drawing+xml"/>
  <Override PartName="/xl/charts/chart36.xml" ContentType="application/vnd.openxmlformats-officedocument.drawingml.chart+xml"/>
  <Override PartName="/xl/drawings/drawing72.xml" ContentType="application/vnd.openxmlformats-officedocument.drawingml.chartshapes+xml"/>
  <Override PartName="/xl/drawings/drawing73.xml" ContentType="application/vnd.openxmlformats-officedocument.drawing+xml"/>
  <Override PartName="/xl/charts/chart37.xml" ContentType="application/vnd.openxmlformats-officedocument.drawingml.chart+xml"/>
  <Override PartName="/xl/drawings/drawing74.xml" ContentType="application/vnd.openxmlformats-officedocument.drawingml.chartshapes+xml"/>
  <Override PartName="/xl/drawings/drawing75.xml" ContentType="application/vnd.openxmlformats-officedocument.drawing+xml"/>
  <Override PartName="/xl/charts/chart38.xml" ContentType="application/vnd.openxmlformats-officedocument.drawingml.chart+xml"/>
  <Override PartName="/xl/drawings/drawing76.xml" ContentType="application/vnd.openxmlformats-officedocument.drawingml.chartshapes+xml"/>
  <Override PartName="/xl/drawings/drawing77.xml" ContentType="application/vnd.openxmlformats-officedocument.drawing+xml"/>
  <Override PartName="/xl/charts/chart39.xml" ContentType="application/vnd.openxmlformats-officedocument.drawingml.chart+xml"/>
  <Override PartName="/xl/drawings/drawing78.xml" ContentType="application/vnd.openxmlformats-officedocument.drawingml.chartshapes+xml"/>
  <Override PartName="/xl/drawings/drawing79.xml" ContentType="application/vnd.openxmlformats-officedocument.drawing+xml"/>
  <Override PartName="/xl/charts/chart40.xml" ContentType="application/vnd.openxmlformats-officedocument.drawingml.chart+xml"/>
  <Override PartName="/xl/drawings/drawing80.xml" ContentType="application/vnd.openxmlformats-officedocument.drawingml.chartshapes+xml"/>
  <Override PartName="/xl/drawings/drawing81.xml" ContentType="application/vnd.openxmlformats-officedocument.drawing+xml"/>
  <Override PartName="/xl/charts/chart41.xml" ContentType="application/vnd.openxmlformats-officedocument.drawingml.chart+xml"/>
  <Override PartName="/xl/drawings/drawing82.xml" ContentType="application/vnd.openxmlformats-officedocument.drawingml.chartshapes+xml"/>
  <Override PartName="/xl/drawings/drawing83.xml" ContentType="application/vnd.openxmlformats-officedocument.drawing+xml"/>
  <Override PartName="/xl/charts/chart42.xml" ContentType="application/vnd.openxmlformats-officedocument.drawingml.chart+xml"/>
  <Override PartName="/xl/drawings/drawing84.xml" ContentType="application/vnd.openxmlformats-officedocument.drawingml.chartshapes+xml"/>
  <Override PartName="/xl/drawings/drawing85.xml" ContentType="application/vnd.openxmlformats-officedocument.drawing+xml"/>
  <Override PartName="/xl/charts/chart43.xml" ContentType="application/vnd.openxmlformats-officedocument.drawingml.chart+xml"/>
  <Override PartName="/xl/drawings/drawing86.xml" ContentType="application/vnd.openxmlformats-officedocument.drawingml.chartshapes+xml"/>
  <Override PartName="/xl/drawings/drawing87.xml" ContentType="application/vnd.openxmlformats-officedocument.drawing+xml"/>
  <Override PartName="/xl/charts/chart44.xml" ContentType="application/vnd.openxmlformats-officedocument.drawingml.chart+xml"/>
  <Override PartName="/xl/drawings/drawing88.xml" ContentType="application/vnd.openxmlformats-officedocument.drawingml.chartshapes+xml"/>
  <Override PartName="/xl/drawings/drawing89.xml" ContentType="application/vnd.openxmlformats-officedocument.drawing+xml"/>
  <Override PartName="/xl/charts/chart45.xml" ContentType="application/vnd.openxmlformats-officedocument.drawingml.chart+xml"/>
  <Override PartName="/xl/drawings/drawing90.xml" ContentType="application/vnd.openxmlformats-officedocument.drawingml.chartshapes+xml"/>
  <Override PartName="/xl/drawings/drawing91.xml" ContentType="application/vnd.openxmlformats-officedocument.drawing+xml"/>
  <Override PartName="/xl/charts/chart46.xml" ContentType="application/vnd.openxmlformats-officedocument.drawingml.chart+xml"/>
  <Override PartName="/xl/drawings/drawing92.xml" ContentType="application/vnd.openxmlformats-officedocument.drawingml.chartshapes+xml"/>
  <Override PartName="/xl/drawings/drawing93.xml" ContentType="application/vnd.openxmlformats-officedocument.drawing+xml"/>
  <Override PartName="/xl/charts/chart47.xml" ContentType="application/vnd.openxmlformats-officedocument.drawingml.chart+xml"/>
  <Override PartName="/xl/drawings/drawing94.xml" ContentType="application/vnd.openxmlformats-officedocument.drawingml.chartshapes+xml"/>
  <Override PartName="/xl/drawings/drawing95.xml" ContentType="application/vnd.openxmlformats-officedocument.drawing+xml"/>
  <Override PartName="/xl/charts/chart48.xml" ContentType="application/vnd.openxmlformats-officedocument.drawingml.chart+xml"/>
  <Override PartName="/xl/drawings/drawing96.xml" ContentType="application/vnd.openxmlformats-officedocument.drawingml.chartshapes+xml"/>
  <Override PartName="/xl/drawings/drawing97.xml" ContentType="application/vnd.openxmlformats-officedocument.drawing+xml"/>
  <Override PartName="/xl/charts/chart49.xml" ContentType="application/vnd.openxmlformats-officedocument.drawingml.chart+xml"/>
  <Override PartName="/xl/drawings/drawing98.xml" ContentType="application/vnd.openxmlformats-officedocument.drawingml.chartshapes+xml"/>
  <Override PartName="/xl/drawings/drawing99.xml" ContentType="application/vnd.openxmlformats-officedocument.drawing+xml"/>
  <Override PartName="/xl/charts/chart50.xml" ContentType="application/vnd.openxmlformats-officedocument.drawingml.chart+xml"/>
  <Override PartName="/xl/drawings/drawing100.xml" ContentType="application/vnd.openxmlformats-officedocument.drawingml.chartshapes+xml"/>
  <Override PartName="/xl/drawings/drawing101.xml" ContentType="application/vnd.openxmlformats-officedocument.drawing+xml"/>
  <Override PartName="/xl/charts/chart51.xml" ContentType="application/vnd.openxmlformats-officedocument.drawingml.chart+xml"/>
  <Override PartName="/xl/drawings/drawing102.xml" ContentType="application/vnd.openxmlformats-officedocument.drawingml.chartshapes+xml"/>
  <Override PartName="/xl/drawings/drawing103.xml" ContentType="application/vnd.openxmlformats-officedocument.drawing+xml"/>
  <Override PartName="/xl/charts/chart52.xml" ContentType="application/vnd.openxmlformats-officedocument.drawingml.chart+xml"/>
  <Override PartName="/xl/drawings/drawing104.xml" ContentType="application/vnd.openxmlformats-officedocument.drawingml.chartshapes+xml"/>
  <Override PartName="/xl/drawings/drawing105.xml" ContentType="application/vnd.openxmlformats-officedocument.drawing+xml"/>
  <Override PartName="/xl/charts/chart53.xml" ContentType="application/vnd.openxmlformats-officedocument.drawingml.chart+xml"/>
  <Override PartName="/xl/drawings/drawing106.xml" ContentType="application/vnd.openxmlformats-officedocument.drawingml.chartshapes+xml"/>
  <Override PartName="/xl/drawings/drawing107.xml" ContentType="application/vnd.openxmlformats-officedocument.drawing+xml"/>
  <Override PartName="/xl/charts/chart54.xml" ContentType="application/vnd.openxmlformats-officedocument.drawingml.chart+xml"/>
  <Override PartName="/xl/drawings/drawing108.xml" ContentType="application/vnd.openxmlformats-officedocument.drawingml.chartshapes+xml"/>
  <Override PartName="/xl/drawings/drawing109.xml" ContentType="application/vnd.openxmlformats-officedocument.drawing+xml"/>
  <Override PartName="/xl/charts/chart55.xml" ContentType="application/vnd.openxmlformats-officedocument.drawingml.chart+xml"/>
  <Override PartName="/xl/drawings/drawing110.xml" ContentType="application/vnd.openxmlformats-officedocument.drawingml.chartshapes+xml"/>
  <Override PartName="/xl/drawings/drawing111.xml" ContentType="application/vnd.openxmlformats-officedocument.drawing+xml"/>
  <Override PartName="/xl/charts/chart56.xml" ContentType="application/vnd.openxmlformats-officedocument.drawingml.chart+xml"/>
  <Override PartName="/xl/drawings/drawing112.xml" ContentType="application/vnd.openxmlformats-officedocument.drawingml.chartshapes+xml"/>
  <Override PartName="/xl/drawings/drawing113.xml" ContentType="application/vnd.openxmlformats-officedocument.drawing+xml"/>
  <Override PartName="/xl/charts/chart57.xml" ContentType="application/vnd.openxmlformats-officedocument.drawingml.chart+xml"/>
  <Override PartName="/xl/drawings/drawing114.xml" ContentType="application/vnd.openxmlformats-officedocument.drawingml.chartshapes+xml"/>
  <Override PartName="/xl/drawings/drawing115.xml" ContentType="application/vnd.openxmlformats-officedocument.drawing+xml"/>
  <Override PartName="/xl/charts/chart58.xml" ContentType="application/vnd.openxmlformats-officedocument.drawingml.chart+xml"/>
  <Override PartName="/xl/drawings/drawing116.xml" ContentType="application/vnd.openxmlformats-officedocument.drawingml.chartshapes+xml"/>
  <Override PartName="/xl/drawings/drawing117.xml" ContentType="application/vnd.openxmlformats-officedocument.drawing+xml"/>
  <Override PartName="/xl/charts/chart59.xml" ContentType="application/vnd.openxmlformats-officedocument.drawingml.chart+xml"/>
  <Override PartName="/xl/drawings/drawing118.xml" ContentType="application/vnd.openxmlformats-officedocument.drawingml.chartshapes+xml"/>
  <Override PartName="/xl/drawings/drawing119.xml" ContentType="application/vnd.openxmlformats-officedocument.drawing+xml"/>
  <Override PartName="/xl/charts/chart60.xml" ContentType="application/vnd.openxmlformats-officedocument.drawingml.chart+xml"/>
  <Override PartName="/xl/drawings/drawing120.xml" ContentType="application/vnd.openxmlformats-officedocument.drawingml.chartshapes+xml"/>
  <Override PartName="/xl/drawings/drawing121.xml" ContentType="application/vnd.openxmlformats-officedocument.drawing+xml"/>
  <Override PartName="/xl/charts/chart61.xml" ContentType="application/vnd.openxmlformats-officedocument.drawingml.chart+xml"/>
  <Override PartName="/xl/drawings/drawing122.xml" ContentType="application/vnd.openxmlformats-officedocument.drawingml.chartshapes+xml"/>
  <Override PartName="/xl/drawings/drawing123.xml" ContentType="application/vnd.openxmlformats-officedocument.drawing+xml"/>
  <Override PartName="/xl/charts/chart62.xml" ContentType="application/vnd.openxmlformats-officedocument.drawingml.chart+xml"/>
  <Override PartName="/xl/drawings/drawing124.xml" ContentType="application/vnd.openxmlformats-officedocument.drawingml.chartshapes+xml"/>
  <Override PartName="/xl/drawings/drawing125.xml" ContentType="application/vnd.openxmlformats-officedocument.drawing+xml"/>
  <Override PartName="/xl/charts/chart63.xml" ContentType="application/vnd.openxmlformats-officedocument.drawingml.chart+xml"/>
  <Override PartName="/xl/drawings/drawing126.xml" ContentType="application/vnd.openxmlformats-officedocument.drawingml.chartshapes+xml"/>
  <Override PartName="/xl/drawings/drawing127.xml" ContentType="application/vnd.openxmlformats-officedocument.drawing+xml"/>
  <Override PartName="/xl/charts/chart64.xml" ContentType="application/vnd.openxmlformats-officedocument.drawingml.chart+xml"/>
  <Override PartName="/xl/drawings/drawing128.xml" ContentType="application/vnd.openxmlformats-officedocument.drawingml.chartshapes+xml"/>
  <Override PartName="/xl/drawings/drawing129.xml" ContentType="application/vnd.openxmlformats-officedocument.drawing+xml"/>
  <Override PartName="/xl/charts/chart65.xml" ContentType="application/vnd.openxmlformats-officedocument.drawingml.chart+xml"/>
  <Override PartName="/xl/drawings/drawing130.xml" ContentType="application/vnd.openxmlformats-officedocument.drawingml.chartshapes+xml"/>
  <Override PartName="/xl/drawings/drawing131.xml" ContentType="application/vnd.openxmlformats-officedocument.drawing+xml"/>
  <Override PartName="/xl/charts/chart66.xml" ContentType="application/vnd.openxmlformats-officedocument.drawingml.chart+xml"/>
  <Override PartName="/xl/drawings/drawing132.xml" ContentType="application/vnd.openxmlformats-officedocument.drawingml.chartshapes+xml"/>
  <Override PartName="/xl/drawings/drawing133.xml" ContentType="application/vnd.openxmlformats-officedocument.drawing+xml"/>
  <Override PartName="/xl/charts/chart67.xml" ContentType="application/vnd.openxmlformats-officedocument.drawingml.chart+xml"/>
  <Override PartName="/xl/drawings/drawing134.xml" ContentType="application/vnd.openxmlformats-officedocument.drawingml.chartshapes+xml"/>
  <Override PartName="/xl/drawings/drawing135.xml" ContentType="application/vnd.openxmlformats-officedocument.drawing+xml"/>
  <Override PartName="/xl/charts/chart68.xml" ContentType="application/vnd.openxmlformats-officedocument.drawingml.chart+xml"/>
  <Override PartName="/xl/drawings/drawing136.xml" ContentType="application/vnd.openxmlformats-officedocument.drawingml.chartshapes+xml"/>
  <Override PartName="/xl/drawings/drawing137.xml" ContentType="application/vnd.openxmlformats-officedocument.drawing+xml"/>
  <Override PartName="/xl/charts/chart69.xml" ContentType="application/vnd.openxmlformats-officedocument.drawingml.chart+xml"/>
  <Override PartName="/xl/drawings/drawing138.xml" ContentType="application/vnd.openxmlformats-officedocument.drawingml.chartshapes+xml"/>
  <Override PartName="/xl/drawings/drawing139.xml" ContentType="application/vnd.openxmlformats-officedocument.drawing+xml"/>
  <Override PartName="/xl/charts/chart70.xml" ContentType="application/vnd.openxmlformats-officedocument.drawingml.chart+xml"/>
  <Override PartName="/xl/drawings/drawing140.xml" ContentType="application/vnd.openxmlformats-officedocument.drawingml.chartshapes+xml"/>
  <Override PartName="/xl/drawings/drawing141.xml" ContentType="application/vnd.openxmlformats-officedocument.drawing+xml"/>
  <Override PartName="/xl/charts/chart71.xml" ContentType="application/vnd.openxmlformats-officedocument.drawingml.chart+xml"/>
  <Override PartName="/xl/drawings/drawing142.xml" ContentType="application/vnd.openxmlformats-officedocument.drawingml.chartshapes+xml"/>
  <Override PartName="/xl/drawings/drawing143.xml" ContentType="application/vnd.openxmlformats-officedocument.drawing+xml"/>
  <Override PartName="/xl/charts/chart72.xml" ContentType="application/vnd.openxmlformats-officedocument.drawingml.chart+xml"/>
  <Override PartName="/xl/drawings/drawing144.xml" ContentType="application/vnd.openxmlformats-officedocument.drawingml.chartshapes+xml"/>
  <Override PartName="/xl/drawings/drawing145.xml" ContentType="application/vnd.openxmlformats-officedocument.drawing+xml"/>
  <Override PartName="/xl/charts/chart73.xml" ContentType="application/vnd.openxmlformats-officedocument.drawingml.chart+xml"/>
  <Override PartName="/xl/drawings/drawing146.xml" ContentType="application/vnd.openxmlformats-officedocument.drawingml.chartshapes+xml"/>
  <Override PartName="/xl/drawings/drawing147.xml" ContentType="application/vnd.openxmlformats-officedocument.drawing+xml"/>
  <Override PartName="/xl/charts/chart74.xml" ContentType="application/vnd.openxmlformats-officedocument.drawingml.chart+xml"/>
  <Override PartName="/xl/drawings/drawing148.xml" ContentType="application/vnd.openxmlformats-officedocument.drawingml.chartshapes+xml"/>
  <Override PartName="/xl/drawings/drawing149.xml" ContentType="application/vnd.openxmlformats-officedocument.drawing+xml"/>
  <Override PartName="/xl/charts/chart75.xml" ContentType="application/vnd.openxmlformats-officedocument.drawingml.chart+xml"/>
  <Override PartName="/xl/drawings/drawing150.xml" ContentType="application/vnd.openxmlformats-officedocument.drawingml.chartshapes+xml"/>
  <Override PartName="/xl/drawings/drawing151.xml" ContentType="application/vnd.openxmlformats-officedocument.drawing+xml"/>
  <Override PartName="/xl/charts/chart76.xml" ContentType="application/vnd.openxmlformats-officedocument.drawingml.chart+xml"/>
  <Override PartName="/xl/drawings/drawing152.xml" ContentType="application/vnd.openxmlformats-officedocument.drawingml.chartshapes+xml"/>
  <Override PartName="/xl/drawings/drawing153.xml" ContentType="application/vnd.openxmlformats-officedocument.drawing+xml"/>
  <Override PartName="/xl/charts/chart77.xml" ContentType="application/vnd.openxmlformats-officedocument.drawingml.chart+xml"/>
  <Override PartName="/xl/drawings/drawing154.xml" ContentType="application/vnd.openxmlformats-officedocument.drawingml.chartshapes+xml"/>
  <Override PartName="/xl/drawings/drawing155.xml" ContentType="application/vnd.openxmlformats-officedocument.drawing+xml"/>
  <Override PartName="/xl/charts/chart78.xml" ContentType="application/vnd.openxmlformats-officedocument.drawingml.chart+xml"/>
  <Override PartName="/xl/drawings/drawing156.xml" ContentType="application/vnd.openxmlformats-officedocument.drawingml.chartshapes+xml"/>
  <Override PartName="/xl/drawings/drawing157.xml" ContentType="application/vnd.openxmlformats-officedocument.drawing+xml"/>
  <Override PartName="/xl/charts/chart79.xml" ContentType="application/vnd.openxmlformats-officedocument.drawingml.chart+xml"/>
  <Override PartName="/xl/drawings/drawing158.xml" ContentType="application/vnd.openxmlformats-officedocument.drawingml.chartshapes+xml"/>
  <Override PartName="/xl/drawings/drawing159.xml" ContentType="application/vnd.openxmlformats-officedocument.drawing+xml"/>
  <Override PartName="/xl/charts/chart80.xml" ContentType="application/vnd.openxmlformats-officedocument.drawingml.chart+xml"/>
  <Override PartName="/xl/drawings/drawing160.xml" ContentType="application/vnd.openxmlformats-officedocument.drawingml.chartshapes+xml"/>
  <Override PartName="/xl/drawings/drawing161.xml" ContentType="application/vnd.openxmlformats-officedocument.drawing+xml"/>
  <Override PartName="/xl/charts/chart81.xml" ContentType="application/vnd.openxmlformats-officedocument.drawingml.chart+xml"/>
  <Override PartName="/xl/drawings/drawing162.xml" ContentType="application/vnd.openxmlformats-officedocument.drawingml.chartshapes+xml"/>
  <Override PartName="/xl/drawings/drawing163.xml" ContentType="application/vnd.openxmlformats-officedocument.drawing+xml"/>
  <Override PartName="/xl/charts/chart82.xml" ContentType="application/vnd.openxmlformats-officedocument.drawingml.chart+xml"/>
  <Override PartName="/xl/drawings/drawing164.xml" ContentType="application/vnd.openxmlformats-officedocument.drawingml.chartshapes+xml"/>
  <Override PartName="/xl/drawings/drawing165.xml" ContentType="application/vnd.openxmlformats-officedocument.drawing+xml"/>
  <Override PartName="/xl/charts/chart83.xml" ContentType="application/vnd.openxmlformats-officedocument.drawingml.chart+xml"/>
  <Override PartName="/xl/drawings/drawing166.xml" ContentType="application/vnd.openxmlformats-officedocument.drawingml.chartshapes+xml"/>
  <Override PartName="/xl/drawings/drawing167.xml" ContentType="application/vnd.openxmlformats-officedocument.drawing+xml"/>
  <Override PartName="/xl/charts/chart84.xml" ContentType="application/vnd.openxmlformats-officedocument.drawingml.chart+xml"/>
  <Override PartName="/xl/drawings/drawing168.xml" ContentType="application/vnd.openxmlformats-officedocument.drawingml.chartshapes+xml"/>
  <Override PartName="/xl/drawings/drawing169.xml" ContentType="application/vnd.openxmlformats-officedocument.drawing+xml"/>
  <Override PartName="/xl/charts/chart85.xml" ContentType="application/vnd.openxmlformats-officedocument.drawingml.chart+xml"/>
  <Override PartName="/xl/drawings/drawing170.xml" ContentType="application/vnd.openxmlformats-officedocument.drawingml.chartshapes+xml"/>
  <Override PartName="/xl/drawings/drawing171.xml" ContentType="application/vnd.openxmlformats-officedocument.drawing+xml"/>
  <Override PartName="/xl/charts/chart86.xml" ContentType="application/vnd.openxmlformats-officedocument.drawingml.chart+xml"/>
  <Override PartName="/xl/drawings/drawing172.xml" ContentType="application/vnd.openxmlformats-officedocument.drawingml.chartshapes+xml"/>
  <Override PartName="/xl/drawings/drawing173.xml" ContentType="application/vnd.openxmlformats-officedocument.drawing+xml"/>
  <Override PartName="/xl/charts/chart87.xml" ContentType="application/vnd.openxmlformats-officedocument.drawingml.chart+xml"/>
  <Override PartName="/xl/drawings/drawing174.xml" ContentType="application/vnd.openxmlformats-officedocument.drawingml.chartshapes+xml"/>
  <Override PartName="/xl/drawings/drawing175.xml" ContentType="application/vnd.openxmlformats-officedocument.drawing+xml"/>
  <Override PartName="/xl/charts/chart88.xml" ContentType="application/vnd.openxmlformats-officedocument.drawingml.chart+xml"/>
  <Override PartName="/xl/drawings/drawing176.xml" ContentType="application/vnd.openxmlformats-officedocument.drawingml.chartshapes+xml"/>
  <Override PartName="/xl/drawings/drawing177.xml" ContentType="application/vnd.openxmlformats-officedocument.drawing+xml"/>
  <Override PartName="/xl/charts/chart89.xml" ContentType="application/vnd.openxmlformats-officedocument.drawingml.chart+xml"/>
  <Override PartName="/xl/drawings/drawing178.xml" ContentType="application/vnd.openxmlformats-officedocument.drawingml.chartshapes+xml"/>
  <Override PartName="/xl/drawings/drawing179.xml" ContentType="application/vnd.openxmlformats-officedocument.drawing+xml"/>
  <Override PartName="/xl/charts/chart90.xml" ContentType="application/vnd.openxmlformats-officedocument.drawingml.chart+xml"/>
  <Override PartName="/xl/drawings/drawing180.xml" ContentType="application/vnd.openxmlformats-officedocument.drawingml.chartshapes+xml"/>
  <Override PartName="/xl/drawings/drawing181.xml" ContentType="application/vnd.openxmlformats-officedocument.drawing+xml"/>
  <Override PartName="/xl/charts/chart91.xml" ContentType="application/vnd.openxmlformats-officedocument.drawingml.chart+xml"/>
  <Override PartName="/xl/drawings/drawing182.xml" ContentType="application/vnd.openxmlformats-officedocument.drawingml.chartshapes+xml"/>
  <Override PartName="/xl/drawings/drawing183.xml" ContentType="application/vnd.openxmlformats-officedocument.drawing+xml"/>
  <Override PartName="/xl/charts/chart92.xml" ContentType="application/vnd.openxmlformats-officedocument.drawingml.chart+xml"/>
  <Override PartName="/xl/drawings/drawing184.xml" ContentType="application/vnd.openxmlformats-officedocument.drawingml.chartshapes+xml"/>
  <Override PartName="/xl/drawings/drawing185.xml" ContentType="application/vnd.openxmlformats-officedocument.drawing+xml"/>
  <Override PartName="/xl/charts/chart93.xml" ContentType="application/vnd.openxmlformats-officedocument.drawingml.chart+xml"/>
  <Override PartName="/xl/drawings/drawing186.xml" ContentType="application/vnd.openxmlformats-officedocument.drawingml.chartshapes+xml"/>
  <Override PartName="/xl/drawings/drawing187.xml" ContentType="application/vnd.openxmlformats-officedocument.drawing+xml"/>
  <Override PartName="/xl/charts/chart94.xml" ContentType="application/vnd.openxmlformats-officedocument.drawingml.chart+xml"/>
  <Override PartName="/xl/drawings/drawing188.xml" ContentType="application/vnd.openxmlformats-officedocument.drawingml.chartshapes+xml"/>
  <Override PartName="/xl/drawings/drawing189.xml" ContentType="application/vnd.openxmlformats-officedocument.drawing+xml"/>
  <Override PartName="/xl/charts/chart95.xml" ContentType="application/vnd.openxmlformats-officedocument.drawingml.chart+xml"/>
  <Override PartName="/xl/drawings/drawing190.xml" ContentType="application/vnd.openxmlformats-officedocument.drawingml.chartshapes+xml"/>
  <Override PartName="/xl/drawings/drawing191.xml" ContentType="application/vnd.openxmlformats-officedocument.drawing+xml"/>
  <Override PartName="/xl/charts/chart96.xml" ContentType="application/vnd.openxmlformats-officedocument.drawingml.chart+xml"/>
  <Override PartName="/xl/drawings/drawing192.xml" ContentType="application/vnd.openxmlformats-officedocument.drawingml.chartshapes+xml"/>
  <Override PartName="/xl/drawings/drawing193.xml" ContentType="application/vnd.openxmlformats-officedocument.drawing+xml"/>
  <Override PartName="/xl/charts/chart97.xml" ContentType="application/vnd.openxmlformats-officedocument.drawingml.chart+xml"/>
  <Override PartName="/xl/drawings/drawing194.xml" ContentType="application/vnd.openxmlformats-officedocument.drawingml.chartshapes+xml"/>
  <Override PartName="/xl/drawings/drawing195.xml" ContentType="application/vnd.openxmlformats-officedocument.drawing+xml"/>
  <Override PartName="/xl/charts/chart98.xml" ContentType="application/vnd.openxmlformats-officedocument.drawingml.chart+xml"/>
  <Override PartName="/xl/drawings/drawing196.xml" ContentType="application/vnd.openxmlformats-officedocument.drawingml.chartshapes+xml"/>
  <Override PartName="/xl/drawings/drawing197.xml" ContentType="application/vnd.openxmlformats-officedocument.drawing+xml"/>
  <Override PartName="/xl/charts/chart99.xml" ContentType="application/vnd.openxmlformats-officedocument.drawingml.chart+xml"/>
  <Override PartName="/xl/drawings/drawing198.xml" ContentType="application/vnd.openxmlformats-officedocument.drawingml.chartshapes+xml"/>
  <Override PartName="/xl/drawings/drawing199.xml" ContentType="application/vnd.openxmlformats-officedocument.drawing+xml"/>
  <Override PartName="/xl/charts/chart100.xml" ContentType="application/vnd.openxmlformats-officedocument.drawingml.chart+xml"/>
  <Override PartName="/xl/drawings/drawing200.xml" ContentType="application/vnd.openxmlformats-officedocument.drawingml.chartshapes+xml"/>
  <Override PartName="/xl/drawings/drawing201.xml" ContentType="application/vnd.openxmlformats-officedocument.drawing+xml"/>
  <Override PartName="/xl/charts/chart101.xml" ContentType="application/vnd.openxmlformats-officedocument.drawingml.chart+xml"/>
  <Override PartName="/xl/drawings/drawing202.xml" ContentType="application/vnd.openxmlformats-officedocument.drawingml.chartshapes+xml"/>
  <Override PartName="/xl/drawings/drawing203.xml" ContentType="application/vnd.openxmlformats-officedocument.drawing+xml"/>
  <Override PartName="/xl/charts/chart102.xml" ContentType="application/vnd.openxmlformats-officedocument.drawingml.chart+xml"/>
  <Override PartName="/xl/drawings/drawing204.xml" ContentType="application/vnd.openxmlformats-officedocument.drawingml.chartshapes+xml"/>
  <Override PartName="/xl/drawings/drawing205.xml" ContentType="application/vnd.openxmlformats-officedocument.drawing+xml"/>
  <Override PartName="/xl/charts/chart103.xml" ContentType="application/vnd.openxmlformats-officedocument.drawingml.chart+xml"/>
  <Override PartName="/xl/drawings/drawing206.xml" ContentType="application/vnd.openxmlformats-officedocument.drawingml.chartshapes+xml"/>
  <Override PartName="/xl/drawings/drawing207.xml" ContentType="application/vnd.openxmlformats-officedocument.drawing+xml"/>
  <Override PartName="/xl/charts/chart104.xml" ContentType="application/vnd.openxmlformats-officedocument.drawingml.chart+xml"/>
  <Override PartName="/xl/drawings/drawing208.xml" ContentType="application/vnd.openxmlformats-officedocument.drawingml.chartshapes+xml"/>
  <Override PartName="/xl/drawings/drawing209.xml" ContentType="application/vnd.openxmlformats-officedocument.drawing+xml"/>
  <Override PartName="/xl/charts/chart105.xml" ContentType="application/vnd.openxmlformats-officedocument.drawingml.chart+xml"/>
  <Override PartName="/xl/drawings/drawing210.xml" ContentType="application/vnd.openxmlformats-officedocument.drawingml.chartshapes+xml"/>
  <Override PartName="/xl/drawings/drawing211.xml" ContentType="application/vnd.openxmlformats-officedocument.drawing+xml"/>
  <Override PartName="/xl/charts/chart106.xml" ContentType="application/vnd.openxmlformats-officedocument.drawingml.chart+xml"/>
  <Override PartName="/xl/drawings/drawing212.xml" ContentType="application/vnd.openxmlformats-officedocument.drawingml.chartshapes+xml"/>
  <Override PartName="/xl/drawings/drawing213.xml" ContentType="application/vnd.openxmlformats-officedocument.drawing+xml"/>
  <Override PartName="/xl/charts/chart107.xml" ContentType="application/vnd.openxmlformats-officedocument.drawingml.chart+xml"/>
  <Override PartName="/xl/drawings/drawing214.xml" ContentType="application/vnd.openxmlformats-officedocument.drawingml.chartshapes+xml"/>
  <Override PartName="/xl/drawings/drawing215.xml" ContentType="application/vnd.openxmlformats-officedocument.drawing+xml"/>
  <Override PartName="/xl/charts/chart108.xml" ContentType="application/vnd.openxmlformats-officedocument.drawingml.chart+xml"/>
  <Override PartName="/xl/drawings/drawing216.xml" ContentType="application/vnd.openxmlformats-officedocument.drawingml.chartshapes+xml"/>
  <Override PartName="/xl/drawings/drawing217.xml" ContentType="application/vnd.openxmlformats-officedocument.drawing+xml"/>
  <Override PartName="/xl/charts/chart109.xml" ContentType="application/vnd.openxmlformats-officedocument.drawingml.chart+xml"/>
  <Override PartName="/xl/drawings/drawing218.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mc:AlternateContent xmlns:mc="http://schemas.openxmlformats.org/markup-compatibility/2006">
    <mc:Choice Requires="x15">
      <x15ac:absPath xmlns:x15ac="http://schemas.microsoft.com/office/spreadsheetml/2010/11/ac" url="D:\JN\D\e\Ashrae\STD140\140-2020-CM\AccFiles-140-2020\Compare-AccFiles\Results5-2A-Archive-2017\"/>
    </mc:Choice>
  </mc:AlternateContent>
  <xr:revisionPtr revIDLastSave="0" documentId="13_ncr:1_{C1BA7B86-A6E9-4295-B395-5DDF0B1831B9}" xr6:coauthVersionLast="46" xr6:coauthVersionMax="46" xr10:uidLastSave="{00000000-0000-0000-0000-000000000000}"/>
  <bookViews>
    <workbookView xWindow="-120" yWindow="-120" windowWidth="38640" windowHeight="21240" tabRatio="766" xr2:uid="{00000000-000D-0000-FFFF-FFFF00000000}"/>
  </bookViews>
  <sheets>
    <sheet name="Read Me" sheetId="226" r:id="rId1"/>
    <sheet name="Adding Results" sheetId="82" r:id="rId2"/>
    <sheet name="YourData" sheetId="1" r:id="rId3"/>
    <sheet name="Title Page" sheetId="12" r:id="rId4"/>
    <sheet name="Program List" sheetId="13" r:id="rId5"/>
    <sheet name="Table List" sheetId="222" r:id="rId6"/>
    <sheet name="Figure List" sheetId="223" r:id="rId7"/>
    <sheet name="Tables 1" sheetId="14" r:id="rId8"/>
    <sheet name="Tables 2" sheetId="15" r:id="rId9"/>
    <sheet name="Tables 3" sheetId="16" r:id="rId10"/>
    <sheet name="Tables 4" sheetId="79" r:id="rId11"/>
    <sheet name="Tables 5" sheetId="80" r:id="rId12"/>
    <sheet name="Tables 6" sheetId="81" r:id="rId13"/>
    <sheet name="Tables 7" sheetId="133" r:id="rId14"/>
    <sheet name="Tables M1" sheetId="135" r:id="rId15"/>
    <sheet name="Tables M2" sheetId="136" r:id="rId16"/>
    <sheet name="Tables M3" sheetId="137" r:id="rId17"/>
    <sheet name="Fig B8-1 Ann Incident Solar" sheetId="17" r:id="rId18"/>
    <sheet name="Fig B8-2 Ann SolRad Unshaded" sheetId="18" r:id="rId19"/>
    <sheet name="Fig B8-3 Ann SolRad Shaded" sheetId="19" r:id="rId20"/>
    <sheet name="Fig B8-4 Trans Coeff" sheetId="20" r:id="rId21"/>
    <sheet name="Fig B8-5 OH&amp;Fin Shade Coeff" sheetId="21" r:id="rId22"/>
    <sheet name="Fig B8-6 Sky Temp" sheetId="134" r:id="rId23"/>
    <sheet name="Fig B8-7 Lomass Ann Heat" sheetId="22" r:id="rId24"/>
    <sheet name="Fig B8-8 Lomass Ann Cool" sheetId="23" r:id="rId25"/>
    <sheet name="Fig B8-9 Lomass Peak Heat" sheetId="24" r:id="rId26"/>
    <sheet name="Fig B8-10 Lomass Peak Cool" sheetId="25" r:id="rId27"/>
    <sheet name="Fig B8-11 Himass Ann Heat" sheetId="26" r:id="rId28"/>
    <sheet name="Fig B8-12 Himass Ann Cool" sheetId="27" r:id="rId29"/>
    <sheet name="Fig B8-13 Himass Peak Heat" sheetId="28" r:id="rId30"/>
    <sheet name="Fig B8-14 Himass Peak Cool" sheetId="29" r:id="rId31"/>
    <sheet name="Fig B8-15 Delta-S Win-Ann" sheetId="47" r:id="rId32"/>
    <sheet name="Fig B8-16 Delta-S Win-Peak" sheetId="48" r:id="rId33"/>
    <sheet name="Fig B8-17 Del-ShadeOrient-Load" sheetId="128" r:id="rId34"/>
    <sheet name="Fig B8-18 Del-ShadeOrient-Peak" sheetId="129" r:id="rId35"/>
    <sheet name="Fig B8-19 Del-640650960-Load" sheetId="131" r:id="rId36"/>
    <sheet name="Fig B8-20 Del-640650960-Peak" sheetId="132" r:id="rId37"/>
    <sheet name="Fig B8-21 Delta-Mass Effect-Ann" sheetId="45" r:id="rId38"/>
    <sheet name="Fig B8-22 Delta-Mass Effect-Pk" sheetId="46" r:id="rId39"/>
    <sheet name="Fig B8-23 660+ Ann Heat" sheetId="104" r:id="rId40"/>
    <sheet name="Fig B8-24 660+ Ann Cool" sheetId="108" r:id="rId41"/>
    <sheet name="Fig B8-25 660+ Peak Heat" sheetId="109" r:id="rId42"/>
    <sheet name="Fig B8-26 660+ Peak Cool" sheetId="110" r:id="rId43"/>
    <sheet name="Fig B8-27 Delta-Windows-Load" sheetId="111" r:id="rId44"/>
    <sheet name="Fig B8-28 Delta-Windows-Peak" sheetId="112" r:id="rId45"/>
    <sheet name="Fig B8-29 Delta-Insul-Load" sheetId="114" r:id="rId46"/>
    <sheet name="Fig B8-30 Delta-Insul-Peak" sheetId="116" r:id="rId47"/>
    <sheet name="Fig B8-31 Del-Mass-Ins-Load" sheetId="117" r:id="rId48"/>
    <sheet name="Fig B8-32 Del-Mass-Ins-Peak" sheetId="118" r:id="rId49"/>
    <sheet name="Fig B8-33 FF Average Temp" sheetId="32" r:id="rId50"/>
    <sheet name="Fig B8-34 FF Maximum Temp" sheetId="30" r:id="rId51"/>
    <sheet name="Fig B8-35 FF MinTemp y_ax_-25" sheetId="207" r:id="rId52"/>
    <sheet name="Fig B8-36 195to250 Ann Heat" sheetId="49" r:id="rId53"/>
    <sheet name="Fig B8-37 195to250 Ann Cool" sheetId="50" r:id="rId54"/>
    <sheet name="Fig B8-38 195to250 Peak Heat" sheetId="51" r:id="rId55"/>
    <sheet name="Fig B8-39 195to250 Peak Cool" sheetId="52" r:id="rId56"/>
    <sheet name="Fig B8-40 270to320 Ann Heat" sheetId="53" r:id="rId57"/>
    <sheet name="Fig B8-41 270to320 Ann Cool" sheetId="54" r:id="rId58"/>
    <sheet name="Fig B8-42 270to320 Peak Heat" sheetId="55" r:id="rId59"/>
    <sheet name="Fig B8-43 270to320 Peak Cool" sheetId="56" r:id="rId60"/>
    <sheet name="Fig B8-44 Delta 195to220 Load" sheetId="57" r:id="rId61"/>
    <sheet name="Fig B8-45 Delta 195to220 Peak" sheetId="58" r:id="rId62"/>
    <sheet name="Fig B8-46 Delta 220to270 Load" sheetId="59" r:id="rId63"/>
    <sheet name="Fig B8-47 Delta 220to270 Peak" sheetId="60" r:id="rId64"/>
    <sheet name="Fig B8-48 Delta 270to320 Load" sheetId="61" r:id="rId65"/>
    <sheet name="Fig B8-49 Delta 270to320 Peak" sheetId="62" r:id="rId66"/>
    <sheet name="Fig B8-50 395to440,8n0 Ann Heat" sheetId="119" r:id="rId67"/>
    <sheet name="Fig B8-51 395to440,8n0 Ann Cool" sheetId="64" r:id="rId68"/>
    <sheet name="Fig B8-52 395to440,8n0 Pk Heat" sheetId="65" r:id="rId69"/>
    <sheet name="Fig B8-53 395to440,8n0 Pk Cool" sheetId="66" r:id="rId70"/>
    <sheet name="FigB8-54 Del 395-600,810,900 Ld" sheetId="208" r:id="rId71"/>
    <sheet name="FigB8-55 Del 395-600,810,900 Pk" sheetId="68" r:id="rId72"/>
    <sheet name="Fig B8-56 SurfCoefs-Load" sheetId="120" r:id="rId73"/>
    <sheet name="Fig B8-57 SurfCoefs-Peak" sheetId="124" r:id="rId74"/>
    <sheet name="Fig B8-58 SurfHT Delta-Load" sheetId="125" r:id="rId75"/>
    <sheet name="Fig B8-59 SurfHT Delta-Peak" sheetId="127" r:id="rId76"/>
    <sheet name="Fig B8-M1 MthlyHtg-600" sheetId="138" r:id="rId77"/>
    <sheet name="Fig B8-M2 MthlyCtg-600" sheetId="139" r:id="rId78"/>
    <sheet name="Fig B8-M3 MthlyPkHtg-600" sheetId="140" r:id="rId79"/>
    <sheet name="Fig B8-M4 MthlyPkClg-600" sheetId="150" r:id="rId80"/>
    <sheet name="Fig B8-M5 MthlyHtg-900" sheetId="151" r:id="rId81"/>
    <sheet name="Fig B8-M6 MthlyCtg-900" sheetId="152" r:id="rId82"/>
    <sheet name="Fig B8-M7 MthlyPkHtg-900" sheetId="153" r:id="rId83"/>
    <sheet name="Fig B8-M8 MthlyPkClg-900" sheetId="154" r:id="rId84"/>
    <sheet name="Fig B8-M9 Del-MthlyHtg 600-900" sheetId="155" r:id="rId85"/>
    <sheet name="Fig B8-M10 Del-MthlyCtg 600-900" sheetId="156" r:id="rId86"/>
    <sheet name="Fig B8-M11 Del-MthlyPkH 600-900" sheetId="157" r:id="rId87"/>
    <sheet name="Fig B8-M12 Del-MthlyPkC 600-900" sheetId="158" r:id="rId88"/>
    <sheet name="Fig B8-H1 Hrly-Temp Freq" sheetId="100" r:id="rId89"/>
    <sheet name="Fig B8-H2 Hrly-IncSol-Horz" sheetId="173" r:id="rId90"/>
    <sheet name="Fig B8-H3 Hrly-IncidentSol-S" sheetId="70" r:id="rId91"/>
    <sheet name="Fig B8-H4 Hrly-IncidentSol-W" sheetId="71" r:id="rId92"/>
    <sheet name="Fig B8-H5 Hrly-TransSol-Feb1" sheetId="184" r:id="rId93"/>
    <sheet name="Fig B8-H6 Hrly-Trans-May4-600" sheetId="219" r:id="rId94"/>
    <sheet name="Fig B8-H7 Hrly-Trans-May4-6670" sheetId="209" r:id="rId95"/>
    <sheet name="Fig B8-H8 Hrly-Trans-Jul14-600" sheetId="177" r:id="rId96"/>
    <sheet name="Fig B8-H9 Hrl-Trans-Jul14-6670" sheetId="220" r:id="rId97"/>
    <sheet name="Fig B8-H10 Hrly-Tsky-ClearCloud" sheetId="174" r:id="rId98"/>
    <sheet name="Fig B8-H11 Hrly-Tsky-ColdHot" sheetId="175" r:id="rId99"/>
    <sheet name="Fig B8-H12 Hrly-FF Temp-ColdDay" sheetId="72" r:id="rId100"/>
    <sheet name="Fig B8-H13 Hrly-FF Temp-HotDay" sheetId="73" r:id="rId101"/>
    <sheet name="Fig B8-H14 Hr-6980FF T-ColdDay" sheetId="172" r:id="rId102"/>
    <sheet name="Fig B8-H15 Hrly-600Loads-Cold" sheetId="185" r:id="rId103"/>
    <sheet name="Fig B8-H16 Hrly-600Loads-Hot" sheetId="187" r:id="rId104"/>
    <sheet name="Fig B8-H17 Hrly-640Loads-Cold" sheetId="211" r:id="rId105"/>
    <sheet name="Fig B8-H18-Hrly-640Tzone-Cold" sheetId="216" r:id="rId106"/>
    <sheet name="Fig B8-H19 Hrly-940Loads-Cold" sheetId="214" r:id="rId107"/>
    <sheet name="Fig B8-H20-Hrly-940Tzone-Cold" sheetId="217" r:id="rId108"/>
    <sheet name="Fig B8-H21 Hrly-660Loads-Cold" sheetId="190" r:id="rId109"/>
    <sheet name="Fig B8-H22 Hrly-660Loads-Hot" sheetId="191" r:id="rId110"/>
    <sheet name="Fig B8-H23 Hrly-670Loads-Cold" sheetId="192" r:id="rId111"/>
    <sheet name="Fig B8-H24 Hrly-670Loads-Hot" sheetId="193" r:id="rId112"/>
    <sheet name="Fig B8-H25 Hrly-680Loads-Cold" sheetId="206" r:id="rId113"/>
    <sheet name="Fig B8-H26 Hrly-680Loads-Hot" sheetId="195" r:id="rId114"/>
    <sheet name="Fig B8-H27 Hrly-685Loads-Cold" sheetId="196" r:id="rId115"/>
    <sheet name="Fig B8-H28 Hrly-685Loads-Hot" sheetId="197" r:id="rId116"/>
    <sheet name="Fig B8-H29 Hrly-695Loads-Cold" sheetId="198" r:id="rId117"/>
    <sheet name="Fig B8-H30 Hrly-695Loads-Hot" sheetId="199" r:id="rId118"/>
    <sheet name="Fig B8-H31 Hrly-900Loads-Cold" sheetId="188" r:id="rId119"/>
    <sheet name="Fig B8-H32 Hrly-900Loads-Hot" sheetId="189" r:id="rId120"/>
    <sheet name="Fig B8-H33 Hrly-980Loads-Cold" sheetId="200" r:id="rId121"/>
    <sheet name="Fig B8-H34 Hrly-980Loads-Hot" sheetId="201" r:id="rId122"/>
    <sheet name="Fig B8-H35 Hrly-985Loads-Cold" sheetId="202" r:id="rId123"/>
    <sheet name="Fig B8-H36 Hrly-985Loads-Hot" sheetId="203" r:id="rId124"/>
    <sheet name="Fig B8-H37 Hrly-995Loads-Cold" sheetId="204" r:id="rId125"/>
    <sheet name="Fig B8-H38 Hrly-995Loads-Hot" sheetId="205" r:id="rId126"/>
    <sheet name="DATA for charts" sheetId="10" r:id="rId127"/>
    <sheet name="BSIMAC" sheetId="95" r:id="rId128"/>
    <sheet name="CSE" sheetId="99" r:id="rId129"/>
    <sheet name="DeST" sheetId="98" r:id="rId130"/>
    <sheet name="EnergyPlus" sheetId="93" r:id="rId131"/>
    <sheet name="ESP-r" sheetId="94" r:id="rId132"/>
    <sheet name="TRNSYS" sheetId="96" r:id="rId133"/>
    <sheet name="TestSpecAlt" sheetId="97" r:id="rId134"/>
    <sheet name="K" sheetId="87" r:id="rId135"/>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<sst xmlns="http://schemas.openxmlformats.org/spreadsheetml/2006/main" count="9919" uniqueCount="1569">
  <si>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</si>
  <si>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</si>
  <si>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</si>
  <si>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</si>
  <si>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</si>
  <si>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</si>
  <si>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</si>
  <si>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</si>
  <si>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</si>
  <si>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</si>
  <si>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</si>
  <si>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</si>
  <si>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</si>
  <si>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</si>
  <si>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</si>
  <si>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</si>
  <si>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</si>
  <si>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</si>
  <si>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</si>
  <si>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</si>
  <si>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</si>
  <si>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</si>
  <si>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</si>
  <si>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</si>
  <si>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</si>
  <si>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</si>
  <si>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</si>
  <si>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</si>
  <si>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</si>
  <si>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</si>
  <si>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</si>
  <si>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</si>
  <si>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</si>
  <si>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</si>
  <si>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</si>
  <si>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</si>
  <si>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</si>
  <si>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</si>
  <si>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</si>
  <si>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</si>
  <si>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</si>
  <si>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</si>
  <si>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</si>
  <si>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</si>
  <si>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</si>
  <si>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</si>
  <si>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</si>
  <si>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</si>
  <si>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</si>
  <si>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</si>
  <si>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</si>
  <si>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</si>
  <si>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</si>
  <si>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</si>
  <si>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</si>
  <si>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</si>
  <si>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</si>
  <si>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</si>
  <si>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</si>
  <si>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</si>
  <si>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</si>
  <si>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</si>
  <si>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</si>
  <si>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</si>
  <si>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</si>
  <si>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</si>
  <si>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</si>
  <si>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</si>
  <si>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</si>
  <si>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</si>
  <si>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</si>
  <si>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</si>
  <si>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</si>
  <si>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</si>
  <si>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</si>
  <si>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</si>
  <si>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</si>
  <si>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</si>
  <si>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</si>
  <si>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</si>
  <si>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</si>
  <si>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</si>
  <si>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</si>
  <si>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</si>
  <si>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</si>
  <si>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</si>
  <si>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</si>
  <si>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</si>
  <si>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</si>
  <si>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</si>
  <si>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</si>
  <si>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</si>
  <si>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</si>
  <si>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</si>
  <si>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</si>
  <si>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</si>
  <si>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</si>
  <si>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</si>
  <si>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</si>
  <si>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</si>
  <si>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</si>
  <si>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</si>
  <si>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</si>
  <si>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</si>
  <si>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</si>
  <si>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</si>
  <si>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</si>
  <si>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</si>
  <si>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</si>
  <si>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</si>
  <si>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</si>
  <si>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</si>
  <si>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</si>
  <si>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</si>
  <si>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</si>
  <si>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</si>
  <si>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</si>
  <si>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</si>
  <si>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</si>
  <si>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</si>
  <si>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</si>
  <si>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</si>
  <si>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</si>
  <si>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</si>
  <si>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</si>
  <si>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</si>
  <si>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</si>
  <si>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</si>
  <si>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</si>
  <si>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</si>
  <si>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</si>
  <si>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</si>
  <si>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</si>
  <si>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</si>
  <si>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</si>
  <si>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</si>
  <si>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</si>
  <si>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</si>
  <si>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</si>
  <si>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</si>
  <si>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</si>
  <si>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</si>
  <si>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</si>
  <si>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</si>
  <si>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</si>
  <si>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</si>
  <si>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</si>
  <si>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</si>
  <si>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</si>
  <si>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</si>
  <si>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</si>
  <si>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</si>
  <si>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</si>
  <si>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</si>
  <si>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</si>
  <si>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</si>
  <si>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</si>
  <si>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</si>
  <si>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</si>
  <si>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</si>
  <si>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</si>
  <si>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</si>
  <si>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</si>
  <si>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</si>
  <si>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</si>
  <si>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</si>
  <si>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</si>
  <si>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</si>
  <si>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</si>
  <si>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</si>
  <si>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</si>
  <si>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</si>
  <si>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</si>
  <si>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</si>
  <si>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</si>
  <si>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</si>
  <si>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</si>
  <si>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</si>
  <si>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</si>
  <si>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</si>
  <si>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</si>
  <si>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</si>
  <si>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</si>
  <si>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</si>
  <si>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</si>
  <si>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</si>
  <si>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</si>
  <si>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</si>
  <si>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</si>
  <si>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</si>
  <si>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</si>
  <si>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</si>
  <si>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</si>
  <si>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</si>
  <si>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</si>
  <si>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</si>
  <si>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</si>
  <si>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</si>
  <si>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</si>
  <si>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</si>
  <si>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</si>
  <si>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</si>
  <si>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</si>
  <si>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</si>
  <si>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</si>
  <si>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</si>
  <si>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</si>
  <si>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</si>
  <si>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</si>
  <si>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</si>
  <si>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</si>
  <si>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</si>
  <si>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</si>
  <si>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</si>
  <si>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</si>
  <si>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</si>
  <si>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</si>
  <si>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</si>
  <si>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</si>
  <si>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</si>
  <si>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</si>
  <si>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</si>
  <si>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</si>
  <si>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</si>
  <si>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</si>
  <si>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</si>
  <si>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</si>
  <si>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</si>
  <si>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</si>
  <si>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</si>
  <si>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</si>
  <si>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</si>
  <si>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</si>
  <si>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</si>
  <si>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</si>
  <si>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</si>
  <si>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</si>
  <si>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</si>
  <si>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</si>
  <si>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</si>
  <si>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</si>
  <si>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</si>
  <si>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</si>
  <si>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</si>
  <si>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</si>
  <si>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</si>
  <si>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</si>
  <si>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</si>
  <si>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</si>
  <si>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</si>
  <si>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</si>
  <si>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</si>
  <si>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</si>
  <si>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</si>
  <si>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</si>
  <si>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</si>
  <si>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</si>
  <si>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</si>
  <si>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</si>
  <si>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</si>
  <si>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</si>
  <si>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</si>
  <si>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</si>
  <si>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</si>
  <si>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</si>
  <si>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</si>
  <si>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</si>
  <si>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</si>
  <si>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</si>
  <si>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</si>
  <si>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</si>
  <si>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</si>
  <si>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</si>
  <si>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</si>
  <si>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</si>
  <si>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</si>
  <si>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</si>
  <si>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</si>
  <si>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</si>
  <si>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</si>
  <si>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</si>
  <si>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</si>
  <si>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</si>
  <si>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</si>
  <si>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</si>
  <si>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</si>
  <si>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</si>
  <si>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</si>
  <si>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</si>
  <si>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</si>
  <si>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</si>
  <si>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</si>
  <si>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</si>
  <si>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</si>
  <si>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</si>
  <si>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</si>
  <si>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</si>
  <si>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</si>
  <si>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</si>
  <si>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</si>
  <si>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</si>
  <si>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</si>
  <si>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</si>
  <si>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</si>
  <si>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</si>
  <si>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</si>
  <si>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</si>
  <si>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</si>
  <si>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</si>
  <si>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</si>
  <si>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</si>
  <si>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</si>
  <si>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</si>
  <si>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</si>
  <si>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</si>
  <si>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</si>
  <si>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</si>
  <si>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</si>
  <si>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</si>
  <si>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</si>
  <si>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</si>
  <si>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</si>
  <si>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</si>
  <si>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</si>
  <si>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</si>
  <si>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</si>
  <si>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</si>
  <si>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</si>
  <si>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</si>
  <si>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</si>
  <si>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</si>
  <si>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</si>
  <si>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</si>
  <si>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</si>
  <si>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</si>
  <si>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</si>
  <si>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</si>
  <si>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</si>
  <si>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</si>
  <si>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</si>
  <si>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</si>
  <si>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</si>
  <si>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</si>
  <si>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</si>
  <si>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</si>
  <si>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</si>
  <si>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</si>
  <si>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</si>
  <si>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</si>
  <si>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</si>
  <si>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</si>
  <si>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</si>
  <si>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</si>
  <si>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</si>
  <si>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</si>
  <si>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</si>
  <si>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</si>
  <si>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</si>
  <si>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</si>
  <si>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</si>
  <si>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</si>
  <si>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</si>
  <si>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</si>
  <si>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</si>
  <si>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</si>
  <si>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</si>
  <si>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</si>
  <si>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</si>
  <si>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</si>
  <si>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</si>
  <si>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</si>
  <si>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</si>
  <si>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</si>
  <si>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</si>
  <si>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</si>
  <si>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</si>
  <si>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395
Low Mass
Solid
Conduction</t>
  </si>
  <si>
    <t>600
South 
Windows</t>
  </si>
  <si>
    <t>610
S. Windows 
+ Overhang</t>
  </si>
  <si>
    <t>620
East &amp; West 
Windows</t>
  </si>
  <si>
    <t>630
E&amp;W 
Windows 
+ Overhang 
&amp; Fins</t>
  </si>
  <si>
    <t>640
Case 600 
with Htg. 
Temp. 
Setback</t>
  </si>
  <si>
    <t>650
Case 600
with Night 
Ventilation</t>
  </si>
  <si>
    <t>900
South 
Windows</t>
  </si>
  <si>
    <t>910
S. Windows 
+ Overhang</t>
  </si>
  <si>
    <t>920
East &amp; West 
Windows</t>
  </si>
  <si>
    <t>930
E&amp;W 
Windows 
+ Overhang 
&amp; Fins</t>
  </si>
  <si>
    <t>940
Case 900 
with Htg. 
Temp. 
Setback</t>
  </si>
  <si>
    <t>950
Case 900
with Night 
Ventilation</t>
  </si>
  <si>
    <t xml:space="preserve">960
Sunspace </t>
  </si>
  <si>
    <t>195
Solid
Conduction</t>
  </si>
  <si>
    <t>220
In-Depth
Base
Case</t>
  </si>
  <si>
    <t>230
Infiltration</t>
  </si>
  <si>
    <t>240
Internal
Gains</t>
  </si>
  <si>
    <t>250
Exterior
Solar
Absorptance</t>
  </si>
  <si>
    <t>270
South
Windows</t>
  </si>
  <si>
    <t>280
Cavity
Albedo</t>
  </si>
  <si>
    <t>290
South
Shading</t>
  </si>
  <si>
    <t>300
East/West
Windows</t>
  </si>
  <si>
    <t>310
East/West
Shading</t>
  </si>
  <si>
    <t>320
Thermostat</t>
  </si>
  <si>
    <t>410
Low Mass
Infiltration</t>
  </si>
  <si>
    <t>420
Low Mass
Internal
Gains</t>
  </si>
  <si>
    <t>430
Low Mass
Ext. Shortwave
Absorptance</t>
  </si>
  <si>
    <t>440
Low Mass
Cavity
Albedo</t>
  </si>
  <si>
    <t>810
High Mass
Cavity
Albedo</t>
  </si>
  <si>
    <t>640
Case 600 
with Htg.
Temp. 
Setback</t>
  </si>
  <si>
    <t>650FF
Case 600FF with
Night Ventilation</t>
  </si>
  <si>
    <t>950FF
Case 900FF with
Night Ventilation</t>
  </si>
  <si>
    <t>960
Sunspace</t>
  </si>
  <si>
    <t>910-610
Mass, Heating  
w/ S. Shade</t>
  </si>
  <si>
    <t>940-640
Mass, Heating
w/ Heating Setback</t>
  </si>
  <si>
    <t>910-610
Mass, Cooling 
w/ S. Shade</t>
  </si>
  <si>
    <t>910-610
Mass, Heating
w/ S. Shade</t>
  </si>
  <si>
    <t>910-610
Mass, Cooling
w/ S. Shade</t>
  </si>
  <si>
    <t>230-220
Heating
Infiltration</t>
  </si>
  <si>
    <t>240-220
Heating
Internal Gains</t>
  </si>
  <si>
    <t>280-270
Heating
Cavity Albedo</t>
  </si>
  <si>
    <t>290-270
Heating
South Shading</t>
  </si>
  <si>
    <t>320-270
Heating
Thermostat</t>
  </si>
  <si>
    <t>200-195
Cooling
Surface Convection</t>
  </si>
  <si>
    <t>230-220
Cooling
Infiltration</t>
  </si>
  <si>
    <t>240-220
Cooling
Internal Gains</t>
  </si>
  <si>
    <t>250-220
Cooling
Ext Solar Abs.</t>
  </si>
  <si>
    <t>280-270
Cooling
Cavity Albedo</t>
  </si>
  <si>
    <t>320-270
Cooling
Thermostat</t>
  </si>
  <si>
    <t>290-270
Cooling
South Shading</t>
  </si>
  <si>
    <t>200-195
Heating
Surface Convection</t>
  </si>
  <si>
    <t>950-650
Mass, Cooling
w/ Night Vent</t>
  </si>
  <si>
    <t>210
Infrared
Radiation
Int IR="off"
Ext IR="on"</t>
  </si>
  <si>
    <t>215
Infrared
Radiation
Int IR="on"
Ext IR="off"</t>
  </si>
  <si>
    <t>900-600
Mass, Heating</t>
  </si>
  <si>
    <t>900-600 
Mass, Cooling</t>
  </si>
  <si>
    <t>900-600 
Mass, Heating</t>
  </si>
  <si>
    <t>210-200
Cooling
Ext IR
(Int IR "off")</t>
  </si>
  <si>
    <t>220-215
Cooling
Ext IR
(Int IR "on")</t>
  </si>
  <si>
    <t>215-200
Cooling
Int IR
(Ext IR "off")</t>
  </si>
  <si>
    <t>210-200
Heating
Ext IR
(Int IR "off")</t>
  </si>
  <si>
    <t>220-215
Heating
Ext IR
(Int IR "on")</t>
  </si>
  <si>
    <t>220-210
Heating
Int IR
(Ext IR "on")</t>
  </si>
  <si>
    <t>215-200
Heating
Int IR
(Ext IR "off")</t>
  </si>
  <si>
    <t>220-210
Cooling
Int IR
(Ext IR "on")</t>
  </si>
  <si>
    <t>210-200
Heating
Ext IR 
(Int IR "off")</t>
  </si>
  <si>
    <t>Heating</t>
  </si>
  <si>
    <t>Cooling</t>
  </si>
  <si>
    <t>Peak Cooling</t>
  </si>
  <si>
    <t>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</si>
  <si>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</si>
  <si>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</si>
  <si>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</si>
  <si>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</si>
  <si>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</si>
  <si>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</si>
  <si>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</si>
  <si>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</si>
  <si>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</si>
  <si>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</si>
  <si>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</si>
  <si>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</si>
  <si>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</si>
  <si>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</si>
  <si>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</si>
  <si>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</si>
  <si>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</si>
  <si>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</si>
  <si>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</si>
  <si>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</si>
  <si>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</si>
  <si>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</si>
  <si>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</si>
  <si>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</si>
  <si>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</si>
  <si>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</si>
  <si>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</si>
  <si>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</si>
  <si>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</si>
  <si>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</si>
  <si>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</si>
  <si>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</si>
  <si>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</si>
  <si>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</si>
  <si>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</si>
  <si>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</si>
  <si>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</si>
  <si>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</si>
  <si>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</si>
  <si>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</si>
  <si>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</si>
  <si>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</si>
  <si>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</si>
  <si>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</si>
  <si>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</si>
  <si>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</si>
  <si>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</si>
  <si>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</si>
  <si>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</si>
  <si>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610-600 
Low Mass, Heating
S. Shade</t>
  </si>
  <si>
    <t>640-600 
Low Mass, Heating
Heating Setback</t>
  </si>
  <si>
    <t>610-600 
Low Mass, Cooling
S. Shade</t>
  </si>
  <si>
    <t>640-600 
Low Mass, Cooling
Heating Setback</t>
  </si>
  <si>
    <t>650-600 
Low Mass, Cooling
Night Ventilation</t>
  </si>
  <si>
    <t>Low Mass PRIMITIVE DIAGNOSTIC TESTS</t>
  </si>
  <si>
    <t>Low Mass REALISTIC DIAGNOSTIC TESTS</t>
  </si>
  <si>
    <t>400-395
Low Mass,
Heating 
Surf. Conv.
&amp; IR</t>
  </si>
  <si>
    <t>410-400
Low Mass,
Heating  
Infiltration</t>
  </si>
  <si>
    <t>420-410
Low Mass,
Heating
Int. Gains</t>
  </si>
  <si>
    <t>600-430
Low Mass,
Heating
S. Window</t>
  </si>
  <si>
    <t>430-420
Low Mass,
Heating
Ext. Solar
Abs.</t>
  </si>
  <si>
    <t>440-600
Low Mass,
Heating
Cavity
Albedo</t>
  </si>
  <si>
    <t>400-395
Low Mass,
Cooling 
Surf. Conv.
&amp; IR</t>
  </si>
  <si>
    <t>410-400
Low Mass,
Cooling  
Infiltration</t>
  </si>
  <si>
    <t>420-410
Low Mass,
Cooling
Int. Gains</t>
  </si>
  <si>
    <t>430-420
Low Mass,
Cooling
Ext Solar
Abs.</t>
  </si>
  <si>
    <t>600-430
Low Mass,
Cooling
S. Window</t>
  </si>
  <si>
    <t>440-600
Low Mass,
Cooling
Cavity
Albedo</t>
  </si>
  <si>
    <t>400-395
Low Mass, Heating 
Surf. Conv.
&amp; IR</t>
  </si>
  <si>
    <t>410-400
Low Mass, Heating  
Infiltration</t>
  </si>
  <si>
    <t>420-410
Low Mass, Heating
Int. Gains</t>
  </si>
  <si>
    <t>430-420
Low Mass, Heating
Ext Solar
Abs.</t>
  </si>
  <si>
    <t>600-430
Low Mass, Heating
S. Window</t>
  </si>
  <si>
    <t>440-600
Low Mass, Heating
Cavity
Albedo</t>
  </si>
  <si>
    <t>400-395
Low Mass, Cooling 
Surf. Conv.
&amp; IR</t>
  </si>
  <si>
    <t>410-400
Low Mass, Cooling  
Infiltration</t>
  </si>
  <si>
    <t>420-410
Low Mass, Cooling
Int. Gains</t>
  </si>
  <si>
    <t>430-420
Low Mass, Cooling
Ext. Solar
Abs.</t>
  </si>
  <si>
    <t>600-430
Low Mass, Cooling
S. Window</t>
  </si>
  <si>
    <t>440-600
Low Mass, Cooling
Cavity
Albedo</t>
  </si>
  <si>
    <t>High Mass QUALIFICATION TESTS</t>
  </si>
  <si>
    <t>910-900 
High Mass, Heating
S. Shade</t>
  </si>
  <si>
    <t>940-900 
High Mass, Heating
Heating Setback</t>
  </si>
  <si>
    <t>960-900 
High Mass, Heating
Sunspace</t>
  </si>
  <si>
    <t>910-900 
High Mass, Cooling
S. Shade</t>
  </si>
  <si>
    <t>960-900 
High Mass, Cooling
Sunspace</t>
  </si>
  <si>
    <t>940-900 
High Mass, Cooling
Heating Setback</t>
  </si>
  <si>
    <t>950-900 
High Mass, Cooling
Night Ventilation</t>
  </si>
  <si>
    <t>High Mass DIAGNOSTIC TESTS</t>
  </si>
  <si>
    <t>900-800
High Mass, Heating  
S. Window</t>
  </si>
  <si>
    <t>900-810
High Mass, Heating  
Int. Sol. Abs.</t>
  </si>
  <si>
    <t>900-800
High Mass, Cooling  
S. Window</t>
  </si>
  <si>
    <t>900-810
High Mass, Cooling  
Int. Sol. Abs.</t>
  </si>
  <si>
    <t>220-215
Cooling
Ext IR 
(Int IR on)</t>
  </si>
  <si>
    <t>280-270
Cavity Albedo</t>
  </si>
  <si>
    <t>320-270
 Thermostat</t>
  </si>
  <si>
    <t>290-270
South Shading</t>
  </si>
  <si>
    <r>
      <t>Case 600 Annual Incident Solar Radiation (kWh/m</t>
    </r>
    <r>
      <rPr>
        <vertAlign val="superscript"/>
        <sz val="10"/>
        <rFont val="Times New Roman"/>
        <family val="1"/>
      </rPr>
      <t>2</t>
    </r>
    <r>
      <rPr>
        <sz val="10"/>
        <rFont val="Times New Roman"/>
        <family val="1"/>
      </rPr>
      <t>)</t>
    </r>
  </si>
  <si>
    <r>
      <t>Case 600 Annual Transmitted Solar Radiation – Unshaded (kWh/m</t>
    </r>
    <r>
      <rPr>
        <vertAlign val="superscript"/>
        <sz val="10"/>
        <rFont val="Times New Roman"/>
        <family val="1"/>
      </rPr>
      <t>2</t>
    </r>
    <r>
      <rPr>
        <sz val="10"/>
        <rFont val="Times New Roman"/>
        <family val="1"/>
      </rPr>
      <t>)</t>
    </r>
  </si>
  <si>
    <r>
      <t>Case 600 Annual Transmitted Solar Radiation –Shaded (kWh/m</t>
    </r>
    <r>
      <rPr>
        <vertAlign val="superscript"/>
        <sz val="10"/>
        <rFont val="Times New Roman"/>
        <family val="1"/>
      </rPr>
      <t>2</t>
    </r>
    <r>
      <rPr>
        <sz val="10"/>
        <rFont val="Times New Roman"/>
        <family val="1"/>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</si>
  <si>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</si>
  <si>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</si>
  <si>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</si>
  <si>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</si>
  <si>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</si>
  <si>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</si>
  <si>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</si>
  <si>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</si>
  <si>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</si>
  <si>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</si>
  <si>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</si>
  <si>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</si>
  <si>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</si>
  <si>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</si>
  <si>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</si>
  <si>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</si>
  <si>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</si>
  <si>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</si>
  <si>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</si>
  <si>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</si>
  <si>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</si>
  <si>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</si>
  <si>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200
Surface
Convection
Int IR="off"
Ext IR="off"</t>
  </si>
  <si>
    <t>Table B8-10.  High Mass Basic and In-Depth Sensitivity Tests</t>
  </si>
  <si>
    <r>
      <t>Table B8-13.  Case 600 Annual Incident Solar Radiation (kWh/m</t>
    </r>
    <r>
      <rPr>
        <b/>
        <vertAlign val="superscript"/>
        <sz val="12"/>
        <rFont val="Albertus Medium"/>
        <family val="2"/>
      </rPr>
      <t>2</t>
    </r>
    <r>
      <rPr>
        <b/>
        <sz val="12"/>
        <rFont val="Arial"/>
        <family val="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</si>
  <si>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</si>
  <si>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</si>
  <si>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</si>
  <si>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</si>
  <si>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</si>
  <si>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</si>
  <si>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</si>
  <si>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</si>
  <si>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</si>
  <si>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</si>
  <si>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</si>
  <si>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</si>
  <si>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</si>
  <si>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270-220
Heating
South
Windows</t>
  </si>
  <si>
    <t>250-220
Heating
Ext Solar
Absorptance</t>
  </si>
  <si>
    <t>270-220
Cooling
South
Windows</t>
  </si>
  <si>
    <t>250-220
Heating
Ext Solar
Absorpance</t>
  </si>
  <si>
    <t>250-220
Cooling
Ext Solar
Absorpance</t>
  </si>
  <si>
    <t>620-600 
Low Mass, Heating
E&amp;W Orientation</t>
  </si>
  <si>
    <t>630-620 
Low Mass, Heating
E&amp;W Shade</t>
  </si>
  <si>
    <t>620-600 
Low Mass, Cooling
E&amp;W Orientation</t>
  </si>
  <si>
    <t>630-620 
Low Mass, Cooling
E&amp;W Shade</t>
  </si>
  <si>
    <t>920-900 
High Mass, Heating
E&amp;W Orientation</t>
  </si>
  <si>
    <t>930-920 
High Mass, Heating
E&amp;W Shade</t>
  </si>
  <si>
    <t>920-900 
High Mass, Cooling
E&amp;W Orientation</t>
  </si>
  <si>
    <t>930-920 
High Mass, Cooling
E&amp;W Shade</t>
  </si>
  <si>
    <t>300-270
Heating
E&amp;W Windows</t>
  </si>
  <si>
    <t>310-300
Heating
E&amp;W Shading</t>
  </si>
  <si>
    <t>300-270
Cooling
E&amp;W Windows</t>
  </si>
  <si>
    <t>310-300
Cooling
E&amp;W Shading</t>
  </si>
  <si>
    <t>300-270
E&amp;W Windows</t>
  </si>
  <si>
    <t>310-300
E&amp;W Shading</t>
  </si>
  <si>
    <t>920-620
Mass, Heating 
w/ E&amp;W Window</t>
  </si>
  <si>
    <t>930-630
Mass,  Heating
w/ E&amp;W Shade</t>
  </si>
  <si>
    <t>920-620
Mass, Cooling
w/ E&amp;W Window</t>
  </si>
  <si>
    <t>930-630
Mass, Cooling
w/ E&amp;W Shade</t>
  </si>
  <si>
    <t>920-620
Mass, Heating
w/ E&amp;W Window</t>
  </si>
  <si>
    <t>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</si>
  <si>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</si>
  <si>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</si>
  <si>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</si>
  <si>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</si>
  <si>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</si>
  <si>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</si>
  <si>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</si>
  <si>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</si>
  <si>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940-640
Mass, Cooling
w/ Heating Setback</t>
  </si>
  <si>
    <t>BESTEST Indepth South Window Delta Annual Cooling and Heating</t>
  </si>
  <si>
    <t>900-800
High Mass, Heating
S. Window</t>
  </si>
  <si>
    <t>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</si>
  <si>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</si>
  <si>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</si>
  <si>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</si>
  <si>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</si>
  <si>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</si>
  <si>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</si>
  <si>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</si>
  <si>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</si>
  <si>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</si>
  <si>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</si>
  <si>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</si>
  <si>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</si>
  <si>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</si>
  <si>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</si>
  <si>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</si>
  <si>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</si>
  <si>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</si>
  <si>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</si>
  <si>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</si>
  <si>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</si>
  <si>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</si>
  <si>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</si>
  <si>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</si>
  <si>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</si>
  <si>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</si>
  <si>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</si>
  <si>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</si>
  <si>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</si>
  <si>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</si>
  <si>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</si>
  <si>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</si>
  <si>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</si>
  <si>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</si>
  <si>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</si>
  <si>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</si>
  <si>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</si>
  <si>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</si>
  <si>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</si>
  <si>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</si>
  <si>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</si>
  <si>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</si>
  <si>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</si>
  <si>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</si>
  <si>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</si>
  <si>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</si>
  <si>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</si>
  <si>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</si>
  <si>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</si>
  <si>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</si>
  <si>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</si>
  <si>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</si>
  <si>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</si>
  <si>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</si>
  <si>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</si>
  <si>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</si>
  <si>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</si>
  <si>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</si>
  <si>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</si>
  <si>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</si>
  <si>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</si>
  <si>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</si>
  <si>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</si>
  <si>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</si>
  <si>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</si>
  <si>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vertAlign val="superscript"/>
        <sz val="12"/>
        <rFont val="Arial"/>
        <family val="2"/>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</si>
  <si>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</si>
  <si>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</si>
  <si>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</si>
  <si>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</si>
  <si>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</si>
  <si>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</si>
  <si>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</si>
  <si>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</si>
  <si>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</si>
  <si>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</si>
  <si>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</si>
  <si>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</si>
  <si>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</si>
  <si>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</si>
  <si>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</si>
  <si>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</si>
  <si>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</si>
  <si>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</si>
  <si>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</si>
  <si>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</si>
  <si>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</si>
  <si>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</si>
  <si>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</si>
  <si>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</si>
  <si>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</si>
  <si>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vertAlign val="superscript"/>
        <sz val="12"/>
        <rFont val="Arial"/>
        <family val="2"/>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</si>
  <si>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</si>
  <si>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</si>
  <si>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</si>
  <si>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</si>
  <si>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</si>
  <si>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</si>
  <si>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</si>
  <si>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</si>
  <si>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</si>
  <si>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</si>
  <si>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</si>
  <si>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</si>
  <si>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</si>
  <si>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</si>
  <si>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</si>
  <si>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</si>
  <si>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</si>
  <si>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</si>
  <si>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</si>
  <si>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</si>
  <si>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</si>
  <si>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</si>
  <si>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</si>
  <si>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</si>
  <si>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</si>
  <si>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</si>
  <si>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</si>
  <si>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</si>
  <si>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</si>
  <si>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</si>
  <si>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b/>
        <vertAlign val="superscript"/>
        <sz val="12"/>
        <rFont val="Arial"/>
        <family val="2"/>
      </rPr>
      <t>2</t>
    </r>
    <r>
      <rPr>
        <b/>
        <sz val="12"/>
        <rFont val="Arial"/>
        <family val="2"/>
      </rPr>
      <t>)</t>
    </r>
  </si>
  <si>
    <r>
      <t>Table B8-15.  Annual Transmitted Solar Radiation - Shaded (kWh/m</t>
    </r>
    <r>
      <rPr>
        <b/>
        <vertAlign val="superscript"/>
        <sz val="12"/>
        <rFont val="Arial"/>
        <family val="2"/>
      </rPr>
      <t>2</t>
    </r>
    <r>
      <rPr>
        <b/>
        <sz val="12"/>
        <rFont val="Arial"/>
        <family val="2"/>
      </rPr>
      <t>)</t>
    </r>
  </si>
  <si>
    <t>660 South</t>
  </si>
  <si>
    <t>670 South</t>
  </si>
  <si>
    <t>980-680 Mass, w/ Insulation 20/27</t>
  </si>
  <si>
    <t>985-685 Mass, w/ 20/20 Tstat</t>
  </si>
  <si>
    <t>995-695 Mass, w/ Insulation 20/20</t>
  </si>
  <si>
    <r>
      <t xml:space="preserve">PEAK COOLING [KW] </t>
    </r>
    <r>
      <rPr>
        <b/>
        <i/>
        <sz val="10"/>
        <color rgb="FF3333FF"/>
        <rFont val="Arial"/>
        <family val="2"/>
      </rPr>
      <t>--</t>
    </r>
    <r>
      <rPr>
        <b/>
        <sz val="10"/>
        <color rgb="FF3333FF"/>
        <rFont val="Arial"/>
        <family val="2"/>
      </rPr>
      <t>Charts not created directly here; these addresses are referenced by "BASIC AND IN-DEPTH MASS EFFECT DELTA CHART - PEAK" below</t>
    </r>
  </si>
  <si>
    <t>680FF
Case 600FF with
More Insulation</t>
  </si>
  <si>
    <t>980FF
Case 900FF with
More Insulation</t>
  </si>
  <si>
    <r>
      <t xml:space="preserve">PEAK HEATING [KW] </t>
    </r>
    <r>
      <rPr>
        <b/>
        <sz val="10"/>
        <color rgb="FF3333FF"/>
        <rFont val="Arial"/>
        <family val="2"/>
      </rPr>
      <t>--Charts not created directly here; these addresses are referenced by "BESTEST IN-DEPTH CASES 395 TO 600 DELTA CHART - ANNUAL" below</t>
    </r>
  </si>
  <si>
    <t>660
Low-E 
Windows</t>
  </si>
  <si>
    <t>670
Single-Pane 
Windows</t>
  </si>
  <si>
    <t>680
Case 600
with Greater 
Insulation</t>
  </si>
  <si>
    <t>695
Case 685
with Greater 
Insulation</t>
  </si>
  <si>
    <t>980
Case 900
with Greater 
Insulation</t>
  </si>
  <si>
    <t>995
Case 985
with Greater 
Insulation</t>
  </si>
  <si>
    <t>685
Case 600
with  
20/20 Tstat</t>
  </si>
  <si>
    <t>985
Case 900
with  
20/20 Tstat</t>
  </si>
  <si>
    <t>New Cases 660 to 695 and 980 to 995</t>
  </si>
  <si>
    <t>660-600
Low-E 
Windows, Heating</t>
  </si>
  <si>
    <t>670-600
Single-Pane 
Windows, Heating</t>
  </si>
  <si>
    <t>660-600
Low-E 
Windows, Cooling</t>
  </si>
  <si>
    <t>670-600
Single-Pane 
Windows, Cooling</t>
  </si>
  <si>
    <t>680-600
Case 600
with Greater 
Insulation</t>
  </si>
  <si>
    <t>685-600
Case 600
with  
20/20 Tstat</t>
  </si>
  <si>
    <t>695-685
Case 685
with Greater 
Insulation</t>
  </si>
  <si>
    <t>980-900
Case 900
with Greater 
Insulation</t>
  </si>
  <si>
    <t>985-900
Case 900
with  
20/20 Tstat</t>
  </si>
  <si>
    <t>995-985
Case 985
with Greater 
Insulation</t>
  </si>
  <si>
    <t>BESTEST BASIC Window Types (Delta) Annual Heating and Cooling</t>
  </si>
  <si>
    <t>BESTEST BASIC Window Types (Delta) Peak Heating and Cooling</t>
  </si>
  <si>
    <t>BESTEST BASIC Insulation (Delta) Annual Heating and Cooling</t>
  </si>
  <si>
    <t>680-600
600 with Greater 
Insulation, Cooling</t>
  </si>
  <si>
    <t>685-600
600 with  
20/20 Tstat, Heating</t>
  </si>
  <si>
    <t>695-685
685 with Greater 
Insulation, Cooling</t>
  </si>
  <si>
    <t>980-900
900 with Greater 
Insulation, Heating</t>
  </si>
  <si>
    <t>980-900
900 with Greater 
Insulation, Cooling</t>
  </si>
  <si>
    <t>985-900
900 with  
20/20 Tstat, Heating</t>
  </si>
  <si>
    <t>985-900
900 with  
20/20 Tstat, Cooling</t>
  </si>
  <si>
    <t>995-985
985 with Greater 
Insulation, Heating</t>
  </si>
  <si>
    <t>995-985
985 with Greater 
Insulation, Cooling</t>
  </si>
  <si>
    <r>
      <rPr>
        <b/>
        <sz val="10"/>
        <color rgb="FF3333FF"/>
        <rFont val="Arial"/>
        <family val="2"/>
      </rPr>
      <t>680-600</t>
    </r>
    <r>
      <rPr>
        <sz val="10"/>
        <color rgb="FF3333FF"/>
        <rFont val="Arial"/>
        <family val="2"/>
      </rPr>
      <t xml:space="preserve">
600 with Greater 
Insulation, Heating</t>
    </r>
  </si>
  <si>
    <t>685-600
600 with  
20/20 Tstat, Cooling</t>
  </si>
  <si>
    <t>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</si>
  <si>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</si>
  <si>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</si>
  <si>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</si>
  <si>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</si>
  <si>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</si>
  <si>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</si>
  <si>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</si>
  <si>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450
Const. Int.&amp;Ext.
Surf. Coefs.,   Heating</t>
  </si>
  <si>
    <t>460
Const. Interior
Surf. Coefs.,  Heating</t>
  </si>
  <si>
    <t>470
Const. Exterior
Surf. Coefs.,  Heating</t>
  </si>
  <si>
    <t>450
Const. Int.&amp;Ext.
Surf. Coefs.,   Cooling</t>
  </si>
  <si>
    <t>460
Const. Interior
Surf. Coefs.,  Cooling</t>
  </si>
  <si>
    <t>470
Const. Exterior
Surf. Coefs.,  Cooling</t>
  </si>
  <si>
    <t>450-600
Const. Int.&amp;Ext.
Surf. Coefs.,   Heating</t>
  </si>
  <si>
    <t>450-600
Const. Int.&amp;Ext.
Surf. Coefs.,   Cooling</t>
  </si>
  <si>
    <t>460-600
Const. Interior
Surf. Coefs.,  Cooling</t>
  </si>
  <si>
    <t>460-600
Const. Interior
Surf. Coefs.,  Heating</t>
  </si>
  <si>
    <t>470-600
Const. Exterior
Surf. Coefs.,  Cooling</t>
  </si>
  <si>
    <t>470-600
Const. Exterior
Surf. Coefs.,  Heating</t>
  </si>
  <si>
    <t>BESTEST IN-DEPTH Surface Heat Transfer (Delta) Annual Heating and Cooling</t>
  </si>
  <si>
    <t>470-450
Auto   Interior
Surf. H.T.,  Heating</t>
  </si>
  <si>
    <t>470-450
Auto   Interior
Surf. H.T.,  Cooling</t>
  </si>
  <si>
    <t>460-450
Auto    Exterior
Surf. H.T.,  Heating</t>
  </si>
  <si>
    <t>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</si>
  <si>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</si>
  <si>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</si>
  <si>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</si>
  <si>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</si>
  <si>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</si>
  <si>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</si>
  <si>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</si>
  <si>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</si>
  <si>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</si>
  <si>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</si>
  <si>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</si>
  <si>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610-600 
Low Mass, S.Shade
Heating</t>
  </si>
  <si>
    <t>610-600 
Low Mass, S.Shade
Cooling</t>
  </si>
  <si>
    <t>910-900 
High Mass, S. Shade
Heating</t>
  </si>
  <si>
    <t>910-900 
High Mass, S. Shade
Cooling</t>
  </si>
  <si>
    <t>BESTEST BASIC Shading and Window Orientation (Delta) Annual Heating and Cooling</t>
  </si>
  <si>
    <t>620-600 
Low Mass, 
E&amp;W Or.,   Cooling</t>
  </si>
  <si>
    <t>920-900 
High Mass, 
E&amp;W Or.,   Heating</t>
  </si>
  <si>
    <t>920-900 
HIgh Mass, 
E&amp;W Or.,   Cooling</t>
  </si>
  <si>
    <t>620-600 
Low Mass, 
E&amp;W Or.,   Heating</t>
  </si>
  <si>
    <t>630-620 
Low Mass, 
E&amp;W Shd., Heating</t>
  </si>
  <si>
    <t>630-620 
Low Mass, 
E&amp;W Shd., Cooling</t>
  </si>
  <si>
    <t>930-920 
High Mass, 
E&amp;W Shd., Heating</t>
  </si>
  <si>
    <t>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</si>
  <si>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</si>
  <si>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</si>
  <si>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</si>
  <si>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650-600 
Low Mass, 
Night Vent,        Cooling</t>
  </si>
  <si>
    <t>960-900 
High Mass,                Sunspace,            Cooling</t>
  </si>
  <si>
    <t>960-900 
High Mass,                Sunspace,            Heating</t>
  </si>
  <si>
    <t xml:space="preserve">940-900 
High Mass,                 Tstat Setback,
Heating </t>
  </si>
  <si>
    <t xml:space="preserve">640-600 
Low Mass,                 Tstat Setback,
Heating </t>
  </si>
  <si>
    <t>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</si>
  <si>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</si>
  <si>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</si>
  <si>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</si>
  <si>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</si>
  <si>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</si>
  <si>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</si>
  <si>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</si>
  <si>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</si>
  <si>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</si>
  <si>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</si>
  <si>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</si>
  <si>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</si>
  <si>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</si>
  <si>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</si>
  <si>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</si>
  <si>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</si>
  <si>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</si>
  <si>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</si>
  <si>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</si>
  <si>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</si>
  <si>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</si>
  <si>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</si>
  <si>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</si>
  <si>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</si>
  <si>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</si>
  <si>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</si>
  <si>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</si>
  <si>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</si>
  <si>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</si>
  <si>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</si>
  <si>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</si>
  <si>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</si>
  <si>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</si>
  <si>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</si>
  <si>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</si>
  <si>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</si>
  <si>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</si>
  <si>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</si>
  <si>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</si>
  <si>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</si>
  <si>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</si>
  <si>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</si>
  <si>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</si>
  <si>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</si>
  <si>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</si>
  <si>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</si>
  <si>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</si>
  <si>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</si>
  <si>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</si>
  <si>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</si>
  <si>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</si>
  <si>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</si>
  <si>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</si>
  <si>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</si>
  <si>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</si>
  <si>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</si>
  <si>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</si>
  <si>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</si>
  <si>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</si>
  <si>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</si>
  <si>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</si>
  <si>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</si>
  <si>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</si>
  <si>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</si>
  <si>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</si>
  <si>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</si>
  <si>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</si>
  <si>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</si>
  <si>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</si>
  <si>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</si>
  <si>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</si>
  <si>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</si>
  <si>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</si>
  <si>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</si>
  <si>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</si>
  <si>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</si>
  <si>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</si>
  <si>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</si>
  <si>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810-900
High Mass,
Cooling
Cavity
Albedo</t>
  </si>
  <si>
    <t>810-900
High Mass,
Heating
Cavity
Albedo</t>
  </si>
  <si>
    <r>
      <t>Wh/m</t>
    </r>
    <r>
      <rPr>
        <vertAlign val="superscript"/>
        <sz val="12"/>
        <color rgb="FFFF0000"/>
        <rFont val="Arial"/>
        <family val="2"/>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</si>
  <si>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</si>
  <si>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</si>
  <si>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</si>
  <si>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</si>
  <si>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</si>
  <si>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</si>
  <si>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sz val="12"/>
        <color rgb="FFFF0000"/>
        <rFont val="Arial"/>
        <family val="2"/>
      </rPr>
      <t>(Clear/Cold)</t>
    </r>
  </si>
  <si>
    <r>
      <t xml:space="preserve">           July 14 </t>
    </r>
    <r>
      <rPr>
        <sz val="12"/>
        <color rgb="FFFF0000"/>
        <rFont val="Arial"/>
        <family val="2"/>
      </rPr>
      <t>(Clear/Hot)</t>
    </r>
  </si>
  <si>
    <t xml:space="preserve">                                                              * Direct-Beam and Diffuse</t>
  </si>
  <si>
    <t xml:space="preserve">  Conditioned Zone</t>
  </si>
  <si>
    <t xml:space="preserve">     Temperatures</t>
  </si>
  <si>
    <r>
      <t xml:space="preserve">          Feb 1 </t>
    </r>
    <r>
      <rPr>
        <sz val="12"/>
        <color rgb="FFFF0000"/>
        <rFont val="Arial"/>
        <family val="2"/>
      </rPr>
      <t>(Clear/Cold)</t>
    </r>
  </si>
  <si>
    <r>
      <t xml:space="preserve">          July 14 </t>
    </r>
    <r>
      <rPr>
        <sz val="12"/>
        <color rgb="FFFF0000"/>
        <rFont val="Arial"/>
        <family val="2"/>
      </rPr>
      <t>(Clear/Hot)</t>
    </r>
  </si>
  <si>
    <r>
      <t xml:space="preserve">  Feb 1 </t>
    </r>
    <r>
      <rPr>
        <sz val="12"/>
        <color rgb="FFFF0000"/>
        <rFont val="Arial"/>
        <family val="2"/>
      </rPr>
      <t>(Clear/Cold)</t>
    </r>
  </si>
  <si>
    <r>
      <t xml:space="preserve">  July 14 </t>
    </r>
    <r>
      <rPr>
        <sz val="12"/>
        <color rgb="FFFF0000"/>
        <rFont val="Arial"/>
        <family val="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</si>
  <si>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</si>
  <si>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</si>
  <si>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</si>
  <si>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</si>
  <si>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</si>
  <si>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</si>
  <si>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</si>
  <si>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</si>
  <si>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</si>
  <si>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</si>
  <si>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</si>
  <si>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b/>
        <i/>
        <sz val="12"/>
        <color rgb="FF3333FF"/>
        <rFont val="Arial"/>
        <family val="2"/>
      </rPr>
      <t>[Note to Participants: Editorial changes: went with Hour 8 as example and 0n00 format (pertinent to Jan2018 discussion re Case 640)]</t>
    </r>
  </si>
  <si>
    <r>
      <t xml:space="preserve">Specific-Day Hourly Output: zone loads </t>
    </r>
    <r>
      <rPr>
        <sz val="12"/>
        <color rgb="FFFF0000"/>
        <rFont val="Arial"/>
        <family val="2"/>
      </rPr>
      <t>(selected cases) and conditioned-zone temperatures (Cases 640 and 940)</t>
    </r>
  </si>
  <si>
    <t xml:space="preserve">   Red is for edits from June 2013 through September 2017 distribution for the Round 3 sim trial draft. </t>
  </si>
  <si>
    <r>
      <t xml:space="preserve">                Annual Hourly </t>
    </r>
    <r>
      <rPr>
        <sz val="12"/>
        <color rgb="FF3333FF"/>
        <rFont val="Arial"/>
        <family val="2"/>
      </rPr>
      <t xml:space="preserve">Integrated </t>
    </r>
    <r>
      <rPr>
        <sz val="12"/>
        <color rgb="FFFF0000"/>
        <rFont val="Arial"/>
        <family val="2"/>
      </rPr>
      <t>Sky Temperature Extremes</t>
    </r>
  </si>
  <si>
    <t xml:space="preserve">              Hourly Integrated Peak Loads</t>
  </si>
  <si>
    <t xml:space="preserve">           Hourly Integrated Peak Loads</t>
  </si>
  <si>
    <r>
      <t xml:space="preserve">Specific-Day Hourly Output  </t>
    </r>
    <r>
      <rPr>
        <b/>
        <sz val="12"/>
        <color rgb="FF3333FF"/>
        <rFont val="Arial"/>
        <family val="2"/>
      </rPr>
      <t>(Hourly Integrated Values)</t>
    </r>
  </si>
  <si>
    <r>
      <t xml:space="preserve">               May 4 </t>
    </r>
    <r>
      <rPr>
        <sz val="12"/>
        <color rgb="FFFF0000"/>
        <rFont val="Arial"/>
        <family val="2"/>
      </rPr>
      <t>(Cloudy)</t>
    </r>
  </si>
  <si>
    <t>Specific-Day Hourly Output (Continued) (Hourly Integrated Values)</t>
  </si>
  <si>
    <r>
      <t xml:space="preserve">HOURLY ANNUAL ZONE TEMPERATURE BIN DATA </t>
    </r>
    <r>
      <rPr>
        <sz val="12"/>
        <color rgb="FF3333FF"/>
        <rFont val="Arial"/>
        <family val="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</si>
  <si>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</si>
  <si>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</si>
  <si>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</si>
  <si>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</si>
  <si>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</si>
  <si>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</si>
  <si>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</si>
  <si>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</si>
  <si>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</si>
  <si>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</si>
  <si>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</si>
  <si>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</si>
  <si>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</si>
  <si>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</si>
  <si>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</si>
  <si>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</si>
  <si>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</si>
  <si>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</si>
  <si>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</si>
  <si>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</si>
  <si>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</si>
  <si>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</si>
  <si>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</si>
  <si>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</si>
  <si>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</si>
  <si>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</si>
  <si>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</si>
  <si>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</si>
  <si>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</si>
  <si>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</si>
  <si>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</si>
  <si>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</si>
  <si>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</si>
  <si>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</si>
  <si>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</si>
  <si>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</si>
  <si>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</si>
  <si>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</si>
  <si>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</si>
  <si>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</si>
  <si>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</si>
  <si>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</si>
  <si>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</si>
  <si>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</si>
  <si>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</si>
  <si>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</si>
  <si>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</si>
  <si>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</si>
  <si>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</si>
  <si>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</si>
  <si>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</si>
  <si>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</si>
  <si>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</si>
  <si>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</si>
  <si>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</si>
  <si>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</si>
  <si>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</si>
  <si>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</si>
  <si>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</si>
  <si>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</si>
  <si>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</si>
  <si>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</si>
  <si>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</si>
  <si>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</si>
  <si>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</si>
  <si>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</si>
  <si>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</si>
  <si>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</si>
  <si>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</si>
  <si>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</si>
  <si>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</si>
  <si>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</si>
  <si>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</si>
  <si>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430
High-Cond.
Wall Elements</t>
  </si>
  <si>
    <t>800
High-Cond.
Wall Elements</t>
  </si>
  <si>
    <t>400
Low Mass
High-Cond.
Wall Elements</t>
  </si>
  <si>
    <t>800
High Mass
High-Cond.
Wall Elements</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</si>
  <si>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</si>
  <si>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</si>
  <si>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3333FF"/>
        <rFont val="Arial"/>
        <family val="2"/>
      </rPr>
      <t>8</t>
    </r>
    <r>
      <rPr>
        <sz val="12"/>
        <rFont val="Arial"/>
        <family val="2"/>
      </rPr>
      <t>th hour interval (</t>
    </r>
    <r>
      <rPr>
        <sz val="12"/>
        <color rgb="FF3333FF"/>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</si>
  <si>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</si>
  <si>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</si>
  <si>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t>Version 9.0.1</t>
  </si>
  <si>
    <r>
      <t xml:space="preserve">              Annual Hourly </t>
    </r>
    <r>
      <rPr>
        <sz val="12"/>
        <color rgb="FF3333FF"/>
        <rFont val="Arial"/>
        <family val="2"/>
      </rPr>
      <t>Integrated</t>
    </r>
    <r>
      <rPr>
        <sz val="12"/>
        <rFont val="Arial"/>
        <family val="2"/>
      </rPr>
      <t xml:space="preserve"> Zone Temperature Extremes</t>
    </r>
  </si>
  <si>
    <t xml:space="preserve"> 01/01  03:00:00</t>
  </si>
  <si>
    <t xml:space="preserve"> 06/13  13:00:00</t>
  </si>
  <si>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</si>
  <si>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</si>
  <si>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</si>
  <si>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</si>
  <si>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</si>
  <si>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</si>
  <si>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</si>
  <si>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</si>
  <si>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b/>
        <sz val="12"/>
        <color rgb="FFFF0000"/>
        <rFont val="Arial"/>
        <family val="2"/>
      </rPr>
      <t>(Hourly Integrated Values)</t>
    </r>
  </si>
  <si>
    <r>
      <t xml:space="preserve">HOURLY ANNUAL ZONE TEMPERATURE BIN DATA </t>
    </r>
    <r>
      <rPr>
        <sz val="12"/>
        <color rgb="FFFF0000"/>
        <rFont val="Arial"/>
        <family val="2"/>
      </rPr>
      <t>(Based on Hourly Integrated Values)</t>
    </r>
  </si>
  <si>
    <r>
      <rPr>
        <sz val="12"/>
        <rFont val="Arial"/>
        <family val="2"/>
      </rPr>
      <t>4. Format dates using the appropriate three</t>
    </r>
    <r>
      <rPr>
        <sz val="12"/>
        <color rgb="FFFF0000"/>
        <rFont val="Arial"/>
        <family val="2"/>
        <charset val="1"/>
      </rPr>
      <t>-character</t>
    </r>
    <r>
      <rPr>
        <sz val="12"/>
        <rFont val="Arial"/>
        <family val="2"/>
      </rPr>
      <t xml:space="preserve"> month code,</t>
    </r>
  </si>
  <si>
    <r>
      <rPr>
        <sz val="12"/>
        <rFont val="Arial"/>
        <family val="2"/>
      </rPr>
      <t xml:space="preserve">   </t>
    </r>
    <r>
      <rPr>
        <sz val="12"/>
        <color rgb="FFFF0000"/>
        <rFont val="Arial"/>
        <family val="2"/>
        <charset val="1"/>
      </rPr>
      <t>one- or two-digit day</t>
    </r>
    <r>
      <rPr>
        <sz val="12"/>
        <rFont val="Arial"/>
        <family val="2"/>
      </rPr>
      <t>, and two-digit hour code (24 hour clock), as shown below.</t>
    </r>
  </si>
  <si>
    <r>
      <rPr>
        <sz val="12"/>
        <rFont val="Arial"/>
        <family val="2"/>
      </rPr>
      <t xml:space="preserve">   For example, a peak occuring on Jan 4 during the </t>
    </r>
    <r>
      <rPr>
        <sz val="12"/>
        <color rgb="FFFF0000"/>
        <rFont val="Arial"/>
        <family val="2"/>
        <charset val="1"/>
      </rPr>
      <t>8</t>
    </r>
    <r>
      <rPr>
        <sz val="12"/>
        <rFont val="Arial"/>
        <family val="2"/>
      </rPr>
      <t>th hour interval (</t>
    </r>
    <r>
      <rPr>
        <sz val="12"/>
        <color rgb="FFFF0000"/>
        <rFont val="Arial"/>
        <family val="2"/>
        <charset val="1"/>
      </rPr>
      <t>0700-0800</t>
    </r>
    <r>
      <rPr>
        <sz val="12"/>
        <rFont val="Arial"/>
        <family val="2"/>
      </rPr>
      <t>),</t>
    </r>
  </si>
  <si>
    <r>
      <rPr>
        <sz val="12"/>
        <rFont val="Arial"/>
        <family val="2"/>
      </rPr>
      <t xml:space="preserve">5. Data entry is restricted to the following ranges:  </t>
    </r>
    <r>
      <rPr>
        <sz val="12"/>
        <color rgb="FF3366FF"/>
        <rFont val="Arial"/>
        <family val="2"/>
        <charset val="1"/>
      </rPr>
      <t xml:space="preserve"> </t>
    </r>
    <r>
      <rPr>
        <sz val="12"/>
        <rFont val="Arial"/>
        <family val="2"/>
      </rPr>
      <t xml:space="preserve"> </t>
    </r>
  </si>
  <si>
    <r>
      <rPr>
        <sz val="12"/>
        <rFont val="Arial"/>
        <family val="2"/>
      </rPr>
      <t xml:space="preserve">Specific-Day Hourly Output: incident </t>
    </r>
    <r>
      <rPr>
        <sz val="12"/>
        <color rgb="FFFF0000"/>
        <rFont val="Arial"/>
        <family val="2"/>
        <charset val="1"/>
      </rPr>
      <t>and transmitted</t>
    </r>
    <r>
      <rPr>
        <sz val="12"/>
        <color rgb="FFCC6600"/>
        <rFont val="Arial"/>
        <family val="2"/>
        <charset val="1"/>
      </rPr>
      <t xml:space="preserve"> </t>
    </r>
    <r>
      <rPr>
        <sz val="12"/>
        <rFont val="Arial"/>
        <family val="2"/>
      </rPr>
      <t xml:space="preserve">solar radiation </t>
    </r>
    <r>
      <rPr>
        <sz val="12"/>
        <color rgb="FFFF0000"/>
        <rFont val="Arial"/>
        <family val="2"/>
        <charset val="1"/>
      </rPr>
      <t>and sky temperatures</t>
    </r>
  </si>
  <si>
    <r>
      <rPr>
        <sz val="12"/>
        <rFont val="Arial"/>
        <family val="2"/>
      </rPr>
      <t xml:space="preserve">Specific-Day Hourly Output: zone loads </t>
    </r>
    <r>
      <rPr>
        <sz val="12"/>
        <color rgb="FFFF0000"/>
        <rFont val="Arial"/>
        <family val="2"/>
        <charset val="1"/>
      </rPr>
      <t>(selected cases) and conditioned-zone temperatures (Cases 640 and 940)</t>
    </r>
  </si>
  <si>
    <r>
      <rPr>
        <sz val="12"/>
        <rFont val="Arial"/>
        <family val="2"/>
      </rPr>
      <t xml:space="preserve">              Annual Hourly</t>
    </r>
    <r>
      <rPr>
        <sz val="12"/>
        <color rgb="FFFF0000"/>
        <rFont val="Arial"/>
        <family val="2"/>
        <charset val="1"/>
      </rPr>
      <t xml:space="preserve"> Integrated</t>
    </r>
    <r>
      <rPr>
        <sz val="12"/>
        <rFont val="Arial"/>
        <family val="2"/>
      </rPr>
      <t xml:space="preserve"> Zone Temperature Extremes</t>
    </r>
  </si>
  <si>
    <r>
      <rPr>
        <sz val="12"/>
        <rFont val="Arial"/>
        <family val="2"/>
      </rPr>
      <t>kWh/m</t>
    </r>
    <r>
      <rPr>
        <vertAlign val="superscript"/>
        <sz val="12"/>
        <rFont val="Arial"/>
        <family val="2"/>
        <charset val="1"/>
      </rPr>
      <t>2</t>
    </r>
  </si>
  <si>
    <r>
      <rPr>
        <b/>
        <sz val="12"/>
        <rFont val="Arial"/>
        <family val="2"/>
        <charset val="1"/>
      </rPr>
      <t xml:space="preserve">Specific-Day Hourly Output  </t>
    </r>
    <r>
      <rPr>
        <b/>
        <sz val="12"/>
        <color rgb="FFFF0000"/>
        <rFont val="Arial"/>
        <family val="2"/>
        <charset val="1"/>
      </rPr>
      <t>(Hourly Integrated Values)</t>
    </r>
  </si>
  <si>
    <r>
      <rPr>
        <sz val="12"/>
        <rFont val="Arial"/>
        <family val="2"/>
      </rPr>
      <t xml:space="preserve">Case 600, </t>
    </r>
    <r>
      <rPr>
        <b/>
        <sz val="12"/>
        <color rgb="FFFF0000"/>
        <rFont val="Arial"/>
        <family val="2"/>
        <charset val="1"/>
      </rPr>
      <t xml:space="preserve">May 4 </t>
    </r>
    <r>
      <rPr>
        <sz val="12"/>
        <rFont val="Arial"/>
        <family val="2"/>
      </rPr>
      <t>(Cloudy)</t>
    </r>
  </si>
  <si>
    <r>
      <rPr>
        <sz val="12"/>
        <rFont val="Arial"/>
        <family val="2"/>
      </rPr>
      <t xml:space="preserve">Case 600, </t>
    </r>
    <r>
      <rPr>
        <b/>
        <sz val="12"/>
        <color rgb="FFFF0000"/>
        <rFont val="Arial"/>
        <family val="2"/>
        <charset val="1"/>
      </rPr>
      <t xml:space="preserve">July 14 </t>
    </r>
    <r>
      <rPr>
        <sz val="12"/>
        <rFont val="Arial"/>
        <family val="2"/>
      </rPr>
      <t>(Clear)</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</si>
  <si>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</si>
  <si>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May 4 </t>
    </r>
    <r>
      <rPr>
        <sz val="12"/>
        <color rgb="FFFF0000"/>
        <rFont val="Arial"/>
        <family val="2"/>
        <charset val="1"/>
      </rPr>
      <t>(Cloudy)</t>
    </r>
  </si>
  <si>
    <r>
      <rPr>
        <b/>
        <sz val="12"/>
        <color rgb="FFFF0000"/>
        <rFont val="Arial"/>
        <family val="2"/>
        <charset val="1"/>
      </rPr>
      <t xml:space="preserve">           July 14 </t>
    </r>
    <r>
      <rPr>
        <sz val="12"/>
        <color rgb="FFFF0000"/>
        <rFont val="Arial"/>
        <family val="2"/>
        <charset val="1"/>
      </rPr>
      <t>(Clear/Hot)</t>
    </r>
  </si>
  <si>
    <r>
      <rPr>
        <sz val="12"/>
        <color rgb="FFFF0000"/>
        <rFont val="Arial"/>
        <family val="2"/>
        <charset val="1"/>
      </rPr>
      <t>Wh/m</t>
    </r>
    <r>
      <rPr>
        <vertAlign val="superscript"/>
        <sz val="12"/>
        <color rgb="FFFF0000"/>
        <rFont val="Arial"/>
        <family val="2"/>
        <charset val="1"/>
      </rPr>
      <t>2</t>
    </r>
  </si>
  <si>
    <r>
      <rPr>
        <sz val="12"/>
        <rFont val="Arial"/>
        <family val="2"/>
      </rPr>
      <t>Wh/m</t>
    </r>
    <r>
      <rPr>
        <vertAlign val="superscript"/>
        <sz val="12"/>
        <rFont val="Arial"/>
        <family val="2"/>
        <charset val="1"/>
      </rPr>
      <t>2</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</si>
  <si>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</si>
  <si>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July 14 </t>
    </r>
    <r>
      <rPr>
        <sz val="12"/>
        <color rgb="FFFF0000"/>
        <rFont val="Arial"/>
        <family val="2"/>
        <charset val="1"/>
      </rPr>
      <t>(Clear/Hot)</t>
    </r>
  </si>
  <si>
    <r>
      <rPr>
        <b/>
        <sz val="12"/>
        <color rgb="FFFF0000"/>
        <rFont val="Arial"/>
        <family val="2"/>
        <charset val="1"/>
      </rPr>
      <t xml:space="preserve">  Feb 1 </t>
    </r>
    <r>
      <rPr>
        <sz val="12"/>
        <color rgb="FFFF0000"/>
        <rFont val="Arial"/>
        <family val="2"/>
        <charset val="1"/>
      </rPr>
      <t>(Clear/Cold)</t>
    </r>
  </si>
  <si>
    <r>
      <rPr>
        <b/>
        <sz val="12"/>
        <color rgb="FFFF0000"/>
        <rFont val="Arial"/>
        <family val="2"/>
        <charset val="1"/>
      </rPr>
      <t xml:space="preserve">  July 14 </t>
    </r>
    <r>
      <rPr>
        <sz val="12"/>
        <color rgb="FFFF0000"/>
        <rFont val="Arial"/>
        <family val="2"/>
        <charset val="1"/>
      </rPr>
      <t>(Clear/Hot)</t>
    </r>
  </si>
  <si>
    <r>
      <rPr>
        <sz val="12"/>
        <rFont val="Arial"/>
        <family val="2"/>
      </rPr>
      <t xml:space="preserve">HOURLY ANNUAL ZONE TEMPERATURE BIN DATA </t>
    </r>
    <r>
      <rPr>
        <sz val="12"/>
        <color rgb="FFFF0000"/>
        <rFont val="Arial"/>
        <family val="2"/>
        <charset val="1"/>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</si>
  <si>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</si>
  <si>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</si>
  <si>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</si>
  <si>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</si>
  <si>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</si>
  <si>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</si>
  <si>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</si>
  <si>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</si>
  <si>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</si>
  <si>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</si>
  <si>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</si>
  <si>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</si>
  <si>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</si>
  <si>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</si>
  <si>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</si>
  <si>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</si>
  <si>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</si>
  <si>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</si>
  <si>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</si>
  <si>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</si>
  <si>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</si>
  <si>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</si>
  <si>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</si>
  <si>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</si>
  <si>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</si>
  <si>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</si>
  <si>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</si>
  <si>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</si>
  <si>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</si>
  <si>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</si>
  <si>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</si>
  <si>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</si>
  <si>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</si>
  <si>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</si>
  <si>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</si>
  <si>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</si>
  <si>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</si>
  <si>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</si>
  <si>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</si>
  <si>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</si>
  <si>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</si>
  <si>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</si>
  <si>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</si>
  <si>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</si>
  <si>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</si>
  <si>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</si>
  <si>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</si>
  <si>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</si>
  <si>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</si>
  <si>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</si>
  <si>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sz val="12"/>
        <rFont val="Calibri"/>
        <family val="2"/>
        <charset val="1"/>
      </rPr>
      <t>26</t>
    </r>
    <r>
      <rPr>
        <vertAlign val="superscript"/>
        <sz val="12"/>
        <rFont val="Calibri"/>
        <family val="2"/>
        <charset val="1"/>
      </rPr>
      <t>th</t>
    </r>
    <r>
      <rPr>
        <sz val="12"/>
        <rFont val="Calibri"/>
        <family val="2"/>
        <charset val="1"/>
      </rPr>
      <t xml:space="preserve"> April 2019</t>
    </r>
  </si>
  <si>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</si>
  <si>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</si>
  <si>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</si>
  <si>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</si>
  <si>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</si>
  <si>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</si>
  <si>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</si>
  <si>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</si>
  <si>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</si>
  <si>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</si>
  <si>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</si>
  <si>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</si>
  <si>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</si>
  <si>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</si>
  <si>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</si>
  <si>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</si>
  <si>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May 20. 2019</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</si>
  <si>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</si>
  <si>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</si>
  <si>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</si>
  <si>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</si>
  <si>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</si>
  <si>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t>9.0.74</t>
  </si>
  <si>
    <r>
      <t xml:space="preserve">              Annual Hourly </t>
    </r>
    <r>
      <rPr>
        <sz val="12"/>
        <color rgb="FF3333FF"/>
        <rFont val="Arial"/>
        <family val="2"/>
      </rPr>
      <t>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</si>
  <si>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</si>
  <si>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</si>
  <si>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</si>
  <si>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</si>
  <si>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</si>
  <si>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</si>
  <si>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</si>
  <si>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</si>
  <si>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</si>
  <si>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</si>
  <si>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</si>
  <si>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</si>
  <si>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</si>
  <si>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</si>
  <si>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</si>
  <si>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</si>
  <si>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</si>
  <si>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</si>
  <si>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</si>
  <si>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</si>
  <si>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</si>
  <si>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</si>
  <si>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</si>
  <si>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</si>
  <si>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</si>
  <si>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</si>
  <si>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</si>
  <si>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</si>
  <si>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</si>
  <si>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</si>
  <si>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</si>
  <si>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</si>
  <si>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</si>
  <si>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</si>
  <si>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</si>
  <si>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</si>
  <si>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</si>
  <si>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</si>
  <si>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</si>
  <si>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</si>
  <si>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</si>
  <si>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</si>
  <si>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</si>
  <si>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</si>
  <si>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</si>
  <si>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</si>
  <si>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</si>
  <si>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</si>
  <si>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</si>
  <si>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</si>
  <si>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</si>
  <si>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</si>
  <si>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</si>
  <si>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</si>
  <si>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</si>
  <si>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</si>
  <si>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</si>
  <si>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</si>
  <si>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</si>
  <si>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</si>
  <si>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</si>
  <si>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</si>
  <si>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</si>
  <si>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</si>
  <si>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</si>
  <si>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</si>
  <si>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</si>
  <si>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</si>
  <si>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</si>
  <si>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</si>
  <si>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</si>
  <si>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</si>
  <si>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</si>
  <si>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</si>
  <si>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</si>
  <si>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</si>
  <si>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</si>
  <si>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</si>
  <si>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</si>
  <si>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</si>
  <si>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</si>
  <si>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</si>
  <si>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</si>
  <si>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</si>
  <si>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</si>
  <si>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</si>
  <si>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</si>
  <si>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</si>
  <si>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</si>
  <si>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</si>
  <si>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</si>
  <si>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</si>
  <si>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</si>
  <si>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</si>
  <si>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</si>
  <si>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</si>
  <si>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</si>
  <si>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</si>
  <si>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</si>
  <si>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</si>
  <si>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</si>
  <si>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</si>
  <si>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</si>
  <si>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</si>
  <si>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</si>
  <si>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</si>
  <si>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</si>
  <si>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</si>
  <si>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</si>
  <si>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</si>
  <si>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</si>
  <si>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</si>
  <si>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</si>
  <si>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</si>
  <si>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</si>
  <si>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</si>
  <si>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</si>
  <si>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</si>
  <si>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</si>
  <si>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</si>
  <si>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</si>
  <si>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</si>
  <si>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</si>
  <si>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</si>
  <si>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</si>
  <si>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</si>
  <si>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</si>
  <si>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</si>
  <si>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</si>
  <si>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</si>
  <si>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</si>
  <si>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</si>
  <si>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</si>
  <si>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</si>
  <si>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</si>
  <si>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</si>
  <si>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</si>
  <si>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</si>
  <si>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</si>
  <si>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</si>
  <si>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</si>
  <si>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</si>
  <si>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</si>
  <si>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</si>
  <si>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</si>
  <si>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</si>
  <si>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</si>
  <si>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</si>
  <si>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</si>
  <si>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</si>
  <si>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</si>
  <si>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</si>
  <si>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</si>
  <si>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</si>
  <si>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</si>
  <si>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</si>
  <si>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</si>
  <si>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</si>
  <si>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</si>
  <si>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</si>
  <si>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</si>
  <si>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</si>
  <si>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</si>
  <si>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</si>
  <si>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</si>
  <si>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</si>
  <si>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</si>
  <si>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</si>
  <si>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</si>
  <si>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</si>
  <si>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</si>
  <si>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</si>
  <si>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</si>
  <si>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</si>
  <si>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</si>
  <si>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</si>
  <si>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</si>
  <si>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</si>
  <si>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</si>
  <si>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</si>
  <si>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</si>
  <si>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</si>
  <si>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</si>
  <si>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</si>
  <si>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</si>
  <si>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</si>
  <si>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</si>
  <si>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</si>
  <si>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</si>
  <si>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</si>
  <si>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</si>
  <si>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</si>
  <si>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</si>
  <si>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</si>
  <si>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</si>
  <si>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</si>
  <si>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</si>
  <si>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sz val="12"/>
        <color rgb="FFFF0000"/>
        <rFont val="Arial"/>
        <family val="2"/>
      </rPr>
      <t>-character</t>
    </r>
    <r>
      <rPr>
        <sz val="12"/>
        <rFont val="Arial"/>
        <family val="2"/>
      </rPr>
      <t xml:space="preserve"> month code,</t>
    </r>
  </si>
  <si>
    <r>
      <t xml:space="preserve">   </t>
    </r>
    <r>
      <rPr>
        <sz val="12"/>
        <color rgb="FFFF0000"/>
        <rFont val="Arial"/>
        <family val="2"/>
      </rPr>
      <t>one- or two-digit day</t>
    </r>
    <r>
      <rPr>
        <sz val="12"/>
        <rFont val="Arial"/>
        <family val="2"/>
      </rPr>
      <t>, and two-digit hour code (24 hour clock), as shown below.</t>
    </r>
  </si>
  <si>
    <r>
      <t xml:space="preserve">   For example, a peak occuring on Jan 4 during the </t>
    </r>
    <r>
      <rPr>
        <sz val="12"/>
        <color rgb="FFFF0000"/>
        <rFont val="Arial"/>
        <family val="2"/>
      </rPr>
      <t>8</t>
    </r>
    <r>
      <rPr>
        <sz val="12"/>
        <rFont val="Arial"/>
        <family val="2"/>
      </rPr>
      <t>th hour interval (</t>
    </r>
    <r>
      <rPr>
        <sz val="12"/>
        <color rgb="FFFF0000"/>
        <rFont val="Arial"/>
        <family val="2"/>
      </rPr>
      <t>0700-0800</t>
    </r>
    <r>
      <rPr>
        <sz val="12"/>
        <rFont val="Arial"/>
        <family val="2"/>
      </rPr>
      <t>),</t>
    </r>
  </si>
  <si>
    <r>
      <t xml:space="preserve">5. Data entry is restricted to the following ranges:  </t>
    </r>
    <r>
      <rPr>
        <sz val="12"/>
        <color indexed="48"/>
        <rFont val="Arial"/>
        <family val="2"/>
      </rPr>
      <t xml:space="preserve"> </t>
    </r>
    <r>
      <rPr>
        <sz val="12"/>
        <rFont val="Arial"/>
        <family val="2"/>
      </rPr>
      <t xml:space="preserve"> </t>
    </r>
  </si>
  <si>
    <r>
      <t xml:space="preserve">Specific-Day Hourly Output: incident </t>
    </r>
    <r>
      <rPr>
        <sz val="12"/>
        <color rgb="FFFF0000"/>
        <rFont val="Arial"/>
        <family val="2"/>
      </rPr>
      <t>and transmitted</t>
    </r>
    <r>
      <rPr>
        <sz val="12"/>
        <color rgb="FFCC6600"/>
        <rFont val="Arial"/>
        <family val="2"/>
      </rPr>
      <t xml:space="preserve"> </t>
    </r>
    <r>
      <rPr>
        <sz val="12"/>
        <rFont val="Arial"/>
        <family val="2"/>
      </rPr>
      <t xml:space="preserve">solar radiation </t>
    </r>
    <r>
      <rPr>
        <sz val="12"/>
        <color rgb="FFFF0000"/>
        <rFont val="Arial"/>
        <family val="2"/>
      </rPr>
      <t>and sky temperatures</t>
    </r>
  </si>
  <si>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</si>
  <si>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</si>
  <si>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</si>
  <si>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</si>
  <si>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</si>
  <si>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</si>
  <si>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</si>
  <si>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</si>
  <si>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</si>
  <si>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</si>
  <si>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</si>
  <si>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</si>
  <si>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</si>
  <si>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</si>
  <si>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</si>
  <si>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</si>
  <si>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</si>
  <si>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</si>
  <si>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</si>
  <si>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</si>
  <si>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</si>
  <si>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</si>
  <si>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</si>
  <si>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</si>
  <si>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</si>
  <si>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</si>
  <si>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</si>
  <si>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</si>
  <si>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</si>
  <si>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</si>
  <si>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</si>
  <si>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</si>
  <si>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</si>
  <si>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</si>
  <si>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</si>
  <si>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</si>
  <si>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</si>
  <si>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</si>
  <si>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</si>
  <si>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</si>
  <si>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</si>
  <si>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</si>
  <si>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</si>
  <si>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sz val="12"/>
        <color rgb="FFFF0000"/>
        <rFont val="Arial"/>
        <family val="2"/>
      </rPr>
      <t xml:space="preserve"> Integrated</t>
    </r>
    <r>
      <rPr>
        <sz val="12"/>
        <rFont val="Arial"/>
        <family val="2"/>
      </rPr>
      <t xml:space="preserve"> Zone Temperature Extremes</t>
    </r>
  </si>
  <si>
    <r>
      <t xml:space="preserve">Case 600, </t>
    </r>
    <r>
      <rPr>
        <b/>
        <sz val="12"/>
        <color rgb="FFFF0000"/>
        <rFont val="Arial"/>
        <family val="2"/>
      </rPr>
      <t xml:space="preserve">May 4 </t>
    </r>
    <r>
      <rPr>
        <sz val="12"/>
        <rFont val="Arial"/>
        <family val="2"/>
      </rPr>
      <t>(Cloudy)</t>
    </r>
  </si>
  <si>
    <r>
      <t xml:space="preserve">Case 600, </t>
    </r>
    <r>
      <rPr>
        <b/>
        <sz val="12"/>
        <color rgb="FFFF0000"/>
        <rFont val="Arial"/>
        <family val="2"/>
      </rPr>
      <t xml:space="preserve">July 14 </t>
    </r>
    <r>
      <rPr>
        <sz val="12"/>
        <rFont val="Arial"/>
        <family val="2"/>
      </rPr>
      <t>(Clear)</t>
    </r>
  </si>
  <si>
    <t>800-430 Mass, w/ High Cond. Wall</t>
  </si>
  <si>
    <t>800-430
Mass, Heating w/
High Cond. Wall El.</t>
  </si>
  <si>
    <t>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</si>
  <si>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</si>
  <si>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</si>
  <si>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</si>
  <si>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430
Low Mass
High Cond.
Wall El.</t>
  </si>
  <si>
    <t>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</si>
  <si>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</si>
  <si>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</si>
  <si>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</si>
  <si>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</si>
  <si>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</si>
  <si>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</si>
  <si>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</si>
  <si>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</si>
  <si>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</si>
  <si>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</si>
  <si>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sz val="10"/>
        <rFont val="Times New Roman"/>
        <family val="1"/>
      </rPr>
      <t xml:space="preserve"> Ecole Polytechnique and GARD also worked on simulations for developing alternative constant interior and exterior surface</t>
    </r>
  </si>
  <si>
    <r>
      <t>Ecole Polytechnique Montréal, Canada</t>
    </r>
    <r>
      <rPr>
        <vertAlign val="superscript"/>
        <sz val="10"/>
        <color rgb="FF000000"/>
        <rFont val="Times New Roman"/>
        <family val="1"/>
      </rPr>
      <t>a,b</t>
    </r>
  </si>
  <si>
    <t>TRNSYS, Versions 17.02.0005 and 18.00.0017                                                      (N/A)</t>
  </si>
  <si>
    <r>
      <t>b</t>
    </r>
    <r>
      <rPr>
        <sz val="10"/>
        <rFont val="Times New Roman"/>
        <family val="1"/>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</si>
  <si>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</si>
  <si>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</si>
  <si>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</si>
  <si>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</si>
  <si>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</si>
  <si>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</si>
  <si>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</si>
  <si>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</si>
  <si>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</si>
  <si>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</si>
  <si>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</si>
  <si>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</si>
  <si>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</si>
  <si>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</si>
  <si>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</si>
  <si>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</si>
  <si>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</si>
  <si>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</si>
  <si>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</si>
  <si>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</si>
  <si>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</si>
  <si>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</si>
  <si>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</si>
  <si>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</si>
  <si>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</si>
  <si>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</si>
  <si>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</si>
  <si>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</si>
  <si>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</si>
  <si>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</si>
  <si>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</si>
  <si>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</si>
  <si>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</si>
  <si>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</si>
  <si>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</si>
  <si>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</si>
  <si>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</si>
  <si>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</si>
  <si>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</si>
  <si>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</si>
  <si>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</si>
  <si>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</si>
  <si>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</si>
  <si>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</si>
  <si>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</si>
  <si>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</si>
  <si>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</si>
  <si>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</si>
  <si>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</si>
  <si>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</si>
  <si>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</si>
  <si>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</si>
  <si>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</si>
  <si>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</si>
  <si>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</si>
  <si>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</si>
  <si>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</si>
  <si>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</si>
  <si>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</si>
  <si>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</si>
  <si>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</si>
  <si>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</si>
  <si>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</si>
  <si>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</si>
  <si>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</si>
  <si>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</si>
  <si>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</si>
  <si>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</si>
  <si>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</si>
  <si>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</si>
  <si>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</si>
  <si>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</si>
  <si>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</si>
  <si>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</si>
  <si>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</si>
  <si>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</si>
  <si>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</si>
  <si>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</si>
  <si>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</si>
  <si>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</si>
  <si>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</si>
  <si>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</si>
  <si>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</si>
  <si>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</si>
  <si>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</si>
  <si>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</si>
  <si>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</si>
  <si>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</si>
  <si>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</si>
  <si>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</si>
  <si>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</si>
  <si>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</si>
  <si>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</si>
  <si>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</si>
  <si>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</si>
  <si>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</si>
  <si>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</si>
  <si>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</si>
  <si>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</si>
  <si>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</si>
  <si>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</si>
  <si>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</si>
  <si>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</si>
  <si>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sz val="10"/>
        <color rgb="FF000000"/>
        <rFont val="Times New Roman"/>
        <family val="1"/>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</si>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</sst>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sz val="12"/>
      <name val="Arial"/>
      <family val="2"/>
    </font>
    <font>
      <sz val="10"/>
      <name val="Arial"/>
      <family val="2"/>
    </font>
    <font>
      <sz val="10"/>
      <name val="Arial"/>
      <family val="2"/>
    </font>
    <font>
      <sz val="12"/>
      <name val="Helv"/>
    </font>
    <font>
      <sz val="10"/>
      <name val="Courier"/>
      <family val="3"/>
    </font>
    <font>
      <sz val="10"/>
      <name val="Courier"/>
      <family val="3"/>
    </font>
    <font>
      <sz val="12"/>
      <name val="Arial"/>
      <family val="2"/>
    </font>
    <font>
      <b/>
      <sz val="12"/>
      <name val="Arial"/>
      <family val="2"/>
    </font>
    <font>
      <sz val="12"/>
      <color indexed="12"/>
      <name val="Arial"/>
      <family val="2"/>
    </font>
    <font>
      <b/>
      <sz val="10"/>
      <name val="Arial"/>
      <family val="2"/>
    </font>
    <font>
      <sz val="10"/>
      <name val="Arial"/>
      <family val="2"/>
    </font>
    <font>
      <sz val="12"/>
      <name val="Arial"/>
      <family val="2"/>
    </font>
    <font>
      <b/>
      <sz val="12"/>
      <name val="SWISS"/>
    </font>
    <font>
      <i/>
      <sz val="10"/>
      <name val="Arial"/>
      <family val="2"/>
    </font>
    <font>
      <sz val="9"/>
      <name val="Arial"/>
      <family val="2"/>
    </font>
    <font>
      <sz val="10"/>
      <color indexed="10"/>
      <name val="Arial"/>
      <family val="2"/>
    </font>
    <font>
      <sz val="10"/>
      <name val="Arial"/>
      <family val="2"/>
    </font>
    <font>
      <b/>
      <sz val="10"/>
      <color indexed="8"/>
      <name val="Arial"/>
      <family val="2"/>
    </font>
    <font>
      <sz val="12"/>
      <name val="SWISS"/>
    </font>
    <font>
      <sz val="10"/>
      <name val="Times New Roman"/>
      <family val="1"/>
    </font>
    <font>
      <b/>
      <i/>
      <sz val="10"/>
      <name val="Times New Roman"/>
      <family val="1"/>
    </font>
    <font>
      <b/>
      <sz val="14"/>
      <name val="Times New Roman"/>
      <family val="1"/>
    </font>
    <font>
      <vertAlign val="superscript"/>
      <sz val="10"/>
      <name val="Times New Roman"/>
      <family val="1"/>
    </font>
    <font>
      <b/>
      <sz val="16"/>
      <name val="SWISS"/>
    </font>
    <font>
      <b/>
      <vertAlign val="superscript"/>
      <sz val="12"/>
      <name val="Albertus Medium"/>
      <family val="2"/>
    </font>
    <font>
      <b/>
      <vertAlign val="superscript"/>
      <sz val="12"/>
      <name val="Arial"/>
      <family val="2"/>
    </font>
    <font>
      <sz val="10"/>
      <color rgb="FF000000"/>
      <name val="Arial"/>
      <family val="2"/>
    </font>
    <font>
      <sz val="12"/>
      <color rgb="FFFF0000"/>
      <name val="Arial"/>
      <family val="2"/>
    </font>
    <font>
      <vertAlign val="superscript"/>
      <sz val="12"/>
      <name val="Arial"/>
      <family val="2"/>
    </font>
    <font>
      <b/>
      <i/>
      <sz val="12"/>
      <color rgb="FFFF0000"/>
      <name val="Arial"/>
      <family val="2"/>
    </font>
    <font>
      <sz val="10"/>
      <color rgb="FFFF0000"/>
      <name val="Arial"/>
      <family val="2"/>
    </font>
    <font>
      <sz val="12"/>
      <color rgb="FF3333FF"/>
      <name val="Arial"/>
      <family val="2"/>
    </font>
    <font>
      <b/>
      <sz val="12"/>
      <color indexed="48"/>
      <name val="Arial"/>
      <family val="2"/>
    </font>
    <font>
      <b/>
      <sz val="12"/>
      <color rgb="FF3333FF"/>
      <name val="Arial"/>
      <family val="2"/>
    </font>
    <font>
      <sz val="12"/>
      <color indexed="48"/>
      <name val="Arial"/>
      <family val="2"/>
    </font>
    <font>
      <sz val="12"/>
      <color rgb="FFCC6600"/>
      <name val="Arial"/>
      <family val="2"/>
    </font>
    <font>
      <b/>
      <i/>
      <sz val="12"/>
      <color rgb="FFCC6600"/>
      <name val="Arial"/>
      <family val="2"/>
    </font>
    <font>
      <b/>
      <sz val="10"/>
      <name val="Calibri"/>
      <family val="2"/>
      <scheme val="minor"/>
    </font>
    <font>
      <sz val="12"/>
      <name val="Calibri"/>
      <family val="2"/>
      <scheme val="minor"/>
    </font>
    <font>
      <b/>
      <sz val="12"/>
      <color rgb="FFCC6600"/>
      <name val="Arial"/>
      <family val="2"/>
    </font>
    <font>
      <i/>
      <sz val="12"/>
      <color rgb="FFCC6600"/>
      <name val="Arial"/>
      <family val="2"/>
    </font>
    <font>
      <sz val="10"/>
      <color rgb="FFC00000"/>
      <name val="Arial"/>
      <family val="2"/>
    </font>
    <font>
      <sz val="12"/>
      <color rgb="FFC00000"/>
      <name val="Arial"/>
      <family val="2"/>
    </font>
    <font>
      <b/>
      <sz val="10"/>
      <color rgb="FF000000"/>
      <name val="Arial"/>
      <family val="2"/>
    </font>
    <font>
      <b/>
      <sz val="10"/>
      <color rgb="FF3333FF"/>
      <name val="Arial"/>
      <family val="2"/>
    </font>
    <font>
      <b/>
      <i/>
      <sz val="10"/>
      <color rgb="FF3333FF"/>
      <name val="Arial"/>
      <family val="2"/>
    </font>
    <font>
      <sz val="10"/>
      <color rgb="FF3333FF"/>
      <name val="Courier"/>
      <family val="3"/>
    </font>
    <font>
      <b/>
      <i/>
      <sz val="10"/>
      <color rgb="FF3333FF"/>
      <name val="Courier"/>
      <family val="3"/>
    </font>
    <font>
      <sz val="10"/>
      <color rgb="FF3333FF"/>
      <name val="Arial"/>
      <family val="2"/>
    </font>
    <font>
      <sz val="12"/>
      <color theme="1"/>
      <name val="Arial"/>
      <family val="2"/>
    </font>
    <font>
      <sz val="10"/>
      <name val="Segoe UI"/>
      <family val="2"/>
    </font>
    <font>
      <sz val="12"/>
      <color rgb="FF3333FF"/>
      <name val="Arial"/>
      <family val="2"/>
      <charset val="1"/>
    </font>
    <font>
      <sz val="12"/>
      <name val="Calibri"/>
      <family val="2"/>
      <charset val="1"/>
    </font>
    <font>
      <sz val="12"/>
      <color rgb="FF0000FF"/>
      <name val="Arial"/>
      <family val="2"/>
      <charset val="1"/>
    </font>
    <font>
      <b/>
      <sz val="12"/>
      <color rgb="FFFF0000"/>
      <name val="Arial"/>
      <family val="2"/>
    </font>
    <font>
      <vertAlign val="superscript"/>
      <sz val="12"/>
      <color rgb="FFFF0000"/>
      <name val="Arial"/>
      <family val="2"/>
    </font>
    <font>
      <sz val="10"/>
      <color theme="1"/>
      <name val="Arial"/>
      <family val="2"/>
    </font>
    <font>
      <b/>
      <i/>
      <sz val="12"/>
      <color rgb="FF3333FF"/>
      <name val="Arial"/>
      <family val="2"/>
    </font>
    <font>
      <b/>
      <i/>
      <sz val="12"/>
      <color rgb="FF0000FF"/>
      <name val="Arial"/>
      <family val="2"/>
    </font>
    <font>
      <b/>
      <i/>
      <sz val="12"/>
      <color rgb="FF00CC00"/>
      <name val="Arial"/>
      <family val="2"/>
    </font>
    <font>
      <sz val="12"/>
      <color rgb="FF00CC00"/>
      <name val="Arial"/>
      <family val="2"/>
    </font>
    <font>
      <b/>
      <sz val="10"/>
      <color rgb="FFFF0000"/>
      <name val="Arial"/>
      <family val="2"/>
    </font>
    <font>
      <b/>
      <sz val="10"/>
      <name val="Courier"/>
      <family val="3"/>
    </font>
    <font>
      <sz val="12"/>
      <name val="Arial"/>
      <family val="2"/>
    </font>
    <font>
      <sz val="12"/>
      <color rgb="FFFF0000"/>
      <name val="Arial"/>
      <family val="2"/>
      <charset val="1"/>
    </font>
    <font>
      <sz val="12"/>
      <color rgb="FF3366FF"/>
      <name val="Arial"/>
      <family val="2"/>
      <charset val="1"/>
    </font>
    <font>
      <sz val="12"/>
      <color rgb="FFCC6600"/>
      <name val="Arial"/>
      <family val="2"/>
      <charset val="1"/>
    </font>
    <font>
      <b/>
      <i/>
      <sz val="12"/>
      <color rgb="FFCC6600"/>
      <name val="Arial"/>
      <family val="2"/>
      <charset val="1"/>
    </font>
    <font>
      <b/>
      <i/>
      <sz val="12"/>
      <color rgb="FFFF0000"/>
      <name val="Arial"/>
      <family val="2"/>
      <charset val="1"/>
    </font>
    <font>
      <b/>
      <i/>
      <sz val="12"/>
      <color rgb="FF3333FF"/>
      <name val="Arial"/>
      <family val="2"/>
      <charset val="1"/>
    </font>
    <font>
      <b/>
      <i/>
      <sz val="12"/>
      <color rgb="FF00CC00"/>
      <name val="Arial"/>
      <family val="2"/>
      <charset val="1"/>
    </font>
    <font>
      <sz val="12"/>
      <color rgb="FF00CC00"/>
      <name val="Arial"/>
      <family val="2"/>
      <charset val="1"/>
    </font>
    <font>
      <b/>
      <sz val="10"/>
      <name val="Calibri"/>
      <family val="2"/>
      <charset val="1"/>
    </font>
    <font>
      <vertAlign val="superscript"/>
      <sz val="12"/>
      <name val="Calibri"/>
      <family val="2"/>
      <charset val="1"/>
    </font>
    <font>
      <b/>
      <sz val="12"/>
      <name val="Arial"/>
      <family val="2"/>
      <charset val="1"/>
    </font>
    <font>
      <vertAlign val="superscript"/>
      <sz val="12"/>
      <name val="Arial"/>
      <family val="2"/>
      <charset val="1"/>
    </font>
    <font>
      <b/>
      <sz val="12"/>
      <color rgb="FFFF0000"/>
      <name val="Arial"/>
      <family val="2"/>
      <charset val="1"/>
    </font>
    <font>
      <b/>
      <i/>
      <sz val="12"/>
      <color rgb="FF0000FF"/>
      <name val="Arial"/>
      <family val="2"/>
      <charset val="1"/>
    </font>
    <font>
      <vertAlign val="superscript"/>
      <sz val="12"/>
      <color rgb="FFFF0000"/>
      <name val="Arial"/>
      <family val="2"/>
      <charset val="1"/>
    </font>
    <font>
      <sz val="12"/>
      <color theme="1"/>
      <name val="Times New Roman"/>
      <family val="1"/>
    </font>
    <font>
      <sz val="11"/>
      <color theme="1"/>
      <name val="Times New Roman"/>
      <family val="1"/>
    </font>
    <font>
      <b/>
      <sz val="12"/>
      <color rgb="FFFF0000"/>
      <name val="Times New Roman"/>
      <family val="1"/>
    </font>
    <font>
      <sz val="12"/>
      <color rgb="FF0070C0"/>
      <name val="Times New Roman"/>
      <family val="1"/>
    </font>
    <font>
      <sz val="12"/>
      <name val="Times New Roman"/>
      <family val="1"/>
    </font>
    <font>
      <sz val="10"/>
      <color rgb="FF000000"/>
      <name val="Times New Roman"/>
      <family val="1"/>
    </font>
    <font>
      <vertAlign val="superscript"/>
      <sz val="10"/>
      <color rgb="FF000000"/>
      <name val="Times New Roman"/>
      <family val="1"/>
    </font>
    <font>
      <sz val="12"/>
      <color rgb="FF3333FF"/>
      <name val="Calibri"/>
      <family val="2"/>
      <scheme val="minor"/>
    </font>
    <font>
      <i/>
      <sz val="12"/>
      <name val="Arial"/>
      <family val="2"/>
    </font>
    <font>
      <b/>
      <sz val="14"/>
      <color rgb="FFFF0000"/>
      <name val="Arial"/>
      <family val="2"/>
    </font>
    <font>
      <b/>
      <sz val="10"/>
      <color rgb="FFC00000"/>
      <name val="Arial"/>
      <family val="2"/>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0" applyFill="0" applyBorder="0" applyAlignment="0" applyProtection="0"/>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0"/>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0"/>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0"/>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0"/>
    </xf>
    <xf numFmtId="167" fontId="8" fillId="0" borderId="0" xfId="0" applyNumberFormat="1" applyFont="1" applyProtection="1">
      <protection locked="0"/>
    </xf>
    <xf numFmtId="0" fontId="0" fillId="0" borderId="0" xfId="0" applyAlignment="1">
      <alignment horizontal="fill"/>
    </xf>
    <xf numFmtId="0" fontId="0" fillId="0" borderId="0" xfId="0" applyProtection="1">
      <protection locked="0"/>
    </xf>
    <xf numFmtId="0" fontId="6" fillId="0" borderId="0" xfId="0" applyFont="1" applyProtection="1">
      <protection locked="0"/>
    </xf>
    <xf numFmtId="0" fontId="6" fillId="0" borderId="0" xfId="0" applyFont="1" applyAlignment="1" applyProtection="1">
      <alignment horizontal="center"/>
      <protection locked="0"/>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0"/>
    </xf>
    <xf numFmtId="0" fontId="38" fillId="0" borderId="63" xfId="0" applyFont="1" applyBorder="1" applyAlignment="1" applyProtection="1">
      <alignment horizontal="left"/>
      <protection locked="0"/>
    </xf>
    <xf numFmtId="0" fontId="37" fillId="0" borderId="64" xfId="0" applyFont="1" applyBorder="1" applyProtection="1"/>
    <xf numFmtId="0" fontId="38" fillId="0" borderId="0" xfId="0" applyFont="1" applyBorder="1" applyAlignment="1" applyProtection="1">
      <alignment horizontal="left"/>
      <protection locked="0"/>
    </xf>
    <xf numFmtId="0" fontId="38" fillId="0" borderId="65" xfId="0" applyFont="1" applyBorder="1" applyAlignment="1" applyProtection="1">
      <alignment horizontal="left"/>
      <protection locked="0"/>
    </xf>
    <xf numFmtId="0" fontId="37" fillId="0" borderId="66" xfId="0" applyFont="1" applyBorder="1" applyProtection="1"/>
    <xf numFmtId="0" fontId="38" fillId="0" borderId="67" xfId="0" applyFont="1" applyBorder="1" applyAlignment="1" applyProtection="1">
      <alignment horizontal="left"/>
      <protection locked="0"/>
    </xf>
    <xf numFmtId="0" fontId="38" fillId="0" borderId="68" xfId="0" applyFont="1" applyBorder="1" applyAlignment="1" applyProtection="1">
      <alignment horizontal="left"/>
      <protection locked="0"/>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0"/>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0"/>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0"/>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0"/>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0"/>
    </xf>
    <xf numFmtId="0" fontId="0" fillId="0" borderId="71" xfId="0" applyBorder="1" applyAlignment="1">
      <alignment horizontal="right" indent="1"/>
    </xf>
    <xf numFmtId="0" fontId="8" fillId="0" borderId="64" xfId="0" applyFont="1" applyBorder="1" applyProtection="1">
      <protection locked="0"/>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0"/>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0"/>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0"/>
    </xf>
    <xf numFmtId="0" fontId="0" fillId="0" borderId="0" xfId="0" applyFont="1" applyAlignment="1" applyProtection="1">
      <alignment horizontal="center"/>
      <protection locked="0"/>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0"/>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0"/>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0"/>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0"/>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0"/>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0"/>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0"/>
    </xf>
    <xf numFmtId="0" fontId="6" fillId="0" borderId="83" xfId="0" applyFont="1" applyBorder="1" applyProtection="1">
      <protection locked="0"/>
    </xf>
    <xf numFmtId="0" fontId="6" fillId="0" borderId="0" xfId="0" applyFont="1" applyBorder="1" applyProtection="1">
      <protection locked="0"/>
    </xf>
    <xf numFmtId="0" fontId="6" fillId="0" borderId="12" xfId="0" applyFont="1" applyBorder="1" applyProtection="1">
      <protection locked="0"/>
    </xf>
    <xf numFmtId="0" fontId="6" fillId="0" borderId="63" xfId="0" applyFont="1" applyBorder="1" applyProtection="1">
      <protection locked="0"/>
    </xf>
    <xf numFmtId="0" fontId="6" fillId="0" borderId="64" xfId="0" applyFont="1" applyBorder="1" applyProtection="1">
      <protection locked="0"/>
    </xf>
    <xf numFmtId="0" fontId="6" fillId="0" borderId="72" xfId="0" applyFont="1" applyBorder="1" applyProtection="1">
      <protection locked="0"/>
    </xf>
    <xf numFmtId="0" fontId="6" fillId="0" borderId="31" xfId="0" applyFont="1" applyBorder="1" applyProtection="1">
      <protection locked="0"/>
    </xf>
    <xf numFmtId="0" fontId="6" fillId="0" borderId="65" xfId="0" applyFont="1" applyBorder="1" applyProtection="1">
      <protection locked="0"/>
    </xf>
    <xf numFmtId="0" fontId="6" fillId="0" borderId="66" xfId="0" applyFont="1" applyBorder="1" applyProtection="1">
      <protection locked="0"/>
    </xf>
    <xf numFmtId="0" fontId="6" fillId="0" borderId="74" xfId="0" applyFont="1" applyBorder="1" applyProtection="1">
      <protection locked="0"/>
    </xf>
    <xf numFmtId="0" fontId="6" fillId="0" borderId="67" xfId="0" applyFont="1" applyBorder="1" applyProtection="1">
      <protection locked="0"/>
    </xf>
    <xf numFmtId="0" fontId="6" fillId="0" borderId="76" xfId="0" applyFont="1" applyBorder="1" applyProtection="1">
      <protection locked="0"/>
    </xf>
    <xf numFmtId="0" fontId="6" fillId="0" borderId="68" xfId="0" applyFont="1" applyBorder="1" applyProtection="1">
      <protection locked="0"/>
    </xf>
    <xf numFmtId="0" fontId="6" fillId="0" borderId="69" xfId="0" applyFont="1" applyBorder="1" applyProtection="1">
      <protection locked="0"/>
    </xf>
    <xf numFmtId="0" fontId="6" fillId="0" borderId="61" xfId="0" applyNumberFormat="1" applyFont="1" applyBorder="1" applyProtection="1">
      <protection locked="0"/>
    </xf>
    <xf numFmtId="0" fontId="6" fillId="0" borderId="62" xfId="0" applyFont="1" applyBorder="1" applyProtection="1">
      <protection locked="0"/>
    </xf>
    <xf numFmtId="0" fontId="6" fillId="0" borderId="70" xfId="0" applyFont="1" applyBorder="1" applyProtection="1">
      <protection locked="0"/>
    </xf>
    <xf numFmtId="0" fontId="6" fillId="0" borderId="71" xfId="0" applyFont="1" applyBorder="1" applyProtection="1">
      <protection locked="0"/>
    </xf>
    <xf numFmtId="0" fontId="6" fillId="0" borderId="64" xfId="0" applyNumberFormat="1" applyFont="1" applyBorder="1" applyProtection="1">
      <protection locked="0"/>
    </xf>
    <xf numFmtId="0" fontId="6" fillId="0" borderId="73" xfId="0" applyFont="1" applyBorder="1" applyProtection="1">
      <protection locked="0"/>
    </xf>
    <xf numFmtId="0" fontId="6" fillId="0" borderId="66" xfId="0" applyNumberFormat="1" applyFont="1" applyBorder="1" applyProtection="1">
      <protection locked="0"/>
    </xf>
    <xf numFmtId="0" fontId="6" fillId="0" borderId="75" xfId="0" applyFont="1" applyBorder="1" applyProtection="1">
      <protection locked="0"/>
    </xf>
    <xf numFmtId="0" fontId="6" fillId="0" borderId="77" xfId="0" applyNumberFormat="1" applyFont="1" applyBorder="1" applyProtection="1">
      <protection locked="0"/>
    </xf>
    <xf numFmtId="0" fontId="6" fillId="0" borderId="78" xfId="0" applyNumberFormat="1" applyFont="1" applyBorder="1" applyProtection="1">
      <protection locked="0"/>
    </xf>
    <xf numFmtId="0" fontId="6" fillId="0" borderId="67" xfId="0" applyNumberFormat="1" applyFont="1" applyBorder="1" applyProtection="1">
      <protection locked="0"/>
    </xf>
    <xf numFmtId="0" fontId="6" fillId="0" borderId="79" xfId="0" applyNumberFormat="1" applyFont="1" applyBorder="1" applyProtection="1">
      <protection locked="0"/>
    </xf>
    <xf numFmtId="0" fontId="6" fillId="0" borderId="80" xfId="0" applyNumberFormat="1" applyFont="1" applyBorder="1" applyProtection="1">
      <protection locked="0"/>
    </xf>
    <xf numFmtId="0" fontId="6" fillId="0" borderId="9" xfId="0" applyFont="1" applyBorder="1" applyProtection="1">
      <protection locked="0"/>
    </xf>
    <xf numFmtId="0" fontId="6" fillId="0" borderId="0" xfId="0" applyNumberFormat="1" applyFont="1" applyBorder="1" applyAlignment="1" applyProtection="1">
      <protection locked="0"/>
    </xf>
    <xf numFmtId="0" fontId="6" fillId="0" borderId="12" xfId="0" applyNumberFormat="1" applyFont="1" applyBorder="1" applyAlignment="1" applyProtection="1">
      <protection locked="0"/>
    </xf>
    <xf numFmtId="0" fontId="6" fillId="0" borderId="65" xfId="0" applyNumberFormat="1" applyFont="1" applyBorder="1" applyAlignment="1" applyProtection="1">
      <protection locked="0"/>
    </xf>
    <xf numFmtId="0" fontId="6" fillId="0" borderId="0" xfId="0" quotePrefix="1" applyNumberFormat="1" applyFont="1" applyBorder="1" applyAlignment="1" applyProtection="1">
      <protection locked="0"/>
    </xf>
    <xf numFmtId="0" fontId="6" fillId="0" borderId="81" xfId="0" applyFont="1" applyBorder="1" applyProtection="1">
      <protection locked="0"/>
    </xf>
    <xf numFmtId="0" fontId="6" fillId="0" borderId="67" xfId="0" applyNumberFormat="1" applyFont="1" applyBorder="1" applyAlignment="1" applyProtection="1">
      <protection locked="0"/>
    </xf>
    <xf numFmtId="0" fontId="6" fillId="0" borderId="75" xfId="0" applyNumberFormat="1" applyFont="1" applyBorder="1" applyAlignment="1" applyProtection="1">
      <protection locked="0"/>
    </xf>
    <xf numFmtId="0" fontId="6" fillId="0" borderId="68" xfId="0" applyNumberFormat="1" applyFont="1" applyBorder="1" applyAlignment="1" applyProtection="1">
      <protection locked="0"/>
    </xf>
    <xf numFmtId="0" fontId="6" fillId="0" borderId="64" xfId="0" applyFont="1" applyBorder="1" applyAlignment="1" applyProtection="1">
      <protection locked="0"/>
    </xf>
    <xf numFmtId="0" fontId="6" fillId="0" borderId="0" xfId="0" applyFont="1" applyBorder="1" applyAlignment="1" applyProtection="1">
      <protection locked="0"/>
    </xf>
    <xf numFmtId="0" fontId="0" fillId="0" borderId="64" xfId="0" applyBorder="1" applyProtection="1">
      <protection locked="0"/>
    </xf>
    <xf numFmtId="0" fontId="0" fillId="0" borderId="65" xfId="0" applyBorder="1" applyProtection="1">
      <protection locked="0"/>
    </xf>
    <xf numFmtId="0" fontId="0" fillId="0" borderId="0" xfId="0" applyBorder="1" applyProtection="1">
      <protection locked="0"/>
    </xf>
    <xf numFmtId="0" fontId="0" fillId="0" borderId="67" xfId="0" applyBorder="1" applyProtection="1">
      <protection locked="0"/>
    </xf>
    <xf numFmtId="0" fontId="0" fillId="0" borderId="66" xfId="0" applyBorder="1" applyProtection="1">
      <protection locked="0"/>
    </xf>
    <xf numFmtId="0" fontId="0" fillId="0" borderId="68" xfId="0" applyBorder="1" applyProtection="1">
      <protection locked="0"/>
    </xf>
    <xf numFmtId="0" fontId="6" fillId="0" borderId="12" xfId="0" applyFont="1" applyBorder="1" applyAlignment="1" applyProtection="1">
      <protection locked="0"/>
    </xf>
    <xf numFmtId="15" fontId="38" fillId="8" borderId="67" xfId="0" applyNumberFormat="1" applyFont="1" applyFill="1" applyBorder="1" applyAlignment="1" applyProtection="1">
      <alignment horizontal="left"/>
      <protection locked="0"/>
    </xf>
    <xf numFmtId="169" fontId="6" fillId="0" borderId="61" xfId="0" applyNumberFormat="1" applyFont="1" applyBorder="1" applyProtection="1">
      <protection locked="0"/>
    </xf>
    <xf numFmtId="169" fontId="6" fillId="0" borderId="83" xfId="0" applyNumberFormat="1" applyFont="1" applyBorder="1" applyProtection="1">
      <protection locked="0"/>
    </xf>
    <xf numFmtId="169" fontId="6" fillId="0" borderId="0" xfId="0" applyNumberFormat="1" applyFont="1" applyBorder="1" applyProtection="1">
      <protection locked="0"/>
    </xf>
    <xf numFmtId="169" fontId="6" fillId="0" borderId="12" xfId="0" applyNumberFormat="1" applyFont="1" applyBorder="1" applyProtection="1">
      <protection locked="0"/>
    </xf>
    <xf numFmtId="169" fontId="6" fillId="0" borderId="64" xfId="0" applyNumberFormat="1" applyFont="1" applyBorder="1" applyProtection="1">
      <protection locked="0"/>
    </xf>
    <xf numFmtId="169" fontId="6" fillId="0" borderId="72" xfId="0" applyNumberFormat="1" applyFont="1" applyBorder="1" applyProtection="1">
      <protection locked="0"/>
    </xf>
    <xf numFmtId="169" fontId="6" fillId="0" borderId="66" xfId="0" applyNumberFormat="1" applyFont="1" applyBorder="1" applyProtection="1">
      <protection locked="0"/>
    </xf>
    <xf numFmtId="169" fontId="6" fillId="0" borderId="74" xfId="0" applyNumberFormat="1" applyFont="1" applyBorder="1" applyProtection="1">
      <protection locked="0"/>
    </xf>
    <xf numFmtId="0" fontId="6" fillId="0" borderId="67" xfId="0" applyFont="1" applyBorder="1" applyAlignment="1" applyProtection="1">
      <alignment horizontal="center"/>
      <protection locked="0"/>
    </xf>
    <xf numFmtId="169" fontId="6" fillId="0" borderId="67" xfId="0" applyNumberFormat="1" applyFont="1" applyBorder="1" applyProtection="1">
      <protection locked="0"/>
    </xf>
    <xf numFmtId="2" fontId="6" fillId="0" borderId="69" xfId="0" applyNumberFormat="1" applyFont="1" applyBorder="1" applyProtection="1">
      <protection locked="0"/>
    </xf>
    <xf numFmtId="2" fontId="6" fillId="0" borderId="61" xfId="0" applyNumberFormat="1" applyFont="1" applyBorder="1" applyProtection="1">
      <protection locked="0"/>
    </xf>
    <xf numFmtId="2" fontId="6" fillId="0" borderId="70" xfId="0" applyNumberFormat="1" applyFont="1" applyBorder="1" applyProtection="1">
      <protection locked="0"/>
    </xf>
    <xf numFmtId="2" fontId="6" fillId="0" borderId="71" xfId="0" applyNumberFormat="1" applyFont="1" applyBorder="1" applyProtection="1">
      <protection locked="0"/>
    </xf>
    <xf numFmtId="2" fontId="6" fillId="0" borderId="64" xfId="0" applyNumberFormat="1" applyFont="1" applyBorder="1" applyProtection="1">
      <protection locked="0"/>
    </xf>
    <xf numFmtId="2" fontId="6" fillId="0" borderId="12" xfId="0" applyNumberFormat="1" applyFont="1" applyBorder="1" applyProtection="1">
      <protection locked="0"/>
    </xf>
    <xf numFmtId="2" fontId="6" fillId="0" borderId="73" xfId="0" applyNumberFormat="1" applyFont="1" applyBorder="1" applyProtection="1">
      <protection locked="0"/>
    </xf>
    <xf numFmtId="2" fontId="6" fillId="0" borderId="66" xfId="0" applyNumberFormat="1" applyFont="1" applyBorder="1" applyProtection="1">
      <protection locked="0"/>
    </xf>
    <xf numFmtId="2" fontId="6" fillId="0" borderId="75" xfId="0" applyNumberFormat="1" applyFont="1" applyBorder="1" applyProtection="1">
      <protection locked="0"/>
    </xf>
    <xf numFmtId="2" fontId="6" fillId="0" borderId="77" xfId="0" applyNumberFormat="1" applyFont="1" applyBorder="1" applyProtection="1">
      <protection locked="0"/>
    </xf>
    <xf numFmtId="2" fontId="6" fillId="0" borderId="78" xfId="0" applyNumberFormat="1" applyFont="1" applyBorder="1" applyProtection="1">
      <protection locked="0"/>
    </xf>
    <xf numFmtId="2" fontId="6" fillId="0" borderId="79" xfId="0" applyNumberFormat="1" applyFont="1" applyBorder="1" applyProtection="1">
      <protection locked="0"/>
    </xf>
    <xf numFmtId="2" fontId="6" fillId="0" borderId="9" xfId="0" applyNumberFormat="1" applyFont="1" applyBorder="1" applyProtection="1">
      <protection locked="0"/>
    </xf>
    <xf numFmtId="169" fontId="6" fillId="0" borderId="0" xfId="0" applyNumberFormat="1" applyFont="1" applyBorder="1" applyAlignment="1" applyProtection="1">
      <protection locked="0"/>
    </xf>
    <xf numFmtId="169" fontId="6" fillId="0" borderId="12" xfId="0" applyNumberFormat="1" applyFont="1" applyBorder="1" applyAlignment="1" applyProtection="1">
      <protection locked="0"/>
    </xf>
    <xf numFmtId="2" fontId="6" fillId="0" borderId="81" xfId="0" applyNumberFormat="1" applyFont="1" applyBorder="1" applyProtection="1">
      <protection locked="0"/>
    </xf>
    <xf numFmtId="169" fontId="6" fillId="0" borderId="75" xfId="0" applyNumberFormat="1" applyFont="1" applyBorder="1" applyProtection="1">
      <protection locked="0"/>
    </xf>
    <xf numFmtId="169" fontId="6" fillId="0" borderId="67" xfId="0" applyNumberFormat="1" applyFont="1" applyBorder="1" applyAlignment="1" applyProtection="1">
      <protection locked="0"/>
    </xf>
    <xf numFmtId="169" fontId="6" fillId="0" borderId="75" xfId="0" applyNumberFormat="1" applyFont="1" applyBorder="1" applyAlignment="1" applyProtection="1">
      <protection locked="0"/>
    </xf>
    <xf numFmtId="2" fontId="6" fillId="0" borderId="62" xfId="0" applyNumberFormat="1" applyFont="1" applyBorder="1" applyProtection="1">
      <protection locked="0"/>
    </xf>
    <xf numFmtId="2" fontId="6" fillId="0" borderId="0" xfId="0" applyNumberFormat="1" applyFont="1" applyBorder="1" applyProtection="1">
      <protection locked="0"/>
    </xf>
    <xf numFmtId="2" fontId="6" fillId="0" borderId="65" xfId="0" applyNumberFormat="1" applyFont="1" applyBorder="1" applyProtection="1">
      <protection locked="0"/>
    </xf>
    <xf numFmtId="2" fontId="6" fillId="0" borderId="31" xfId="0" applyNumberFormat="1" applyFont="1" applyBorder="1" applyProtection="1">
      <protection locked="0"/>
    </xf>
    <xf numFmtId="2" fontId="6" fillId="0" borderId="0" xfId="0" applyNumberFormat="1" applyFont="1" applyProtection="1">
      <protection locked="0"/>
    </xf>
    <xf numFmtId="2" fontId="6" fillId="0" borderId="64" xfId="0" applyNumberFormat="1" applyFont="1" applyBorder="1" applyAlignment="1" applyProtection="1">
      <protection locked="0"/>
    </xf>
    <xf numFmtId="2" fontId="6" fillId="0" borderId="0" xfId="0" applyNumberFormat="1" applyFont="1" applyBorder="1" applyAlignment="1" applyProtection="1">
      <protection locked="0"/>
    </xf>
    <xf numFmtId="2" fontId="6" fillId="0" borderId="67" xfId="0" applyNumberFormat="1" applyFont="1" applyBorder="1" applyProtection="1">
      <protection locked="0"/>
    </xf>
    <xf numFmtId="2" fontId="6" fillId="0" borderId="68" xfId="0" applyNumberFormat="1" applyFont="1" applyBorder="1" applyProtection="1">
      <protection locked="0"/>
    </xf>
    <xf numFmtId="2" fontId="6" fillId="0" borderId="76" xfId="0" applyNumberFormat="1" applyFont="1" applyBorder="1" applyProtection="1">
      <protection locked="0"/>
    </xf>
    <xf numFmtId="169" fontId="0" fillId="0" borderId="0" xfId="0" applyNumberFormat="1" applyProtection="1">
      <protection locked="0"/>
    </xf>
    <xf numFmtId="169" fontId="6" fillId="0" borderId="0" xfId="0" applyNumberFormat="1" applyFont="1" applyProtection="1">
      <protection locked="0"/>
    </xf>
    <xf numFmtId="2" fontId="0" fillId="0" borderId="0" xfId="0" applyNumberFormat="1" applyProtection="1">
      <protection locked="0"/>
    </xf>
    <xf numFmtId="169" fontId="6" fillId="0" borderId="31" xfId="0" applyNumberFormat="1" applyFont="1" applyBorder="1" applyProtection="1">
      <protection locked="0"/>
    </xf>
    <xf numFmtId="169" fontId="6" fillId="0" borderId="65" xfId="0" applyNumberFormat="1" applyFont="1" applyBorder="1" applyProtection="1">
      <protection locked="0"/>
    </xf>
    <xf numFmtId="2" fontId="0" fillId="0" borderId="64" xfId="0" applyNumberFormat="1" applyBorder="1" applyProtection="1">
      <protection locked="0"/>
    </xf>
    <xf numFmtId="2" fontId="0" fillId="0" borderId="65" xfId="0" applyNumberFormat="1" applyBorder="1" applyProtection="1">
      <protection locked="0"/>
    </xf>
    <xf numFmtId="169" fontId="0" fillId="0" borderId="0" xfId="0" applyNumberFormat="1" applyBorder="1" applyProtection="1">
      <protection locked="0"/>
    </xf>
    <xf numFmtId="2" fontId="0" fillId="0" borderId="0" xfId="0" applyNumberFormat="1" applyBorder="1" applyProtection="1">
      <protection locked="0"/>
    </xf>
    <xf numFmtId="169" fontId="0" fillId="0" borderId="67" xfId="0" applyNumberFormat="1" applyBorder="1" applyProtection="1">
      <protection locked="0"/>
    </xf>
    <xf numFmtId="2" fontId="0" fillId="0" borderId="67" xfId="0" applyNumberFormat="1" applyBorder="1" applyProtection="1">
      <protection locked="0"/>
    </xf>
    <xf numFmtId="169" fontId="6" fillId="0" borderId="76" xfId="0" applyNumberFormat="1" applyFont="1" applyBorder="1" applyProtection="1">
      <protection locked="0"/>
    </xf>
    <xf numFmtId="169" fontId="6" fillId="0" borderId="68" xfId="0" applyNumberFormat="1" applyFont="1" applyBorder="1" applyProtection="1">
      <protection locked="0"/>
    </xf>
    <xf numFmtId="2" fontId="0" fillId="0" borderId="66" xfId="0" applyNumberFormat="1" applyBorder="1" applyProtection="1">
      <protection locked="0"/>
    </xf>
    <xf numFmtId="2" fontId="0" fillId="0" borderId="68" xfId="0" applyNumberFormat="1" applyBorder="1" applyProtection="1">
      <protection locked="0"/>
    </xf>
    <xf numFmtId="2" fontId="6" fillId="0" borderId="12" xfId="0" applyNumberFormat="1" applyFont="1" applyBorder="1" applyAlignment="1" applyProtection="1">
      <protection locked="0"/>
    </xf>
    <xf numFmtId="0" fontId="52" fillId="0" borderId="62" xfId="0" applyFont="1" applyBorder="1" applyAlignment="1" applyProtection="1">
      <alignment horizontal="left"/>
      <protection locked="0"/>
    </xf>
    <xf numFmtId="0" fontId="0" fillId="0" borderId="0" xfId="0" applyBorder="1" applyAlignment="1" applyProtection="1">
      <alignment horizontal="center"/>
      <protection locked="0"/>
    </xf>
    <xf numFmtId="0" fontId="0" fillId="0" borderId="63" xfId="0" applyBorder="1" applyAlignment="1" applyProtection="1">
      <alignment horizontal="center"/>
      <protection locked="0"/>
    </xf>
    <xf numFmtId="0" fontId="0" fillId="0" borderId="31" xfId="0" applyBorder="1" applyAlignment="1" applyProtection="1">
      <alignment horizontal="center"/>
      <protection locked="0"/>
    </xf>
    <xf numFmtId="0" fontId="0" fillId="0" borderId="65" xfId="0" applyBorder="1" applyAlignment="1" applyProtection="1">
      <alignment horizontal="center"/>
      <protection locked="0"/>
    </xf>
    <xf numFmtId="0" fontId="0" fillId="0" borderId="67" xfId="0" applyFont="1" applyBorder="1" applyAlignment="1" applyProtection="1">
      <alignment horizontal="center"/>
      <protection locked="0"/>
    </xf>
    <xf numFmtId="0" fontId="0" fillId="0" borderId="76" xfId="0" applyBorder="1" applyAlignment="1" applyProtection="1">
      <alignment horizontal="center"/>
      <protection locked="0"/>
    </xf>
    <xf numFmtId="0" fontId="0" fillId="0" borderId="68" xfId="0" applyBorder="1" applyAlignment="1" applyProtection="1">
      <alignment horizontal="center"/>
      <protection locked="0"/>
    </xf>
    <xf numFmtId="0" fontId="0" fillId="0" borderId="72" xfId="0" applyBorder="1" applyProtection="1">
      <protection locked="0"/>
    </xf>
    <xf numFmtId="168" fontId="0" fillId="0" borderId="0" xfId="0" applyNumberFormat="1" applyProtection="1">
      <protection locked="0"/>
    </xf>
    <xf numFmtId="15" fontId="38" fillId="0" borderId="67" xfId="0" applyNumberFormat="1" applyFont="1" applyBorder="1" applyAlignment="1" applyProtection="1">
      <alignment horizontal="left"/>
      <protection locked="0"/>
    </xf>
    <xf numFmtId="0" fontId="0" fillId="0" borderId="83" xfId="0" applyBorder="1" applyProtection="1">
      <protection locked="0"/>
    </xf>
    <xf numFmtId="0" fontId="0" fillId="0" borderId="12" xfId="0" applyBorder="1" applyProtection="1">
      <protection locked="0"/>
    </xf>
    <xf numFmtId="0" fontId="0" fillId="0" borderId="63" xfId="0" applyBorder="1" applyProtection="1">
      <protection locked="0"/>
    </xf>
    <xf numFmtId="0" fontId="0" fillId="0" borderId="31" xfId="0" applyBorder="1" applyProtection="1">
      <protection locked="0"/>
    </xf>
    <xf numFmtId="0" fontId="0" fillId="0" borderId="0" xfId="0" applyFill="1" applyBorder="1" applyProtection="1">
      <protection locked="0"/>
    </xf>
    <xf numFmtId="0" fontId="0" fillId="0" borderId="0" xfId="0" applyFont="1" applyFill="1" applyBorder="1" applyProtection="1">
      <protection locked="0"/>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0"/>
    </xf>
    <xf numFmtId="0" fontId="6" fillId="0" borderId="78" xfId="0" applyFont="1" applyBorder="1" applyProtection="1">
      <protection locked="0"/>
    </xf>
    <xf numFmtId="0" fontId="6" fillId="0" borderId="79" xfId="0" applyFont="1" applyBorder="1" applyProtection="1">
      <protection locked="0"/>
    </xf>
    <xf numFmtId="0" fontId="6" fillId="0" borderId="80" xfId="0" applyFont="1" applyBorder="1" applyProtection="1">
      <protection locked="0"/>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0"/>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0"/>
    </xf>
    <xf numFmtId="0" fontId="72" fillId="0" borderId="64" xfId="0" applyFont="1" applyBorder="1" applyProtection="1"/>
    <xf numFmtId="0" fontId="52" fillId="0" borderId="65" xfId="0" applyFont="1" applyBorder="1" applyAlignment="1" applyProtection="1">
      <alignment horizontal="left"/>
      <protection locked="0"/>
    </xf>
    <xf numFmtId="0" fontId="72" fillId="0" borderId="66" xfId="0" applyFont="1" applyBorder="1" applyProtection="1"/>
    <xf numFmtId="0" fontId="52" fillId="0" borderId="67" xfId="0" applyFont="1" applyBorder="1" applyAlignment="1" applyProtection="1">
      <alignment horizontal="left"/>
      <protection locked="0"/>
    </xf>
    <xf numFmtId="176" fontId="52" fillId="0" borderId="67" xfId="0" applyNumberFormat="1" applyFont="1" applyBorder="1" applyAlignment="1" applyProtection="1">
      <alignment horizontal="left"/>
      <protection locked="0"/>
    </xf>
    <xf numFmtId="0" fontId="52" fillId="0" borderId="68" xfId="0" applyFont="1" applyBorder="1" applyAlignment="1" applyProtection="1">
      <alignment horizontal="left"/>
      <protection locked="0"/>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0"/>
    </xf>
    <xf numFmtId="0" fontId="0" fillId="0" borderId="78" xfId="0" applyFont="1" applyBorder="1" applyAlignment="1" applyProtection="1">
      <alignment horizontal="center"/>
      <protection locked="0"/>
    </xf>
    <xf numFmtId="0" fontId="0" fillId="0" borderId="79" xfId="0" applyFont="1" applyBorder="1" applyAlignment="1" applyProtection="1">
      <alignment horizontal="center"/>
      <protection locked="0"/>
    </xf>
    <xf numFmtId="0" fontId="0" fillId="0" borderId="80" xfId="0" applyFont="1" applyBorder="1" applyAlignment="1" applyProtection="1">
      <alignment horizontal="center"/>
      <protection locked="0"/>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0"/>
    </xf>
    <xf numFmtId="0" fontId="6" fillId="0" borderId="0" xfId="0" applyNumberFormat="1" applyFont="1" applyBorder="1" applyAlignment="1" applyProtection="1">
      <alignment horizontal="center"/>
      <protection locked="0"/>
    </xf>
    <xf numFmtId="0" fontId="6" fillId="0" borderId="67" xfId="0" applyNumberFormat="1" applyFont="1" applyBorder="1" applyAlignment="1" applyProtection="1">
      <alignment horizontal="center"/>
      <protection locked="0"/>
    </xf>
    <xf numFmtId="0" fontId="6" fillId="0" borderId="76" xfId="0" applyNumberFormat="1" applyFont="1" applyBorder="1" applyAlignment="1" applyProtection="1">
      <alignment horizontal="center"/>
      <protection locked="0"/>
    </xf>
    <xf numFmtId="0" fontId="6" fillId="0" borderId="68" xfId="0" applyNumberFormat="1" applyFont="1" applyBorder="1" applyAlignment="1" applyProtection="1">
      <alignment horizontal="center"/>
      <protection locked="0"/>
    </xf>
    <xf numFmtId="0" fontId="6" fillId="0" borderId="0" xfId="0" quotePrefix="1" applyNumberFormat="1" applyFont="1" applyBorder="1" applyAlignment="1" applyProtection="1">
      <alignment horizontal="center"/>
      <protection locked="0"/>
    </xf>
    <xf numFmtId="0" fontId="6" fillId="0" borderId="65" xfId="0" applyNumberFormat="1" applyFont="1" applyBorder="1" applyAlignment="1" applyProtection="1">
      <alignment horizontal="center"/>
      <protection locked="0"/>
    </xf>
    <xf numFmtId="0" fontId="6" fillId="0" borderId="63" xfId="0" applyNumberFormat="1" applyFont="1" applyBorder="1" applyAlignment="1" applyProtection="1">
      <alignment horizontal="center"/>
      <protection locked="0"/>
    </xf>
    <xf numFmtId="0" fontId="6" fillId="0" borderId="62" xfId="0" applyNumberFormat="1" applyFont="1" applyBorder="1" applyAlignment="1" applyProtection="1">
      <alignment horizontal="center"/>
      <protection locked="0"/>
    </xf>
    <xf numFmtId="0" fontId="6" fillId="0" borderId="78" xfId="0" applyNumberFormat="1" applyFont="1" applyBorder="1" applyAlignment="1" applyProtection="1">
      <alignment horizontal="center"/>
      <protection locked="0"/>
    </xf>
    <xf numFmtId="0" fontId="6" fillId="0" borderId="80" xfId="0" applyNumberFormat="1" applyFont="1" applyBorder="1" applyAlignment="1" applyProtection="1">
      <alignment horizontal="center"/>
      <protection locked="0"/>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0"/>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0"/>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0"/>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0"/>
    </xf>
    <xf numFmtId="167" fontId="79" fillId="0" borderId="0" xfId="0" applyNumberFormat="1" applyFont="1" applyBorder="1" applyAlignment="1" applyProtection="1">
      <alignment horizontal="center" vertical="center"/>
      <protection locked="0"/>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0"/>
    </xf>
    <xf numFmtId="177" fontId="81" fillId="0" borderId="0" xfId="0" applyNumberFormat="1" applyFont="1" applyBorder="1" applyAlignment="1" applyProtection="1">
      <alignment horizontal="center" vertical="center"/>
      <protection locked="0"/>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0"/>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0"/>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0"/>
    </xf>
    <xf numFmtId="0" fontId="49" fillId="0" borderId="0" xfId="0" applyFont="1" applyAlignment="1">
      <alignment horizontal="center" vertical="center"/>
    </xf>
    <xf numFmtId="0" fontId="82" fillId="0" borderId="0" xfId="0" applyFont="1" applyProtection="1">
      <protection locked="0"/>
    </xf>
    <xf numFmtId="0" fontId="38" fillId="0" borderId="0" xfId="0" quotePrefix="1" applyFont="1" applyBorder="1" applyAlignment="1" applyProtection="1">
      <alignment horizontal="left"/>
      <protection locked="0"/>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0"/>
    </xf>
    <xf numFmtId="0" fontId="6" fillId="0" borderId="0" xfId="0" applyNumberFormat="1" applyFont="1" applyBorder="1" applyProtection="1">
      <protection locked="0"/>
    </xf>
    <xf numFmtId="0" fontId="6" fillId="0" borderId="62" xfId="0" applyNumberFormat="1" applyFont="1" applyBorder="1" applyProtection="1">
      <protection locked="0"/>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0"/>
    </xf>
    <xf numFmtId="167" fontId="8" fillId="0" borderId="0" xfId="0" applyNumberFormat="1" applyFont="1" applyBorder="1" applyAlignment="1" applyProtection="1">
      <alignment horizontal="right"/>
      <protection locked="0"/>
    </xf>
    <xf numFmtId="167" fontId="8" fillId="0" borderId="0" xfId="0" applyNumberFormat="1" applyFont="1" applyBorder="1" applyProtection="1">
      <protection locked="0"/>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0"/>
    </xf>
    <xf numFmtId="167" fontId="6" fillId="0" borderId="0" xfId="0" applyNumberFormat="1" applyFont="1" applyBorder="1" applyAlignment="1" applyProtection="1">
      <alignment horizontal="left"/>
      <protection locked="0"/>
    </xf>
    <xf numFmtId="2" fontId="42" fillId="0" borderId="0" xfId="0" applyNumberFormat="1" applyFont="1" applyBorder="1" applyProtection="1">
      <protection locked="0"/>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0"/>
    </xf>
    <xf numFmtId="0" fontId="31" fillId="0" borderId="0" xfId="0" quotePrefix="1" applyFont="1" applyBorder="1"/>
    <xf numFmtId="0" fontId="31" fillId="0" borderId="0" xfId="0" applyFont="1" applyBorder="1" applyProtection="1">
      <protection locked="0"/>
    </xf>
    <xf numFmtId="2" fontId="31" fillId="0" borderId="0" xfId="0" applyNumberFormat="1" applyFont="1" applyBorder="1" applyProtection="1">
      <protection locked="0"/>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0"/>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0"/>
    </xf>
    <xf numFmtId="0" fontId="40" fillId="0" borderId="0" xfId="0" applyFont="1" applyBorder="1" applyProtection="1">
      <protection locked="0"/>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0"/>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0"/>
    </xf>
    <xf numFmtId="0" fontId="86" fillId="11" borderId="62" xfId="0" applyFont="1" applyFill="1" applyBorder="1" applyAlignment="1" applyProtection="1">
      <alignment horizontal="left"/>
      <protection locked="0"/>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0"/>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0"/>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0"/>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0"/>
    </xf>
    <xf numFmtId="178" fontId="38" fillId="11" borderId="67" xfId="0" quotePrefix="1" applyNumberFormat="1" applyFont="1" applyFill="1" applyBorder="1" applyAlignment="1" applyProtection="1">
      <alignment horizontal="left"/>
      <protection locked="0"/>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0"/>
    </xf>
    <xf numFmtId="0" fontId="38" fillId="0" borderId="0" xfId="0" quotePrefix="1" applyFont="1" applyFill="1" applyBorder="1" applyAlignment="1" applyProtection="1">
      <alignment horizontal="left"/>
      <protection locked="0"/>
    </xf>
    <xf numFmtId="178" fontId="38" fillId="0" borderId="67" xfId="0" quotePrefix="1" applyNumberFormat="1" applyFont="1" applyFill="1" applyBorder="1" applyAlignment="1" applyProtection="1">
      <alignment horizontal="left"/>
      <protection locked="0"/>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0"/>
    </xf>
    <xf numFmtId="0" fontId="0" fillId="0" borderId="63" xfId="0" applyBorder="1" applyAlignment="1" applyProtection="1">
      <alignment horizontal="left"/>
      <protection locked="0"/>
    </xf>
    <xf numFmtId="0" fontId="0" fillId="0" borderId="0" xfId="0" applyAlignment="1" applyProtection="1">
      <alignment horizontal="left"/>
      <protection locked="0"/>
    </xf>
    <xf numFmtId="0" fontId="0" fillId="0" borderId="65" xfId="0" applyBorder="1" applyAlignment="1" applyProtection="1">
      <alignment horizontal="left"/>
      <protection locked="0"/>
    </xf>
    <xf numFmtId="0" fontId="0" fillId="0" borderId="67" xfId="0" applyBorder="1" applyAlignment="1" applyProtection="1">
      <alignment horizontal="left"/>
      <protection locked="0"/>
    </xf>
    <xf numFmtId="0" fontId="0" fillId="0" borderId="68" xfId="0" applyBorder="1" applyAlignment="1" applyProtection="1">
      <alignment horizontal="left"/>
      <protection locked="0"/>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0"/>
    </xf>
    <xf numFmtId="0" fontId="27" fillId="10" borderId="0" xfId="0" applyFont="1" applyFill="1" applyBorder="1" applyAlignment="1">
      <alignment horizontal="center"/>
    </xf>
    <xf numFmtId="0" fontId="6" fillId="10" borderId="0" xfId="0" applyFont="1" applyFill="1" applyBorder="1" applyAlignment="1" applyProtection="1">
      <protection locked="0"/>
    </xf>
    <xf numFmtId="0" fontId="0" fillId="10" borderId="0" xfId="0" applyFill="1" applyBorder="1" applyAlignment="1" applyProtection="1">
      <protection locked="0"/>
    </xf>
    <xf numFmtId="0" fontId="6" fillId="10" borderId="0" xfId="0" applyFont="1" applyFill="1" applyBorder="1" applyProtection="1">
      <protection locked="0"/>
    </xf>
    <xf numFmtId="0" fontId="0" fillId="10" borderId="0" xfId="0" applyFill="1" applyBorder="1" applyProtection="1">
      <protection locked="0"/>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0"/>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0"/>
    </xf>
    <xf numFmtId="0" fontId="31" fillId="0" borderId="0" xfId="0" applyFont="1" applyFill="1" applyBorder="1" applyAlignment="1" applyProtection="1">
      <protection locked="0"/>
    </xf>
    <xf numFmtId="0" fontId="6" fillId="0" borderId="0" xfId="0" applyFont="1" applyFill="1" applyBorder="1" applyAlignment="1" applyProtection="1">
      <alignment horizontal="center"/>
      <protection locked="0"/>
    </xf>
    <xf numFmtId="0" fontId="6" fillId="0" borderId="0" xfId="0" applyNumberFormat="1" applyFont="1" applyFill="1" applyBorder="1" applyAlignment="1" applyProtection="1">
      <alignment horizontal="center"/>
      <protection locked="0"/>
    </xf>
    <xf numFmtId="169" fontId="6" fillId="0" borderId="0" xfId="0" applyNumberFormat="1" applyFont="1" applyFill="1" applyBorder="1" applyProtection="1">
      <protection locked="0"/>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0"/>
    </xf>
    <xf numFmtId="0" fontId="31" fillId="0" borderId="0" xfId="0" applyFont="1" applyBorder="1" applyAlignment="1" applyProtection="1">
      <protection locked="0"/>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xr:uid="{00000000-0005-0000-0000-000000000000}"/>
    <cellStyle name="Normal" xfId="0" builtinId="0"/>
    <cellStyle name="Normal 2" xfId="2" xr:uid="{00000000-0005-0000-0000-000002000000}"/>
    <cellStyle name="Normal 3" xfId="8" xr:uid="{00000000-0005-0000-0000-000003000000}"/>
    <cellStyle name="Normal 4" xfId="9" xr:uid="{00000000-0005-0000-0000-000004000000}"/>
    <cellStyle name="Normal 5" xfId="7" xr:uid="{00000000-0005-0000-0000-000005000000}"/>
    <cellStyle name="Normal_RESULTS1" xfId="3" xr:uid="{00000000-0005-0000-0000-000006000000}"/>
    <cellStyle name="Normal_Sec5-2out" xfId="4" xr:uid="{00000000-0005-0000-0000-000007000000}"/>
    <cellStyle name="Normal_Std140 HVAC-NewResultsComparison-Rev20070621-EnergyPlus200" xfId="5" xr:uid="{00000000-0005-0000-0000-000008000000}"/>
    <cellStyle name="Normal_Std140 HVAC-NewResultsComparison-Rev20070621-EnergyPlus200 2" xfId="6" xr:uid="{00000000-0005-0000-0000-000009000000}"/>
    <cellStyle name="常规 3" xfId="10" xr:uid="{00000000-0005-0000-0000-00000A000000}"/>
  </cellStyles>
  <dxfs count="2">
    <dxf>
      <fill>
        <patternFill>
          <bgColor rgb="FFCCFFFF"/>
        </patternFill>
      </fill>
    </dxf>
    <dxf>
      <fill>
        <patternFill>
          <bgColor rgb="FFCCFFFF"/>
        </patternFill>
      </fill>
    </dxf>
  </dxfs>
  <tableStyles count="0" defaultTableStyle="TableStyleMedium2" defaultPivotStyle="PivotStyleLight16"/>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chartsheet" Target="chartsheets/sheet9.xml"/><Relationship Id="rId117" Type="http://schemas.openxmlformats.org/officeDocument/2006/relationships/chartsheet" Target="chartsheets/sheet100.xml"/><Relationship Id="rId21" Type="http://schemas.openxmlformats.org/officeDocument/2006/relationships/chartsheet" Target="chartsheets/sheet4.xml"/><Relationship Id="rId42" Type="http://schemas.openxmlformats.org/officeDocument/2006/relationships/chartsheet" Target="chartsheets/sheet25.xml"/><Relationship Id="rId47" Type="http://schemas.openxmlformats.org/officeDocument/2006/relationships/chartsheet" Target="chartsheets/sheet30.xml"/><Relationship Id="rId63" Type="http://schemas.openxmlformats.org/officeDocument/2006/relationships/chartsheet" Target="chartsheets/sheet46.xml"/><Relationship Id="rId68" Type="http://schemas.openxmlformats.org/officeDocument/2006/relationships/chartsheet" Target="chartsheets/sheet51.xml"/><Relationship Id="rId84" Type="http://schemas.openxmlformats.org/officeDocument/2006/relationships/chartsheet" Target="chartsheets/sheet67.xml"/><Relationship Id="rId89" Type="http://schemas.openxmlformats.org/officeDocument/2006/relationships/chartsheet" Target="chartsheets/sheet72.xml"/><Relationship Id="rId112" Type="http://schemas.openxmlformats.org/officeDocument/2006/relationships/chartsheet" Target="chartsheets/sheet95.xml"/><Relationship Id="rId133" Type="http://schemas.openxmlformats.org/officeDocument/2006/relationships/worksheet" Target="worksheets/sheet24.xml"/><Relationship Id="rId138" Type="http://schemas.openxmlformats.org/officeDocument/2006/relationships/sharedStrings" Target="sharedStrings.xml"/><Relationship Id="rId16" Type="http://schemas.openxmlformats.org/officeDocument/2006/relationships/worksheet" Target="worksheets/sheet16.xml"/><Relationship Id="rId107" Type="http://schemas.openxmlformats.org/officeDocument/2006/relationships/chartsheet" Target="chartsheets/sheet90.xml"/><Relationship Id="rId11" Type="http://schemas.openxmlformats.org/officeDocument/2006/relationships/worksheet" Target="worksheets/sheet11.xml"/><Relationship Id="rId32" Type="http://schemas.openxmlformats.org/officeDocument/2006/relationships/chartsheet" Target="chartsheets/sheet15.xml"/><Relationship Id="rId37" Type="http://schemas.openxmlformats.org/officeDocument/2006/relationships/chartsheet" Target="chartsheets/sheet20.xml"/><Relationship Id="rId53" Type="http://schemas.openxmlformats.org/officeDocument/2006/relationships/chartsheet" Target="chartsheets/sheet36.xml"/><Relationship Id="rId58" Type="http://schemas.openxmlformats.org/officeDocument/2006/relationships/chartsheet" Target="chartsheets/sheet41.xml"/><Relationship Id="rId74" Type="http://schemas.openxmlformats.org/officeDocument/2006/relationships/chartsheet" Target="chartsheets/sheet57.xml"/><Relationship Id="rId79" Type="http://schemas.openxmlformats.org/officeDocument/2006/relationships/chartsheet" Target="chartsheets/sheet62.xml"/><Relationship Id="rId102" Type="http://schemas.openxmlformats.org/officeDocument/2006/relationships/chartsheet" Target="chartsheets/sheet85.xml"/><Relationship Id="rId123" Type="http://schemas.openxmlformats.org/officeDocument/2006/relationships/chartsheet" Target="chartsheets/sheet106.xml"/><Relationship Id="rId128" Type="http://schemas.openxmlformats.org/officeDocument/2006/relationships/worksheet" Target="worksheets/sheet19.xml"/><Relationship Id="rId5" Type="http://schemas.openxmlformats.org/officeDocument/2006/relationships/worksheet" Target="worksheets/sheet5.xml"/><Relationship Id="rId90" Type="http://schemas.openxmlformats.org/officeDocument/2006/relationships/chartsheet" Target="chartsheets/sheet73.xml"/><Relationship Id="rId95" Type="http://schemas.openxmlformats.org/officeDocument/2006/relationships/chartsheet" Target="chartsheets/sheet78.xml"/><Relationship Id="rId22" Type="http://schemas.openxmlformats.org/officeDocument/2006/relationships/chartsheet" Target="chartsheets/sheet5.xml"/><Relationship Id="rId27" Type="http://schemas.openxmlformats.org/officeDocument/2006/relationships/chartsheet" Target="chartsheets/sheet10.xml"/><Relationship Id="rId43" Type="http://schemas.openxmlformats.org/officeDocument/2006/relationships/chartsheet" Target="chartsheets/sheet26.xml"/><Relationship Id="rId48" Type="http://schemas.openxmlformats.org/officeDocument/2006/relationships/chartsheet" Target="chartsheets/sheet31.xml"/><Relationship Id="rId64" Type="http://schemas.openxmlformats.org/officeDocument/2006/relationships/chartsheet" Target="chartsheets/sheet47.xml"/><Relationship Id="rId69" Type="http://schemas.openxmlformats.org/officeDocument/2006/relationships/chartsheet" Target="chartsheets/sheet52.xml"/><Relationship Id="rId113" Type="http://schemas.openxmlformats.org/officeDocument/2006/relationships/chartsheet" Target="chartsheets/sheet96.xml"/><Relationship Id="rId118" Type="http://schemas.openxmlformats.org/officeDocument/2006/relationships/chartsheet" Target="chartsheets/sheet101.xml"/><Relationship Id="rId134" Type="http://schemas.openxmlformats.org/officeDocument/2006/relationships/worksheet" Target="worksheets/sheet25.xml"/><Relationship Id="rId13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chartsheet" Target="chartsheets/sheet34.xml"/><Relationship Id="rId72" Type="http://schemas.openxmlformats.org/officeDocument/2006/relationships/chartsheet" Target="chartsheets/sheet55.xml"/><Relationship Id="rId80" Type="http://schemas.openxmlformats.org/officeDocument/2006/relationships/chartsheet" Target="chartsheets/sheet63.xml"/><Relationship Id="rId85" Type="http://schemas.openxmlformats.org/officeDocument/2006/relationships/chartsheet" Target="chartsheets/sheet68.xml"/><Relationship Id="rId93" Type="http://schemas.openxmlformats.org/officeDocument/2006/relationships/chartsheet" Target="chartsheets/sheet76.xml"/><Relationship Id="rId98" Type="http://schemas.openxmlformats.org/officeDocument/2006/relationships/chartsheet" Target="chartsheets/sheet81.xml"/><Relationship Id="rId121" Type="http://schemas.openxmlformats.org/officeDocument/2006/relationships/chartsheet" Target="chartsheets/sheet10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hartsheet" Target="chartsheets/sheet8.xml"/><Relationship Id="rId33" Type="http://schemas.openxmlformats.org/officeDocument/2006/relationships/chartsheet" Target="chartsheets/sheet16.xml"/><Relationship Id="rId38" Type="http://schemas.openxmlformats.org/officeDocument/2006/relationships/chartsheet" Target="chartsheets/sheet21.xml"/><Relationship Id="rId46" Type="http://schemas.openxmlformats.org/officeDocument/2006/relationships/chartsheet" Target="chartsheets/sheet29.xml"/><Relationship Id="rId59" Type="http://schemas.openxmlformats.org/officeDocument/2006/relationships/chartsheet" Target="chartsheets/sheet42.xml"/><Relationship Id="rId67" Type="http://schemas.openxmlformats.org/officeDocument/2006/relationships/chartsheet" Target="chartsheets/sheet50.xml"/><Relationship Id="rId103" Type="http://schemas.openxmlformats.org/officeDocument/2006/relationships/chartsheet" Target="chartsheets/sheet86.xml"/><Relationship Id="rId108" Type="http://schemas.openxmlformats.org/officeDocument/2006/relationships/chartsheet" Target="chartsheets/sheet91.xml"/><Relationship Id="rId116" Type="http://schemas.openxmlformats.org/officeDocument/2006/relationships/chartsheet" Target="chartsheets/sheet99.xml"/><Relationship Id="rId124" Type="http://schemas.openxmlformats.org/officeDocument/2006/relationships/chartsheet" Target="chartsheets/sheet107.xml"/><Relationship Id="rId129" Type="http://schemas.openxmlformats.org/officeDocument/2006/relationships/worksheet" Target="worksheets/sheet20.xml"/><Relationship Id="rId137" Type="http://schemas.openxmlformats.org/officeDocument/2006/relationships/styles" Target="styles.xml"/><Relationship Id="rId20" Type="http://schemas.openxmlformats.org/officeDocument/2006/relationships/chartsheet" Target="chartsheets/sheet3.xml"/><Relationship Id="rId41" Type="http://schemas.openxmlformats.org/officeDocument/2006/relationships/chartsheet" Target="chartsheets/sheet24.xml"/><Relationship Id="rId54" Type="http://schemas.openxmlformats.org/officeDocument/2006/relationships/chartsheet" Target="chartsheets/sheet37.xml"/><Relationship Id="rId62" Type="http://schemas.openxmlformats.org/officeDocument/2006/relationships/chartsheet" Target="chartsheets/sheet45.xml"/><Relationship Id="rId70" Type="http://schemas.openxmlformats.org/officeDocument/2006/relationships/chartsheet" Target="chartsheets/sheet53.xml"/><Relationship Id="rId75" Type="http://schemas.openxmlformats.org/officeDocument/2006/relationships/chartsheet" Target="chartsheets/sheet58.xml"/><Relationship Id="rId83" Type="http://schemas.openxmlformats.org/officeDocument/2006/relationships/chartsheet" Target="chartsheets/sheet66.xml"/><Relationship Id="rId88" Type="http://schemas.openxmlformats.org/officeDocument/2006/relationships/chartsheet" Target="chartsheets/sheet71.xml"/><Relationship Id="rId91" Type="http://schemas.openxmlformats.org/officeDocument/2006/relationships/chartsheet" Target="chartsheets/sheet74.xml"/><Relationship Id="rId96" Type="http://schemas.openxmlformats.org/officeDocument/2006/relationships/chartsheet" Target="chartsheets/sheet79.xml"/><Relationship Id="rId111" Type="http://schemas.openxmlformats.org/officeDocument/2006/relationships/chartsheet" Target="chartsheets/sheet94.xml"/><Relationship Id="rId132" Type="http://schemas.openxmlformats.org/officeDocument/2006/relationships/worksheet" Target="worksheets/sheet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chartsheet" Target="chartsheets/sheet6.xml"/><Relationship Id="rId28" Type="http://schemas.openxmlformats.org/officeDocument/2006/relationships/chartsheet" Target="chartsheets/sheet11.xml"/><Relationship Id="rId36" Type="http://schemas.openxmlformats.org/officeDocument/2006/relationships/chartsheet" Target="chartsheets/sheet19.xml"/><Relationship Id="rId49" Type="http://schemas.openxmlformats.org/officeDocument/2006/relationships/chartsheet" Target="chartsheets/sheet32.xml"/><Relationship Id="rId57" Type="http://schemas.openxmlformats.org/officeDocument/2006/relationships/chartsheet" Target="chartsheets/sheet40.xml"/><Relationship Id="rId106" Type="http://schemas.openxmlformats.org/officeDocument/2006/relationships/chartsheet" Target="chartsheets/sheet89.xml"/><Relationship Id="rId114" Type="http://schemas.openxmlformats.org/officeDocument/2006/relationships/chartsheet" Target="chartsheets/sheet97.xml"/><Relationship Id="rId119" Type="http://schemas.openxmlformats.org/officeDocument/2006/relationships/chartsheet" Target="chartsheets/sheet102.xml"/><Relationship Id="rId127" Type="http://schemas.openxmlformats.org/officeDocument/2006/relationships/worksheet" Target="worksheets/sheet18.xml"/><Relationship Id="rId10" Type="http://schemas.openxmlformats.org/officeDocument/2006/relationships/worksheet" Target="worksheets/sheet10.xml"/><Relationship Id="rId31" Type="http://schemas.openxmlformats.org/officeDocument/2006/relationships/chartsheet" Target="chartsheets/sheet14.xml"/><Relationship Id="rId44" Type="http://schemas.openxmlformats.org/officeDocument/2006/relationships/chartsheet" Target="chartsheets/sheet27.xml"/><Relationship Id="rId52" Type="http://schemas.openxmlformats.org/officeDocument/2006/relationships/chartsheet" Target="chartsheets/sheet35.xml"/><Relationship Id="rId60" Type="http://schemas.openxmlformats.org/officeDocument/2006/relationships/chartsheet" Target="chartsheets/sheet43.xml"/><Relationship Id="rId65" Type="http://schemas.openxmlformats.org/officeDocument/2006/relationships/chartsheet" Target="chartsheets/sheet48.xml"/><Relationship Id="rId73" Type="http://schemas.openxmlformats.org/officeDocument/2006/relationships/chartsheet" Target="chartsheets/sheet56.xml"/><Relationship Id="rId78" Type="http://schemas.openxmlformats.org/officeDocument/2006/relationships/chartsheet" Target="chartsheets/sheet61.xml"/><Relationship Id="rId81" Type="http://schemas.openxmlformats.org/officeDocument/2006/relationships/chartsheet" Target="chartsheets/sheet64.xml"/><Relationship Id="rId86" Type="http://schemas.openxmlformats.org/officeDocument/2006/relationships/chartsheet" Target="chartsheets/sheet69.xml"/><Relationship Id="rId94" Type="http://schemas.openxmlformats.org/officeDocument/2006/relationships/chartsheet" Target="chartsheets/sheet77.xml"/><Relationship Id="rId99" Type="http://schemas.openxmlformats.org/officeDocument/2006/relationships/chartsheet" Target="chartsheets/sheet82.xml"/><Relationship Id="rId101" Type="http://schemas.openxmlformats.org/officeDocument/2006/relationships/chartsheet" Target="chartsheets/sheet84.xml"/><Relationship Id="rId122" Type="http://schemas.openxmlformats.org/officeDocument/2006/relationships/chartsheet" Target="chartsheets/sheet105.xml"/><Relationship Id="rId130" Type="http://schemas.openxmlformats.org/officeDocument/2006/relationships/worksheet" Target="worksheets/sheet21.xml"/><Relationship Id="rId135" Type="http://schemas.openxmlformats.org/officeDocument/2006/relationships/worksheet" Target="worksheets/sheet2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chartsheet" Target="chartsheets/sheet1.xml"/><Relationship Id="rId39" Type="http://schemas.openxmlformats.org/officeDocument/2006/relationships/chartsheet" Target="chartsheets/sheet22.xml"/><Relationship Id="rId109" Type="http://schemas.openxmlformats.org/officeDocument/2006/relationships/chartsheet" Target="chartsheets/sheet92.xml"/><Relationship Id="rId34" Type="http://schemas.openxmlformats.org/officeDocument/2006/relationships/chartsheet" Target="chartsheets/sheet17.xml"/><Relationship Id="rId50" Type="http://schemas.openxmlformats.org/officeDocument/2006/relationships/chartsheet" Target="chartsheets/sheet33.xml"/><Relationship Id="rId55" Type="http://schemas.openxmlformats.org/officeDocument/2006/relationships/chartsheet" Target="chartsheets/sheet38.xml"/><Relationship Id="rId76" Type="http://schemas.openxmlformats.org/officeDocument/2006/relationships/chartsheet" Target="chartsheets/sheet59.xml"/><Relationship Id="rId97" Type="http://schemas.openxmlformats.org/officeDocument/2006/relationships/chartsheet" Target="chartsheets/sheet80.xml"/><Relationship Id="rId104" Type="http://schemas.openxmlformats.org/officeDocument/2006/relationships/chartsheet" Target="chartsheets/sheet87.xml"/><Relationship Id="rId120" Type="http://schemas.openxmlformats.org/officeDocument/2006/relationships/chartsheet" Target="chartsheets/sheet103.xml"/><Relationship Id="rId125" Type="http://schemas.openxmlformats.org/officeDocument/2006/relationships/chartsheet" Target="chartsheets/sheet108.xml"/><Relationship Id="rId7" Type="http://schemas.openxmlformats.org/officeDocument/2006/relationships/worksheet" Target="worksheets/sheet7.xml"/><Relationship Id="rId71" Type="http://schemas.openxmlformats.org/officeDocument/2006/relationships/chartsheet" Target="chartsheets/sheet54.xml"/><Relationship Id="rId92" Type="http://schemas.openxmlformats.org/officeDocument/2006/relationships/chartsheet" Target="chartsheets/sheet75.xml"/><Relationship Id="rId2" Type="http://schemas.openxmlformats.org/officeDocument/2006/relationships/worksheet" Target="worksheets/sheet2.xml"/><Relationship Id="rId29" Type="http://schemas.openxmlformats.org/officeDocument/2006/relationships/chartsheet" Target="chartsheets/sheet12.xml"/><Relationship Id="rId24" Type="http://schemas.openxmlformats.org/officeDocument/2006/relationships/chartsheet" Target="chartsheets/sheet7.xml"/><Relationship Id="rId40" Type="http://schemas.openxmlformats.org/officeDocument/2006/relationships/chartsheet" Target="chartsheets/sheet23.xml"/><Relationship Id="rId45" Type="http://schemas.openxmlformats.org/officeDocument/2006/relationships/chartsheet" Target="chartsheets/sheet28.xml"/><Relationship Id="rId66" Type="http://schemas.openxmlformats.org/officeDocument/2006/relationships/chartsheet" Target="chartsheets/sheet49.xml"/><Relationship Id="rId87" Type="http://schemas.openxmlformats.org/officeDocument/2006/relationships/chartsheet" Target="chartsheets/sheet70.xml"/><Relationship Id="rId110" Type="http://schemas.openxmlformats.org/officeDocument/2006/relationships/chartsheet" Target="chartsheets/sheet93.xml"/><Relationship Id="rId115" Type="http://schemas.openxmlformats.org/officeDocument/2006/relationships/chartsheet" Target="chartsheets/sheet98.xml"/><Relationship Id="rId131" Type="http://schemas.openxmlformats.org/officeDocument/2006/relationships/worksheet" Target="worksheets/sheet22.xml"/><Relationship Id="rId136" Type="http://schemas.openxmlformats.org/officeDocument/2006/relationships/theme" Target="theme/theme1.xml"/><Relationship Id="rId61" Type="http://schemas.openxmlformats.org/officeDocument/2006/relationships/chartsheet" Target="chartsheets/sheet44.xml"/><Relationship Id="rId82" Type="http://schemas.openxmlformats.org/officeDocument/2006/relationships/chartsheet" Target="chartsheets/sheet65.xml"/><Relationship Id="rId19" Type="http://schemas.openxmlformats.org/officeDocument/2006/relationships/chartsheet" Target="chartsheets/sheet2.xml"/><Relationship Id="rId14" Type="http://schemas.openxmlformats.org/officeDocument/2006/relationships/worksheet" Target="worksheets/sheet14.xml"/><Relationship Id="rId30" Type="http://schemas.openxmlformats.org/officeDocument/2006/relationships/chartsheet" Target="chartsheets/sheet13.xml"/><Relationship Id="rId35" Type="http://schemas.openxmlformats.org/officeDocument/2006/relationships/chartsheet" Target="chartsheets/sheet18.xml"/><Relationship Id="rId56" Type="http://schemas.openxmlformats.org/officeDocument/2006/relationships/chartsheet" Target="chartsheets/sheet39.xml"/><Relationship Id="rId77" Type="http://schemas.openxmlformats.org/officeDocument/2006/relationships/chartsheet" Target="chartsheets/sheet60.xml"/><Relationship Id="rId100" Type="http://schemas.openxmlformats.org/officeDocument/2006/relationships/chartsheet" Target="chartsheets/sheet83.xml"/><Relationship Id="rId105" Type="http://schemas.openxmlformats.org/officeDocument/2006/relationships/chartsheet" Target="chartsheets/sheet88.xml"/><Relationship Id="rId126" Type="http://schemas.openxmlformats.org/officeDocument/2006/relationships/chartsheet" Target="chartsheets/sheet109.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1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1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1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1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1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9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300-000000000000}">
  <sheetPr codeName="Chart1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400-000000000000}">
  <sheetPr codeName="Chart1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500-000000000000}">
  <sheetPr codeName="Chart1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800-000000000000}">
  <sheetPr codeName="Chart2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900-000000000000}">
  <sheetPr codeName="Chart2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A00-000000000000}">
  <sheetPr codeName="Chart2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B00-000000000000}">
  <sheetPr codeName="Chart2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E00-000000000000}">
  <sheetPr codeName="Chart2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F00-000000000000}">
  <sheetPr codeName="Chart42"/>
  <sheetViews>
    <sheetView workbookViewId="0"/>
  </sheetViews>
  <pageMargins left="0.75" right="0.75" top="1" bottom="1" header="0.5" footer="0.5"/>
  <pageSetup orientation="landscape" r:id="rId1"/>
  <headerFooter alignWithMargins="0"/>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000-000000000000}">
  <sheetPr codeName="Chart43"/>
  <sheetViews>
    <sheetView workbookViewId="0"/>
  </sheetViews>
  <pageMargins left="0.75" right="0.75" top="1" bottom="1" header="0.5" footer="0.5"/>
  <pageSetup orientation="landscape" r:id="rId1"/>
  <headerFooter alignWithMargins="0"/>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100-000000000000}">
  <sheetPr codeName="Chart5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200-000000000000}">
  <sheetPr codeName="Chart8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300-000000000000}">
  <sheetPr codeName="Chart8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400-000000000000}">
  <sheetPr codeName="Chart8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500-000000000000}">
  <sheetPr codeName="Chart4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600-000000000000}">
  <sheetPr codeName="Chart4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700-000000000000}">
  <sheetPr codeName="Chart6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800-000000000000}">
  <sheetPr codeName="Chart7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900-000000000000}">
  <sheetPr codeName="Chart7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A00-000000000000}">
  <sheetPr codeName="Chart7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B00-000000000000}">
  <sheetPr codeName="Chart7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C00-000000000000}">
  <sheetPr codeName="Chart7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D00-000000000000}">
  <sheetPr codeName="Chart7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E00-000000000000}">
  <sheetPr codeName="Chart8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3F00-000000000000}">
  <sheetPr codeName="Chart8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000-000000000000}">
  <sheetPr codeName="Chart82"/>
  <sheetViews>
    <sheetView workbookViewId="0"/>
  </sheetViews>
  <pageMargins left="0.75" right="0.75" top="1" bottom="1" header="0.5" footer="0.5"/>
  <pageSetup orientation="landscape" r:id="rId1"/>
  <headerFooter alignWithMargins="0"/>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100-000000000000}">
  <sheetPr codeName="Chart27"/>
  <sheetViews>
    <sheetView workbookViewId="0"/>
  </sheetViews>
  <pageMargins left="0.75" right="0.75" top="1" bottom="1" header="0.5" footer="0.5"/>
  <pageSetup orientation="landscape" r:id="rId1"/>
  <headerFooter alignWithMargins="0"/>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200-000000000000}">
  <sheetPr codeName="Chart2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300-000000000000}">
  <sheetPr codeName="Chart13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400-000000000000}">
  <sheetPr codeName="Chart4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500-000000000000}">
  <sheetPr codeName="Chart45"/>
  <sheetViews>
    <sheetView workbookViewId="0"/>
  </sheetViews>
  <pageMargins left="0.75" right="0.75" top="1" bottom="1" header="0.5" footer="0.5"/>
  <pageSetup orientation="landscape" r:id="rId1"/>
  <headerFooter alignWithMargins="0"/>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600-000000000000}">
  <sheetPr codeName="Chart46"/>
  <sheetViews>
    <sheetView workbookViewId="0"/>
  </sheetViews>
  <pageMargins left="0.75" right="0.75" top="1" bottom="1" header="0.5" footer="0.5"/>
  <pageSetup orientation="landscape" r:id="rId1"/>
  <headerFooter alignWithMargins="0"/>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700-000000000000}">
  <sheetPr codeName="Chart47"/>
  <sheetViews>
    <sheetView workbookViewId="0"/>
  </sheetViews>
  <pageMargins left="0.75" right="0.75" top="1" bottom="1" header="0.5" footer="0.5"/>
  <pageSetup orientation="landscape" r:id="rId1"/>
  <headerFooter alignWithMargins="0"/>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800-000000000000}">
  <sheetPr codeName="Chart4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900-000000000000}">
  <sheetPr codeName="Chart4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A00-000000000000}">
  <sheetPr codeName="Chart50"/>
  <sheetViews>
    <sheetView workbookViewId="0"/>
  </sheetViews>
  <pageMargins left="0.75" right="0.75" top="1" bottom="1" header="0.5" footer="0.5"/>
  <pageSetup orientation="landscape" r:id="rId1"/>
  <headerFooter alignWithMargins="0"/>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B00-000000000000}">
  <sheetPr codeName="Chart5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C00-000000000000}">
  <sheetPr codeName="Chart52"/>
  <sheetViews>
    <sheetView workbookViewId="0"/>
  </sheetViews>
  <pageMargins left="0.75" right="0.75" top="1" bottom="1" header="0.5" footer="0.5"/>
  <pageSetup orientation="landscape" r:id="rId1"/>
  <headerFooter alignWithMargins="0"/>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D00-000000000000}">
  <sheetPr codeName="Chart53"/>
  <sheetViews>
    <sheetView workbookViewId="0"/>
  </sheetViews>
  <pageMargins left="0.75" right="0.75" top="1" bottom="1" header="0.5" footer="0.5"/>
  <pageSetup orientation="landscape" r:id="rId1"/>
  <headerFooter alignWithMargins="0"/>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E00-000000000000}">
  <sheetPr codeName="Chart54"/>
  <sheetViews>
    <sheetView workbookViewId="0"/>
  </sheetViews>
  <pageMargins left="0.75" right="0.75" top="1" bottom="1" header="0.5" footer="0.5"/>
  <pageSetup orientation="landscape" r:id="rId1"/>
  <headerFooter alignWithMargins="0"/>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4F00-000000000000}">
  <sheetPr codeName="Chart55"/>
  <sheetViews>
    <sheetView workbookViewId="0"/>
  </sheetViews>
  <pageMargins left="0.75" right="0.75" top="1" bottom="1" header="0.5" footer="0.5"/>
  <pageSetup orientation="landscape" r:id="rId1"/>
  <headerFooter alignWithMargins="0"/>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000-000000000000}">
  <sheetPr codeName="Chart5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100-000000000000}">
  <sheetPr codeName="Chart5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200-000000000000}">
  <sheetPr codeName="Chart7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300-000000000000}">
  <sheetPr codeName="Chart5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400-000000000000}">
  <sheetPr codeName="Chart6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500-000000000000}">
  <sheetPr codeName="Chart6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600-000000000000}">
  <sheetPr codeName="Chart14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700-000000000000}">
  <sheetPr codeName="Chart6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800-000000000000}">
  <sheetPr codeName="Chart8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900-000000000000}">
  <sheetPr codeName="Chart8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A00-000000000000}">
  <sheetPr codeName="Chart8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B00-000000000000}">
  <sheetPr codeName="Chart8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9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9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9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9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9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9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9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9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9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10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10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200-000000000000}">
  <sheetPr codeName="Chart10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C00-000000000000}">
  <sheetPr codeName="Chart7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D00-000000000000}">
  <sheetPr codeName="Chart11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E00-000000000000}">
  <sheetPr codeName="Chart6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5F00-000000000000}">
  <sheetPr codeName="Chart66"/>
  <sheetViews>
    <sheetView workbookViewId="0"/>
  </sheetViews>
  <pageMargins left="0.75" right="0.75" top="1" bottom="1" header="0.5" footer="0.5"/>
  <pageSetup orientation="landscape" r:id="rId1"/>
  <headerFooter alignWithMargins="0"/>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000-000000000000}">
  <sheetPr codeName="Chart12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100-000000000000}">
  <sheetPr codeName="Chart15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200-000000000000}">
  <sheetPr codeName="Chart14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300-000000000000}">
  <sheetPr codeName="Chart11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400-000000000000}">
  <sheetPr codeName="Chart15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500-000000000000}">
  <sheetPr codeName="Chart11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600-000000000000}">
  <sheetPr codeName="Chart11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700-000000000000}">
  <sheetPr codeName="Chart6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800-000000000000}">
  <sheetPr codeName="Chart6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900-000000000000}">
  <sheetPr codeName="Chart11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B00-000000000000}">
  <sheetPr codeName="Chart11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C00-000000000000}">
  <sheetPr codeName="Chart12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600-000000000000}">
  <sheetPr codeName="Chart14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700-000000000000}">
  <sheetPr codeName="Chart14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C00-000000000000}">
  <sheetPr codeName="Chart14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D00-000000000000}">
  <sheetPr codeName="Chart15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E00-000000000000}">
  <sheetPr codeName="Chart12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6F00-000000000000}">
  <sheetPr codeName="Chart12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100-000000000000}">
  <sheetPr codeName="Chart13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200-000000000000}">
  <sheetPr codeName="Chart13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400-000000000000}">
  <sheetPr codeName="Chart14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500-000000000000}">
  <sheetPr codeName="Chart133"/>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700-000000000000}">
  <sheetPr codeName="Chart134"/>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800-000000000000}">
  <sheetPr codeName="Chart135"/>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A00-000000000000}">
  <sheetPr codeName="Chart136"/>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B00-000000000000}">
  <sheetPr codeName="Chart13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D00-000000000000}">
  <sheetPr codeName="Chart126"/>
  <sheetViews>
    <sheetView workbookViewId="0"/>
  </sheetViews>
  <pageMargins left="0.75" right="0.75" top="1" bottom="1" header="0.5" footer="0.5"/>
  <pageSetup orientation="landscape" r:id="rId1"/>
  <headerFooter alignWithMargins="0"/>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7E00-000000000000}">
  <sheetPr codeName="Chart127"/>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000-000000000000}">
  <sheetPr codeName="Chart138"/>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100-000000000000}">
  <sheetPr codeName="Chart139"/>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300-000000000000}">
  <sheetPr codeName="Chart140"/>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400-000000000000}">
  <sheetPr codeName="Chart141"/>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600-000000000000}">
  <sheetPr codeName="Chart142"/>
  <sheetViews>
    <sheetView workbookViewId="0"/>
  </sheetViews>
  <pageMargins left="0.75" right="0.75" top="1" bottom="1" header="0.5" footer="0.5"/>
  <pageSetup orientation="landscape" horizontalDpi="4294967293" verticalDpi="4294967293" r:id="rId1"/>
  <headerFooter alignWithMargins="0"/>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8700-000000000000}">
  <sheetPr codeName="Chart143"/>
  <sheetViews>
    <sheetView workbookViewId="0"/>
  </sheetViews>
  <pageMargins left="0.75" right="0.75" top="1" bottom="1" header="0.5" footer="0.5"/>
  <pageSetup orientation="landscape" horizontalDpi="4294967293" verticalDpi="4294967293" r:id="rId1"/>
  <headerFooter alignWithMargins="0"/>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0DF91-31CA-4D41-843C-C225558B2115}">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3" ht="15.75">
      <c r="B2" s="176" t="s">
        <v>1517</v>
      </c>
    </row>
    <row r="4" spans="2:3" ht="15.75">
      <c r="B4" s="176" t="s">
        <v>1392</v>
      </c>
    </row>
    <row r="5" spans="2:3" ht="15.75">
      <c r="B5" s="1325"/>
      <c r="C5" s="702"/>
    </row>
    <row r="6" spans="2:3">
      <c r="B6" s="1313" t="s">
        <v>625</v>
      </c>
    </row>
    <row r="7" spans="2:3">
      <c r="B7" s="1313" t="s">
        <v>1370</v>
      </c>
    </row>
    <row r="8" spans="2:3">
      <c r="B8" s="1313"/>
    </row>
    <row r="9" spans="2:3">
      <c r="B9" s="1313" t="s">
        <v>1371</v>
      </c>
    </row>
    <row r="10" spans="2:3">
      <c r="B10" s="1315" t="s">
        <v>1379</v>
      </c>
    </row>
    <row r="11" spans="2:3">
      <c r="B11" s="1313" t="s">
        <v>1377</v>
      </c>
    </row>
    <row r="12" spans="2:3">
      <c r="B12" s="1313"/>
    </row>
    <row r="13" spans="2:3">
      <c r="B13" s="1313" t="s">
        <v>613</v>
      </c>
    </row>
    <row r="14" spans="2:3">
      <c r="B14" s="1313" t="s">
        <v>495</v>
      </c>
    </row>
    <row r="15" spans="2:3">
      <c r="B15" s="123"/>
    </row>
    <row r="16" spans="2:3">
      <c r="B16" s="123"/>
    </row>
    <row r="17" spans="2:2" ht="15.75">
      <c r="B17" s="1312" t="s">
        <v>623</v>
      </c>
    </row>
    <row r="18" spans="2:2">
      <c r="B18" s="1313" t="s">
        <v>612</v>
      </c>
    </row>
    <row r="19" spans="2:2">
      <c r="B19" s="1313" t="s">
        <v>1372</v>
      </c>
    </row>
    <row r="20" spans="2:2">
      <c r="B20" s="1313" t="s">
        <v>1518</v>
      </c>
    </row>
    <row r="21" spans="2:2">
      <c r="B21" s="1315" t="s">
        <v>1375</v>
      </c>
    </row>
    <row r="22" spans="2:2">
      <c r="B22" s="1313" t="s">
        <v>1378</v>
      </c>
    </row>
    <row r="23" spans="2:2">
      <c r="B23" s="1313" t="s">
        <v>1519</v>
      </c>
    </row>
    <row r="24" spans="2:2">
      <c r="B24" s="1313" t="s">
        <v>1520</v>
      </c>
    </row>
    <row r="25" spans="2:2">
      <c r="B25" s="1313"/>
    </row>
    <row r="26" spans="2:2">
      <c r="B26" s="1316" t="s">
        <v>1380</v>
      </c>
    </row>
    <row r="27" spans="2:2">
      <c r="B27" s="1313" t="s">
        <v>1382</v>
      </c>
    </row>
    <row r="28" spans="2:2">
      <c r="B28" s="1313" t="s">
        <v>1381</v>
      </c>
    </row>
    <row r="29" spans="2:2" ht="15" customHeight="1">
      <c r="B29" s="1315" t="s">
        <v>1564</v>
      </c>
    </row>
    <row r="30" spans="2:2">
      <c r="B30" s="1313" t="s">
        <v>1383</v>
      </c>
    </row>
    <row r="31" spans="2:2">
      <c r="B31" s="1313" t="s">
        <v>1521</v>
      </c>
    </row>
    <row r="32" spans="2:2">
      <c r="B32" s="1313"/>
    </row>
    <row r="33" spans="2:2">
      <c r="B33" s="1313" t="s">
        <v>1373</v>
      </c>
    </row>
    <row r="34" spans="2:2">
      <c r="B34" s="1313"/>
    </row>
    <row r="35" spans="2:2">
      <c r="B35" s="1316" t="s">
        <v>1374</v>
      </c>
    </row>
    <row r="36" spans="2:2">
      <c r="B36" s="1313" t="s">
        <v>1508</v>
      </c>
    </row>
    <row r="37" spans="2:2">
      <c r="B37" s="1313" t="s">
        <v>1509</v>
      </c>
    </row>
    <row r="38" spans="2:2">
      <c r="B38" s="1313" t="s">
        <v>1510</v>
      </c>
    </row>
    <row r="39" spans="2:2">
      <c r="B39" s="1313" t="s">
        <v>1511</v>
      </c>
    </row>
    <row r="40" spans="2:2">
      <c r="B40" s="1313" t="s">
        <v>1512</v>
      </c>
    </row>
    <row r="41" spans="2:2">
      <c r="B41" s="1313" t="s">
        <v>1513</v>
      </c>
    </row>
    <row r="42" spans="2:2">
      <c r="B42" s="1314" t="s">
        <v>1529</v>
      </c>
    </row>
    <row r="43" spans="2:2">
      <c r="B43" s="1314" t="s">
        <v>1523</v>
      </c>
    </row>
    <row r="44" spans="2:2">
      <c r="B44" s="1313" t="s">
        <v>1524</v>
      </c>
    </row>
    <row r="45" spans="2:2">
      <c r="B45" s="1314" t="s">
        <v>1522</v>
      </c>
    </row>
    <row r="46" spans="2:2">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ransitionEvaluation="1" codeName="Sheet81">
    <pageSetUpPr fitToPage="1"/>
  </sheetPr>
  <dimension ref="B2:AA872"/>
  <sheetViews>
    <sheetView showGridLines="0"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2:19">
      <c r="J2"/>
      <c r="K2"/>
      <c r="L2"/>
      <c r="M2"/>
      <c r="N2"/>
      <c r="O2"/>
      <c r="P2"/>
      <c r="Q2"/>
      <c r="R2"/>
      <c r="S2"/>
    </row>
    <row r="3" spans="2:19" ht="15.75">
      <c r="J3" s="702"/>
      <c r="K3"/>
      <c r="L3"/>
      <c r="M3"/>
      <c r="N3"/>
      <c r="O3"/>
      <c r="P3"/>
      <c r="Q3"/>
      <c r="R3"/>
      <c r="S3"/>
    </row>
    <row r="4" spans="2:19">
      <c r="B4" s="931"/>
      <c r="C4" s="931"/>
      <c r="D4" s="931"/>
      <c r="E4" s="931"/>
      <c r="F4" s="931"/>
      <c r="G4" s="931"/>
      <c r="H4" s="931"/>
      <c r="J4"/>
      <c r="K4"/>
      <c r="L4"/>
      <c r="M4"/>
      <c r="N4"/>
      <c r="O4"/>
      <c r="P4"/>
      <c r="Q4"/>
      <c r="R4"/>
      <c r="S4"/>
    </row>
    <row r="5" spans="2:19">
      <c r="C5" s="931"/>
      <c r="D5" s="931"/>
      <c r="E5" s="931"/>
      <c r="F5" s="931"/>
      <c r="G5" s="931"/>
      <c r="H5" s="931"/>
      <c r="J5"/>
      <c r="K5"/>
      <c r="L5"/>
      <c r="M5"/>
      <c r="N5"/>
      <c r="O5"/>
      <c r="P5"/>
      <c r="Q5"/>
      <c r="R5"/>
      <c r="S5"/>
    </row>
    <row r="6" spans="2:19" ht="15.75">
      <c r="B6" s="176" t="s">
        <v>264</v>
      </c>
      <c r="C6" s="931"/>
      <c r="D6" s="931"/>
      <c r="E6" s="931"/>
      <c r="F6" s="931"/>
      <c r="G6" s="931"/>
      <c r="H6" s="931"/>
      <c r="J6"/>
      <c r="K6"/>
      <c r="L6"/>
      <c r="M6"/>
      <c r="N6"/>
      <c r="O6"/>
      <c r="P6"/>
      <c r="Q6"/>
      <c r="R6"/>
      <c r="S6"/>
    </row>
    <row r="7" spans="2:19">
      <c r="D7" s="931"/>
      <c r="E7" s="931"/>
      <c r="F7" s="931"/>
      <c r="G7" s="931"/>
      <c r="H7" s="931"/>
      <c r="I7"/>
      <c r="J7"/>
      <c r="K7"/>
      <c r="L7"/>
      <c r="M7"/>
      <c r="N7"/>
      <c r="O7"/>
      <c r="P7"/>
      <c r="Q7"/>
      <c r="R7"/>
      <c r="S7"/>
    </row>
    <row r="8" spans="2:19">
      <c r="B8" s="228" t="s">
        <v>1359</v>
      </c>
      <c r="D8" s="931"/>
      <c r="E8" s="931"/>
      <c r="F8" s="931"/>
      <c r="G8" s="931"/>
      <c r="H8" s="931"/>
      <c r="I8"/>
      <c r="J8"/>
      <c r="K8"/>
      <c r="L8"/>
      <c r="M8"/>
      <c r="N8"/>
      <c r="O8"/>
      <c r="P8"/>
      <c r="Q8"/>
      <c r="R8"/>
      <c r="S8"/>
    </row>
    <row r="9" spans="2:19">
      <c r="D9" s="931"/>
      <c r="E9" s="931"/>
      <c r="F9" s="931"/>
      <c r="G9" s="931"/>
      <c r="H9" s="931"/>
      <c r="I9"/>
      <c r="J9"/>
      <c r="K9"/>
      <c r="L9"/>
      <c r="M9"/>
      <c r="N9"/>
      <c r="O9"/>
      <c r="P9"/>
      <c r="Q9"/>
      <c r="R9"/>
      <c r="S9"/>
    </row>
    <row r="10" spans="2:19">
      <c r="B10" s="931" t="s">
        <v>1391</v>
      </c>
      <c r="D10" s="931"/>
      <c r="E10" s="931"/>
      <c r="F10" s="931"/>
      <c r="G10" s="931"/>
      <c r="H10" s="931"/>
      <c r="I10"/>
      <c r="J10"/>
      <c r="K10"/>
      <c r="L10"/>
      <c r="M10"/>
      <c r="N10"/>
      <c r="O10"/>
      <c r="P10"/>
      <c r="Q10"/>
      <c r="R10"/>
      <c r="S10"/>
    </row>
    <row r="11" spans="2:19">
      <c r="D11" s="931"/>
      <c r="E11" s="931"/>
      <c r="F11" s="931"/>
      <c r="G11" s="931"/>
      <c r="H11" s="931"/>
      <c r="I11"/>
      <c r="J11"/>
      <c r="K11"/>
      <c r="L11"/>
      <c r="M11"/>
      <c r="N11"/>
      <c r="O11"/>
      <c r="P11"/>
      <c r="Q11"/>
      <c r="R11"/>
      <c r="S11"/>
    </row>
    <row r="12" spans="2:19">
      <c r="B12" s="177" t="s">
        <v>1384</v>
      </c>
      <c r="D12" s="931"/>
      <c r="E12" s="931"/>
      <c r="F12" s="931"/>
      <c r="G12" s="931"/>
      <c r="H12" s="931"/>
      <c r="I12"/>
      <c r="J12"/>
      <c r="K12"/>
      <c r="L12"/>
      <c r="M12"/>
      <c r="N12"/>
      <c r="O12"/>
      <c r="P12"/>
      <c r="Q12"/>
      <c r="R12"/>
      <c r="S12"/>
    </row>
    <row r="13" spans="2:19">
      <c r="D13" s="931"/>
      <c r="E13" s="931"/>
      <c r="F13" s="931"/>
      <c r="G13" s="931"/>
      <c r="H13" s="931"/>
      <c r="I13"/>
      <c r="J13"/>
      <c r="K13"/>
      <c r="L13"/>
      <c r="M13"/>
      <c r="N13"/>
      <c r="O13"/>
      <c r="P13"/>
      <c r="Q13"/>
      <c r="R13"/>
      <c r="S13"/>
    </row>
    <row r="14" spans="2:19">
      <c r="B14" s="177" t="s">
        <v>1525</v>
      </c>
      <c r="C14" s="931"/>
      <c r="D14" s="931"/>
      <c r="E14" s="931"/>
      <c r="F14" s="931"/>
      <c r="G14" s="931"/>
      <c r="H14" s="931"/>
      <c r="I14"/>
      <c r="J14" s="177"/>
      <c r="K14"/>
      <c r="L14"/>
      <c r="M14"/>
      <c r="N14"/>
      <c r="O14"/>
      <c r="P14"/>
      <c r="Q14"/>
      <c r="R14"/>
      <c r="S14"/>
    </row>
    <row r="15" spans="2:19">
      <c r="C15" s="643"/>
      <c r="D15" s="643"/>
      <c r="E15" s="643"/>
      <c r="F15" s="643"/>
      <c r="G15" s="643"/>
      <c r="H15" s="931"/>
      <c r="I15"/>
      <c r="J15" s="177"/>
      <c r="K15"/>
      <c r="L15"/>
      <c r="M15"/>
      <c r="N15"/>
      <c r="O15"/>
      <c r="P15"/>
      <c r="Q15"/>
      <c r="R15"/>
      <c r="S15"/>
    </row>
    <row r="16" spans="2:19">
      <c r="B16" s="177" t="s">
        <v>1360</v>
      </c>
      <c r="C16" s="643"/>
      <c r="D16" s="643"/>
      <c r="E16" s="643"/>
      <c r="F16" s="643"/>
      <c r="G16" s="643"/>
      <c r="H16" s="931"/>
      <c r="I16"/>
      <c r="J16" s="177"/>
      <c r="K16"/>
      <c r="L16"/>
      <c r="M16"/>
      <c r="N16"/>
      <c r="O16"/>
      <c r="P16"/>
      <c r="Q16"/>
      <c r="R16"/>
      <c r="S16"/>
    </row>
    <row r="17" spans="2:19">
      <c r="C17" s="643"/>
      <c r="D17" s="643"/>
      <c r="E17" s="643"/>
      <c r="F17" s="643"/>
      <c r="G17" s="643"/>
      <c r="H17" s="931"/>
      <c r="I17"/>
      <c r="J17" s="177"/>
      <c r="K17"/>
      <c r="L17"/>
      <c r="M17"/>
      <c r="N17"/>
      <c r="O17"/>
      <c r="P17"/>
      <c r="Q17"/>
      <c r="R17"/>
      <c r="S17"/>
    </row>
    <row r="18" spans="2:19">
      <c r="B18" s="177" t="s">
        <v>1365</v>
      </c>
      <c r="C18" s="643"/>
      <c r="D18" s="643"/>
      <c r="E18" s="643"/>
      <c r="F18" s="643"/>
      <c r="G18" s="643"/>
      <c r="H18" s="931"/>
      <c r="I18"/>
      <c r="J18"/>
      <c r="K18"/>
      <c r="L18"/>
      <c r="M18"/>
      <c r="N18"/>
      <c r="O18"/>
      <c r="P18"/>
      <c r="Q18"/>
    </row>
    <row r="19" spans="2:19">
      <c r="B19" s="1306" t="s">
        <v>1366</v>
      </c>
      <c r="C19" s="1263"/>
      <c r="D19" s="1263"/>
      <c r="E19" s="1263"/>
      <c r="F19" s="1263"/>
      <c r="G19" s="1263"/>
    </row>
    <row r="20" spans="2:19">
      <c r="B20" s="1264"/>
      <c r="C20" s="1265"/>
      <c r="D20" s="1265"/>
      <c r="E20" s="1263"/>
      <c r="F20" s="1267"/>
      <c r="G20" s="1263"/>
    </row>
    <row r="21" spans="2:19">
      <c r="B21" s="1264"/>
      <c r="C21" s="7" t="s">
        <v>178</v>
      </c>
      <c r="D21" s="188"/>
      <c r="E21" s="188"/>
      <c r="F21" s="188"/>
      <c r="G21" s="1302"/>
    </row>
    <row r="22" spans="2:19">
      <c r="B22" s="1266"/>
      <c r="C22" s="1413" t="s">
        <v>1361</v>
      </c>
      <c r="D22" s="1414"/>
      <c r="E22" s="1414"/>
      <c r="F22" s="1414"/>
      <c r="G22" s="1415"/>
    </row>
    <row r="23" spans="2:19">
      <c r="B23" s="1264"/>
      <c r="C23" s="7" t="s">
        <v>179</v>
      </c>
      <c r="D23" s="188"/>
      <c r="E23" s="188"/>
      <c r="F23" s="189"/>
      <c r="G23" s="1303">
        <v>43845</v>
      </c>
    </row>
    <row r="24" spans="2:19">
      <c r="B24" s="1263"/>
      <c r="C24" s="7" t="s">
        <v>267</v>
      </c>
      <c r="D24" s="188"/>
      <c r="E24" s="188"/>
      <c r="F24" s="188"/>
      <c r="G24" s="1304" t="s">
        <v>362</v>
      </c>
    </row>
    <row r="25" spans="2:19">
      <c r="B25" s="1264"/>
      <c r="C25" s="7" t="s">
        <v>182</v>
      </c>
      <c r="D25" s="188"/>
      <c r="E25" s="188"/>
      <c r="F25" s="189"/>
      <c r="G25" s="1303">
        <v>43900</v>
      </c>
    </row>
    <row r="26" spans="2:19">
      <c r="B26" s="1263"/>
      <c r="C26" s="7" t="s">
        <v>213</v>
      </c>
      <c r="D26" s="189"/>
      <c r="E26" s="189"/>
      <c r="F26" s="189"/>
      <c r="G26" s="1305"/>
    </row>
    <row r="27" spans="2:19">
      <c r="B27" s="1263"/>
      <c r="C27" s="1413" t="s">
        <v>1363</v>
      </c>
      <c r="D27" s="1414"/>
      <c r="E27" s="1414"/>
      <c r="F27" s="1414"/>
      <c r="G27" s="1415"/>
    </row>
    <row r="28" spans="2:19" ht="15.75">
      <c r="B28" s="1269"/>
      <c r="C28" s="7" t="s">
        <v>214</v>
      </c>
      <c r="D28" s="188"/>
      <c r="E28" s="188"/>
      <c r="F28" s="188"/>
      <c r="G28" s="1304" t="s">
        <v>1364</v>
      </c>
    </row>
    <row r="29" spans="2:19" ht="15.75">
      <c r="B29" s="1269"/>
    </row>
    <row r="30" spans="2:19">
      <c r="B30" s="1263"/>
      <c r="C30" s="7" t="s">
        <v>266</v>
      </c>
      <c r="D30" s="931"/>
      <c r="E30" s="931"/>
      <c r="F30" s="931"/>
      <c r="G30" s="1304" t="str">
        <f>IF(OR(ISTEXT(G24),ISTEXT(G28)),IF(NOT(ISTEXT(G24)),G28,IF(NOT(ISTEXT(G28)),G24,G24&amp;"/"&amp;G28)),"")</f>
        <v>Tested Prg/Org</v>
      </c>
    </row>
    <row r="31" spans="2:19">
      <c r="B31" s="1263"/>
      <c r="C31" s="1263"/>
      <c r="D31" s="1263"/>
      <c r="E31" s="1263"/>
      <c r="F31" s="1263"/>
      <c r="G31" s="1263"/>
    </row>
    <row r="32" spans="2:19">
      <c r="B32" s="1263"/>
      <c r="C32" s="1263"/>
      <c r="D32" s="1263"/>
      <c r="E32" s="1263"/>
      <c r="F32" s="1263"/>
      <c r="G32" s="1263"/>
    </row>
    <row r="33" spans="2:7">
      <c r="B33" s="1263"/>
      <c r="C33" s="1270"/>
      <c r="D33" s="1263"/>
      <c r="E33" s="1263"/>
      <c r="F33" s="1263"/>
      <c r="G33" s="1263"/>
    </row>
    <row r="34" spans="2:7">
      <c r="B34" s="1263"/>
      <c r="C34" s="1270"/>
      <c r="D34" s="1263"/>
      <c r="E34" s="1263"/>
      <c r="F34" s="1263"/>
      <c r="G34" s="1263"/>
    </row>
    <row r="35" spans="2:7">
      <c r="B35" s="1263"/>
      <c r="C35" s="1268"/>
      <c r="D35" s="1263"/>
      <c r="E35" s="1263"/>
      <c r="F35" s="1263"/>
      <c r="G35" s="1263"/>
    </row>
    <row r="36" spans="2:7">
      <c r="B36" s="1263"/>
      <c r="C36" s="1270"/>
      <c r="D36" s="1263"/>
      <c r="E36" s="1263"/>
      <c r="F36" s="1263"/>
      <c r="G36" s="1263"/>
    </row>
    <row r="37" spans="2:7">
      <c r="B37" s="1263"/>
      <c r="C37" s="1270"/>
      <c r="D37" s="1263"/>
      <c r="E37" s="1263"/>
      <c r="F37" s="1263"/>
      <c r="G37" s="1263"/>
    </row>
    <row r="38" spans="2:7">
      <c r="B38" s="1263"/>
      <c r="C38" s="1270"/>
      <c r="D38" s="1263"/>
      <c r="E38" s="1263"/>
      <c r="F38" s="1263"/>
      <c r="G38" s="1263"/>
    </row>
    <row r="39" spans="2:7">
      <c r="B39" s="1263"/>
      <c r="C39" s="1270"/>
      <c r="D39" s="1263"/>
      <c r="E39" s="1263"/>
      <c r="F39" s="1263"/>
      <c r="G39" s="1263"/>
    </row>
    <row r="40" spans="2:7">
      <c r="B40" s="1263"/>
      <c r="C40" s="1270"/>
      <c r="D40" s="1263"/>
      <c r="E40" s="1263"/>
      <c r="F40" s="1263"/>
      <c r="G40" s="1263"/>
    </row>
    <row r="41" spans="2:7">
      <c r="B41" s="1263"/>
      <c r="C41" s="1270"/>
      <c r="D41" s="1263"/>
      <c r="E41" s="1263"/>
      <c r="F41" s="1263"/>
      <c r="G41" s="1263"/>
    </row>
    <row r="42" spans="2:7">
      <c r="B42" s="1263"/>
      <c r="C42" s="1270"/>
      <c r="D42" s="1263"/>
      <c r="E42" s="1263"/>
      <c r="F42" s="1263"/>
      <c r="G42" s="1263"/>
    </row>
    <row r="43" spans="2:7">
      <c r="B43" s="1263"/>
      <c r="C43" s="1270"/>
      <c r="D43" s="1263"/>
      <c r="E43" s="1263"/>
      <c r="F43" s="1263"/>
      <c r="G43" s="1263"/>
    </row>
    <row r="44" spans="2:7">
      <c r="B44" s="1263"/>
      <c r="C44" s="1270"/>
      <c r="D44" s="1263"/>
      <c r="E44" s="1263"/>
      <c r="F44" s="1263"/>
      <c r="G44" s="1263"/>
    </row>
    <row r="45" spans="2:7">
      <c r="B45" s="1263"/>
      <c r="C45" s="1270"/>
      <c r="D45" s="1263"/>
      <c r="E45" s="1263"/>
      <c r="F45" s="1263"/>
      <c r="G45" s="1263"/>
    </row>
    <row r="46" spans="2:7">
      <c r="B46" s="1263"/>
      <c r="C46" s="1270"/>
      <c r="D46" s="1263"/>
      <c r="E46" s="1263"/>
      <c r="F46" s="1263"/>
      <c r="G46" s="1263"/>
    </row>
    <row r="47" spans="2:7">
      <c r="B47" s="1263"/>
      <c r="C47" s="1270"/>
      <c r="D47" s="1263"/>
      <c r="E47" s="1263"/>
      <c r="F47" s="1263"/>
      <c r="G47" s="1263"/>
    </row>
    <row r="48" spans="2:7">
      <c r="B48" s="1263"/>
      <c r="C48" s="1270"/>
      <c r="D48" s="1263"/>
      <c r="E48" s="1263"/>
      <c r="F48" s="1263"/>
      <c r="G48" s="1263"/>
    </row>
    <row r="49" spans="2:27">
      <c r="B49" s="1263"/>
      <c r="C49" s="1270"/>
      <c r="D49" s="1263"/>
      <c r="E49" s="1263"/>
      <c r="F49" s="1263"/>
      <c r="G49" s="1263"/>
    </row>
    <row r="50" spans="2:27">
      <c r="B50" s="1263"/>
      <c r="C50" s="1270"/>
      <c r="D50" s="1263"/>
      <c r="E50" s="1263"/>
      <c r="F50" s="1263"/>
      <c r="G50" s="1263"/>
    </row>
    <row r="51" spans="2:27">
      <c r="B51" s="1263"/>
      <c r="C51" s="1270"/>
      <c r="D51" s="1263"/>
      <c r="E51" s="1263"/>
      <c r="F51" s="1263"/>
      <c r="G51" s="1263"/>
    </row>
    <row r="52" spans="2:27">
      <c r="B52" s="1263"/>
      <c r="C52" s="1270"/>
      <c r="D52" s="1263"/>
      <c r="E52" s="1263"/>
      <c r="F52" s="1263"/>
      <c r="G52" s="1263"/>
    </row>
    <row r="53" spans="2:27">
      <c r="B53" s="1263"/>
      <c r="C53" s="1270"/>
      <c r="D53" s="1263"/>
      <c r="E53" s="1263"/>
      <c r="F53" s="1263"/>
      <c r="G53" s="1263"/>
    </row>
    <row r="54" spans="2:27">
      <c r="B54" s="1263"/>
      <c r="C54" s="1270"/>
      <c r="D54" s="1263"/>
      <c r="E54" s="1263"/>
      <c r="F54" s="1263"/>
      <c r="G54" s="1263"/>
    </row>
    <row r="55" spans="2:27">
      <c r="B55" s="1263"/>
      <c r="C55" s="1270"/>
      <c r="D55" s="1263"/>
      <c r="E55" s="1263"/>
      <c r="F55" s="1263"/>
      <c r="G55" s="1263"/>
    </row>
    <row r="56" spans="2:27">
      <c r="B56" s="1263"/>
      <c r="C56" s="1270"/>
      <c r="D56" s="1263"/>
      <c r="E56" s="1263"/>
      <c r="F56" s="1263"/>
      <c r="G56" s="1263"/>
    </row>
    <row r="57" spans="2:27">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2:27">
      <c r="C559" s="179"/>
    </row>
    <row r="560" spans="2:27">
      <c r="C560" s="179"/>
    </row>
    <row r="561" spans="3:3">
      <c r="C561" s="179"/>
    </row>
    <row r="562" spans="3:3">
      <c r="C562" s="179"/>
    </row>
    <row r="563" spans="3:3">
      <c r="C563" s="179"/>
    </row>
    <row r="564" spans="3:3">
      <c r="C564" s="179"/>
    </row>
    <row r="565" spans="3:3">
      <c r="C565" s="179"/>
    </row>
    <row r="566" spans="3:3">
      <c r="C566" s="179"/>
    </row>
    <row r="567" spans="3:3">
      <c r="C567" s="179"/>
    </row>
    <row r="568" spans="3:3">
      <c r="C568" s="179"/>
    </row>
    <row r="569" spans="3:3">
      <c r="C569" s="179"/>
    </row>
    <row r="570" spans="3:3">
      <c r="C570" s="179"/>
    </row>
    <row r="571" spans="3:3">
      <c r="C571" s="179"/>
    </row>
    <row r="572" spans="3:3">
      <c r="C572" s="179"/>
    </row>
    <row r="573" spans="3:3">
      <c r="C573" s="179"/>
    </row>
    <row r="574" spans="3:3">
      <c r="C574" s="179"/>
    </row>
    <row r="575" spans="3:3">
      <c r="C575" s="179"/>
    </row>
    <row r="576" spans="3:3">
      <c r="C576" s="179"/>
    </row>
    <row r="577" spans="2:5">
      <c r="C577" s="179"/>
    </row>
    <row r="578" spans="2:5">
      <c r="C578" s="179"/>
    </row>
    <row r="579" spans="2:5">
      <c r="C579" s="179"/>
    </row>
    <row r="580" spans="2:5">
      <c r="C580" s="179"/>
    </row>
    <row r="581" spans="2:5">
      <c r="C581" s="179"/>
    </row>
    <row r="582" spans="2:5">
      <c r="C582" s="179"/>
    </row>
    <row r="583" spans="2:5">
      <c r="B583" s="6"/>
      <c r="C583" s="6"/>
      <c r="D583" s="6"/>
      <c r="E583" s="6"/>
    </row>
    <row r="595" spans="2:5">
      <c r="C595" s="4"/>
    </row>
    <row r="596" spans="2:5">
      <c r="C596" s="4"/>
    </row>
    <row r="598" spans="2:5">
      <c r="B598" s="6"/>
      <c r="C598" s="6"/>
      <c r="D598" s="6"/>
      <c r="E598" s="6"/>
    </row>
    <row r="599" spans="2:5">
      <c r="C599" s="179"/>
    </row>
    <row r="600" spans="2:5">
      <c r="C600" s="179"/>
    </row>
    <row r="601" spans="2:5">
      <c r="C601" s="179"/>
    </row>
    <row r="602" spans="2:5">
      <c r="C602" s="179"/>
    </row>
    <row r="603" spans="2:5">
      <c r="C603" s="179"/>
    </row>
    <row r="604" spans="2:5">
      <c r="C604" s="179"/>
    </row>
    <row r="605" spans="2:5">
      <c r="C605" s="179"/>
    </row>
    <row r="606" spans="2:5">
      <c r="C606" s="179"/>
    </row>
    <row r="607" spans="2:5">
      <c r="C607" s="179"/>
    </row>
    <row r="608" spans="2:5">
      <c r="C608" s="179"/>
    </row>
    <row r="609" spans="2:5">
      <c r="C609" s="179"/>
    </row>
    <row r="610" spans="2:5">
      <c r="C610" s="179"/>
    </row>
    <row r="611" spans="2:5">
      <c r="C611" s="179"/>
    </row>
    <row r="612" spans="2:5">
      <c r="C612" s="179"/>
    </row>
    <row r="613" spans="2:5">
      <c r="C613" s="179"/>
    </row>
    <row r="614" spans="2:5">
      <c r="C614" s="179"/>
    </row>
    <row r="615" spans="2:5">
      <c r="C615" s="179"/>
    </row>
    <row r="616" spans="2:5">
      <c r="C616" s="179"/>
    </row>
    <row r="617" spans="2:5">
      <c r="C617" s="179"/>
    </row>
    <row r="618" spans="2:5">
      <c r="C618" s="179"/>
    </row>
    <row r="619" spans="2:5">
      <c r="C619" s="179"/>
    </row>
    <row r="620" spans="2:5">
      <c r="C620" s="179"/>
    </row>
    <row r="621" spans="2:5">
      <c r="C621" s="179"/>
    </row>
    <row r="622" spans="2:5">
      <c r="C622" s="179"/>
    </row>
    <row r="623" spans="2:5">
      <c r="B623" s="6"/>
      <c r="C623" s="6"/>
      <c r="D623" s="6"/>
      <c r="E623" s="6"/>
    </row>
    <row r="635" spans="2:5">
      <c r="C635" s="4"/>
    </row>
    <row r="636" spans="2:5">
      <c r="C636" s="4"/>
    </row>
    <row r="637" spans="2:5">
      <c r="C637" s="5"/>
    </row>
    <row r="638" spans="2:5">
      <c r="B638" s="6"/>
      <c r="C638" s="6"/>
      <c r="D638" s="6"/>
      <c r="E638" s="6"/>
    </row>
    <row r="639" spans="2:5">
      <c r="C639" s="179"/>
    </row>
    <row r="640" spans="2:5">
      <c r="C640" s="179"/>
    </row>
    <row r="641" spans="3:3">
      <c r="C641" s="179"/>
    </row>
    <row r="642" spans="3:3">
      <c r="C642" s="179"/>
    </row>
    <row r="643" spans="3:3">
      <c r="C643" s="179"/>
    </row>
    <row r="644" spans="3:3">
      <c r="C644" s="179"/>
    </row>
    <row r="645" spans="3:3">
      <c r="C645" s="179"/>
    </row>
    <row r="646" spans="3:3">
      <c r="C646" s="179"/>
    </row>
    <row r="647" spans="3:3">
      <c r="C647" s="179"/>
    </row>
    <row r="648" spans="3:3">
      <c r="C648" s="179"/>
    </row>
    <row r="649" spans="3:3">
      <c r="C649" s="179"/>
    </row>
    <row r="650" spans="3:3">
      <c r="C650" s="179"/>
    </row>
    <row r="651" spans="3:3">
      <c r="C651" s="179"/>
    </row>
    <row r="652" spans="3:3">
      <c r="C652" s="179"/>
    </row>
    <row r="653" spans="3:3">
      <c r="C653" s="179"/>
    </row>
    <row r="654" spans="3:3">
      <c r="C654" s="179"/>
    </row>
    <row r="655" spans="3:3">
      <c r="C655" s="179"/>
    </row>
    <row r="656" spans="3:3">
      <c r="C656" s="179"/>
    </row>
    <row r="657" spans="2:5">
      <c r="C657" s="179"/>
    </row>
    <row r="658" spans="2:5">
      <c r="C658" s="179"/>
    </row>
    <row r="659" spans="2:5">
      <c r="C659" s="179"/>
    </row>
    <row r="660" spans="2:5">
      <c r="C660" s="179"/>
    </row>
    <row r="661" spans="2:5">
      <c r="C661" s="179"/>
    </row>
    <row r="662" spans="2:5">
      <c r="C662" s="179"/>
    </row>
    <row r="663" spans="2:5">
      <c r="B663" s="6"/>
      <c r="C663" s="6"/>
      <c r="D663" s="6"/>
      <c r="E663" s="6"/>
    </row>
    <row r="675" spans="2:5">
      <c r="C675" s="4"/>
    </row>
    <row r="676" spans="2:5">
      <c r="C676" s="4"/>
    </row>
    <row r="677" spans="2:5">
      <c r="C677" s="5"/>
    </row>
    <row r="678" spans="2:5">
      <c r="B678" s="6"/>
      <c r="C678" s="6"/>
      <c r="D678" s="6"/>
      <c r="E678" s="6"/>
    </row>
    <row r="679" spans="2:5">
      <c r="C679" s="179"/>
    </row>
    <row r="680" spans="2:5">
      <c r="C680" s="179"/>
    </row>
    <row r="681" spans="2:5">
      <c r="C681" s="179"/>
    </row>
    <row r="682" spans="2:5">
      <c r="C682" s="179"/>
    </row>
    <row r="683" spans="2:5">
      <c r="C683" s="179"/>
    </row>
    <row r="684" spans="2:5">
      <c r="C684" s="179"/>
    </row>
    <row r="685" spans="2:5">
      <c r="C685" s="179"/>
    </row>
    <row r="686" spans="2:5">
      <c r="C686" s="179"/>
    </row>
    <row r="687" spans="2:5">
      <c r="C687" s="179"/>
    </row>
    <row r="688" spans="2:5">
      <c r="C688" s="179"/>
    </row>
    <row r="689" spans="2:5">
      <c r="C689" s="179"/>
    </row>
    <row r="690" spans="2:5">
      <c r="C690" s="179"/>
    </row>
    <row r="691" spans="2:5">
      <c r="C691" s="179"/>
    </row>
    <row r="692" spans="2:5">
      <c r="C692" s="179"/>
    </row>
    <row r="693" spans="2:5">
      <c r="C693" s="179"/>
    </row>
    <row r="694" spans="2:5">
      <c r="C694" s="179"/>
    </row>
    <row r="695" spans="2:5">
      <c r="C695" s="179"/>
    </row>
    <row r="696" spans="2:5">
      <c r="C696" s="179"/>
    </row>
    <row r="697" spans="2:5">
      <c r="C697" s="179"/>
    </row>
    <row r="698" spans="2:5">
      <c r="C698" s="179"/>
    </row>
    <row r="699" spans="2:5">
      <c r="C699" s="179"/>
    </row>
    <row r="700" spans="2:5">
      <c r="C700" s="179"/>
    </row>
    <row r="701" spans="2:5">
      <c r="C701" s="179"/>
    </row>
    <row r="702" spans="2:5">
      <c r="C702" s="179"/>
    </row>
    <row r="703" spans="2:5">
      <c r="B703" s="6"/>
      <c r="C703" s="6"/>
      <c r="D703" s="6"/>
      <c r="E703" s="6"/>
    </row>
    <row r="716" spans="2:5">
      <c r="C716" s="4"/>
    </row>
    <row r="717" spans="2:5">
      <c r="C717" s="4"/>
    </row>
    <row r="718" spans="2:5">
      <c r="C718" s="5"/>
    </row>
    <row r="719" spans="2:5">
      <c r="B719" s="6"/>
      <c r="C719" s="6"/>
      <c r="D719" s="6"/>
      <c r="E719" s="6"/>
    </row>
    <row r="720" spans="2:5">
      <c r="C720" s="179"/>
    </row>
    <row r="721" spans="3:3">
      <c r="C721" s="179"/>
    </row>
    <row r="722" spans="3:3">
      <c r="C722" s="179"/>
    </row>
    <row r="723" spans="3:3">
      <c r="C723" s="179"/>
    </row>
    <row r="724" spans="3:3">
      <c r="C724" s="179"/>
    </row>
    <row r="725" spans="3:3">
      <c r="C725" s="179"/>
    </row>
    <row r="726" spans="3:3">
      <c r="C726" s="179"/>
    </row>
    <row r="727" spans="3:3">
      <c r="C727" s="179"/>
    </row>
    <row r="728" spans="3:3">
      <c r="C728" s="179"/>
    </row>
    <row r="729" spans="3:3">
      <c r="C729" s="179"/>
    </row>
    <row r="730" spans="3:3">
      <c r="C730" s="179"/>
    </row>
    <row r="731" spans="3:3">
      <c r="C731" s="179"/>
    </row>
    <row r="732" spans="3:3">
      <c r="C732" s="179"/>
    </row>
    <row r="733" spans="3:3">
      <c r="C733" s="179"/>
    </row>
    <row r="734" spans="3:3">
      <c r="C734" s="179"/>
    </row>
    <row r="735" spans="3:3">
      <c r="C735" s="179"/>
    </row>
    <row r="736" spans="3:3">
      <c r="C736" s="179"/>
    </row>
    <row r="737" spans="3:3">
      <c r="C737" s="179"/>
    </row>
    <row r="738" spans="3:3">
      <c r="C738" s="179"/>
    </row>
    <row r="739" spans="3:3">
      <c r="C739" s="179"/>
    </row>
    <row r="740" spans="3:3">
      <c r="C740" s="179"/>
    </row>
    <row r="741" spans="3:3">
      <c r="C741" s="179"/>
    </row>
    <row r="742" spans="3:3">
      <c r="C742" s="179"/>
    </row>
    <row r="743" spans="3:3">
      <c r="C743" s="179"/>
    </row>
    <row r="744" spans="3:3">
      <c r="C744" s="179"/>
    </row>
    <row r="745" spans="3:3">
      <c r="C745" s="179"/>
    </row>
    <row r="746" spans="3:3">
      <c r="C746" s="179"/>
    </row>
    <row r="747" spans="3:3">
      <c r="C747" s="179"/>
    </row>
    <row r="748" spans="3:3">
      <c r="C748" s="179"/>
    </row>
    <row r="749" spans="3:3">
      <c r="C749" s="179"/>
    </row>
    <row r="750" spans="3:3">
      <c r="C750" s="179"/>
    </row>
    <row r="751" spans="3:3">
      <c r="C751" s="179"/>
    </row>
    <row r="752" spans="3:3">
      <c r="C752" s="179"/>
    </row>
    <row r="753" spans="3:3">
      <c r="C753" s="179"/>
    </row>
    <row r="754" spans="3:3">
      <c r="C754" s="179"/>
    </row>
    <row r="755" spans="3:3">
      <c r="C755" s="179"/>
    </row>
    <row r="756" spans="3:3">
      <c r="C756" s="179"/>
    </row>
    <row r="757" spans="3:3">
      <c r="C757" s="179"/>
    </row>
    <row r="758" spans="3:3">
      <c r="C758" s="179"/>
    </row>
    <row r="759" spans="3:3">
      <c r="C759" s="179"/>
    </row>
    <row r="760" spans="3:3">
      <c r="C760" s="179"/>
    </row>
    <row r="761" spans="3:3">
      <c r="C761" s="179"/>
    </row>
    <row r="762" spans="3:3">
      <c r="C762" s="179"/>
    </row>
    <row r="763" spans="3:3">
      <c r="C763" s="179"/>
    </row>
    <row r="764" spans="3:3">
      <c r="C764" s="179"/>
    </row>
    <row r="765" spans="3:3">
      <c r="C765" s="179"/>
    </row>
    <row r="766" spans="3:3">
      <c r="C766" s="179"/>
    </row>
    <row r="767" spans="3:3">
      <c r="C767" s="179"/>
    </row>
    <row r="768" spans="3:3">
      <c r="C768" s="179"/>
    </row>
    <row r="769" spans="3:3">
      <c r="C769" s="179"/>
    </row>
    <row r="770" spans="3:3">
      <c r="C770" s="179"/>
    </row>
    <row r="771" spans="3:3">
      <c r="C771" s="179"/>
    </row>
    <row r="772" spans="3:3">
      <c r="C772" s="179"/>
    </row>
    <row r="773" spans="3:3">
      <c r="C773" s="179"/>
    </row>
    <row r="774" spans="3:3">
      <c r="C774" s="179"/>
    </row>
    <row r="775" spans="3:3">
      <c r="C775" s="179"/>
    </row>
    <row r="776" spans="3:3">
      <c r="C776" s="179"/>
    </row>
    <row r="777" spans="3:3">
      <c r="C777" s="179"/>
    </row>
    <row r="778" spans="3:3">
      <c r="C778" s="179"/>
    </row>
    <row r="779" spans="3:3">
      <c r="C779" s="179"/>
    </row>
    <row r="780" spans="3:3">
      <c r="C780" s="179"/>
    </row>
    <row r="781" spans="3:3">
      <c r="C781" s="179"/>
    </row>
    <row r="782" spans="3:3">
      <c r="C782" s="179"/>
    </row>
    <row r="783" spans="3:3">
      <c r="C783" s="179"/>
    </row>
    <row r="784" spans="3:3">
      <c r="C784" s="179"/>
    </row>
    <row r="785" spans="3:3">
      <c r="C785" s="179"/>
    </row>
    <row r="786" spans="3:3">
      <c r="C786" s="179"/>
    </row>
    <row r="787" spans="3:3">
      <c r="C787" s="179"/>
    </row>
    <row r="788" spans="3:3">
      <c r="C788" s="179"/>
    </row>
    <row r="789" spans="3:3">
      <c r="C789" s="179"/>
    </row>
    <row r="790" spans="3:3">
      <c r="C790" s="179"/>
    </row>
    <row r="791" spans="3:3">
      <c r="C791" s="179"/>
    </row>
    <row r="792" spans="3:3">
      <c r="C792" s="179"/>
    </row>
    <row r="793" spans="3:3">
      <c r="C793" s="179"/>
    </row>
    <row r="794" spans="3:3">
      <c r="C794" s="179"/>
    </row>
    <row r="795" spans="3:3">
      <c r="C795" s="179"/>
    </row>
    <row r="796" spans="3:3">
      <c r="C796" s="179"/>
    </row>
    <row r="797" spans="3:3">
      <c r="C797" s="179"/>
    </row>
    <row r="798" spans="3:3">
      <c r="C798" s="179"/>
    </row>
    <row r="799" spans="3:3">
      <c r="C799" s="179"/>
    </row>
    <row r="800" spans="3:3">
      <c r="C800" s="179"/>
    </row>
    <row r="801" spans="3:3">
      <c r="C801" s="179"/>
    </row>
    <row r="802" spans="3:3">
      <c r="C802" s="179"/>
    </row>
    <row r="803" spans="3:3">
      <c r="C803" s="179"/>
    </row>
    <row r="804" spans="3:3">
      <c r="C804" s="179"/>
    </row>
    <row r="805" spans="3:3">
      <c r="C805" s="179"/>
    </row>
    <row r="806" spans="3:3">
      <c r="C806" s="179"/>
    </row>
    <row r="807" spans="3:3">
      <c r="C807" s="179"/>
    </row>
    <row r="808" spans="3:3">
      <c r="C808" s="179"/>
    </row>
    <row r="809" spans="3:3">
      <c r="C809" s="179"/>
    </row>
    <row r="810" spans="3:3">
      <c r="C810" s="179"/>
    </row>
    <row r="811" spans="3:3">
      <c r="C811" s="179"/>
    </row>
    <row r="812" spans="3:3">
      <c r="C812" s="179"/>
    </row>
    <row r="813" spans="3:3">
      <c r="C813" s="179"/>
    </row>
    <row r="814" spans="3:3">
      <c r="C814" s="179"/>
    </row>
    <row r="815" spans="3:3">
      <c r="C815" s="179"/>
    </row>
    <row r="816" spans="3:3">
      <c r="C816" s="179"/>
    </row>
    <row r="817" spans="3:3">
      <c r="C817" s="179"/>
    </row>
    <row r="818" spans="3:3">
      <c r="C818" s="179"/>
    </row>
    <row r="819" spans="3:3">
      <c r="C819" s="179"/>
    </row>
    <row r="820" spans="3:3">
      <c r="C820" s="179"/>
    </row>
    <row r="821" spans="3:3">
      <c r="C821" s="179"/>
    </row>
    <row r="822" spans="3:3">
      <c r="C822" s="179"/>
    </row>
    <row r="823" spans="3:3">
      <c r="C823" s="179"/>
    </row>
    <row r="824" spans="3:3">
      <c r="C824" s="179"/>
    </row>
    <row r="825" spans="3:3">
      <c r="C825" s="179"/>
    </row>
    <row r="826" spans="3:3">
      <c r="C826" s="179"/>
    </row>
    <row r="827" spans="3:3">
      <c r="C827" s="179"/>
    </row>
    <row r="828" spans="3:3">
      <c r="C828" s="179"/>
    </row>
    <row r="829" spans="3:3">
      <c r="C829" s="179"/>
    </row>
    <row r="830" spans="3:3">
      <c r="C830" s="179"/>
    </row>
    <row r="831" spans="3:3">
      <c r="C831" s="179"/>
    </row>
    <row r="832" spans="3:3">
      <c r="C832" s="179"/>
    </row>
    <row r="833" spans="3:3">
      <c r="C833" s="179"/>
    </row>
    <row r="834" spans="3:3">
      <c r="C834" s="179"/>
    </row>
    <row r="835" spans="3:3">
      <c r="C835" s="179"/>
    </row>
    <row r="836" spans="3:3">
      <c r="C836" s="179"/>
    </row>
    <row r="837" spans="3:3">
      <c r="C837" s="179"/>
    </row>
    <row r="838" spans="3:3">
      <c r="C838" s="179"/>
    </row>
    <row r="839" spans="3:3">
      <c r="C839" s="179"/>
    </row>
    <row r="840" spans="3:3">
      <c r="C840" s="179"/>
    </row>
    <row r="841" spans="3:3">
      <c r="C841" s="179"/>
    </row>
    <row r="842" spans="3:3">
      <c r="C842" s="179"/>
    </row>
    <row r="843" spans="3:3">
      <c r="C843" s="179"/>
    </row>
    <row r="844" spans="3:3">
      <c r="C844" s="179"/>
    </row>
    <row r="845" spans="3:3">
      <c r="C845" s="179"/>
    </row>
    <row r="846" spans="3:3">
      <c r="C846" s="179"/>
    </row>
    <row r="847" spans="3:3">
      <c r="C847" s="179"/>
    </row>
    <row r="848" spans="3:3">
      <c r="C848" s="179"/>
    </row>
    <row r="849" spans="3:3">
      <c r="C849" s="179"/>
    </row>
    <row r="850" spans="3:3">
      <c r="C850" s="179"/>
    </row>
    <row r="851" spans="3:3">
      <c r="C851" s="179"/>
    </row>
    <row r="852" spans="3:3">
      <c r="C852" s="179"/>
    </row>
    <row r="853" spans="3:3">
      <c r="C853" s="179"/>
    </row>
    <row r="854" spans="3:3">
      <c r="C854" s="179"/>
    </row>
    <row r="855" spans="3:3">
      <c r="C855" s="179"/>
    </row>
    <row r="856" spans="3:3">
      <c r="C856" s="179"/>
    </row>
    <row r="857" spans="3:3">
      <c r="C857" s="179"/>
    </row>
    <row r="858" spans="3:3">
      <c r="C858" s="179"/>
    </row>
    <row r="859" spans="3:3">
      <c r="C859" s="179"/>
    </row>
    <row r="860" spans="3:3">
      <c r="C860" s="179"/>
    </row>
    <row r="861" spans="3:3">
      <c r="C861" s="179"/>
    </row>
    <row r="862" spans="3:3">
      <c r="C862" s="179"/>
    </row>
    <row r="863" spans="3:3">
      <c r="C863" s="179"/>
    </row>
    <row r="864" spans="3:3">
      <c r="C864" s="179"/>
    </row>
    <row r="865" spans="2:5">
      <c r="C865" s="179"/>
    </row>
    <row r="866" spans="2:5">
      <c r="C866" s="179"/>
    </row>
    <row r="867" spans="2:5">
      <c r="C867" s="179"/>
    </row>
    <row r="868" spans="2:5">
      <c r="C868" s="179"/>
    </row>
    <row r="869" spans="2:5">
      <c r="B869" s="6"/>
      <c r="C869" s="6"/>
      <c r="D869" s="6"/>
      <c r="E869" s="6"/>
    </row>
    <row r="870" spans="2:5">
      <c r="B870" s="6"/>
      <c r="C870" s="6"/>
      <c r="D870" s="6"/>
      <c r="E870" s="6"/>
    </row>
    <row r="871" spans="2:5">
      <c r="B871" s="6"/>
      <c r="C871" s="6"/>
      <c r="D871" s="6"/>
      <c r="E871" s="6"/>
    </row>
    <row r="872" spans="2:5">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ransitionEvaluation="1" codeName="Sheet82">
    <pageSetUpPr fitToPage="1"/>
  </sheetPr>
  <dimension ref="A1:AO587"/>
  <sheetViews>
    <sheetView showGridLines="0"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 r="A1" s="931"/>
      <c r="B1" s="931"/>
      <c r="C1" s="931"/>
      <c r="D1" s="931"/>
      <c r="E1" s="931"/>
      <c r="F1" s="931"/>
      <c r="G1" s="931"/>
      <c r="H1" s="931"/>
      <c r="I1" s="931"/>
      <c r="J1" s="931"/>
      <c r="K1" s="931"/>
      <c r="L1" s="931"/>
      <c r="M1" s="931"/>
      <c r="N1" s="931"/>
    </row>
    <row r="2" spans="1:14">
      <c r="A2" s="931"/>
      <c r="B2" s="931"/>
      <c r="C2" s="931"/>
      <c r="D2" s="931"/>
      <c r="E2" s="931"/>
      <c r="F2" s="931"/>
      <c r="G2" s="931"/>
      <c r="H2" s="931"/>
      <c r="I2" s="931"/>
      <c r="J2" s="931"/>
      <c r="K2" s="931"/>
      <c r="L2" s="931"/>
      <c r="M2" s="931"/>
      <c r="N2" s="931"/>
    </row>
    <row r="3" spans="1:14">
      <c r="A3" s="931" t="s">
        <v>138</v>
      </c>
      <c r="B3" s="931"/>
      <c r="C3" s="931"/>
      <c r="D3" s="931"/>
      <c r="E3" s="931"/>
      <c r="F3" s="189" t="s">
        <v>645</v>
      </c>
      <c r="G3" s="931"/>
      <c r="H3" s="1254">
        <v>43831</v>
      </c>
      <c r="I3" s="931"/>
      <c r="J3" s="931"/>
      <c r="K3" s="931"/>
      <c r="L3" s="931"/>
      <c r="M3" s="931"/>
      <c r="N3" s="931"/>
    </row>
    <row r="4" spans="1:14">
      <c r="A4" s="189" t="s">
        <v>646</v>
      </c>
      <c r="B4" s="931"/>
      <c r="C4" s="931"/>
      <c r="D4" s="931"/>
      <c r="E4" s="931"/>
      <c r="F4" s="931"/>
      <c r="G4" s="931"/>
      <c r="H4" s="931"/>
      <c r="I4" s="931"/>
      <c r="J4" s="931"/>
      <c r="K4" s="931"/>
      <c r="L4" s="931"/>
      <c r="M4" s="931"/>
      <c r="N4" s="931"/>
    </row>
    <row r="5" spans="1:14">
      <c r="A5" s="931"/>
      <c r="B5" s="931"/>
      <c r="C5" s="931"/>
      <c r="D5" s="931"/>
      <c r="E5" s="931"/>
      <c r="F5" s="931"/>
      <c r="G5" s="931"/>
      <c r="H5" s="931"/>
      <c r="I5" s="931"/>
      <c r="J5" s="931"/>
      <c r="K5" s="931"/>
      <c r="L5" s="931"/>
      <c r="M5" s="931"/>
      <c r="N5" s="931"/>
    </row>
    <row r="6" spans="1:14">
      <c r="A6" s="842" t="s">
        <v>1350</v>
      </c>
      <c r="B6" s="843"/>
      <c r="C6" s="843"/>
      <c r="D6" s="843"/>
      <c r="E6" s="843"/>
      <c r="F6" s="843"/>
      <c r="G6" s="843"/>
      <c r="H6" s="843"/>
      <c r="I6" s="843"/>
      <c r="J6" s="843"/>
      <c r="K6" s="931"/>
      <c r="L6" s="931"/>
      <c r="M6" s="931"/>
      <c r="N6" s="931"/>
    </row>
    <row r="7" spans="1:14">
      <c r="A7" s="931"/>
      <c r="B7" s="931"/>
      <c r="C7" s="931"/>
      <c r="D7" s="931"/>
      <c r="E7" s="931"/>
      <c r="F7" s="931"/>
      <c r="G7" s="931"/>
      <c r="H7" s="931"/>
      <c r="I7" s="931"/>
      <c r="J7" s="931"/>
      <c r="K7" s="931"/>
      <c r="L7" s="931"/>
      <c r="M7" s="931"/>
      <c r="N7" s="931"/>
    </row>
    <row r="8" spans="1:14">
      <c r="A8" s="931" t="s">
        <v>139</v>
      </c>
      <c r="B8" s="931"/>
      <c r="C8" s="931"/>
      <c r="D8" s="931"/>
      <c r="E8" s="931"/>
      <c r="F8" s="931"/>
      <c r="G8" s="931"/>
      <c r="H8" s="931"/>
      <c r="I8" s="931"/>
      <c r="J8" s="931"/>
      <c r="K8" s="931"/>
      <c r="L8" s="931"/>
      <c r="M8" s="931"/>
      <c r="N8" s="931"/>
    </row>
    <row r="9" spans="1:14">
      <c r="A9" s="931"/>
      <c r="B9" s="931"/>
      <c r="C9" s="931"/>
      <c r="D9" s="931"/>
      <c r="E9" s="931"/>
      <c r="F9" s="931"/>
      <c r="G9" s="931"/>
      <c r="H9" s="931"/>
      <c r="I9" s="931"/>
      <c r="J9" s="931"/>
      <c r="K9" s="931"/>
      <c r="L9" s="931"/>
      <c r="M9" s="931"/>
      <c r="N9" s="931"/>
    </row>
    <row r="10" spans="1:14">
      <c r="A10" s="189" t="s">
        <v>647</v>
      </c>
      <c r="B10" s="931"/>
      <c r="C10" s="931"/>
      <c r="D10" s="931"/>
      <c r="E10" s="931"/>
      <c r="F10" s="931"/>
      <c r="G10" s="931"/>
      <c r="H10" s="931"/>
      <c r="I10" s="931"/>
      <c r="J10" s="931"/>
      <c r="K10" s="931"/>
      <c r="L10" s="931"/>
      <c r="M10" s="931"/>
      <c r="N10" s="931"/>
    </row>
    <row r="11" spans="1:14">
      <c r="A11" s="931"/>
      <c r="B11" s="931"/>
      <c r="C11" s="931"/>
      <c r="D11" s="931"/>
      <c r="E11" s="931"/>
      <c r="F11" s="931"/>
      <c r="G11" s="931"/>
      <c r="H11" s="931"/>
      <c r="I11" s="931"/>
      <c r="J11" s="931"/>
      <c r="K11" s="931"/>
      <c r="L11" s="931"/>
      <c r="M11" s="931"/>
      <c r="N11" s="931"/>
    </row>
    <row r="12" spans="1:14">
      <c r="A12" s="189" t="s">
        <v>648</v>
      </c>
      <c r="B12" s="931"/>
      <c r="C12" s="931"/>
      <c r="D12" s="931"/>
      <c r="E12" s="931"/>
      <c r="F12" s="931"/>
      <c r="G12" s="931"/>
      <c r="H12" s="931"/>
      <c r="I12" s="931"/>
      <c r="J12" s="931"/>
      <c r="K12" s="931"/>
      <c r="L12" s="931"/>
      <c r="M12" s="931"/>
      <c r="N12" s="931"/>
    </row>
    <row r="13" spans="1:14">
      <c r="A13" s="189"/>
      <c r="B13" s="931"/>
      <c r="C13" s="931"/>
      <c r="D13" s="931"/>
      <c r="E13" s="931"/>
      <c r="F13" s="931"/>
      <c r="G13" s="931"/>
      <c r="H13" s="931"/>
      <c r="I13" s="931"/>
      <c r="J13" s="931"/>
      <c r="K13" s="931"/>
      <c r="L13" s="931"/>
      <c r="M13" s="931"/>
      <c r="N13" s="931"/>
    </row>
    <row r="14" spans="1:14">
      <c r="A14" s="189" t="s">
        <v>649</v>
      </c>
      <c r="B14" s="931"/>
      <c r="C14" s="931"/>
      <c r="D14" s="931"/>
      <c r="E14" s="931"/>
      <c r="F14" s="931"/>
      <c r="G14" s="931"/>
      <c r="H14" s="931"/>
      <c r="I14" s="931"/>
      <c r="J14" s="931"/>
      <c r="K14" s="931"/>
      <c r="L14" s="931"/>
      <c r="M14" s="931"/>
      <c r="N14" s="931"/>
    </row>
    <row r="15" spans="1:14">
      <c r="A15" s="931"/>
      <c r="B15" s="931"/>
      <c r="C15" s="931"/>
      <c r="D15" s="931"/>
      <c r="E15" s="931"/>
      <c r="F15" s="931"/>
      <c r="G15" s="931"/>
      <c r="H15" s="931"/>
      <c r="I15" s="931"/>
      <c r="J15" s="931"/>
      <c r="K15" s="931"/>
      <c r="L15" s="931"/>
      <c r="M15" s="931"/>
      <c r="N15" s="931"/>
    </row>
    <row r="16" spans="1:14">
      <c r="A16" s="189" t="s">
        <v>1351</v>
      </c>
      <c r="B16" s="931"/>
      <c r="C16" s="931"/>
      <c r="D16" s="931"/>
      <c r="E16" s="931"/>
      <c r="F16" s="931"/>
      <c r="G16" s="931"/>
      <c r="H16" s="931"/>
      <c r="I16" s="931"/>
      <c r="J16" s="931"/>
      <c r="K16" s="931"/>
      <c r="L16" s="931"/>
      <c r="M16" s="931"/>
      <c r="N16" s="931"/>
    </row>
    <row r="17" spans="1:14">
      <c r="A17" s="189" t="s">
        <v>1352</v>
      </c>
      <c r="B17" s="931"/>
      <c r="C17" s="931"/>
      <c r="D17" s="931"/>
      <c r="E17" s="931"/>
      <c r="F17" s="931"/>
      <c r="G17" s="931"/>
      <c r="H17" s="931"/>
      <c r="I17" s="931"/>
      <c r="J17" s="931"/>
      <c r="K17" s="931"/>
      <c r="L17" s="931"/>
      <c r="M17" s="931"/>
      <c r="N17" s="931"/>
    </row>
    <row r="18" spans="1:14">
      <c r="A18" s="931"/>
      <c r="B18" s="931"/>
      <c r="C18" s="931"/>
      <c r="D18" s="931"/>
      <c r="E18" s="931"/>
      <c r="F18" s="931"/>
      <c r="G18" s="931"/>
      <c r="H18" s="931"/>
      <c r="I18" s="931"/>
      <c r="J18" s="931"/>
      <c r="K18" s="931"/>
      <c r="L18" s="931"/>
      <c r="M18" s="931"/>
      <c r="N18" s="931"/>
    </row>
    <row r="19" spans="1:14">
      <c r="A19" s="931" t="s">
        <v>140</v>
      </c>
      <c r="B19" s="931"/>
      <c r="C19" s="931" t="s">
        <v>141</v>
      </c>
      <c r="D19" s="931"/>
      <c r="E19" s="931"/>
      <c r="F19" s="931"/>
      <c r="G19" s="931"/>
      <c r="H19" s="931"/>
      <c r="I19" s="931"/>
      <c r="J19" s="931"/>
      <c r="K19" s="931"/>
      <c r="L19" s="931"/>
      <c r="M19" s="931"/>
      <c r="N19" s="931"/>
    </row>
    <row r="20" spans="1:14">
      <c r="A20" s="931"/>
      <c r="B20" s="931"/>
      <c r="C20" s="931"/>
      <c r="D20" s="931"/>
      <c r="E20" s="931"/>
      <c r="F20" s="931"/>
      <c r="G20" s="931"/>
      <c r="H20" s="931"/>
      <c r="I20" s="931"/>
      <c r="J20" s="931"/>
      <c r="K20" s="931"/>
      <c r="L20" s="931"/>
      <c r="M20" s="931"/>
      <c r="N20" s="931"/>
    </row>
    <row r="21" spans="1:14">
      <c r="A21" s="931" t="s">
        <v>142</v>
      </c>
      <c r="B21" s="931"/>
      <c r="C21" s="931" t="s">
        <v>143</v>
      </c>
      <c r="D21" s="931"/>
      <c r="E21" s="931"/>
      <c r="F21" s="931"/>
      <c r="G21" s="931"/>
      <c r="H21" s="931"/>
      <c r="I21" s="931"/>
      <c r="J21" s="931"/>
      <c r="K21" s="931"/>
      <c r="L21" s="931"/>
      <c r="M21" s="931"/>
      <c r="N21" s="931"/>
    </row>
    <row r="22" spans="1:14">
      <c r="A22" s="931" t="s">
        <v>144</v>
      </c>
      <c r="B22" s="931"/>
      <c r="C22" s="931" t="s">
        <v>145</v>
      </c>
      <c r="D22" s="931"/>
      <c r="E22" s="931"/>
      <c r="F22" s="931"/>
      <c r="G22" s="931"/>
      <c r="H22" s="931"/>
      <c r="I22" s="931"/>
      <c r="J22" s="931"/>
      <c r="K22" s="931"/>
      <c r="L22" s="931"/>
      <c r="M22" s="931"/>
      <c r="N22" s="931"/>
    </row>
    <row r="23" spans="1:14">
      <c r="A23" s="931" t="s">
        <v>146</v>
      </c>
      <c r="B23" s="931"/>
      <c r="C23" s="931" t="s">
        <v>147</v>
      </c>
      <c r="D23" s="931"/>
      <c r="E23" s="931"/>
      <c r="F23" s="931"/>
      <c r="G23" s="931"/>
      <c r="H23" s="931"/>
      <c r="I23" s="931"/>
      <c r="J23" s="931"/>
      <c r="K23" s="931"/>
      <c r="L23" s="931"/>
      <c r="M23" s="931"/>
      <c r="N23" s="931"/>
    </row>
    <row r="24" spans="1:14">
      <c r="A24" s="931" t="s">
        <v>148</v>
      </c>
      <c r="B24" s="931"/>
      <c r="C24" s="931" t="s">
        <v>149</v>
      </c>
      <c r="D24" s="931"/>
      <c r="E24" s="931"/>
      <c r="F24" s="931"/>
      <c r="G24" s="931"/>
      <c r="H24" s="931"/>
      <c r="I24" s="931"/>
      <c r="J24" s="931"/>
      <c r="K24" s="931"/>
      <c r="L24" s="931"/>
      <c r="M24" s="931"/>
      <c r="N24" s="931"/>
    </row>
    <row r="25" spans="1:14">
      <c r="A25" s="931" t="s">
        <v>150</v>
      </c>
      <c r="B25" s="931"/>
      <c r="C25" s="931" t="s">
        <v>151</v>
      </c>
      <c r="D25" s="931"/>
      <c r="E25" s="931"/>
      <c r="F25" s="931"/>
      <c r="G25" s="931"/>
      <c r="H25" s="931"/>
      <c r="I25" s="931"/>
      <c r="J25" s="931"/>
      <c r="K25" s="931"/>
      <c r="L25" s="931"/>
      <c r="M25" s="931"/>
      <c r="N25" s="931"/>
    </row>
    <row r="26" spans="1:14">
      <c r="A26" s="931" t="s">
        <v>152</v>
      </c>
      <c r="B26" s="931"/>
      <c r="C26" s="931" t="s">
        <v>153</v>
      </c>
      <c r="D26" s="931"/>
      <c r="E26" s="931"/>
      <c r="F26" s="931"/>
      <c r="G26" s="931"/>
      <c r="H26" s="931"/>
      <c r="I26" s="931"/>
      <c r="J26" s="931"/>
      <c r="K26" s="931"/>
      <c r="L26" s="931"/>
      <c r="M26" s="931"/>
      <c r="N26" s="931"/>
    </row>
    <row r="27" spans="1:14">
      <c r="A27" s="931" t="s">
        <v>154</v>
      </c>
      <c r="B27" s="931"/>
      <c r="C27" s="931" t="s">
        <v>155</v>
      </c>
      <c r="D27" s="931"/>
      <c r="E27" s="931"/>
      <c r="F27" s="931"/>
      <c r="G27" s="931"/>
      <c r="H27" s="931"/>
      <c r="I27" s="931"/>
      <c r="J27" s="931"/>
      <c r="K27" s="931"/>
      <c r="L27" s="931"/>
      <c r="M27" s="931"/>
      <c r="N27" s="931"/>
    </row>
    <row r="28" spans="1:14">
      <c r="A28" s="931" t="s">
        <v>156</v>
      </c>
      <c r="B28" s="931"/>
      <c r="C28" s="931" t="s">
        <v>157</v>
      </c>
      <c r="D28" s="931"/>
      <c r="E28" s="931"/>
      <c r="F28" s="931"/>
      <c r="G28" s="931"/>
      <c r="H28" s="931"/>
      <c r="I28" s="931"/>
      <c r="J28" s="931"/>
      <c r="K28" s="931"/>
      <c r="L28" s="931"/>
      <c r="M28" s="931"/>
      <c r="N28" s="931"/>
    </row>
    <row r="29" spans="1:14">
      <c r="A29" s="931" t="s">
        <v>158</v>
      </c>
      <c r="B29" s="931"/>
      <c r="C29" s="931" t="s">
        <v>159</v>
      </c>
      <c r="D29" s="931"/>
      <c r="E29" s="931"/>
      <c r="F29" s="931"/>
      <c r="G29" s="931"/>
      <c r="H29" s="931"/>
      <c r="I29" s="931"/>
      <c r="J29" s="931"/>
      <c r="K29" s="931"/>
      <c r="L29" s="931"/>
      <c r="M29" s="931"/>
      <c r="N29" s="931"/>
    </row>
    <row r="30" spans="1:14">
      <c r="A30" s="931" t="s">
        <v>160</v>
      </c>
      <c r="B30" s="931"/>
      <c r="C30" s="931" t="s">
        <v>161</v>
      </c>
      <c r="D30" s="931"/>
      <c r="E30" s="931"/>
      <c r="F30" s="931"/>
      <c r="G30" s="931"/>
      <c r="H30" s="931"/>
      <c r="I30" s="931"/>
      <c r="J30" s="931"/>
      <c r="K30" s="931"/>
      <c r="L30" s="931"/>
      <c r="M30" s="931"/>
      <c r="N30" s="931"/>
    </row>
    <row r="31" spans="1:14">
      <c r="A31" s="931" t="s">
        <v>162</v>
      </c>
      <c r="B31" s="931"/>
      <c r="C31" s="931" t="s">
        <v>163</v>
      </c>
      <c r="D31" s="931"/>
      <c r="E31" s="931"/>
      <c r="F31" s="931"/>
      <c r="G31" s="931"/>
      <c r="H31" s="931"/>
      <c r="I31" s="931"/>
      <c r="J31" s="931"/>
      <c r="K31" s="931"/>
      <c r="L31" s="931"/>
      <c r="M31" s="931"/>
      <c r="N31" s="931"/>
    </row>
    <row r="32" spans="1:14">
      <c r="A32" s="931" t="s">
        <v>164</v>
      </c>
      <c r="B32" s="931"/>
      <c r="C32" s="931" t="s">
        <v>165</v>
      </c>
      <c r="D32" s="931"/>
      <c r="E32" s="931"/>
      <c r="F32" s="931"/>
      <c r="G32" s="931"/>
      <c r="H32" s="931"/>
      <c r="I32" s="931"/>
      <c r="J32" s="931"/>
      <c r="K32" s="931"/>
      <c r="L32" s="931"/>
      <c r="M32" s="931"/>
      <c r="N32" s="931"/>
    </row>
    <row r="33" spans="1:14">
      <c r="A33" s="324"/>
      <c r="B33" s="931"/>
      <c r="C33" s="931"/>
      <c r="D33" s="931"/>
      <c r="E33" s="931"/>
      <c r="F33" s="931"/>
      <c r="G33" s="931"/>
      <c r="H33" s="931"/>
      <c r="I33" s="931"/>
      <c r="J33" s="931"/>
      <c r="K33" s="931"/>
      <c r="L33" s="931"/>
      <c r="M33" s="931"/>
      <c r="N33" s="931"/>
    </row>
    <row r="34" spans="1:14">
      <c r="A34" s="189" t="s">
        <v>1353</v>
      </c>
      <c r="B34" s="931"/>
      <c r="C34" s="931"/>
      <c r="D34" s="931"/>
      <c r="E34" s="931"/>
      <c r="F34" s="931"/>
      <c r="G34" s="931"/>
      <c r="H34" s="931"/>
      <c r="I34" s="931"/>
      <c r="J34" s="931"/>
      <c r="K34" s="931"/>
      <c r="L34" s="931"/>
      <c r="M34" s="931"/>
      <c r="N34" s="931"/>
    </row>
    <row r="35" spans="1:14">
      <c r="A35" s="189" t="s">
        <v>650</v>
      </c>
      <c r="B35" s="931"/>
      <c r="C35" s="931"/>
      <c r="D35" s="931"/>
      <c r="E35" s="931"/>
      <c r="F35" s="931"/>
      <c r="G35" s="931"/>
      <c r="H35" s="931"/>
      <c r="I35" s="931"/>
      <c r="J35" s="931"/>
      <c r="K35" s="931"/>
      <c r="L35" s="931"/>
      <c r="M35" s="931"/>
      <c r="N35" s="931"/>
    </row>
    <row r="36" spans="1:14">
      <c r="A36" s="931"/>
      <c r="B36" s="931"/>
      <c r="C36" s="931"/>
      <c r="D36" s="931"/>
      <c r="E36" s="931"/>
      <c r="F36" s="931"/>
      <c r="G36" s="931"/>
      <c r="H36" s="931"/>
      <c r="I36" s="931"/>
      <c r="J36" s="931"/>
      <c r="K36" s="931"/>
      <c r="L36" s="931"/>
      <c r="M36" s="931"/>
      <c r="N36" s="931"/>
    </row>
    <row r="37" spans="1:14">
      <c r="A37" s="701" t="s">
        <v>854</v>
      </c>
      <c r="B37" s="701" t="s">
        <v>674</v>
      </c>
      <c r="C37" s="378" t="s">
        <v>675</v>
      </c>
      <c r="D37" s="931"/>
      <c r="E37" s="931"/>
      <c r="F37" s="931"/>
      <c r="G37" s="931"/>
      <c r="H37" s="931"/>
      <c r="I37" s="931"/>
      <c r="J37" s="931"/>
      <c r="K37" s="931"/>
      <c r="L37" s="931"/>
      <c r="M37" s="931"/>
      <c r="N37" s="931"/>
    </row>
    <row r="38" spans="1:14">
      <c r="A38" s="701" t="s">
        <v>143</v>
      </c>
      <c r="B38" s="701">
        <v>4</v>
      </c>
      <c r="C38" s="701">
        <v>8</v>
      </c>
      <c r="D38" s="931"/>
      <c r="E38" s="931"/>
      <c r="F38" s="651"/>
      <c r="G38" s="931"/>
      <c r="H38" s="931"/>
      <c r="I38" s="931"/>
      <c r="J38" s="931"/>
      <c r="K38" s="931"/>
      <c r="L38" s="931"/>
      <c r="M38" s="931"/>
      <c r="N38" s="931"/>
    </row>
    <row r="39" spans="1:14" ht="15" customHeight="1">
      <c r="A39" s="931"/>
      <c r="B39" s="931"/>
      <c r="C39" s="931"/>
      <c r="D39" s="931"/>
      <c r="E39" s="931"/>
      <c r="F39" s="931"/>
      <c r="G39" s="931"/>
      <c r="H39" s="931"/>
      <c r="I39" s="931"/>
      <c r="J39" s="931"/>
      <c r="K39" s="931"/>
      <c r="L39" s="931"/>
      <c r="M39" s="931"/>
      <c r="N39" s="931"/>
    </row>
    <row r="40" spans="1:14">
      <c r="A40" s="652" t="s">
        <v>1354</v>
      </c>
      <c r="B40" s="931"/>
      <c r="C40" s="931"/>
      <c r="D40" s="931"/>
      <c r="E40" s="931"/>
      <c r="F40" s="931"/>
      <c r="G40" s="931"/>
      <c r="H40" s="931"/>
      <c r="I40" s="931"/>
      <c r="J40" s="931"/>
      <c r="K40" s="931"/>
      <c r="L40" s="931"/>
      <c r="M40" s="931"/>
      <c r="N40" s="931"/>
    </row>
    <row r="41" spans="1:14">
      <c r="A41" s="653"/>
      <c r="B41" s="840" t="s">
        <v>651</v>
      </c>
      <c r="C41" s="652" t="s">
        <v>652</v>
      </c>
      <c r="D41" s="653"/>
      <c r="E41" s="653"/>
      <c r="F41" s="653"/>
      <c r="G41" s="931"/>
      <c r="H41" s="931"/>
      <c r="I41" s="931"/>
      <c r="J41" s="931"/>
      <c r="K41" s="931"/>
      <c r="L41" s="931"/>
      <c r="M41" s="931"/>
      <c r="N41" s="931"/>
    </row>
    <row r="42" spans="1:14">
      <c r="A42" s="652"/>
      <c r="B42" s="840" t="s">
        <v>653</v>
      </c>
      <c r="C42" s="652" t="s">
        <v>654</v>
      </c>
      <c r="D42" s="653"/>
      <c r="E42" s="653"/>
      <c r="F42" s="653"/>
      <c r="G42" s="931"/>
      <c r="H42" s="931"/>
      <c r="I42" s="931"/>
      <c r="J42" s="931"/>
      <c r="K42" s="931"/>
      <c r="L42" s="931"/>
      <c r="M42" s="931"/>
      <c r="N42" s="931"/>
    </row>
    <row r="43" spans="1:14">
      <c r="A43" s="931"/>
      <c r="B43" s="840" t="s">
        <v>655</v>
      </c>
      <c r="C43" s="652" t="s">
        <v>656</v>
      </c>
      <c r="D43" s="653"/>
      <c r="E43" s="653"/>
      <c r="F43" s="653"/>
      <c r="G43" s="931"/>
      <c r="H43" s="931"/>
      <c r="I43" s="931"/>
      <c r="J43" s="931"/>
      <c r="K43" s="931"/>
      <c r="L43" s="931"/>
      <c r="M43" s="931"/>
      <c r="N43" s="931"/>
    </row>
    <row r="44" spans="1:14">
      <c r="A44" s="653"/>
      <c r="B44" s="840" t="s">
        <v>657</v>
      </c>
      <c r="C44" s="652" t="s">
        <v>658</v>
      </c>
      <c r="D44" s="931"/>
      <c r="E44" s="931"/>
      <c r="F44" s="931"/>
      <c r="G44" s="931"/>
      <c r="H44" s="931"/>
      <c r="I44" s="931"/>
      <c r="J44" s="931"/>
      <c r="K44" s="931"/>
      <c r="L44" s="931"/>
      <c r="M44" s="931"/>
      <c r="N44" s="931"/>
    </row>
    <row r="45" spans="1:14">
      <c r="A45" s="931"/>
      <c r="B45" s="840" t="s">
        <v>659</v>
      </c>
      <c r="C45" s="652" t="s">
        <v>660</v>
      </c>
      <c r="D45" s="931"/>
      <c r="E45" s="931"/>
      <c r="F45" s="931"/>
      <c r="G45" s="931"/>
      <c r="H45" s="931"/>
      <c r="I45" s="931"/>
      <c r="J45" s="931"/>
      <c r="K45" s="931"/>
      <c r="L45" s="931"/>
      <c r="M45" s="931"/>
      <c r="N45" s="931"/>
    </row>
    <row r="46" spans="1:14">
      <c r="A46" s="931"/>
      <c r="B46" s="840" t="s">
        <v>661</v>
      </c>
      <c r="C46" s="841" t="s">
        <v>662</v>
      </c>
      <c r="D46" s="931"/>
      <c r="E46" s="931"/>
      <c r="F46" s="931"/>
      <c r="G46" s="931"/>
      <c r="H46" s="931"/>
      <c r="I46" s="189"/>
      <c r="J46" s="931"/>
      <c r="K46" s="931"/>
      <c r="L46" s="931"/>
      <c r="M46" s="931"/>
      <c r="N46" s="931"/>
    </row>
    <row r="47" spans="1:14">
      <c r="A47" s="324"/>
      <c r="B47" s="840" t="s">
        <v>943</v>
      </c>
      <c r="C47" s="652" t="s">
        <v>1355</v>
      </c>
      <c r="D47" s="931"/>
      <c r="E47" s="931"/>
      <c r="F47" s="931"/>
      <c r="G47" s="931"/>
      <c r="H47" s="931"/>
      <c r="I47" s="931"/>
      <c r="J47" s="931"/>
      <c r="K47" s="931"/>
      <c r="L47" s="931"/>
      <c r="M47" s="931"/>
      <c r="N47" s="931"/>
    </row>
    <row r="48" spans="1:14">
      <c r="A48" s="931"/>
      <c r="B48" s="840" t="s">
        <v>944</v>
      </c>
      <c r="C48" s="652" t="s">
        <v>953</v>
      </c>
      <c r="D48" s="931"/>
      <c r="E48" s="931"/>
      <c r="F48" s="931"/>
      <c r="G48" s="931"/>
      <c r="H48" s="931"/>
      <c r="I48" s="931"/>
      <c r="J48" s="931"/>
      <c r="K48" s="931"/>
      <c r="L48" s="931"/>
      <c r="M48" s="931"/>
      <c r="N48" s="931"/>
    </row>
    <row r="49" spans="1:21">
      <c r="A49" s="931"/>
      <c r="B49" s="840" t="s">
        <v>928</v>
      </c>
      <c r="C49" s="652" t="s">
        <v>929</v>
      </c>
      <c r="D49" s="931"/>
      <c r="E49" s="931"/>
      <c r="F49" s="931"/>
      <c r="G49" s="931"/>
      <c r="H49" s="931"/>
      <c r="I49" s="931"/>
      <c r="J49" s="931"/>
      <c r="K49" s="931"/>
      <c r="L49" s="931"/>
      <c r="M49" s="931"/>
      <c r="N49" s="931"/>
    </row>
    <row r="50" spans="1:21">
      <c r="A50" s="931"/>
      <c r="B50" s="840" t="s">
        <v>663</v>
      </c>
      <c r="C50" s="841" t="s">
        <v>664</v>
      </c>
      <c r="D50" s="931"/>
      <c r="E50" s="931"/>
      <c r="F50" s="931"/>
      <c r="G50" s="931"/>
      <c r="H50" s="931"/>
      <c r="I50" s="931"/>
      <c r="J50" s="931"/>
      <c r="K50" s="931"/>
      <c r="L50" s="931"/>
      <c r="M50" s="931"/>
      <c r="N50" s="931"/>
    </row>
    <row r="51" spans="1:21">
      <c r="A51" s="931"/>
      <c r="B51" s="943"/>
      <c r="C51" s="943" t="s">
        <v>911</v>
      </c>
      <c r="D51" s="931"/>
      <c r="E51" s="931"/>
      <c r="F51" s="931"/>
      <c r="G51" s="931"/>
      <c r="H51" s="931"/>
      <c r="I51" s="931"/>
      <c r="J51" s="931"/>
      <c r="K51" s="931"/>
      <c r="L51" s="931"/>
      <c r="M51" s="931"/>
      <c r="N51" s="931"/>
    </row>
    <row r="52" spans="1:21">
      <c r="A52" s="654"/>
      <c r="B52" s="943"/>
      <c r="C52" s="943" t="s">
        <v>665</v>
      </c>
      <c r="D52" s="931"/>
      <c r="E52" s="931"/>
      <c r="F52" s="931"/>
      <c r="G52" s="931"/>
      <c r="H52" s="931"/>
      <c r="I52" s="931"/>
      <c r="J52" s="931"/>
      <c r="K52" s="931"/>
      <c r="L52" s="931"/>
      <c r="M52" s="931"/>
      <c r="N52" s="931"/>
    </row>
    <row r="53" spans="1:21">
      <c r="A53" s="654"/>
      <c r="B53" s="840"/>
      <c r="C53" s="943"/>
      <c r="D53" s="931"/>
      <c r="E53" s="931"/>
      <c r="F53" s="931"/>
      <c r="G53" s="931"/>
      <c r="H53" s="931"/>
      <c r="I53" s="931"/>
      <c r="J53" s="931"/>
      <c r="K53" s="931"/>
      <c r="L53" s="931"/>
      <c r="M53" s="931"/>
      <c r="N53" s="931"/>
    </row>
    <row r="54" spans="1:21">
      <c r="A54" s="654"/>
      <c r="B54" s="840"/>
      <c r="C54" s="943"/>
      <c r="D54" s="931"/>
      <c r="E54" s="931"/>
      <c r="F54" s="931"/>
      <c r="G54" s="931"/>
      <c r="H54" s="931"/>
      <c r="I54" s="931"/>
      <c r="J54" s="931"/>
      <c r="K54" s="931"/>
      <c r="L54" s="931"/>
      <c r="M54" s="931"/>
      <c r="N54" s="931"/>
    </row>
    <row r="55" spans="1:21">
      <c r="A55" s="931"/>
      <c r="B55" s="840"/>
      <c r="C55" s="943"/>
      <c r="D55" s="931"/>
      <c r="E55" s="931"/>
      <c r="F55" s="931"/>
      <c r="G55" s="931"/>
      <c r="H55" s="931"/>
      <c r="I55" s="931"/>
      <c r="J55" s="931"/>
      <c r="K55" s="931"/>
      <c r="L55" s="931"/>
      <c r="M55" s="931"/>
      <c r="N55" s="931"/>
    </row>
    <row r="56" spans="1:21">
      <c r="A56" s="337"/>
    </row>
    <row r="57" spans="1:21" ht="15.75">
      <c r="A57" s="984"/>
      <c r="B57" s="1310" t="s">
        <v>1369</v>
      </c>
      <c r="C57" s="1310" t="s">
        <v>1410</v>
      </c>
      <c r="D57" s="1310"/>
      <c r="E57" s="1311"/>
      <c r="F57" s="1186"/>
      <c r="G57" s="1186"/>
      <c r="H57" s="1186"/>
      <c r="I57" s="1186"/>
      <c r="J57" s="1186"/>
      <c r="K57" s="1186"/>
      <c r="L57" s="1186"/>
      <c r="M57" s="1186"/>
      <c r="N57" s="123"/>
    </row>
    <row r="58" spans="1:21" ht="15.75">
      <c r="A58" s="1321"/>
      <c r="C58" s="1310" t="s">
        <v>1390</v>
      </c>
      <c r="D58" s="1186"/>
      <c r="E58" s="1186"/>
      <c r="F58" s="1186"/>
      <c r="G58" s="1186"/>
      <c r="H58" s="1186"/>
      <c r="I58" s="1186"/>
      <c r="N58" s="123"/>
    </row>
    <row r="59" spans="1:21" ht="15.75">
      <c r="C59" s="1310" t="s">
        <v>1362</v>
      </c>
      <c r="D59" s="1310"/>
      <c r="E59" s="1311"/>
      <c r="F59" s="1186"/>
      <c r="G59" s="1186"/>
      <c r="H59" s="123"/>
      <c r="I59" s="123"/>
      <c r="J59" s="123"/>
      <c r="K59" s="123"/>
      <c r="L59" s="123"/>
      <c r="M59" s="123"/>
      <c r="N59" s="931"/>
      <c r="O59" s="931"/>
      <c r="P59" s="931"/>
    </row>
    <row r="60" spans="1:21" ht="15.75" thickBot="1">
      <c r="B60" s="189" t="s">
        <v>1398</v>
      </c>
      <c r="C60" s="931"/>
      <c r="D60" s="931"/>
      <c r="E60" s="931"/>
      <c r="F60" s="931"/>
      <c r="G60" s="931"/>
      <c r="H60" s="931"/>
      <c r="I60" s="3"/>
      <c r="J60" s="931"/>
      <c r="K60" s="931"/>
      <c r="L60" s="931"/>
      <c r="M60" s="931"/>
      <c r="N60" s="931"/>
      <c r="O60" s="931"/>
      <c r="P60" s="3"/>
      <c r="S60" s="3"/>
      <c r="T60" s="3"/>
      <c r="U60" s="3"/>
    </row>
    <row r="61" spans="1:21" ht="15.75">
      <c r="B61" s="338" t="s">
        <v>666</v>
      </c>
      <c r="C61" s="1322" t="str">
        <f>'Adding Results'!G24</f>
        <v>Tested Prg</v>
      </c>
      <c r="D61" s="1348"/>
      <c r="E61" s="1348"/>
      <c r="F61" s="1349"/>
      <c r="S61" s="3"/>
    </row>
    <row r="62" spans="1:21" ht="15.75">
      <c r="B62" s="341" t="s">
        <v>667</v>
      </c>
      <c r="C62" s="1323" t="str">
        <f>'Adding Results'!C22</f>
        <v>Tested Program V1.2.3</v>
      </c>
      <c r="D62" s="1350"/>
      <c r="E62" s="1350"/>
      <c r="F62" s="1351"/>
      <c r="S62" s="3"/>
    </row>
    <row r="63" spans="1:21" ht="16.5" thickBot="1">
      <c r="B63" s="344" t="s">
        <v>668</v>
      </c>
      <c r="C63" s="1324">
        <f>'Adding Results'!G25</f>
        <v>43900</v>
      </c>
      <c r="D63" s="1352"/>
      <c r="E63" s="1352"/>
      <c r="F63" s="1353"/>
      <c r="S63" s="3"/>
    </row>
    <row r="64" spans="1:21" ht="15.75">
      <c r="B64" s="176"/>
      <c r="S64" s="3"/>
    </row>
    <row r="65" spans="1:34" ht="15.75">
      <c r="B65" s="176"/>
      <c r="S65" s="3"/>
      <c r="T65" s="3"/>
      <c r="U65" s="3"/>
    </row>
    <row r="66" spans="1:34"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34">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34">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34"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34">
      <c r="A70" s="931"/>
      <c r="B70" s="347" t="s">
        <v>25</v>
      </c>
      <c r="C70" s="721"/>
      <c r="D70" s="722"/>
      <c r="E70" s="294"/>
      <c r="F70" s="294"/>
      <c r="G70" s="294"/>
      <c r="H70" s="294"/>
      <c r="I70" s="724"/>
      <c r="J70" s="294"/>
      <c r="K70" s="294"/>
      <c r="L70" s="725"/>
      <c r="M70" s="931"/>
      <c r="N70" s="931"/>
      <c r="O70" s="931"/>
      <c r="P70" s="931"/>
      <c r="Q70" s="931"/>
      <c r="R70" s="931"/>
      <c r="S70" s="931"/>
      <c r="T70" s="931"/>
      <c r="U70" s="931"/>
      <c r="V70" s="931"/>
      <c r="W70" s="931"/>
      <c r="X70" s="931"/>
      <c r="Y70" s="931"/>
      <c r="Z70" s="931"/>
      <c r="AA70" s="931"/>
    </row>
    <row r="71" spans="1:34">
      <c r="A71" s="931"/>
      <c r="B71" s="353" t="s">
        <v>26</v>
      </c>
      <c r="C71" s="726"/>
      <c r="D71" s="727"/>
      <c r="E71" s="294"/>
      <c r="F71" s="294"/>
      <c r="G71" s="294"/>
      <c r="H71" s="728"/>
      <c r="I71" s="294"/>
      <c r="J71" s="294"/>
      <c r="K71" s="294"/>
      <c r="L71" s="729"/>
      <c r="M71" s="931"/>
      <c r="N71" s="931"/>
      <c r="O71" s="931"/>
      <c r="P71" s="931"/>
      <c r="Q71" s="931"/>
      <c r="R71" s="931"/>
      <c r="S71" s="931"/>
      <c r="T71" s="931"/>
      <c r="U71" s="931"/>
      <c r="V71" s="931"/>
      <c r="W71" s="931"/>
      <c r="X71" s="931"/>
      <c r="Y71" s="931"/>
      <c r="Z71" s="931"/>
      <c r="AA71" s="931"/>
    </row>
    <row r="72" spans="1:34">
      <c r="A72" s="931"/>
      <c r="B72" s="353" t="s">
        <v>27</v>
      </c>
      <c r="C72" s="726"/>
      <c r="D72" s="727"/>
      <c r="E72" s="294"/>
      <c r="F72" s="294"/>
      <c r="G72" s="294"/>
      <c r="H72" s="728"/>
      <c r="I72" s="294"/>
      <c r="J72" s="294"/>
      <c r="K72" s="294"/>
      <c r="L72" s="729"/>
      <c r="M72" s="931"/>
      <c r="N72" s="931"/>
      <c r="O72" s="931"/>
      <c r="P72" s="931"/>
      <c r="Q72" s="931"/>
      <c r="R72" s="931"/>
      <c r="S72" s="931"/>
      <c r="T72" s="931"/>
      <c r="U72" s="931"/>
      <c r="V72" s="931"/>
      <c r="W72" s="931"/>
      <c r="X72" s="931"/>
      <c r="Y72" s="931"/>
      <c r="Z72" s="931"/>
      <c r="AA72" s="931"/>
    </row>
    <row r="73" spans="1:34">
      <c r="A73" s="931"/>
      <c r="B73" s="353" t="s">
        <v>28</v>
      </c>
      <c r="C73" s="726"/>
      <c r="D73" s="727"/>
      <c r="E73" s="294"/>
      <c r="F73" s="294"/>
      <c r="G73" s="294"/>
      <c r="H73" s="728"/>
      <c r="I73" s="294"/>
      <c r="J73" s="294"/>
      <c r="K73" s="294"/>
      <c r="L73" s="729"/>
      <c r="M73" s="931"/>
      <c r="N73" s="931"/>
      <c r="O73" s="931"/>
      <c r="P73" s="931"/>
      <c r="Q73" s="931"/>
      <c r="R73" s="931"/>
      <c r="S73" s="931"/>
      <c r="T73" s="931"/>
      <c r="U73" s="931"/>
      <c r="V73" s="931"/>
      <c r="W73" s="931"/>
      <c r="X73" s="931"/>
      <c r="Y73" s="931"/>
      <c r="Z73" s="931"/>
      <c r="AA73" s="931"/>
    </row>
    <row r="74" spans="1:34">
      <c r="A74" s="931"/>
      <c r="B74" s="353" t="s">
        <v>29</v>
      </c>
      <c r="C74" s="726"/>
      <c r="D74" s="727"/>
      <c r="E74" s="294"/>
      <c r="F74" s="294"/>
      <c r="G74" s="294"/>
      <c r="H74" s="728"/>
      <c r="I74" s="294"/>
      <c r="J74" s="294"/>
      <c r="K74" s="294"/>
      <c r="L74" s="729"/>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 r="A75" s="931"/>
      <c r="B75" s="353" t="s">
        <v>31</v>
      </c>
      <c r="C75" s="726"/>
      <c r="D75" s="727"/>
      <c r="E75" s="294"/>
      <c r="F75" s="294"/>
      <c r="G75" s="294"/>
      <c r="H75" s="728"/>
      <c r="I75" s="294"/>
      <c r="J75" s="294"/>
      <c r="K75" s="294"/>
      <c r="L75" s="729"/>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 r="A76" s="931"/>
      <c r="B76" s="847">
        <v>660</v>
      </c>
      <c r="C76" s="726"/>
      <c r="D76" s="727"/>
      <c r="E76" s="294"/>
      <c r="F76" s="294"/>
      <c r="G76" s="294"/>
      <c r="H76" s="728"/>
      <c r="I76" s="294"/>
      <c r="J76" s="294"/>
      <c r="K76" s="294"/>
      <c r="L76" s="729"/>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 r="A77" s="931"/>
      <c r="B77" s="847">
        <v>670</v>
      </c>
      <c r="C77" s="726"/>
      <c r="D77" s="727"/>
      <c r="E77" s="294"/>
      <c r="F77" s="294"/>
      <c r="G77" s="294"/>
      <c r="H77" s="728"/>
      <c r="I77" s="294"/>
      <c r="J77" s="294"/>
      <c r="K77" s="294"/>
      <c r="L77" s="729"/>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 r="A78" s="931"/>
      <c r="B78" s="847">
        <v>680</v>
      </c>
      <c r="C78" s="726"/>
      <c r="D78" s="727"/>
      <c r="E78" s="294"/>
      <c r="F78" s="294"/>
      <c r="G78" s="294"/>
      <c r="H78" s="728"/>
      <c r="I78" s="294"/>
      <c r="J78" s="294"/>
      <c r="K78" s="294"/>
      <c r="L78" s="729"/>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 r="A79" s="931"/>
      <c r="B79" s="847">
        <v>685</v>
      </c>
      <c r="C79" s="726"/>
      <c r="D79" s="727"/>
      <c r="E79" s="294"/>
      <c r="F79" s="294"/>
      <c r="G79" s="294"/>
      <c r="H79" s="728"/>
      <c r="I79" s="294"/>
      <c r="J79" s="294"/>
      <c r="K79" s="294"/>
      <c r="L79" s="729"/>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 r="A80" s="931"/>
      <c r="B80" s="847">
        <v>695</v>
      </c>
      <c r="C80" s="726"/>
      <c r="D80" s="727"/>
      <c r="E80" s="294"/>
      <c r="F80" s="294"/>
      <c r="G80" s="294"/>
      <c r="H80" s="728"/>
      <c r="I80" s="294"/>
      <c r="J80" s="294"/>
      <c r="K80" s="294"/>
      <c r="L80" s="729"/>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34">
      <c r="A81" s="931"/>
      <c r="B81" s="353" t="s">
        <v>32</v>
      </c>
      <c r="C81" s="726"/>
      <c r="D81" s="727"/>
      <c r="E81" s="294"/>
      <c r="F81" s="294"/>
      <c r="G81" s="294"/>
      <c r="H81" s="728"/>
      <c r="I81" s="294"/>
      <c r="J81" s="294"/>
      <c r="K81" s="294"/>
      <c r="L81" s="729"/>
      <c r="M81" s="931"/>
      <c r="N81" s="931"/>
      <c r="O81" s="931"/>
      <c r="P81" s="931"/>
      <c r="Q81" s="931"/>
      <c r="R81" s="931"/>
      <c r="S81" s="931"/>
      <c r="T81" s="931"/>
      <c r="U81" s="931"/>
      <c r="V81" s="931"/>
      <c r="W81" s="931"/>
      <c r="X81" s="931"/>
      <c r="Y81" s="931"/>
      <c r="Z81" s="931"/>
      <c r="AA81" s="931"/>
    </row>
    <row r="82" spans="1:34">
      <c r="A82" s="931"/>
      <c r="B82" s="353" t="s">
        <v>33</v>
      </c>
      <c r="C82" s="726"/>
      <c r="D82" s="727"/>
      <c r="E82" s="294"/>
      <c r="F82" s="294"/>
      <c r="G82" s="294"/>
      <c r="H82" s="728"/>
      <c r="I82" s="294"/>
      <c r="J82" s="294"/>
      <c r="K82" s="294"/>
      <c r="L82" s="729"/>
      <c r="M82" s="931"/>
      <c r="N82" s="931"/>
      <c r="O82" s="931"/>
      <c r="P82" s="931"/>
      <c r="Q82" s="931"/>
      <c r="R82" s="931"/>
      <c r="S82" s="931"/>
      <c r="T82" s="931"/>
      <c r="U82" s="931"/>
      <c r="V82" s="931"/>
      <c r="W82" s="931"/>
      <c r="X82" s="931"/>
      <c r="Y82" s="931"/>
      <c r="Z82" s="931"/>
      <c r="AA82" s="931"/>
    </row>
    <row r="83" spans="1:34">
      <c r="A83" s="931"/>
      <c r="B83" s="353" t="s">
        <v>34</v>
      </c>
      <c r="C83" s="726"/>
      <c r="D83" s="727"/>
      <c r="E83" s="294"/>
      <c r="F83" s="294"/>
      <c r="G83" s="294"/>
      <c r="H83" s="728"/>
      <c r="I83" s="294"/>
      <c r="J83" s="294"/>
      <c r="K83" s="294"/>
      <c r="L83" s="729"/>
      <c r="M83" s="931"/>
      <c r="N83" s="931"/>
      <c r="O83" s="931"/>
      <c r="P83" s="931"/>
      <c r="Q83" s="931"/>
      <c r="R83" s="931"/>
      <c r="S83" s="931"/>
      <c r="T83" s="931"/>
      <c r="U83" s="931"/>
      <c r="V83" s="931"/>
      <c r="W83" s="931"/>
      <c r="X83" s="931"/>
      <c r="Y83" s="931"/>
      <c r="Z83" s="931"/>
      <c r="AA83" s="931"/>
    </row>
    <row r="84" spans="1:34">
      <c r="A84" s="931"/>
      <c r="B84" s="353" t="s">
        <v>35</v>
      </c>
      <c r="C84" s="726"/>
      <c r="D84" s="727"/>
      <c r="E84" s="294"/>
      <c r="F84" s="294"/>
      <c r="G84" s="294"/>
      <c r="H84" s="728"/>
      <c r="I84" s="294"/>
      <c r="J84" s="294"/>
      <c r="K84" s="294"/>
      <c r="L84" s="729"/>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 r="A85" s="931"/>
      <c r="B85" s="353" t="s">
        <v>36</v>
      </c>
      <c r="C85" s="726"/>
      <c r="D85" s="727"/>
      <c r="E85" s="294"/>
      <c r="F85" s="294"/>
      <c r="G85" s="294"/>
      <c r="H85" s="728"/>
      <c r="I85" s="294"/>
      <c r="J85" s="294"/>
      <c r="K85" s="294"/>
      <c r="L85" s="729"/>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 r="A86" s="931"/>
      <c r="B86" s="353" t="s">
        <v>37</v>
      </c>
      <c r="C86" s="726"/>
      <c r="D86" s="727"/>
      <c r="E86" s="294"/>
      <c r="F86" s="294"/>
      <c r="G86" s="294"/>
      <c r="H86" s="728"/>
      <c r="I86" s="294"/>
      <c r="J86" s="294"/>
      <c r="K86" s="294"/>
      <c r="L86" s="729"/>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 r="A87" s="931"/>
      <c r="B87" s="353" t="s">
        <v>38</v>
      </c>
      <c r="C87" s="726"/>
      <c r="D87" s="727"/>
      <c r="E87" s="294"/>
      <c r="F87" s="294"/>
      <c r="G87" s="294"/>
      <c r="H87" s="728"/>
      <c r="I87" s="294"/>
      <c r="J87" s="294"/>
      <c r="K87" s="294"/>
      <c r="L87" s="729"/>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 r="A88" s="931"/>
      <c r="B88" s="847">
        <v>980</v>
      </c>
      <c r="C88" s="726"/>
      <c r="D88" s="727"/>
      <c r="E88" s="294"/>
      <c r="F88" s="294"/>
      <c r="G88" s="294"/>
      <c r="H88" s="728"/>
      <c r="I88" s="294"/>
      <c r="J88" s="294"/>
      <c r="K88" s="294"/>
      <c r="L88" s="729"/>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 r="A89" s="931"/>
      <c r="B89" s="847">
        <v>985</v>
      </c>
      <c r="C89" s="726"/>
      <c r="D89" s="727"/>
      <c r="E89" s="294"/>
      <c r="F89" s="294"/>
      <c r="G89" s="294"/>
      <c r="H89" s="728"/>
      <c r="I89" s="294"/>
      <c r="J89" s="294"/>
      <c r="K89" s="294"/>
      <c r="L89" s="729"/>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 r="A90" s="931"/>
      <c r="B90" s="847">
        <v>995</v>
      </c>
      <c r="C90" s="726"/>
      <c r="D90" s="727"/>
      <c r="E90" s="294"/>
      <c r="F90" s="294"/>
      <c r="G90" s="294"/>
      <c r="H90" s="728"/>
      <c r="I90" s="294"/>
      <c r="J90" s="294"/>
      <c r="K90" s="294"/>
      <c r="L90" s="729"/>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 r="A91" s="931"/>
      <c r="B91" s="353" t="s">
        <v>40</v>
      </c>
      <c r="C91" s="726"/>
      <c r="D91" s="727"/>
      <c r="E91" s="294"/>
      <c r="F91" s="294"/>
      <c r="G91" s="294"/>
      <c r="H91" s="728"/>
      <c r="I91" s="294"/>
      <c r="J91" s="294"/>
      <c r="K91" s="294"/>
      <c r="L91" s="729"/>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 r="A92" s="931"/>
      <c r="B92" s="353" t="s">
        <v>41</v>
      </c>
      <c r="C92" s="726"/>
      <c r="D92" s="727"/>
      <c r="E92" s="294"/>
      <c r="F92" s="294"/>
      <c r="G92" s="294"/>
      <c r="H92" s="728"/>
      <c r="I92" s="294"/>
      <c r="J92" s="294"/>
      <c r="K92" s="294"/>
      <c r="L92" s="729"/>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 r="A93" s="931"/>
      <c r="B93" s="353" t="s">
        <v>42</v>
      </c>
      <c r="C93" s="726"/>
      <c r="D93" s="727"/>
      <c r="E93" s="294"/>
      <c r="F93" s="294"/>
      <c r="G93" s="294"/>
      <c r="H93" s="728"/>
      <c r="I93" s="294"/>
      <c r="J93" s="294"/>
      <c r="K93" s="294"/>
      <c r="L93" s="729"/>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 r="A94" s="931"/>
      <c r="B94" s="353" t="s">
        <v>43</v>
      </c>
      <c r="C94" s="726"/>
      <c r="D94" s="727"/>
      <c r="E94" s="294"/>
      <c r="F94" s="294"/>
      <c r="G94" s="294"/>
      <c r="H94" s="728"/>
      <c r="I94" s="294"/>
      <c r="J94" s="294"/>
      <c r="K94" s="294"/>
      <c r="L94" s="729"/>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 r="A95" s="931"/>
      <c r="B95" s="353" t="s">
        <v>44</v>
      </c>
      <c r="C95" s="726"/>
      <c r="D95" s="727"/>
      <c r="E95" s="294"/>
      <c r="F95" s="294"/>
      <c r="G95" s="294"/>
      <c r="H95" s="728"/>
      <c r="I95" s="294"/>
      <c r="J95" s="294"/>
      <c r="K95" s="294"/>
      <c r="L95" s="729"/>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 r="A96" s="931"/>
      <c r="B96" s="353" t="s">
        <v>45</v>
      </c>
      <c r="C96" s="726"/>
      <c r="D96" s="727"/>
      <c r="E96" s="294"/>
      <c r="F96" s="294"/>
      <c r="G96" s="294"/>
      <c r="H96" s="728"/>
      <c r="I96" s="294"/>
      <c r="J96" s="294"/>
      <c r="K96" s="294"/>
      <c r="L96" s="729"/>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 r="A97" s="931"/>
      <c r="B97" s="353" t="s">
        <v>47</v>
      </c>
      <c r="C97" s="726"/>
      <c r="D97" s="727"/>
      <c r="E97" s="294"/>
      <c r="F97" s="294"/>
      <c r="G97" s="294"/>
      <c r="H97" s="728"/>
      <c r="I97" s="294"/>
      <c r="J97" s="294"/>
      <c r="K97" s="294"/>
      <c r="L97" s="729"/>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 r="A98" s="931"/>
      <c r="B98" s="353" t="s">
        <v>48</v>
      </c>
      <c r="C98" s="726"/>
      <c r="D98" s="727"/>
      <c r="E98" s="294"/>
      <c r="F98" s="294"/>
      <c r="G98" s="294"/>
      <c r="H98" s="728"/>
      <c r="I98" s="294"/>
      <c r="J98" s="294"/>
      <c r="K98" s="294"/>
      <c r="L98" s="729"/>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 r="A99" s="931"/>
      <c r="B99" s="353" t="s">
        <v>49</v>
      </c>
      <c r="C99" s="726"/>
      <c r="D99" s="727"/>
      <c r="E99" s="294"/>
      <c r="F99" s="294"/>
      <c r="G99" s="294"/>
      <c r="H99" s="728"/>
      <c r="I99" s="294"/>
      <c r="J99" s="294"/>
      <c r="K99" s="294"/>
      <c r="L99" s="729"/>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 r="A100" s="931"/>
      <c r="B100" s="353" t="s">
        <v>50</v>
      </c>
      <c r="C100" s="726"/>
      <c r="D100" s="727"/>
      <c r="E100" s="294"/>
      <c r="F100" s="294"/>
      <c r="G100" s="294"/>
      <c r="H100" s="728"/>
      <c r="I100" s="294"/>
      <c r="J100" s="294"/>
      <c r="K100" s="294"/>
      <c r="L100" s="729"/>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 r="A101" s="931"/>
      <c r="B101" s="353" t="s">
        <v>51</v>
      </c>
      <c r="C101" s="726"/>
      <c r="D101" s="727"/>
      <c r="E101" s="294"/>
      <c r="F101" s="294"/>
      <c r="G101" s="294"/>
      <c r="H101" s="728"/>
      <c r="I101" s="294"/>
      <c r="J101" s="294"/>
      <c r="K101" s="294"/>
      <c r="L101" s="729"/>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 r="A102" s="931"/>
      <c r="B102" s="353" t="s">
        <v>52</v>
      </c>
      <c r="C102" s="726"/>
      <c r="D102" s="727"/>
      <c r="E102" s="294"/>
      <c r="F102" s="294"/>
      <c r="G102" s="294"/>
      <c r="H102" s="728"/>
      <c r="I102" s="294"/>
      <c r="J102" s="294"/>
      <c r="K102" s="294"/>
      <c r="L102" s="729"/>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 r="A103" s="931"/>
      <c r="B103" s="353" t="s">
        <v>53</v>
      </c>
      <c r="C103" s="726"/>
      <c r="D103" s="727"/>
      <c r="E103" s="294"/>
      <c r="F103" s="294"/>
      <c r="G103" s="294"/>
      <c r="H103" s="728"/>
      <c r="I103" s="294"/>
      <c r="J103" s="294"/>
      <c r="K103" s="294"/>
      <c r="L103" s="729"/>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34">
      <c r="A104" s="931"/>
      <c r="B104" s="353" t="s">
        <v>54</v>
      </c>
      <c r="C104" s="726"/>
      <c r="D104" s="727"/>
      <c r="E104" s="294"/>
      <c r="F104" s="294"/>
      <c r="G104" s="294"/>
      <c r="H104" s="728"/>
      <c r="I104" s="294"/>
      <c r="J104" s="294"/>
      <c r="K104" s="294"/>
      <c r="L104" s="729"/>
      <c r="M104" s="931"/>
      <c r="N104" s="931"/>
      <c r="O104" s="931"/>
      <c r="P104" s="931"/>
      <c r="Q104" s="931"/>
      <c r="R104" s="931"/>
      <c r="S104" s="931"/>
      <c r="T104" s="931"/>
      <c r="U104" s="931"/>
      <c r="V104" s="931"/>
      <c r="W104" s="931"/>
      <c r="X104" s="931"/>
      <c r="Y104" s="931"/>
      <c r="Z104" s="931"/>
      <c r="AA104" s="931"/>
    </row>
    <row r="105" spans="1:34">
      <c r="A105" s="931"/>
      <c r="B105" s="353" t="s">
        <v>55</v>
      </c>
      <c r="C105" s="726"/>
      <c r="D105" s="727"/>
      <c r="E105" s="294"/>
      <c r="F105" s="294"/>
      <c r="G105" s="294"/>
      <c r="H105" s="728"/>
      <c r="I105" s="294"/>
      <c r="J105" s="294"/>
      <c r="K105" s="294"/>
      <c r="L105" s="729"/>
      <c r="M105" s="931"/>
      <c r="N105" s="931"/>
      <c r="O105" s="931"/>
      <c r="P105" s="931"/>
      <c r="Q105" s="931"/>
      <c r="R105" s="931"/>
      <c r="S105" s="931"/>
      <c r="T105" s="931"/>
      <c r="U105" s="931"/>
      <c r="V105" s="931"/>
      <c r="W105" s="931"/>
      <c r="X105" s="931"/>
      <c r="Y105" s="931"/>
      <c r="Z105" s="931"/>
      <c r="AA105" s="931"/>
    </row>
    <row r="106" spans="1:34">
      <c r="A106" s="931"/>
      <c r="B106" s="353" t="s">
        <v>56</v>
      </c>
      <c r="C106" s="726"/>
      <c r="D106" s="727"/>
      <c r="E106" s="294"/>
      <c r="F106" s="294"/>
      <c r="G106" s="294"/>
      <c r="H106" s="728"/>
      <c r="I106" s="294"/>
      <c r="J106" s="294"/>
      <c r="K106" s="294"/>
      <c r="L106" s="729"/>
      <c r="M106" s="931"/>
      <c r="N106" s="931"/>
      <c r="O106" s="931"/>
      <c r="P106" s="931"/>
      <c r="Q106" s="931"/>
      <c r="R106" s="931"/>
      <c r="S106" s="931"/>
      <c r="T106" s="931"/>
      <c r="U106" s="931"/>
      <c r="V106" s="931"/>
      <c r="W106" s="931"/>
      <c r="X106" s="931"/>
      <c r="Y106" s="931"/>
      <c r="Z106" s="931"/>
      <c r="AA106" s="931"/>
    </row>
    <row r="107" spans="1:34">
      <c r="A107" s="931"/>
      <c r="B107" s="353" t="s">
        <v>57</v>
      </c>
      <c r="C107" s="726"/>
      <c r="D107" s="727"/>
      <c r="E107" s="294"/>
      <c r="F107" s="294"/>
      <c r="G107" s="294"/>
      <c r="H107" s="728"/>
      <c r="I107" s="294"/>
      <c r="J107" s="294"/>
      <c r="K107" s="294"/>
      <c r="L107" s="729"/>
      <c r="M107" s="931"/>
      <c r="N107" s="931"/>
      <c r="O107" s="931"/>
      <c r="P107" s="931"/>
      <c r="Q107" s="931"/>
      <c r="R107" s="931"/>
      <c r="S107" s="931"/>
      <c r="T107" s="931"/>
      <c r="U107" s="931"/>
      <c r="V107" s="931"/>
      <c r="W107" s="931"/>
      <c r="X107" s="931"/>
      <c r="Y107" s="931"/>
      <c r="Z107" s="931"/>
      <c r="AA107" s="931"/>
    </row>
    <row r="108" spans="1:34">
      <c r="A108" s="931"/>
      <c r="B108" s="353" t="s">
        <v>58</v>
      </c>
      <c r="C108" s="726"/>
      <c r="D108" s="727"/>
      <c r="E108" s="294"/>
      <c r="F108" s="294"/>
      <c r="G108" s="294"/>
      <c r="H108" s="728"/>
      <c r="I108" s="294"/>
      <c r="J108" s="294"/>
      <c r="K108" s="294"/>
      <c r="L108" s="729"/>
      <c r="M108" s="931"/>
      <c r="N108" s="931"/>
      <c r="O108" s="931"/>
      <c r="P108" s="931"/>
      <c r="Q108" s="931"/>
      <c r="R108" s="931"/>
      <c r="S108" s="931"/>
      <c r="T108" s="931"/>
      <c r="U108" s="931"/>
      <c r="V108" s="931"/>
      <c r="W108" s="931"/>
      <c r="X108" s="931"/>
      <c r="Y108" s="931"/>
      <c r="Z108" s="931"/>
      <c r="AA108" s="931"/>
    </row>
    <row r="109" spans="1:34">
      <c r="A109" s="931"/>
      <c r="B109" s="353" t="s">
        <v>59</v>
      </c>
      <c r="C109" s="726"/>
      <c r="D109" s="727"/>
      <c r="E109" s="294"/>
      <c r="F109" s="294"/>
      <c r="G109" s="294"/>
      <c r="H109" s="728"/>
      <c r="I109" s="294"/>
      <c r="J109" s="294"/>
      <c r="K109" s="294"/>
      <c r="L109" s="729"/>
      <c r="M109" s="931"/>
      <c r="N109" s="931"/>
      <c r="O109" s="931"/>
      <c r="P109" s="931"/>
      <c r="Q109" s="931"/>
      <c r="R109" s="931"/>
      <c r="S109" s="931"/>
      <c r="T109" s="931"/>
      <c r="U109" s="931"/>
      <c r="V109" s="931"/>
      <c r="W109" s="931"/>
      <c r="X109" s="931"/>
      <c r="Y109" s="931"/>
      <c r="Z109" s="931"/>
      <c r="AA109" s="931"/>
    </row>
    <row r="110" spans="1:34">
      <c r="A110" s="931"/>
      <c r="B110" s="353" t="s">
        <v>60</v>
      </c>
      <c r="C110" s="726"/>
      <c r="D110" s="727"/>
      <c r="E110" s="294"/>
      <c r="F110" s="294"/>
      <c r="G110" s="294"/>
      <c r="H110" s="728"/>
      <c r="I110" s="294"/>
      <c r="J110" s="294"/>
      <c r="K110" s="294"/>
      <c r="L110" s="729"/>
      <c r="M110" s="931"/>
      <c r="N110" s="931"/>
      <c r="O110" s="931"/>
      <c r="P110" s="931"/>
      <c r="Q110" s="931"/>
      <c r="R110" s="931"/>
      <c r="S110" s="931"/>
      <c r="T110" s="931"/>
      <c r="U110" s="931"/>
      <c r="V110" s="931"/>
      <c r="W110" s="931"/>
      <c r="X110" s="931"/>
      <c r="Y110" s="931"/>
      <c r="Z110" s="931"/>
      <c r="AA110" s="931"/>
    </row>
    <row r="111" spans="1:34">
      <c r="A111" s="931"/>
      <c r="B111" s="847">
        <v>450</v>
      </c>
      <c r="C111" s="726"/>
      <c r="D111" s="727"/>
      <c r="E111" s="294"/>
      <c r="F111" s="294"/>
      <c r="G111" s="294"/>
      <c r="H111" s="728"/>
      <c r="I111" s="294"/>
      <c r="J111" s="294"/>
      <c r="K111" s="294"/>
      <c r="L111" s="729"/>
      <c r="M111" s="931"/>
      <c r="N111" s="931"/>
      <c r="O111" s="931"/>
      <c r="P111" s="931"/>
      <c r="Q111" s="931"/>
      <c r="R111" s="931"/>
      <c r="S111" s="931"/>
      <c r="T111" s="931"/>
      <c r="U111" s="931"/>
      <c r="V111" s="931"/>
      <c r="W111" s="931"/>
      <c r="X111" s="931"/>
      <c r="Y111" s="931"/>
      <c r="Z111" s="931"/>
      <c r="AA111" s="931"/>
    </row>
    <row r="112" spans="1:34">
      <c r="A112" s="931"/>
      <c r="B112" s="847">
        <v>460</v>
      </c>
      <c r="C112" s="726"/>
      <c r="D112" s="727"/>
      <c r="E112" s="294"/>
      <c r="F112" s="294"/>
      <c r="G112" s="294"/>
      <c r="H112" s="728"/>
      <c r="I112" s="294"/>
      <c r="J112" s="294"/>
      <c r="K112" s="294"/>
      <c r="L112" s="729"/>
      <c r="M112" s="931"/>
      <c r="N112" s="931"/>
      <c r="O112" s="931"/>
      <c r="P112" s="931"/>
      <c r="Q112" s="931"/>
      <c r="R112" s="931"/>
      <c r="S112" s="931"/>
      <c r="T112" s="931"/>
      <c r="U112" s="931"/>
      <c r="V112" s="931"/>
      <c r="W112" s="931"/>
      <c r="X112" s="931"/>
      <c r="Y112" s="931"/>
      <c r="Z112" s="931"/>
      <c r="AA112" s="931"/>
    </row>
    <row r="113" spans="1:27">
      <c r="A113" s="931"/>
      <c r="B113" s="847">
        <v>470</v>
      </c>
      <c r="C113" s="726"/>
      <c r="D113" s="727"/>
      <c r="E113" s="294"/>
      <c r="F113" s="294"/>
      <c r="G113" s="294"/>
      <c r="H113" s="728"/>
      <c r="I113" s="294"/>
      <c r="J113" s="294"/>
      <c r="K113" s="294"/>
      <c r="L113" s="729"/>
      <c r="M113" s="931"/>
      <c r="N113" s="931"/>
      <c r="O113" s="931"/>
      <c r="P113" s="931"/>
      <c r="Q113" s="931"/>
      <c r="R113" s="931"/>
      <c r="S113" s="931"/>
      <c r="T113" s="931"/>
      <c r="U113" s="931"/>
      <c r="V113" s="931"/>
      <c r="W113" s="931"/>
      <c r="X113" s="931"/>
      <c r="Y113" s="931"/>
      <c r="Z113" s="931"/>
      <c r="AA113" s="931"/>
    </row>
    <row r="114" spans="1:27">
      <c r="A114" s="931"/>
      <c r="B114" s="353" t="s">
        <v>61</v>
      </c>
      <c r="C114" s="726"/>
      <c r="D114" s="727"/>
      <c r="E114" s="294"/>
      <c r="F114" s="294"/>
      <c r="G114" s="294"/>
      <c r="H114" s="728"/>
      <c r="I114" s="294"/>
      <c r="J114" s="294"/>
      <c r="K114" s="294"/>
      <c r="L114" s="729"/>
      <c r="M114" s="931"/>
      <c r="N114" s="931"/>
      <c r="O114" s="931"/>
      <c r="P114" s="931"/>
      <c r="Q114" s="931"/>
      <c r="R114" s="931"/>
      <c r="S114" s="931"/>
      <c r="T114" s="931"/>
      <c r="U114" s="931"/>
      <c r="V114" s="931"/>
      <c r="W114" s="931"/>
      <c r="X114" s="931"/>
      <c r="Y114" s="931"/>
      <c r="Z114" s="931"/>
      <c r="AA114" s="931"/>
    </row>
    <row r="115" spans="1:27" ht="15.75" thickBot="1">
      <c r="A115" s="931"/>
      <c r="B115" s="360" t="s">
        <v>62</v>
      </c>
      <c r="C115" s="730"/>
      <c r="D115" s="731"/>
      <c r="E115" s="730"/>
      <c r="F115" s="732"/>
      <c r="G115" s="732"/>
      <c r="H115" s="733"/>
      <c r="I115" s="732"/>
      <c r="J115" s="732"/>
      <c r="K115" s="732"/>
      <c r="L115" s="734"/>
      <c r="M115" s="931"/>
      <c r="N115" s="931"/>
      <c r="O115" s="931"/>
      <c r="P115" s="931"/>
      <c r="Q115" s="931"/>
      <c r="R115" s="931"/>
      <c r="S115" s="931"/>
      <c r="T115" s="931"/>
      <c r="U115" s="931"/>
      <c r="V115" s="931"/>
      <c r="W115" s="931"/>
      <c r="X115" s="931"/>
      <c r="Y115" s="931"/>
      <c r="Z115" s="931"/>
      <c r="AA115" s="931"/>
    </row>
    <row r="116" spans="1:27">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 r="A130" s="931"/>
      <c r="B130" s="347" t="s">
        <v>74</v>
      </c>
      <c r="C130" s="735"/>
      <c r="D130" s="721"/>
      <c r="E130" s="294"/>
      <c r="F130" s="737"/>
      <c r="G130" s="737"/>
      <c r="H130" s="738"/>
      <c r="I130" s="294"/>
      <c r="J130" s="737"/>
      <c r="K130" s="725"/>
      <c r="L130" s="931"/>
      <c r="M130" s="931"/>
      <c r="N130" s="931"/>
      <c r="O130" s="931"/>
      <c r="P130" s="931"/>
      <c r="Q130" s="931"/>
      <c r="R130" s="931"/>
      <c r="S130" s="931"/>
      <c r="T130" s="931"/>
      <c r="U130" s="931"/>
      <c r="V130" s="931"/>
      <c r="W130" s="931"/>
      <c r="X130" s="931"/>
      <c r="Y130" s="931"/>
      <c r="Z130" s="931"/>
      <c r="AA130" s="931"/>
    </row>
    <row r="131" spans="1:27">
      <c r="A131" s="931"/>
      <c r="B131" s="353" t="s">
        <v>75</v>
      </c>
      <c r="C131" s="739"/>
      <c r="D131" s="726"/>
      <c r="E131" s="294"/>
      <c r="F131" s="294"/>
      <c r="G131" s="294"/>
      <c r="H131" s="724"/>
      <c r="I131" s="294"/>
      <c r="J131" s="294"/>
      <c r="K131" s="729"/>
      <c r="L131" s="931"/>
      <c r="M131" s="931"/>
      <c r="N131" s="931"/>
      <c r="O131" s="931"/>
      <c r="P131" s="931"/>
      <c r="Q131" s="931"/>
      <c r="R131" s="931"/>
      <c r="S131" s="931"/>
      <c r="T131" s="931"/>
      <c r="U131" s="931"/>
      <c r="V131" s="931"/>
      <c r="W131" s="931"/>
      <c r="X131" s="931"/>
      <c r="Y131" s="931"/>
      <c r="Z131" s="931"/>
      <c r="AA131" s="931"/>
    </row>
    <row r="132" spans="1:27">
      <c r="A132" s="931"/>
      <c r="B132" s="353" t="s">
        <v>76</v>
      </c>
      <c r="C132" s="739"/>
      <c r="D132" s="726"/>
      <c r="E132" s="294"/>
      <c r="F132" s="294"/>
      <c r="G132" s="294"/>
      <c r="H132" s="724"/>
      <c r="I132" s="294"/>
      <c r="J132" s="294"/>
      <c r="K132" s="729"/>
      <c r="L132" s="931"/>
      <c r="M132" s="931"/>
      <c r="N132" s="931"/>
      <c r="O132" s="931"/>
      <c r="P132" s="931"/>
      <c r="Q132" s="931"/>
      <c r="R132" s="931"/>
      <c r="S132" s="931"/>
      <c r="T132" s="931"/>
      <c r="U132" s="931"/>
      <c r="V132" s="931"/>
      <c r="W132" s="931"/>
      <c r="X132" s="931"/>
      <c r="Y132" s="931"/>
      <c r="Z132" s="931"/>
      <c r="AA132" s="931"/>
    </row>
    <row r="133" spans="1:27">
      <c r="A133" s="931"/>
      <c r="B133" s="353" t="s">
        <v>77</v>
      </c>
      <c r="C133" s="739"/>
      <c r="D133" s="726"/>
      <c r="E133" s="294"/>
      <c r="F133" s="294"/>
      <c r="G133" s="294"/>
      <c r="H133" s="724"/>
      <c r="I133" s="294"/>
      <c r="J133" s="294"/>
      <c r="K133" s="729"/>
      <c r="L133" s="931"/>
      <c r="M133" s="931"/>
      <c r="N133" s="931"/>
      <c r="O133" s="931"/>
      <c r="P133" s="931"/>
      <c r="Q133" s="931"/>
      <c r="R133" s="931"/>
      <c r="S133" s="931"/>
      <c r="T133" s="931"/>
      <c r="U133" s="931"/>
      <c r="V133" s="931"/>
      <c r="W133" s="931"/>
      <c r="X133" s="931"/>
      <c r="Y133" s="931"/>
      <c r="Z133" s="931"/>
      <c r="AA133" s="931"/>
    </row>
    <row r="134" spans="1:27">
      <c r="A134" s="931"/>
      <c r="B134" s="696" t="s">
        <v>682</v>
      </c>
      <c r="C134" s="739"/>
      <c r="D134" s="726"/>
      <c r="E134" s="294"/>
      <c r="F134" s="294"/>
      <c r="G134" s="294"/>
      <c r="H134" s="724"/>
      <c r="I134" s="294"/>
      <c r="J134" s="294"/>
      <c r="K134" s="729"/>
      <c r="L134" s="931"/>
      <c r="M134" s="931"/>
      <c r="N134" s="931"/>
      <c r="O134" s="931"/>
      <c r="P134" s="931"/>
      <c r="Q134" s="931"/>
      <c r="R134" s="931"/>
      <c r="S134" s="931"/>
      <c r="T134" s="931"/>
      <c r="U134" s="931"/>
      <c r="V134" s="931"/>
      <c r="W134" s="931"/>
      <c r="X134" s="931"/>
      <c r="Y134" s="931"/>
      <c r="Z134" s="931"/>
      <c r="AA134" s="931"/>
    </row>
    <row r="135" spans="1:27">
      <c r="A135" s="931"/>
      <c r="B135" s="696" t="s">
        <v>683</v>
      </c>
      <c r="C135" s="739"/>
      <c r="D135" s="726"/>
      <c r="E135" s="294"/>
      <c r="F135" s="294"/>
      <c r="G135" s="294"/>
      <c r="H135" s="724"/>
      <c r="I135" s="294"/>
      <c r="J135" s="294"/>
      <c r="K135" s="729"/>
      <c r="L135" s="931"/>
      <c r="M135" s="931"/>
      <c r="N135" s="931"/>
      <c r="O135" s="931"/>
      <c r="P135" s="931"/>
      <c r="Q135" s="931"/>
      <c r="R135" s="931"/>
      <c r="S135" s="931"/>
      <c r="T135" s="931"/>
      <c r="U135" s="931"/>
      <c r="V135" s="931"/>
      <c r="W135" s="931"/>
      <c r="X135" s="931"/>
      <c r="Y135" s="931"/>
      <c r="Z135" s="931"/>
      <c r="AA135" s="931"/>
    </row>
    <row r="136" spans="1:27" ht="15.75" thickBot="1">
      <c r="A136" s="931"/>
      <c r="B136" s="360" t="s">
        <v>38</v>
      </c>
      <c r="C136" s="741"/>
      <c r="D136" s="730"/>
      <c r="E136" s="732"/>
      <c r="F136" s="732"/>
      <c r="G136" s="732"/>
      <c r="H136" s="743"/>
      <c r="I136" s="732"/>
      <c r="J136" s="732"/>
      <c r="K136" s="734"/>
      <c r="L136" s="931"/>
      <c r="M136" s="931"/>
      <c r="N136" s="931"/>
      <c r="O136" s="931"/>
      <c r="P136" s="931"/>
      <c r="Q136" s="931"/>
      <c r="R136" s="931"/>
      <c r="S136" s="931"/>
      <c r="T136" s="931"/>
      <c r="U136" s="931"/>
      <c r="V136" s="931"/>
      <c r="W136" s="931"/>
      <c r="X136" s="931"/>
      <c r="Y136" s="931"/>
      <c r="Z136" s="931"/>
      <c r="AA136" s="931"/>
    </row>
    <row r="137" spans="1:27">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 r="A155" s="931"/>
      <c r="B155" s="379" t="s">
        <v>175</v>
      </c>
      <c r="C155" s="735"/>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 r="A156" s="931"/>
      <c r="B156" s="353" t="s">
        <v>171</v>
      </c>
      <c r="C156" s="739"/>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 r="A157" s="931"/>
      <c r="B157" s="353" t="s">
        <v>172</v>
      </c>
      <c r="C157" s="739"/>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 r="A158" s="931"/>
      <c r="B158" s="353" t="s">
        <v>174</v>
      </c>
      <c r="C158" s="739"/>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ht="15.75" thickBot="1">
      <c r="A159" s="931"/>
      <c r="B159" s="380" t="s">
        <v>173</v>
      </c>
      <c r="C159" s="741"/>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 r="A163" s="931"/>
      <c r="B163" s="379" t="s">
        <v>689</v>
      </c>
      <c r="C163" s="735"/>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 r="A164" s="931"/>
      <c r="B164" s="696" t="s">
        <v>690</v>
      </c>
      <c r="C164" s="739"/>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 r="A165" s="931"/>
      <c r="B165" s="696" t="s">
        <v>691</v>
      </c>
      <c r="C165" s="739"/>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ht="15.75" thickBot="1">
      <c r="A166" s="931"/>
      <c r="B166" s="380" t="s">
        <v>692</v>
      </c>
      <c r="C166" s="741"/>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 r="A170" s="931"/>
      <c r="B170" s="379" t="s">
        <v>694</v>
      </c>
      <c r="C170" s="735"/>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ht="15.75" thickBot="1">
      <c r="A171" s="931"/>
      <c r="B171" s="380" t="s">
        <v>695</v>
      </c>
      <c r="C171" s="741"/>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ht="15.75" thickBot="1">
      <c r="A178" s="931"/>
      <c r="B178" s="857" t="s">
        <v>25</v>
      </c>
      <c r="C178" s="858"/>
      <c r="D178" s="859"/>
      <c r="E178" s="732"/>
      <c r="F178" s="859"/>
      <c r="G178" s="859"/>
      <c r="H178" s="860"/>
      <c r="I178" s="732"/>
      <c r="J178" s="859"/>
      <c r="K178" s="861"/>
      <c r="L178" s="931"/>
      <c r="M178" s="931"/>
      <c r="N178" s="931"/>
      <c r="O178" s="931"/>
      <c r="P178" s="931"/>
      <c r="Q178" s="931"/>
      <c r="R178" s="931"/>
      <c r="S178" s="931"/>
      <c r="T178" s="931"/>
      <c r="U178" s="931"/>
      <c r="V178" s="931"/>
      <c r="W178" s="931"/>
      <c r="X178" s="931"/>
      <c r="Y178" s="931"/>
      <c r="Z178" s="931"/>
      <c r="AA178" s="931"/>
    </row>
    <row r="179" spans="1:27">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 r="A190" s="931"/>
      <c r="B190" s="870" t="s">
        <v>143</v>
      </c>
      <c r="C190" s="726"/>
      <c r="D190" s="749"/>
      <c r="E190" s="724"/>
      <c r="F190" s="294"/>
      <c r="G190" s="728"/>
      <c r="H190" s="294"/>
      <c r="I190" s="294"/>
      <c r="J190" s="294"/>
      <c r="K190" s="726"/>
      <c r="L190" s="749"/>
      <c r="M190" s="294"/>
      <c r="N190" s="294"/>
      <c r="O190" s="294"/>
      <c r="P190" s="724"/>
      <c r="Q190" s="294"/>
      <c r="R190" s="729"/>
      <c r="S190" s="931"/>
      <c r="T190" s="931"/>
      <c r="U190" s="931"/>
      <c r="V190" s="931"/>
      <c r="W190" s="931"/>
      <c r="X190" s="931"/>
      <c r="Y190" s="931"/>
      <c r="Z190" s="931"/>
      <c r="AA190" s="931"/>
    </row>
    <row r="191" spans="1:27">
      <c r="A191" s="931"/>
      <c r="B191" s="870" t="s">
        <v>145</v>
      </c>
      <c r="C191" s="726"/>
      <c r="D191" s="749"/>
      <c r="E191" s="724"/>
      <c r="F191" s="294"/>
      <c r="G191" s="728"/>
      <c r="H191" s="294"/>
      <c r="I191" s="294"/>
      <c r="J191" s="294"/>
      <c r="K191" s="726"/>
      <c r="L191" s="749"/>
      <c r="M191" s="294"/>
      <c r="N191" s="294"/>
      <c r="O191" s="294"/>
      <c r="P191" s="724"/>
      <c r="Q191" s="294"/>
      <c r="R191" s="729"/>
      <c r="S191" s="931"/>
      <c r="T191" s="931"/>
      <c r="U191" s="931"/>
      <c r="V191" s="931"/>
      <c r="W191" s="931"/>
      <c r="X191" s="931"/>
      <c r="Y191" s="931"/>
      <c r="Z191" s="931"/>
      <c r="AA191" s="931"/>
    </row>
    <row r="192" spans="1:27">
      <c r="A192" s="931"/>
      <c r="B192" s="870" t="s">
        <v>147</v>
      </c>
      <c r="C192" s="726"/>
      <c r="D192" s="749"/>
      <c r="E192" s="724"/>
      <c r="F192" s="294"/>
      <c r="G192" s="728"/>
      <c r="H192" s="294"/>
      <c r="I192" s="294"/>
      <c r="J192" s="294"/>
      <c r="K192" s="726"/>
      <c r="L192" s="749"/>
      <c r="M192" s="294"/>
      <c r="N192" s="294"/>
      <c r="O192" s="294"/>
      <c r="P192" s="724"/>
      <c r="Q192" s="294"/>
      <c r="R192" s="729"/>
      <c r="S192" s="931"/>
      <c r="T192" s="931"/>
      <c r="U192" s="931"/>
      <c r="V192" s="931"/>
      <c r="W192" s="931"/>
      <c r="X192" s="931"/>
      <c r="Y192" s="931"/>
      <c r="Z192" s="931"/>
      <c r="AA192" s="931"/>
    </row>
    <row r="193" spans="1:27">
      <c r="A193" s="931"/>
      <c r="B193" s="870" t="s">
        <v>149</v>
      </c>
      <c r="C193" s="726"/>
      <c r="D193" s="749"/>
      <c r="E193" s="724"/>
      <c r="F193" s="294"/>
      <c r="G193" s="728"/>
      <c r="H193" s="294"/>
      <c r="I193" s="294"/>
      <c r="J193" s="294"/>
      <c r="K193" s="726"/>
      <c r="L193" s="749"/>
      <c r="M193" s="294"/>
      <c r="N193" s="294"/>
      <c r="O193" s="294"/>
      <c r="P193" s="724"/>
      <c r="Q193" s="294"/>
      <c r="R193" s="729"/>
      <c r="S193" s="931"/>
      <c r="T193" s="931"/>
      <c r="U193" s="931"/>
      <c r="V193" s="931"/>
      <c r="W193" s="931"/>
      <c r="X193" s="931"/>
      <c r="Y193" s="931"/>
      <c r="Z193" s="931"/>
      <c r="AA193" s="931"/>
    </row>
    <row r="194" spans="1:27">
      <c r="A194" s="931"/>
      <c r="B194" s="870" t="s">
        <v>151</v>
      </c>
      <c r="C194" s="726"/>
      <c r="D194" s="749"/>
      <c r="E194" s="724"/>
      <c r="F194" s="294"/>
      <c r="G194" s="728"/>
      <c r="H194" s="294"/>
      <c r="I194" s="294"/>
      <c r="J194" s="294"/>
      <c r="K194" s="726"/>
      <c r="L194" s="749"/>
      <c r="M194" s="294"/>
      <c r="N194" s="294"/>
      <c r="O194" s="294"/>
      <c r="P194" s="724"/>
      <c r="Q194" s="294"/>
      <c r="R194" s="729"/>
      <c r="S194" s="931"/>
      <c r="T194" s="931"/>
      <c r="U194" s="931"/>
      <c r="V194" s="931"/>
      <c r="W194" s="931"/>
      <c r="X194" s="931"/>
      <c r="Y194" s="931"/>
      <c r="Z194" s="931"/>
      <c r="AA194" s="931"/>
    </row>
    <row r="195" spans="1:27">
      <c r="A195" s="931"/>
      <c r="B195" s="870" t="s">
        <v>153</v>
      </c>
      <c r="C195" s="726"/>
      <c r="D195" s="749"/>
      <c r="E195" s="724"/>
      <c r="F195" s="294"/>
      <c r="G195" s="728"/>
      <c r="H195" s="294"/>
      <c r="I195" s="294"/>
      <c r="J195" s="294"/>
      <c r="K195" s="726"/>
      <c r="L195" s="749"/>
      <c r="M195" s="294"/>
      <c r="N195" s="294"/>
      <c r="O195" s="294"/>
      <c r="P195" s="724"/>
      <c r="Q195" s="294"/>
      <c r="R195" s="729"/>
      <c r="S195" s="931"/>
      <c r="T195" s="931"/>
      <c r="U195" s="931"/>
      <c r="V195" s="931"/>
      <c r="W195" s="931"/>
      <c r="X195" s="931"/>
      <c r="Y195" s="931"/>
      <c r="Z195" s="931"/>
      <c r="AA195" s="931"/>
    </row>
    <row r="196" spans="1:27">
      <c r="A196" s="931"/>
      <c r="B196" s="870" t="s">
        <v>155</v>
      </c>
      <c r="C196" s="726"/>
      <c r="D196" s="749"/>
      <c r="E196" s="724"/>
      <c r="F196" s="294"/>
      <c r="G196" s="728"/>
      <c r="H196" s="294"/>
      <c r="I196" s="294"/>
      <c r="J196" s="294"/>
      <c r="K196" s="726"/>
      <c r="L196" s="749"/>
      <c r="M196" s="294"/>
      <c r="N196" s="294"/>
      <c r="O196" s="294"/>
      <c r="P196" s="724"/>
      <c r="Q196" s="294"/>
      <c r="R196" s="729"/>
      <c r="S196" s="931"/>
      <c r="T196" s="931"/>
      <c r="U196" s="931"/>
      <c r="V196" s="931"/>
      <c r="W196" s="931"/>
      <c r="X196" s="931"/>
      <c r="Y196" s="931"/>
      <c r="Z196" s="931"/>
      <c r="AA196" s="931"/>
    </row>
    <row r="197" spans="1:27">
      <c r="A197" s="931"/>
      <c r="B197" s="870" t="s">
        <v>157</v>
      </c>
      <c r="C197" s="726"/>
      <c r="D197" s="749"/>
      <c r="E197" s="724"/>
      <c r="F197" s="294"/>
      <c r="G197" s="728"/>
      <c r="H197" s="294"/>
      <c r="I197" s="294"/>
      <c r="J197" s="294"/>
      <c r="K197" s="726"/>
      <c r="L197" s="749"/>
      <c r="M197" s="294"/>
      <c r="N197" s="294"/>
      <c r="O197" s="294"/>
      <c r="P197" s="724"/>
      <c r="Q197" s="294"/>
      <c r="R197" s="729"/>
      <c r="S197" s="931"/>
      <c r="T197" s="931"/>
      <c r="U197" s="931"/>
      <c r="V197" s="931"/>
      <c r="W197" s="931"/>
      <c r="X197" s="931"/>
      <c r="Y197" s="931"/>
      <c r="Z197" s="931"/>
      <c r="AA197" s="931"/>
    </row>
    <row r="198" spans="1:27">
      <c r="A198" s="931"/>
      <c r="B198" s="870" t="s">
        <v>159</v>
      </c>
      <c r="C198" s="726"/>
      <c r="D198" s="749"/>
      <c r="E198" s="724"/>
      <c r="F198" s="294"/>
      <c r="G198" s="728"/>
      <c r="H198" s="294"/>
      <c r="I198" s="294"/>
      <c r="J198" s="294"/>
      <c r="K198" s="726"/>
      <c r="L198" s="749"/>
      <c r="M198" s="294"/>
      <c r="N198" s="294"/>
      <c r="O198" s="294"/>
      <c r="P198" s="724"/>
      <c r="Q198" s="294"/>
      <c r="R198" s="729"/>
      <c r="S198" s="931"/>
      <c r="T198" s="931"/>
      <c r="U198" s="931"/>
      <c r="V198" s="931"/>
      <c r="W198" s="931"/>
      <c r="X198" s="931"/>
      <c r="Y198" s="931"/>
      <c r="Z198" s="931"/>
      <c r="AA198" s="931"/>
    </row>
    <row r="199" spans="1:27">
      <c r="A199" s="931"/>
      <c r="B199" s="870" t="s">
        <v>161</v>
      </c>
      <c r="C199" s="726"/>
      <c r="D199" s="749"/>
      <c r="E199" s="724"/>
      <c r="F199" s="294"/>
      <c r="G199" s="728"/>
      <c r="H199" s="294"/>
      <c r="I199" s="294"/>
      <c r="J199" s="294"/>
      <c r="K199" s="726"/>
      <c r="L199" s="749"/>
      <c r="M199" s="294"/>
      <c r="N199" s="871"/>
      <c r="O199" s="294"/>
      <c r="P199" s="724"/>
      <c r="Q199" s="294"/>
      <c r="R199" s="729"/>
      <c r="S199" s="931"/>
      <c r="T199" s="931"/>
      <c r="U199" s="931"/>
      <c r="V199" s="931"/>
      <c r="W199" s="931"/>
      <c r="X199" s="931"/>
      <c r="Y199" s="931"/>
      <c r="Z199" s="931"/>
      <c r="AA199" s="931"/>
    </row>
    <row r="200" spans="1:27">
      <c r="A200" s="931"/>
      <c r="B200" s="870" t="s">
        <v>163</v>
      </c>
      <c r="C200" s="726"/>
      <c r="D200" s="749"/>
      <c r="E200" s="724"/>
      <c r="F200" s="294"/>
      <c r="G200" s="728"/>
      <c r="H200" s="294"/>
      <c r="I200" s="294"/>
      <c r="J200" s="294"/>
      <c r="K200" s="726"/>
      <c r="L200" s="749"/>
      <c r="M200" s="294"/>
      <c r="N200" s="294"/>
      <c r="O200" s="294"/>
      <c r="P200" s="724"/>
      <c r="Q200" s="294"/>
      <c r="R200" s="729"/>
      <c r="S200" s="931"/>
      <c r="T200" s="931"/>
      <c r="U200" s="931"/>
      <c r="V200" s="931"/>
      <c r="W200" s="931"/>
      <c r="X200" s="931"/>
      <c r="Y200" s="931"/>
      <c r="Z200" s="931"/>
      <c r="AA200" s="931"/>
    </row>
    <row r="201" spans="1:27" ht="15.75" thickBot="1">
      <c r="A201" s="931"/>
      <c r="B201" s="872" t="s">
        <v>165</v>
      </c>
      <c r="C201" s="730"/>
      <c r="D201" s="754"/>
      <c r="E201" s="743"/>
      <c r="F201" s="732"/>
      <c r="G201" s="733"/>
      <c r="H201" s="732"/>
      <c r="I201" s="732"/>
      <c r="J201" s="732"/>
      <c r="K201" s="730"/>
      <c r="L201" s="754"/>
      <c r="M201" s="732"/>
      <c r="N201" s="732"/>
      <c r="O201" s="732"/>
      <c r="P201" s="743"/>
      <c r="Q201" s="732"/>
      <c r="R201" s="734"/>
      <c r="S201" s="931"/>
      <c r="T201" s="931"/>
      <c r="U201" s="931"/>
      <c r="V201" s="931"/>
      <c r="W201" s="931"/>
      <c r="X201" s="931"/>
      <c r="Y201" s="931"/>
      <c r="Z201" s="931"/>
      <c r="AA201" s="931"/>
    </row>
    <row r="202" spans="1:27">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9">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9">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9">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9">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9">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9">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9">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9">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9">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9">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9">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9">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 r="A230" s="931"/>
      <c r="B230" s="403">
        <v>1</v>
      </c>
      <c r="C230" s="721"/>
      <c r="D230" s="737"/>
      <c r="E230" s="737"/>
      <c r="F230" s="738"/>
      <c r="G230" s="737"/>
      <c r="H230" s="737"/>
      <c r="I230" s="726"/>
      <c r="J230" s="294"/>
      <c r="K230" s="729"/>
      <c r="L230" s="726"/>
      <c r="M230" s="294"/>
      <c r="N230" s="728"/>
      <c r="O230" s="294"/>
      <c r="P230" s="294"/>
      <c r="Q230" s="294"/>
      <c r="R230" s="724"/>
      <c r="S230" s="294"/>
      <c r="T230" s="729"/>
      <c r="U230" s="931"/>
      <c r="V230" s="931"/>
      <c r="W230" s="931"/>
      <c r="X230" s="931"/>
      <c r="Y230" s="931"/>
      <c r="Z230" s="931"/>
      <c r="AA230" s="931"/>
    </row>
    <row r="231" spans="1:27">
      <c r="A231" s="931"/>
      <c r="B231" s="405">
        <v>2</v>
      </c>
      <c r="C231" s="726"/>
      <c r="D231" s="294"/>
      <c r="E231" s="294"/>
      <c r="F231" s="724"/>
      <c r="G231" s="294"/>
      <c r="H231" s="294"/>
      <c r="I231" s="726"/>
      <c r="J231" s="294"/>
      <c r="K231" s="729"/>
      <c r="L231" s="726"/>
      <c r="M231" s="294"/>
      <c r="N231" s="728"/>
      <c r="O231" s="294"/>
      <c r="P231" s="294"/>
      <c r="Q231" s="294"/>
      <c r="R231" s="724"/>
      <c r="S231" s="294"/>
      <c r="T231" s="729"/>
      <c r="U231" s="931"/>
      <c r="V231" s="931"/>
      <c r="W231" s="931"/>
      <c r="X231" s="931"/>
      <c r="Y231" s="931"/>
      <c r="Z231" s="931"/>
      <c r="AA231" s="931"/>
    </row>
    <row r="232" spans="1:27">
      <c r="A232" s="931"/>
      <c r="B232" s="405">
        <v>3</v>
      </c>
      <c r="C232" s="726"/>
      <c r="D232" s="294"/>
      <c r="E232" s="294"/>
      <c r="F232" s="724"/>
      <c r="G232" s="294"/>
      <c r="H232" s="294"/>
      <c r="I232" s="726"/>
      <c r="J232" s="294"/>
      <c r="K232" s="729"/>
      <c r="L232" s="726"/>
      <c r="M232" s="294"/>
      <c r="N232" s="728"/>
      <c r="O232" s="294"/>
      <c r="P232" s="294"/>
      <c r="Q232" s="294"/>
      <c r="R232" s="724"/>
      <c r="S232" s="294"/>
      <c r="T232" s="729"/>
      <c r="U232" s="931"/>
      <c r="V232" s="931"/>
      <c r="W232" s="931"/>
      <c r="X232" s="931"/>
      <c r="Y232" s="931"/>
      <c r="Z232" s="931"/>
      <c r="AA232" s="931"/>
    </row>
    <row r="233" spans="1:27">
      <c r="A233" s="931"/>
      <c r="B233" s="405">
        <v>4</v>
      </c>
      <c r="C233" s="726"/>
      <c r="D233" s="294"/>
      <c r="E233" s="294"/>
      <c r="F233" s="724"/>
      <c r="G233" s="294"/>
      <c r="H233" s="294"/>
      <c r="I233" s="726"/>
      <c r="J233" s="294"/>
      <c r="K233" s="729"/>
      <c r="L233" s="726"/>
      <c r="M233" s="294"/>
      <c r="N233" s="728"/>
      <c r="O233" s="294"/>
      <c r="P233" s="294"/>
      <c r="Q233" s="294"/>
      <c r="R233" s="724"/>
      <c r="S233" s="294"/>
      <c r="T233" s="729"/>
      <c r="U233" s="931"/>
      <c r="V233" s="931"/>
      <c r="W233" s="931"/>
      <c r="X233" s="931"/>
      <c r="Y233" s="931"/>
      <c r="Z233" s="931"/>
      <c r="AA233" s="931"/>
    </row>
    <row r="234" spans="1:27">
      <c r="A234" s="931"/>
      <c r="B234" s="405">
        <v>5</v>
      </c>
      <c r="C234" s="726"/>
      <c r="D234" s="294"/>
      <c r="E234" s="294"/>
      <c r="F234" s="724"/>
      <c r="G234" s="294"/>
      <c r="H234" s="294"/>
      <c r="I234" s="726"/>
      <c r="J234" s="294"/>
      <c r="K234" s="729"/>
      <c r="L234" s="726"/>
      <c r="M234" s="294"/>
      <c r="N234" s="728"/>
      <c r="O234" s="294"/>
      <c r="P234" s="294"/>
      <c r="Q234" s="294"/>
      <c r="R234" s="724"/>
      <c r="S234" s="294"/>
      <c r="T234" s="729"/>
      <c r="U234" s="931"/>
      <c r="V234" s="931"/>
      <c r="W234" s="931"/>
      <c r="X234" s="931"/>
      <c r="Y234" s="931"/>
      <c r="Z234" s="931"/>
      <c r="AA234" s="931"/>
    </row>
    <row r="235" spans="1:27">
      <c r="A235" s="931"/>
      <c r="B235" s="405">
        <v>6</v>
      </c>
      <c r="C235" s="726"/>
      <c r="D235" s="294"/>
      <c r="E235" s="294"/>
      <c r="F235" s="724"/>
      <c r="G235" s="294"/>
      <c r="H235" s="294"/>
      <c r="I235" s="726"/>
      <c r="J235" s="294"/>
      <c r="K235" s="729"/>
      <c r="L235" s="726"/>
      <c r="M235" s="294"/>
      <c r="N235" s="728"/>
      <c r="O235" s="294"/>
      <c r="P235" s="294"/>
      <c r="Q235" s="294"/>
      <c r="R235" s="724"/>
      <c r="S235" s="294"/>
      <c r="T235" s="729"/>
      <c r="U235" s="931"/>
      <c r="V235" s="931"/>
      <c r="W235" s="931"/>
      <c r="X235" s="931"/>
      <c r="Y235" s="931"/>
      <c r="Z235" s="931"/>
      <c r="AA235" s="931"/>
    </row>
    <row r="236" spans="1:27">
      <c r="A236" s="931"/>
      <c r="B236" s="405">
        <v>7</v>
      </c>
      <c r="C236" s="726"/>
      <c r="D236" s="294"/>
      <c r="E236" s="294"/>
      <c r="F236" s="724"/>
      <c r="G236" s="294"/>
      <c r="H236" s="294"/>
      <c r="I236" s="726"/>
      <c r="J236" s="294"/>
      <c r="K236" s="729"/>
      <c r="L236" s="726"/>
      <c r="M236" s="294"/>
      <c r="N236" s="728"/>
      <c r="O236" s="294"/>
      <c r="P236" s="294"/>
      <c r="Q236" s="294"/>
      <c r="R236" s="724"/>
      <c r="S236" s="294"/>
      <c r="T236" s="729"/>
      <c r="U236" s="931"/>
      <c r="V236" s="931"/>
      <c r="W236" s="931"/>
      <c r="X236" s="931"/>
      <c r="Y236" s="931"/>
      <c r="Z236" s="931"/>
      <c r="AA236" s="931"/>
    </row>
    <row r="237" spans="1:27">
      <c r="A237" s="931"/>
      <c r="B237" s="405">
        <v>8</v>
      </c>
      <c r="C237" s="726"/>
      <c r="D237" s="294"/>
      <c r="E237" s="294"/>
      <c r="F237" s="724"/>
      <c r="G237" s="294"/>
      <c r="H237" s="294"/>
      <c r="I237" s="726"/>
      <c r="J237" s="294"/>
      <c r="K237" s="729"/>
      <c r="L237" s="726"/>
      <c r="M237" s="294"/>
      <c r="N237" s="728"/>
      <c r="O237" s="294"/>
      <c r="P237" s="294"/>
      <c r="Q237" s="294"/>
      <c r="R237" s="724"/>
      <c r="S237" s="294"/>
      <c r="T237" s="729"/>
      <c r="U237" s="931"/>
      <c r="V237" s="931"/>
      <c r="W237" s="931"/>
      <c r="X237" s="931"/>
      <c r="Y237" s="931"/>
      <c r="Z237" s="931"/>
      <c r="AA237" s="931"/>
    </row>
    <row r="238" spans="1:27">
      <c r="A238" s="931"/>
      <c r="B238" s="405">
        <v>9</v>
      </c>
      <c r="C238" s="726"/>
      <c r="D238" s="294"/>
      <c r="E238" s="294"/>
      <c r="F238" s="724"/>
      <c r="G238" s="294"/>
      <c r="H238" s="294"/>
      <c r="I238" s="726"/>
      <c r="J238" s="294"/>
      <c r="K238" s="729"/>
      <c r="L238" s="726"/>
      <c r="M238" s="294"/>
      <c r="N238" s="728"/>
      <c r="O238" s="294"/>
      <c r="P238" s="294"/>
      <c r="Q238" s="294"/>
      <c r="R238" s="724"/>
      <c r="S238" s="294"/>
      <c r="T238" s="729"/>
      <c r="U238" s="931"/>
      <c r="V238" s="931"/>
      <c r="W238" s="931"/>
      <c r="X238" s="931"/>
      <c r="Y238" s="931"/>
      <c r="Z238" s="931"/>
      <c r="AA238" s="931"/>
    </row>
    <row r="239" spans="1:27">
      <c r="A239" s="931"/>
      <c r="B239" s="405">
        <v>10</v>
      </c>
      <c r="C239" s="726"/>
      <c r="D239" s="294"/>
      <c r="E239" s="294"/>
      <c r="F239" s="724"/>
      <c r="G239" s="294"/>
      <c r="H239" s="294"/>
      <c r="I239" s="726"/>
      <c r="J239" s="294"/>
      <c r="K239" s="729"/>
      <c r="L239" s="726"/>
      <c r="M239" s="294"/>
      <c r="N239" s="728"/>
      <c r="O239" s="294"/>
      <c r="P239" s="294"/>
      <c r="Q239" s="294"/>
      <c r="R239" s="724"/>
      <c r="S239" s="294"/>
      <c r="T239" s="729"/>
      <c r="U239" s="931"/>
      <c r="V239" s="931"/>
      <c r="W239" s="931"/>
      <c r="X239" s="931"/>
      <c r="Y239" s="931"/>
      <c r="Z239" s="931"/>
      <c r="AA239" s="931"/>
    </row>
    <row r="240" spans="1:27">
      <c r="A240" s="931"/>
      <c r="B240" s="405">
        <v>11</v>
      </c>
      <c r="C240" s="726"/>
      <c r="D240" s="294"/>
      <c r="E240" s="294"/>
      <c r="F240" s="724"/>
      <c r="G240" s="294"/>
      <c r="H240" s="294"/>
      <c r="I240" s="726"/>
      <c r="J240" s="294"/>
      <c r="K240" s="729"/>
      <c r="L240" s="726"/>
      <c r="M240" s="294"/>
      <c r="N240" s="728"/>
      <c r="O240" s="294"/>
      <c r="P240" s="294"/>
      <c r="Q240" s="294"/>
      <c r="R240" s="724"/>
      <c r="S240" s="294"/>
      <c r="T240" s="729"/>
      <c r="U240" s="931"/>
      <c r="V240" s="931"/>
      <c r="W240" s="931"/>
      <c r="X240" s="931"/>
      <c r="Y240" s="931"/>
      <c r="Z240" s="931"/>
      <c r="AA240" s="931"/>
    </row>
    <row r="241" spans="1:29">
      <c r="A241" s="931"/>
      <c r="B241" s="405">
        <v>12</v>
      </c>
      <c r="C241" s="726"/>
      <c r="D241" s="294"/>
      <c r="E241" s="294"/>
      <c r="F241" s="724"/>
      <c r="G241" s="294"/>
      <c r="H241" s="294"/>
      <c r="I241" s="726"/>
      <c r="J241" s="294"/>
      <c r="K241" s="729"/>
      <c r="L241" s="726"/>
      <c r="M241" s="294"/>
      <c r="N241" s="728"/>
      <c r="O241" s="294"/>
      <c r="P241" s="294"/>
      <c r="Q241" s="294"/>
      <c r="R241" s="724"/>
      <c r="S241" s="294"/>
      <c r="T241" s="729"/>
      <c r="U241" s="931"/>
      <c r="V241" s="931"/>
      <c r="W241" s="931"/>
      <c r="X241" s="931"/>
      <c r="Y241" s="931"/>
      <c r="Z241" s="931"/>
      <c r="AA241" s="931"/>
    </row>
    <row r="242" spans="1:29">
      <c r="A242" s="931"/>
      <c r="B242" s="405">
        <v>13</v>
      </c>
      <c r="C242" s="726"/>
      <c r="D242" s="294"/>
      <c r="E242" s="294"/>
      <c r="F242" s="724"/>
      <c r="G242" s="294"/>
      <c r="H242" s="294"/>
      <c r="I242" s="726"/>
      <c r="J242" s="294"/>
      <c r="K242" s="729"/>
      <c r="L242" s="726"/>
      <c r="M242" s="294"/>
      <c r="N242" s="728"/>
      <c r="O242" s="294"/>
      <c r="P242" s="294"/>
      <c r="Q242" s="294"/>
      <c r="R242" s="724"/>
      <c r="S242" s="294"/>
      <c r="T242" s="729"/>
      <c r="U242" s="931"/>
      <c r="V242" s="931"/>
      <c r="W242" s="931"/>
      <c r="X242" s="931"/>
      <c r="Y242" s="931"/>
      <c r="Z242" s="931"/>
      <c r="AA242" s="931"/>
    </row>
    <row r="243" spans="1:29">
      <c r="A243" s="931"/>
      <c r="B243" s="405">
        <v>14</v>
      </c>
      <c r="C243" s="726"/>
      <c r="D243" s="294"/>
      <c r="E243" s="294"/>
      <c r="F243" s="724"/>
      <c r="G243" s="294"/>
      <c r="H243" s="294"/>
      <c r="I243" s="726"/>
      <c r="J243" s="294"/>
      <c r="K243" s="729"/>
      <c r="L243" s="726"/>
      <c r="M243" s="294"/>
      <c r="N243" s="728"/>
      <c r="O243" s="294"/>
      <c r="P243" s="294"/>
      <c r="Q243" s="294"/>
      <c r="R243" s="724"/>
      <c r="S243" s="294"/>
      <c r="T243" s="729"/>
      <c r="U243" s="931"/>
      <c r="V243" s="931"/>
      <c r="W243" s="931"/>
      <c r="X243" s="931"/>
      <c r="Y243" s="931"/>
      <c r="Z243" s="931"/>
      <c r="AA243" s="931"/>
    </row>
    <row r="244" spans="1:29">
      <c r="A244" s="931"/>
      <c r="B244" s="405">
        <v>15</v>
      </c>
      <c r="C244" s="726"/>
      <c r="D244" s="294"/>
      <c r="E244" s="294"/>
      <c r="F244" s="724"/>
      <c r="G244" s="294"/>
      <c r="H244" s="294"/>
      <c r="I244" s="726"/>
      <c r="J244" s="294"/>
      <c r="K244" s="729"/>
      <c r="L244" s="726"/>
      <c r="M244" s="294"/>
      <c r="N244" s="728"/>
      <c r="O244" s="294"/>
      <c r="P244" s="294"/>
      <c r="Q244" s="294"/>
      <c r="R244" s="724"/>
      <c r="S244" s="294"/>
      <c r="T244" s="729"/>
      <c r="U244" s="931"/>
      <c r="V244" s="931"/>
      <c r="W244" s="931"/>
      <c r="X244" s="931"/>
      <c r="Y244" s="931"/>
      <c r="Z244" s="931"/>
      <c r="AA244" s="931"/>
    </row>
    <row r="245" spans="1:29">
      <c r="A245" s="931"/>
      <c r="B245" s="405">
        <v>16</v>
      </c>
      <c r="C245" s="726"/>
      <c r="D245" s="294"/>
      <c r="E245" s="294"/>
      <c r="F245" s="724"/>
      <c r="G245" s="294"/>
      <c r="H245" s="294"/>
      <c r="I245" s="726"/>
      <c r="J245" s="294"/>
      <c r="K245" s="729"/>
      <c r="L245" s="726"/>
      <c r="M245" s="294"/>
      <c r="N245" s="728"/>
      <c r="O245" s="294"/>
      <c r="P245" s="294"/>
      <c r="Q245" s="294"/>
      <c r="R245" s="724"/>
      <c r="S245" s="294"/>
      <c r="T245" s="729"/>
      <c r="U245" s="931"/>
      <c r="V245" s="931"/>
      <c r="W245" s="931"/>
      <c r="X245" s="931"/>
      <c r="Y245" s="931"/>
      <c r="Z245" s="931"/>
      <c r="AA245" s="931"/>
    </row>
    <row r="246" spans="1:29">
      <c r="A246" s="931"/>
      <c r="B246" s="405">
        <v>17</v>
      </c>
      <c r="C246" s="726"/>
      <c r="D246" s="294"/>
      <c r="E246" s="294"/>
      <c r="F246" s="724"/>
      <c r="G246" s="294"/>
      <c r="H246" s="294"/>
      <c r="I246" s="726"/>
      <c r="J246" s="294"/>
      <c r="K246" s="729"/>
      <c r="L246" s="726"/>
      <c r="M246" s="294"/>
      <c r="N246" s="728"/>
      <c r="O246" s="294"/>
      <c r="P246" s="294"/>
      <c r="Q246" s="294"/>
      <c r="R246" s="724"/>
      <c r="S246" s="294"/>
      <c r="T246" s="729"/>
      <c r="U246" s="931"/>
      <c r="V246" s="931"/>
      <c r="W246" s="931"/>
      <c r="X246" s="931"/>
      <c r="Y246" s="931"/>
      <c r="Z246" s="931"/>
      <c r="AA246" s="931"/>
      <c r="AB246" s="292"/>
      <c r="AC246" s="292"/>
    </row>
    <row r="247" spans="1:29">
      <c r="A247" s="931"/>
      <c r="B247" s="405">
        <v>18</v>
      </c>
      <c r="C247" s="726"/>
      <c r="D247" s="294"/>
      <c r="E247" s="294"/>
      <c r="F247" s="724"/>
      <c r="G247" s="294"/>
      <c r="H247" s="294"/>
      <c r="I247" s="726"/>
      <c r="J247" s="294"/>
      <c r="K247" s="729"/>
      <c r="L247" s="726"/>
      <c r="M247" s="294"/>
      <c r="N247" s="728"/>
      <c r="O247" s="294"/>
      <c r="P247" s="294"/>
      <c r="Q247" s="294"/>
      <c r="R247" s="724"/>
      <c r="S247" s="294"/>
      <c r="T247" s="729"/>
      <c r="U247" s="931"/>
      <c r="V247" s="931"/>
      <c r="W247" s="931"/>
      <c r="X247" s="931"/>
      <c r="Y247" s="931"/>
      <c r="Z247" s="931"/>
      <c r="AA247" s="931"/>
    </row>
    <row r="248" spans="1:29">
      <c r="A248" s="931"/>
      <c r="B248" s="405">
        <v>19</v>
      </c>
      <c r="C248" s="726"/>
      <c r="D248" s="294"/>
      <c r="E248" s="294"/>
      <c r="F248" s="724"/>
      <c r="G248" s="294"/>
      <c r="H248" s="294"/>
      <c r="I248" s="726"/>
      <c r="J248" s="294"/>
      <c r="K248" s="729"/>
      <c r="L248" s="726"/>
      <c r="M248" s="294"/>
      <c r="N248" s="728"/>
      <c r="O248" s="294"/>
      <c r="P248" s="294"/>
      <c r="Q248" s="294"/>
      <c r="R248" s="724"/>
      <c r="S248" s="294"/>
      <c r="T248" s="729"/>
      <c r="U248" s="931"/>
      <c r="V248" s="931"/>
      <c r="W248" s="931"/>
      <c r="X248" s="931"/>
      <c r="Y248" s="931"/>
      <c r="Z248" s="931"/>
      <c r="AA248" s="931"/>
    </row>
    <row r="249" spans="1:29">
      <c r="A249" s="931"/>
      <c r="B249" s="405">
        <v>20</v>
      </c>
      <c r="C249" s="726"/>
      <c r="D249" s="294"/>
      <c r="E249" s="294"/>
      <c r="F249" s="724"/>
      <c r="G249" s="294"/>
      <c r="H249" s="294"/>
      <c r="I249" s="726"/>
      <c r="J249" s="294"/>
      <c r="K249" s="729"/>
      <c r="L249" s="726"/>
      <c r="M249" s="294"/>
      <c r="N249" s="728"/>
      <c r="O249" s="294"/>
      <c r="P249" s="294"/>
      <c r="Q249" s="294"/>
      <c r="R249" s="724"/>
      <c r="S249" s="294"/>
      <c r="T249" s="729"/>
      <c r="U249" s="931"/>
      <c r="V249" s="931"/>
      <c r="W249" s="931"/>
      <c r="X249" s="931"/>
      <c r="Y249" s="931"/>
      <c r="Z249" s="931"/>
      <c r="AA249" s="931"/>
    </row>
    <row r="250" spans="1:29">
      <c r="A250" s="931"/>
      <c r="B250" s="405">
        <v>21</v>
      </c>
      <c r="C250" s="726"/>
      <c r="D250" s="294"/>
      <c r="E250" s="294"/>
      <c r="F250" s="724"/>
      <c r="G250" s="294"/>
      <c r="H250" s="294"/>
      <c r="I250" s="726"/>
      <c r="J250" s="294"/>
      <c r="K250" s="729"/>
      <c r="L250" s="726"/>
      <c r="M250" s="294"/>
      <c r="N250" s="728"/>
      <c r="O250" s="294"/>
      <c r="P250" s="294"/>
      <c r="Q250" s="294"/>
      <c r="R250" s="724"/>
      <c r="S250" s="294"/>
      <c r="T250" s="729"/>
      <c r="U250" s="931"/>
      <c r="V250" s="931"/>
      <c r="W250" s="931"/>
      <c r="X250" s="931"/>
      <c r="Y250" s="931"/>
      <c r="Z250" s="931"/>
      <c r="AA250" s="931"/>
    </row>
    <row r="251" spans="1:29">
      <c r="A251" s="931"/>
      <c r="B251" s="405">
        <v>22</v>
      </c>
      <c r="C251" s="726"/>
      <c r="D251" s="294"/>
      <c r="E251" s="294"/>
      <c r="F251" s="724"/>
      <c r="G251" s="294"/>
      <c r="H251" s="294"/>
      <c r="I251" s="726"/>
      <c r="J251" s="294"/>
      <c r="K251" s="729"/>
      <c r="L251" s="726"/>
      <c r="M251" s="294"/>
      <c r="N251" s="728"/>
      <c r="O251" s="294"/>
      <c r="P251" s="294"/>
      <c r="Q251" s="294"/>
      <c r="R251" s="724"/>
      <c r="S251" s="294"/>
      <c r="T251" s="729"/>
      <c r="U251" s="931"/>
      <c r="V251" s="931"/>
      <c r="W251" s="931"/>
      <c r="X251" s="931"/>
      <c r="Y251" s="931"/>
      <c r="Z251" s="931"/>
      <c r="AA251" s="931"/>
    </row>
    <row r="252" spans="1:29">
      <c r="A252" s="931"/>
      <c r="B252" s="405">
        <v>23</v>
      </c>
      <c r="C252" s="726"/>
      <c r="D252" s="294"/>
      <c r="E252" s="294"/>
      <c r="F252" s="724"/>
      <c r="G252" s="294"/>
      <c r="H252" s="294"/>
      <c r="I252" s="726"/>
      <c r="J252" s="294"/>
      <c r="K252" s="729"/>
      <c r="L252" s="726"/>
      <c r="M252" s="294"/>
      <c r="N252" s="728"/>
      <c r="O252" s="294"/>
      <c r="P252" s="294"/>
      <c r="Q252" s="294"/>
      <c r="R252" s="724"/>
      <c r="S252" s="294"/>
      <c r="T252" s="729"/>
      <c r="U252" s="931"/>
      <c r="V252" s="931"/>
      <c r="W252" s="931"/>
      <c r="X252" s="931"/>
      <c r="Y252" s="931"/>
      <c r="Z252" s="931"/>
      <c r="AA252" s="931"/>
    </row>
    <row r="253" spans="1:29" ht="15.75" thickBot="1">
      <c r="A253" s="931"/>
      <c r="B253" s="407">
        <v>24</v>
      </c>
      <c r="C253" s="730"/>
      <c r="D253" s="732"/>
      <c r="E253" s="732"/>
      <c r="F253" s="743"/>
      <c r="G253" s="732"/>
      <c r="H253" s="732"/>
      <c r="I253" s="730"/>
      <c r="J253" s="732"/>
      <c r="K253" s="734"/>
      <c r="L253" s="730"/>
      <c r="M253" s="732"/>
      <c r="N253" s="733"/>
      <c r="O253" s="732"/>
      <c r="P253" s="732"/>
      <c r="Q253" s="732"/>
      <c r="R253" s="743"/>
      <c r="S253" s="732"/>
      <c r="T253" s="734"/>
      <c r="U253" s="931"/>
      <c r="V253" s="931"/>
      <c r="W253" s="931"/>
      <c r="X253" s="931"/>
      <c r="Y253" s="931"/>
      <c r="Z253" s="931"/>
      <c r="AA253" s="931"/>
    </row>
    <row r="254" spans="1:29">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1"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41">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 r="A262" s="931"/>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931"/>
      <c r="AB262" s="170"/>
      <c r="AC262" s="170"/>
      <c r="AD262" s="292"/>
      <c r="AE262" s="292"/>
      <c r="AF262" s="292"/>
      <c r="AG262" s="292"/>
      <c r="AH262" s="292"/>
      <c r="AI262" s="292"/>
      <c r="AJ262" s="292"/>
      <c r="AK262" s="292"/>
      <c r="AL262" s="292"/>
      <c r="AM262" s="292"/>
      <c r="AN262" s="292"/>
      <c r="AO262" s="292"/>
    </row>
    <row r="263" spans="1:41">
      <c r="A263" s="931"/>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931"/>
      <c r="AB263" s="170"/>
      <c r="AC263" s="170"/>
    </row>
    <row r="264" spans="1:41">
      <c r="A264" s="931"/>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931"/>
      <c r="AB264" s="170"/>
      <c r="AC264" s="170"/>
    </row>
    <row r="265" spans="1:41">
      <c r="A265" s="931"/>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931"/>
      <c r="AB265" s="170"/>
      <c r="AC265" s="170"/>
    </row>
    <row r="266" spans="1:41">
      <c r="A266" s="931"/>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931"/>
      <c r="AB266" s="170"/>
      <c r="AC266" s="170"/>
    </row>
    <row r="267" spans="1:41">
      <c r="A267" s="931"/>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931"/>
      <c r="AB267" s="170"/>
      <c r="AC267" s="170"/>
    </row>
    <row r="268" spans="1:41">
      <c r="A268" s="931"/>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931"/>
      <c r="AB268" s="170"/>
      <c r="AC268" s="170"/>
    </row>
    <row r="269" spans="1:41">
      <c r="A269" s="931"/>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931"/>
      <c r="AB269" s="170"/>
      <c r="AC269" s="170"/>
    </row>
    <row r="270" spans="1:41">
      <c r="A270" s="931"/>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931"/>
      <c r="AB270" s="170"/>
      <c r="AC270" s="170"/>
    </row>
    <row r="271" spans="1:41">
      <c r="A271" s="931"/>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931"/>
      <c r="AB271" s="170"/>
      <c r="AC271" s="170"/>
    </row>
    <row r="272" spans="1:41">
      <c r="A272" s="931"/>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931"/>
      <c r="AB272" s="170"/>
      <c r="AC272" s="170"/>
    </row>
    <row r="273" spans="1:41">
      <c r="A273" s="931"/>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931"/>
      <c r="AB273" s="170"/>
      <c r="AC273" s="170"/>
    </row>
    <row r="274" spans="1:41">
      <c r="A274" s="931"/>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931"/>
      <c r="AB274" s="170"/>
      <c r="AC274" s="170"/>
    </row>
    <row r="275" spans="1:41">
      <c r="A275" s="931"/>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931"/>
      <c r="AB275" s="170"/>
      <c r="AC275" s="170"/>
    </row>
    <row r="276" spans="1:41">
      <c r="A276" s="931"/>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931"/>
      <c r="AB276" s="170"/>
      <c r="AC276" s="170"/>
    </row>
    <row r="277" spans="1:41">
      <c r="A277" s="931"/>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931"/>
      <c r="AB277" s="170"/>
      <c r="AC277" s="170"/>
    </row>
    <row r="278" spans="1:41">
      <c r="A278" s="931"/>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931"/>
      <c r="AB278" s="170"/>
      <c r="AC278" s="170"/>
    </row>
    <row r="279" spans="1:41">
      <c r="A279" s="931"/>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931"/>
      <c r="AB279" s="170"/>
      <c r="AC279" s="170"/>
    </row>
    <row r="280" spans="1:41">
      <c r="A280" s="931"/>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931"/>
      <c r="AB280" s="170"/>
      <c r="AC280" s="170"/>
    </row>
    <row r="281" spans="1:41">
      <c r="A281" s="931"/>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931"/>
      <c r="AB281" s="170"/>
      <c r="AC281" s="170"/>
    </row>
    <row r="282" spans="1:41">
      <c r="A282" s="931"/>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931"/>
      <c r="AB282" s="170"/>
      <c r="AC282" s="170"/>
    </row>
    <row r="283" spans="1:41">
      <c r="A283" s="931"/>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931"/>
      <c r="AB283" s="170"/>
      <c r="AC283" s="170"/>
    </row>
    <row r="284" spans="1:41">
      <c r="A284" s="931"/>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931"/>
      <c r="AB284" s="170"/>
      <c r="AC284" s="170"/>
    </row>
    <row r="285" spans="1:41" ht="15.75" thickBot="1">
      <c r="A285" s="93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931"/>
      <c r="AB285" s="170"/>
      <c r="AC285" s="170"/>
    </row>
    <row r="286" spans="1:41">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41">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 r="A294" s="931"/>
      <c r="B294" s="403">
        <v>1</v>
      </c>
      <c r="C294" s="726"/>
      <c r="D294" s="728"/>
      <c r="E294" s="294"/>
      <c r="F294" s="294"/>
      <c r="G294" s="724"/>
      <c r="H294" s="729"/>
      <c r="I294" s="931"/>
      <c r="J294" s="931"/>
      <c r="K294" s="931"/>
      <c r="L294" s="931"/>
      <c r="M294" s="931"/>
      <c r="N294" s="931"/>
      <c r="O294" s="931"/>
      <c r="P294" s="931"/>
      <c r="Q294" s="931"/>
      <c r="R294" s="931"/>
      <c r="S294" s="931"/>
      <c r="T294" s="931"/>
      <c r="U294" s="931"/>
      <c r="V294" s="931"/>
      <c r="W294" s="931"/>
      <c r="X294" s="931"/>
      <c r="Y294" s="931"/>
      <c r="Z294" s="931"/>
      <c r="AA294" s="931"/>
    </row>
    <row r="295" spans="1:27">
      <c r="A295" s="931"/>
      <c r="B295" s="405">
        <v>2</v>
      </c>
      <c r="C295" s="726"/>
      <c r="D295" s="728"/>
      <c r="E295" s="294"/>
      <c r="F295" s="294"/>
      <c r="G295" s="724"/>
      <c r="H295" s="729"/>
      <c r="I295" s="931"/>
      <c r="J295" s="931"/>
      <c r="K295" s="931"/>
      <c r="L295" s="931"/>
      <c r="M295" s="931"/>
      <c r="N295" s="931"/>
      <c r="O295" s="931"/>
      <c r="P295" s="931"/>
      <c r="Q295" s="931"/>
      <c r="R295" s="931"/>
      <c r="S295" s="931"/>
      <c r="T295" s="931"/>
      <c r="U295" s="931"/>
      <c r="V295" s="931"/>
      <c r="W295" s="931"/>
      <c r="X295" s="931"/>
      <c r="Y295" s="931"/>
      <c r="Z295" s="931"/>
      <c r="AA295" s="931"/>
    </row>
    <row r="296" spans="1:27">
      <c r="A296" s="931"/>
      <c r="B296" s="405">
        <v>3</v>
      </c>
      <c r="C296" s="726"/>
      <c r="D296" s="728"/>
      <c r="E296" s="294"/>
      <c r="F296" s="294"/>
      <c r="G296" s="724"/>
      <c r="H296" s="729"/>
      <c r="I296" s="931"/>
      <c r="J296" s="931"/>
      <c r="K296" s="931"/>
      <c r="L296" s="931"/>
      <c r="M296" s="931"/>
      <c r="N296" s="931"/>
      <c r="O296" s="931"/>
      <c r="P296" s="931"/>
      <c r="Q296" s="931"/>
      <c r="R296" s="931"/>
      <c r="S296" s="931"/>
      <c r="T296" s="931"/>
      <c r="U296" s="931"/>
      <c r="V296" s="931"/>
      <c r="W296" s="931"/>
      <c r="X296" s="931"/>
      <c r="Y296" s="931"/>
      <c r="Z296" s="931"/>
      <c r="AA296" s="931"/>
    </row>
    <row r="297" spans="1:27">
      <c r="A297" s="931"/>
      <c r="B297" s="405">
        <v>4</v>
      </c>
      <c r="C297" s="726"/>
      <c r="D297" s="728"/>
      <c r="E297" s="294"/>
      <c r="F297" s="294"/>
      <c r="G297" s="724"/>
      <c r="H297" s="729"/>
      <c r="I297" s="931"/>
      <c r="J297" s="931"/>
      <c r="K297" s="931"/>
      <c r="L297" s="931"/>
      <c r="M297" s="931"/>
      <c r="N297" s="931"/>
      <c r="O297" s="931"/>
      <c r="P297" s="931"/>
      <c r="Q297" s="931"/>
      <c r="R297" s="931"/>
      <c r="S297" s="931"/>
      <c r="T297" s="931"/>
      <c r="U297" s="931"/>
      <c r="V297" s="931"/>
      <c r="W297" s="931"/>
      <c r="X297" s="931"/>
      <c r="Y297" s="931"/>
      <c r="Z297" s="931"/>
      <c r="AA297" s="931"/>
    </row>
    <row r="298" spans="1:27">
      <c r="A298" s="931"/>
      <c r="B298" s="405">
        <v>5</v>
      </c>
      <c r="C298" s="726"/>
      <c r="D298" s="728"/>
      <c r="E298" s="294"/>
      <c r="F298" s="294"/>
      <c r="G298" s="724"/>
      <c r="H298" s="729"/>
      <c r="I298" s="931"/>
      <c r="J298" s="931"/>
      <c r="K298" s="931"/>
      <c r="L298" s="931"/>
      <c r="M298" s="931"/>
      <c r="N298" s="931"/>
      <c r="O298" s="931"/>
      <c r="P298" s="931"/>
      <c r="Q298" s="931"/>
      <c r="R298" s="931"/>
      <c r="S298" s="931"/>
      <c r="T298" s="931"/>
      <c r="U298" s="931"/>
      <c r="V298" s="931"/>
      <c r="W298" s="931"/>
      <c r="X298" s="931"/>
      <c r="Y298" s="931"/>
      <c r="Z298" s="931"/>
      <c r="AA298" s="931"/>
    </row>
    <row r="299" spans="1:27">
      <c r="A299" s="931"/>
      <c r="B299" s="405">
        <v>6</v>
      </c>
      <c r="C299" s="726"/>
      <c r="D299" s="728"/>
      <c r="E299" s="294"/>
      <c r="F299" s="294"/>
      <c r="G299" s="724"/>
      <c r="H299" s="729"/>
      <c r="I299" s="931"/>
      <c r="J299" s="931"/>
      <c r="K299" s="931"/>
      <c r="L299" s="931"/>
      <c r="M299" s="931"/>
      <c r="N299" s="931"/>
      <c r="O299" s="931"/>
      <c r="P299" s="931"/>
      <c r="Q299" s="931"/>
      <c r="R299" s="931"/>
      <c r="S299" s="931"/>
      <c r="T299" s="931"/>
      <c r="U299" s="931"/>
      <c r="V299" s="931"/>
      <c r="W299" s="931"/>
      <c r="X299" s="931"/>
      <c r="Y299" s="931"/>
      <c r="Z299" s="931"/>
      <c r="AA299" s="931"/>
    </row>
    <row r="300" spans="1:27">
      <c r="A300" s="931"/>
      <c r="B300" s="405">
        <v>7</v>
      </c>
      <c r="C300" s="726"/>
      <c r="D300" s="728"/>
      <c r="E300" s="294"/>
      <c r="F300" s="294"/>
      <c r="G300" s="724"/>
      <c r="H300" s="729"/>
      <c r="I300" s="931"/>
      <c r="J300" s="931"/>
      <c r="K300" s="931"/>
      <c r="L300" s="931"/>
      <c r="M300" s="931"/>
      <c r="N300" s="931"/>
      <c r="O300" s="931"/>
      <c r="P300" s="931"/>
      <c r="Q300" s="931"/>
      <c r="R300" s="931"/>
      <c r="S300" s="931"/>
      <c r="T300" s="931"/>
      <c r="U300" s="931"/>
      <c r="V300" s="931"/>
      <c r="W300" s="931"/>
      <c r="X300" s="931"/>
      <c r="Y300" s="931"/>
      <c r="Z300" s="931"/>
      <c r="AA300" s="931"/>
    </row>
    <row r="301" spans="1:27">
      <c r="A301" s="931"/>
      <c r="B301" s="405">
        <v>8</v>
      </c>
      <c r="C301" s="726"/>
      <c r="D301" s="728"/>
      <c r="E301" s="294"/>
      <c r="F301" s="294"/>
      <c r="G301" s="724"/>
      <c r="H301" s="729"/>
      <c r="I301" s="931"/>
      <c r="J301" s="931"/>
      <c r="K301" s="931"/>
      <c r="L301" s="931"/>
      <c r="M301" s="931"/>
      <c r="N301" s="931"/>
      <c r="O301" s="931"/>
      <c r="P301" s="931"/>
      <c r="Q301" s="931"/>
      <c r="R301" s="931"/>
      <c r="S301" s="931"/>
      <c r="T301" s="931"/>
      <c r="U301" s="931"/>
      <c r="V301" s="931"/>
      <c r="W301" s="931"/>
      <c r="X301" s="931"/>
      <c r="Y301" s="931"/>
      <c r="Z301" s="931"/>
      <c r="AA301" s="931"/>
    </row>
    <row r="302" spans="1:27">
      <c r="A302" s="931"/>
      <c r="B302" s="405">
        <v>9</v>
      </c>
      <c r="C302" s="726"/>
      <c r="D302" s="728"/>
      <c r="E302" s="294"/>
      <c r="F302" s="294"/>
      <c r="G302" s="724"/>
      <c r="H302" s="729"/>
      <c r="I302" s="931"/>
      <c r="J302" s="931"/>
      <c r="K302" s="931"/>
      <c r="L302" s="931"/>
      <c r="M302" s="931"/>
      <c r="N302" s="931"/>
      <c r="O302" s="931"/>
      <c r="P302" s="931"/>
      <c r="Q302" s="931"/>
      <c r="R302" s="931"/>
      <c r="S302" s="931"/>
      <c r="T302" s="931"/>
      <c r="U302" s="931"/>
      <c r="V302" s="931"/>
      <c r="W302" s="931"/>
      <c r="X302" s="931"/>
      <c r="Y302" s="931"/>
      <c r="Z302" s="931"/>
      <c r="AA302" s="931"/>
    </row>
    <row r="303" spans="1:27">
      <c r="A303" s="931"/>
      <c r="B303" s="405">
        <v>10</v>
      </c>
      <c r="C303" s="726"/>
      <c r="D303" s="728"/>
      <c r="E303" s="294"/>
      <c r="F303" s="294"/>
      <c r="G303" s="724"/>
      <c r="H303" s="729"/>
      <c r="I303" s="931"/>
      <c r="J303" s="931"/>
      <c r="K303" s="931"/>
      <c r="L303" s="931"/>
      <c r="M303" s="931"/>
      <c r="N303" s="931"/>
      <c r="O303" s="931"/>
      <c r="P303" s="931"/>
      <c r="Q303" s="931"/>
      <c r="R303" s="931"/>
      <c r="S303" s="931"/>
      <c r="T303" s="931"/>
      <c r="U303" s="931"/>
      <c r="V303" s="931"/>
      <c r="W303" s="931"/>
      <c r="X303" s="931"/>
      <c r="Y303" s="931"/>
      <c r="Z303" s="931"/>
      <c r="AA303" s="931"/>
    </row>
    <row r="304" spans="1:27">
      <c r="A304" s="931"/>
      <c r="B304" s="405">
        <v>11</v>
      </c>
      <c r="C304" s="726"/>
      <c r="D304" s="728"/>
      <c r="E304" s="294"/>
      <c r="F304" s="294"/>
      <c r="G304" s="724"/>
      <c r="H304" s="729"/>
      <c r="I304" s="931"/>
      <c r="J304" s="931"/>
      <c r="K304" s="931"/>
      <c r="L304" s="931"/>
      <c r="M304" s="931"/>
      <c r="N304" s="931"/>
      <c r="O304" s="931"/>
      <c r="P304" s="931"/>
      <c r="Q304" s="931"/>
      <c r="R304" s="931"/>
      <c r="S304" s="931"/>
      <c r="T304" s="931"/>
      <c r="U304" s="931"/>
      <c r="V304" s="931"/>
      <c r="W304" s="931"/>
      <c r="X304" s="931"/>
      <c r="Y304" s="931"/>
      <c r="Z304" s="931"/>
      <c r="AA304" s="931"/>
    </row>
    <row r="305" spans="1:27">
      <c r="A305" s="931"/>
      <c r="B305" s="405">
        <v>12</v>
      </c>
      <c r="C305" s="726"/>
      <c r="D305" s="728"/>
      <c r="E305" s="294"/>
      <c r="F305" s="294"/>
      <c r="G305" s="724"/>
      <c r="H305" s="729"/>
      <c r="I305" s="931"/>
      <c r="J305" s="931"/>
      <c r="K305" s="931"/>
      <c r="L305" s="931"/>
      <c r="M305" s="931"/>
      <c r="N305" s="931"/>
      <c r="O305" s="931"/>
      <c r="P305" s="931"/>
      <c r="Q305" s="931"/>
      <c r="R305" s="931"/>
      <c r="S305" s="931"/>
      <c r="T305" s="931"/>
      <c r="U305" s="931"/>
      <c r="V305" s="931"/>
      <c r="W305" s="931"/>
      <c r="X305" s="931"/>
      <c r="Y305" s="931"/>
      <c r="Z305" s="931"/>
      <c r="AA305" s="931"/>
    </row>
    <row r="306" spans="1:27">
      <c r="A306" s="931"/>
      <c r="B306" s="405">
        <v>13</v>
      </c>
      <c r="C306" s="726"/>
      <c r="D306" s="728"/>
      <c r="E306" s="294"/>
      <c r="F306" s="294"/>
      <c r="G306" s="724"/>
      <c r="H306" s="729"/>
      <c r="I306" s="931"/>
      <c r="J306" s="931"/>
      <c r="K306" s="931"/>
      <c r="L306" s="931"/>
      <c r="M306" s="931"/>
      <c r="N306" s="931"/>
      <c r="O306" s="931"/>
      <c r="P306" s="931"/>
      <c r="Q306" s="931"/>
      <c r="R306" s="931"/>
      <c r="S306" s="931"/>
      <c r="T306" s="931"/>
      <c r="U306" s="931"/>
      <c r="V306" s="931"/>
      <c r="W306" s="931"/>
      <c r="X306" s="931"/>
      <c r="Y306" s="931"/>
      <c r="Z306" s="931"/>
      <c r="AA306" s="931"/>
    </row>
    <row r="307" spans="1:27">
      <c r="A307" s="931"/>
      <c r="B307" s="405">
        <v>14</v>
      </c>
      <c r="C307" s="726"/>
      <c r="D307" s="728"/>
      <c r="E307" s="294"/>
      <c r="F307" s="294"/>
      <c r="G307" s="724"/>
      <c r="H307" s="729"/>
      <c r="I307" s="931"/>
      <c r="J307" s="931"/>
      <c r="K307" s="931"/>
      <c r="L307" s="931"/>
      <c r="M307" s="931"/>
      <c r="N307" s="931"/>
      <c r="O307" s="931"/>
      <c r="P307" s="931"/>
      <c r="Q307" s="931"/>
      <c r="R307" s="931"/>
      <c r="S307" s="931"/>
      <c r="T307" s="931"/>
      <c r="U307" s="931"/>
      <c r="V307" s="931"/>
      <c r="W307" s="931"/>
      <c r="X307" s="931"/>
      <c r="Y307" s="931"/>
      <c r="Z307" s="931"/>
      <c r="AA307" s="931"/>
    </row>
    <row r="308" spans="1:27">
      <c r="A308" s="931"/>
      <c r="B308" s="405">
        <v>15</v>
      </c>
      <c r="C308" s="726"/>
      <c r="D308" s="728"/>
      <c r="E308" s="294"/>
      <c r="F308" s="294"/>
      <c r="G308" s="724"/>
      <c r="H308" s="729"/>
      <c r="I308" s="931"/>
      <c r="J308" s="931"/>
      <c r="K308" s="931"/>
      <c r="L308" s="931"/>
      <c r="M308" s="931"/>
      <c r="N308" s="931"/>
      <c r="O308" s="931"/>
      <c r="P308" s="931"/>
      <c r="Q308" s="931"/>
      <c r="R308" s="931"/>
      <c r="S308" s="931"/>
      <c r="T308" s="931"/>
      <c r="U308" s="931"/>
      <c r="V308" s="931"/>
      <c r="W308" s="931"/>
      <c r="X308" s="931"/>
      <c r="Y308" s="931"/>
      <c r="Z308" s="931"/>
      <c r="AA308" s="931"/>
    </row>
    <row r="309" spans="1:27">
      <c r="A309" s="931"/>
      <c r="B309" s="405">
        <v>16</v>
      </c>
      <c r="C309" s="726"/>
      <c r="D309" s="728"/>
      <c r="E309" s="294"/>
      <c r="F309" s="294"/>
      <c r="G309" s="724"/>
      <c r="H309" s="729"/>
      <c r="I309" s="931"/>
      <c r="J309" s="931"/>
      <c r="K309" s="931"/>
      <c r="L309" s="931"/>
      <c r="M309" s="931"/>
      <c r="N309" s="931"/>
      <c r="O309" s="931"/>
      <c r="P309" s="931"/>
      <c r="Q309" s="931"/>
      <c r="R309" s="931"/>
      <c r="S309" s="931"/>
      <c r="T309" s="931"/>
      <c r="U309" s="931"/>
      <c r="V309" s="931"/>
      <c r="W309" s="931"/>
      <c r="X309" s="931"/>
      <c r="Y309" s="931"/>
      <c r="Z309" s="931"/>
      <c r="AA309" s="931"/>
    </row>
    <row r="310" spans="1:27">
      <c r="A310" s="931"/>
      <c r="B310" s="405">
        <v>17</v>
      </c>
      <c r="C310" s="726"/>
      <c r="D310" s="728"/>
      <c r="E310" s="294"/>
      <c r="F310" s="294"/>
      <c r="G310" s="724"/>
      <c r="H310" s="729"/>
      <c r="I310" s="931"/>
      <c r="J310" s="931"/>
      <c r="K310" s="931"/>
      <c r="L310" s="931"/>
      <c r="M310" s="931"/>
      <c r="N310" s="931"/>
      <c r="O310" s="931"/>
      <c r="P310" s="931"/>
      <c r="Q310" s="931"/>
      <c r="R310" s="931"/>
      <c r="S310" s="931"/>
      <c r="T310" s="931"/>
      <c r="U310" s="931"/>
      <c r="V310" s="931"/>
      <c r="W310" s="931"/>
      <c r="X310" s="931"/>
      <c r="Y310" s="931"/>
      <c r="Z310" s="931"/>
      <c r="AA310" s="931"/>
    </row>
    <row r="311" spans="1:27">
      <c r="A311" s="931"/>
      <c r="B311" s="405">
        <v>18</v>
      </c>
      <c r="C311" s="726"/>
      <c r="D311" s="728"/>
      <c r="E311" s="294"/>
      <c r="F311" s="294"/>
      <c r="G311" s="724"/>
      <c r="H311" s="729"/>
      <c r="I311" s="931"/>
      <c r="J311" s="931"/>
      <c r="K311" s="931"/>
      <c r="L311" s="931"/>
      <c r="M311" s="931"/>
      <c r="N311" s="931"/>
      <c r="O311" s="931"/>
      <c r="P311" s="931"/>
      <c r="Q311" s="931"/>
      <c r="R311" s="931"/>
      <c r="S311" s="931"/>
      <c r="T311" s="931"/>
      <c r="U311" s="931"/>
      <c r="V311" s="931"/>
      <c r="W311" s="931"/>
      <c r="X311" s="931"/>
      <c r="Y311" s="931"/>
      <c r="Z311" s="931"/>
      <c r="AA311" s="931"/>
    </row>
    <row r="312" spans="1:27">
      <c r="A312" s="931"/>
      <c r="B312" s="405">
        <v>19</v>
      </c>
      <c r="C312" s="726"/>
      <c r="D312" s="728"/>
      <c r="E312" s="294"/>
      <c r="F312" s="294"/>
      <c r="G312" s="724"/>
      <c r="H312" s="729"/>
      <c r="I312" s="931"/>
      <c r="J312" s="931"/>
      <c r="K312" s="931"/>
      <c r="L312" s="931"/>
      <c r="M312" s="931"/>
      <c r="N312" s="931"/>
      <c r="O312" s="931"/>
      <c r="P312" s="931"/>
      <c r="Q312" s="931"/>
      <c r="R312" s="931"/>
      <c r="S312" s="931"/>
      <c r="T312" s="931"/>
      <c r="U312" s="931"/>
      <c r="V312" s="931"/>
      <c r="W312" s="931"/>
      <c r="X312" s="931"/>
      <c r="Y312" s="931"/>
      <c r="Z312" s="931"/>
      <c r="AA312" s="931"/>
    </row>
    <row r="313" spans="1:27">
      <c r="A313" s="931"/>
      <c r="B313" s="405">
        <v>20</v>
      </c>
      <c r="C313" s="726"/>
      <c r="D313" s="728"/>
      <c r="E313" s="294"/>
      <c r="F313" s="294"/>
      <c r="G313" s="724"/>
      <c r="H313" s="729"/>
      <c r="I313" s="931"/>
      <c r="J313" s="931"/>
      <c r="K313" s="931"/>
      <c r="L313" s="931"/>
      <c r="M313" s="931"/>
      <c r="N313" s="931"/>
      <c r="O313" s="931"/>
      <c r="P313" s="931"/>
      <c r="Q313" s="931"/>
      <c r="R313" s="931"/>
      <c r="S313" s="931"/>
      <c r="T313" s="931"/>
      <c r="U313" s="931"/>
      <c r="V313" s="931"/>
      <c r="W313" s="931"/>
      <c r="X313" s="931"/>
      <c r="Y313" s="931"/>
      <c r="Z313" s="931"/>
      <c r="AA313" s="931"/>
    </row>
    <row r="314" spans="1:27">
      <c r="A314" s="931"/>
      <c r="B314" s="405">
        <v>21</v>
      </c>
      <c r="C314" s="726"/>
      <c r="D314" s="728"/>
      <c r="E314" s="294"/>
      <c r="F314" s="294"/>
      <c r="G314" s="724"/>
      <c r="H314" s="729"/>
      <c r="I314" s="931"/>
      <c r="J314" s="931"/>
      <c r="K314" s="931"/>
      <c r="L314" s="931"/>
      <c r="M314" s="931"/>
      <c r="N314" s="931"/>
      <c r="O314" s="931"/>
      <c r="P314" s="931"/>
      <c r="Q314" s="931"/>
      <c r="R314" s="931"/>
      <c r="S314" s="931"/>
      <c r="T314" s="931"/>
      <c r="U314" s="931"/>
      <c r="V314" s="931"/>
      <c r="W314" s="931"/>
      <c r="X314" s="931"/>
      <c r="Y314" s="931"/>
      <c r="Z314" s="931"/>
      <c r="AA314" s="931"/>
    </row>
    <row r="315" spans="1:27">
      <c r="A315" s="931"/>
      <c r="B315" s="405">
        <v>22</v>
      </c>
      <c r="C315" s="726"/>
      <c r="D315" s="728"/>
      <c r="E315" s="294"/>
      <c r="F315" s="294"/>
      <c r="G315" s="724"/>
      <c r="H315" s="729"/>
      <c r="I315" s="931"/>
      <c r="J315" s="931"/>
      <c r="K315" s="931"/>
      <c r="L315" s="931"/>
      <c r="M315" s="931"/>
      <c r="N315" s="931"/>
      <c r="O315" s="931"/>
      <c r="P315" s="931"/>
      <c r="Q315" s="931"/>
      <c r="R315" s="931"/>
      <c r="S315" s="931"/>
      <c r="T315" s="931"/>
      <c r="U315" s="931"/>
      <c r="V315" s="931"/>
      <c r="W315" s="931"/>
      <c r="X315" s="931"/>
      <c r="Y315" s="931"/>
      <c r="Z315" s="931"/>
      <c r="AA315" s="931"/>
    </row>
    <row r="316" spans="1:27">
      <c r="A316" s="931"/>
      <c r="B316" s="405">
        <v>23</v>
      </c>
      <c r="C316" s="726"/>
      <c r="D316" s="728"/>
      <c r="E316" s="294"/>
      <c r="F316" s="294"/>
      <c r="G316" s="724"/>
      <c r="H316" s="729"/>
      <c r="I316" s="931"/>
      <c r="J316" s="931"/>
      <c r="K316" s="931"/>
      <c r="L316" s="931"/>
      <c r="M316" s="931"/>
      <c r="N316" s="931"/>
      <c r="O316" s="931"/>
      <c r="P316" s="931"/>
      <c r="Q316" s="931"/>
      <c r="R316" s="931"/>
      <c r="S316" s="931"/>
      <c r="T316" s="931"/>
      <c r="U316" s="931"/>
      <c r="V316" s="931"/>
      <c r="W316" s="931"/>
      <c r="X316" s="931"/>
      <c r="Y316" s="931"/>
      <c r="Z316" s="931"/>
      <c r="AA316" s="931"/>
    </row>
    <row r="317" spans="1:27" ht="15.75" thickBot="1">
      <c r="A317" s="931"/>
      <c r="B317" s="407">
        <v>24</v>
      </c>
      <c r="C317" s="730"/>
      <c r="D317" s="733"/>
      <c r="E317" s="732"/>
      <c r="F317" s="732"/>
      <c r="G317" s="743"/>
      <c r="H317" s="734"/>
      <c r="I317" s="931"/>
      <c r="J317" s="931"/>
      <c r="K317" s="931"/>
      <c r="L317" s="931"/>
      <c r="M317" s="931"/>
      <c r="N317" s="931"/>
      <c r="O317" s="931"/>
      <c r="P317" s="931"/>
      <c r="Q317" s="931"/>
      <c r="R317" s="931"/>
      <c r="S317" s="931"/>
      <c r="T317" s="931"/>
      <c r="U317" s="931"/>
      <c r="V317" s="931"/>
      <c r="W317" s="931"/>
      <c r="X317" s="931"/>
      <c r="Y317" s="931"/>
      <c r="Z317" s="931"/>
      <c r="AA317" s="931"/>
    </row>
    <row r="318" spans="1:27">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 r="A361" s="931"/>
      <c r="B361" s="353">
        <v>-19</v>
      </c>
      <c r="C361" s="696"/>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 r="A362" s="931"/>
      <c r="B362" s="353">
        <v>-18</v>
      </c>
      <c r="C362" s="696"/>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 r="A363" s="931"/>
      <c r="B363" s="353">
        <v>-17</v>
      </c>
      <c r="C363" s="696"/>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 r="A364" s="931"/>
      <c r="B364" s="353">
        <v>-16</v>
      </c>
      <c r="C364" s="696"/>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 r="A365" s="931"/>
      <c r="B365" s="353">
        <v>-15</v>
      </c>
      <c r="C365" s="696"/>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 r="A366" s="931"/>
      <c r="B366" s="353">
        <v>-14</v>
      </c>
      <c r="C366" s="696"/>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 r="A367" s="931"/>
      <c r="B367" s="353">
        <v>-13</v>
      </c>
      <c r="C367" s="696"/>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 r="A368" s="931"/>
      <c r="B368" s="353">
        <v>-12</v>
      </c>
      <c r="C368" s="696"/>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 r="A369" s="931"/>
      <c r="B369" s="353">
        <v>-11</v>
      </c>
      <c r="C369" s="696"/>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 r="A370" s="931"/>
      <c r="B370" s="353">
        <v>-10</v>
      </c>
      <c r="C370" s="696"/>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 r="A371" s="931"/>
      <c r="B371" s="353">
        <v>-9</v>
      </c>
      <c r="C371" s="696"/>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 r="A372" s="931"/>
      <c r="B372" s="353">
        <v>-8</v>
      </c>
      <c r="C372" s="696"/>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 r="A373" s="931"/>
      <c r="B373" s="353">
        <v>-7</v>
      </c>
      <c r="C373" s="696"/>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 r="A374" s="931"/>
      <c r="B374" s="353">
        <v>-6</v>
      </c>
      <c r="C374" s="696"/>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 r="A375" s="931"/>
      <c r="B375" s="353">
        <v>-5</v>
      </c>
      <c r="C375" s="696"/>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 r="A376" s="931"/>
      <c r="B376" s="353">
        <v>-4</v>
      </c>
      <c r="C376" s="696"/>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 r="A377" s="931"/>
      <c r="B377" s="353">
        <v>-3</v>
      </c>
      <c r="C377" s="696"/>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 r="A378" s="931"/>
      <c r="B378" s="353">
        <v>-2</v>
      </c>
      <c r="C378" s="696"/>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 r="A379" s="931"/>
      <c r="B379" s="353">
        <v>-1</v>
      </c>
      <c r="C379" s="696"/>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 r="A380" s="931"/>
      <c r="B380" s="353">
        <v>0</v>
      </c>
      <c r="C380" s="696"/>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 r="A381" s="931"/>
      <c r="B381" s="353">
        <v>1</v>
      </c>
      <c r="C381" s="696"/>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 r="A382" s="931"/>
      <c r="B382" s="353">
        <v>2</v>
      </c>
      <c r="C382" s="696"/>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 r="A383" s="931"/>
      <c r="B383" s="353">
        <v>3</v>
      </c>
      <c r="C383" s="696"/>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 r="A384" s="931"/>
      <c r="B384" s="353">
        <v>4</v>
      </c>
      <c r="C384" s="696"/>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 r="A385" s="931"/>
      <c r="B385" s="353">
        <v>5</v>
      </c>
      <c r="C385" s="696"/>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 r="A386" s="931"/>
      <c r="B386" s="353">
        <v>6</v>
      </c>
      <c r="C386" s="696"/>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 r="A387" s="931"/>
      <c r="B387" s="353">
        <v>7</v>
      </c>
      <c r="C387" s="696"/>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 r="A388" s="931"/>
      <c r="B388" s="353">
        <v>8</v>
      </c>
      <c r="C388" s="696"/>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 r="A389" s="931"/>
      <c r="B389" s="353">
        <v>9</v>
      </c>
      <c r="C389" s="696"/>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 r="A390" s="931"/>
      <c r="B390" s="353">
        <v>10</v>
      </c>
      <c r="C390" s="696"/>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 r="A391" s="931"/>
      <c r="B391" s="353">
        <v>11</v>
      </c>
      <c r="C391" s="696"/>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 r="A392" s="931"/>
      <c r="B392" s="353">
        <v>12</v>
      </c>
      <c r="C392" s="696"/>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 r="A393" s="931"/>
      <c r="B393" s="353">
        <v>13</v>
      </c>
      <c r="C393" s="696"/>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 r="A394" s="931"/>
      <c r="B394" s="353">
        <v>14</v>
      </c>
      <c r="C394" s="696"/>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 r="A395" s="931"/>
      <c r="B395" s="353">
        <v>15</v>
      </c>
      <c r="C395" s="696"/>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 r="A396" s="931"/>
      <c r="B396" s="353">
        <v>16</v>
      </c>
      <c r="C396" s="696"/>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 r="A397" s="931"/>
      <c r="B397" s="353">
        <v>17</v>
      </c>
      <c r="C397" s="696"/>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 r="A398" s="931"/>
      <c r="B398" s="353">
        <v>18</v>
      </c>
      <c r="C398" s="696"/>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 r="A399" s="931"/>
      <c r="B399" s="353">
        <v>19</v>
      </c>
      <c r="C399" s="696"/>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 r="A400" s="931"/>
      <c r="B400" s="353">
        <v>20</v>
      </c>
      <c r="C400" s="696"/>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 r="A401" s="931"/>
      <c r="B401" s="353">
        <v>21</v>
      </c>
      <c r="C401" s="696"/>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 r="A402" s="931"/>
      <c r="B402" s="353">
        <v>22</v>
      </c>
      <c r="C402" s="696"/>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 r="A403" s="931"/>
      <c r="B403" s="353">
        <v>23</v>
      </c>
      <c r="C403" s="696"/>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 r="A404" s="931"/>
      <c r="B404" s="353">
        <v>24</v>
      </c>
      <c r="C404" s="696"/>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 r="A405" s="931"/>
      <c r="B405" s="353">
        <v>25</v>
      </c>
      <c r="C405" s="696"/>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 r="A406" s="931"/>
      <c r="B406" s="353">
        <v>26</v>
      </c>
      <c r="C406" s="696"/>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 r="A407" s="931"/>
      <c r="B407" s="353">
        <v>27</v>
      </c>
      <c r="C407" s="696"/>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 r="A408" s="931"/>
      <c r="B408" s="353">
        <v>28</v>
      </c>
      <c r="C408" s="696"/>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 r="A409" s="931"/>
      <c r="B409" s="353">
        <v>29</v>
      </c>
      <c r="C409" s="696"/>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 r="A410" s="931"/>
      <c r="B410" s="353">
        <v>30</v>
      </c>
      <c r="C410" s="696"/>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 r="A411" s="931"/>
      <c r="B411" s="353">
        <v>31</v>
      </c>
      <c r="C411" s="696"/>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 r="A412" s="931"/>
      <c r="B412" s="353">
        <v>32</v>
      </c>
      <c r="C412" s="696"/>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 r="A413" s="931"/>
      <c r="B413" s="353">
        <v>33</v>
      </c>
      <c r="C413" s="696"/>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 r="A414" s="931"/>
      <c r="B414" s="353">
        <v>34</v>
      </c>
      <c r="C414" s="696"/>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 r="A415" s="931"/>
      <c r="B415" s="353">
        <v>35</v>
      </c>
      <c r="C415" s="696"/>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 r="A416" s="931"/>
      <c r="B416" s="353">
        <v>36</v>
      </c>
      <c r="C416" s="696"/>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 r="A417" s="931"/>
      <c r="B417" s="353">
        <v>37</v>
      </c>
      <c r="C417" s="696"/>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 r="A418" s="931"/>
      <c r="B418" s="353">
        <v>38</v>
      </c>
      <c r="C418" s="696"/>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 r="A419" s="931"/>
      <c r="B419" s="353">
        <v>39</v>
      </c>
      <c r="C419" s="696"/>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 r="A420" s="931"/>
      <c r="B420" s="353">
        <v>40</v>
      </c>
      <c r="C420" s="696"/>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 r="A421" s="931"/>
      <c r="B421" s="353">
        <v>41</v>
      </c>
      <c r="C421" s="696"/>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 r="A422" s="931"/>
      <c r="B422" s="353">
        <v>42</v>
      </c>
      <c r="C422" s="696"/>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 r="A423" s="931"/>
      <c r="B423" s="353">
        <v>43</v>
      </c>
      <c r="C423" s="696"/>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 r="A424" s="931"/>
      <c r="B424" s="353">
        <v>44</v>
      </c>
      <c r="C424" s="696"/>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 r="A425" s="931"/>
      <c r="B425" s="353">
        <v>45</v>
      </c>
      <c r="C425" s="696"/>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 r="A426" s="931"/>
      <c r="B426" s="353">
        <v>46</v>
      </c>
      <c r="C426" s="696"/>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 r="A427" s="931"/>
      <c r="B427" s="353">
        <v>47</v>
      </c>
      <c r="C427" s="696"/>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 r="A428" s="931"/>
      <c r="B428" s="353">
        <v>48</v>
      </c>
      <c r="C428" s="696"/>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 r="A429" s="931"/>
      <c r="B429" s="353">
        <v>49</v>
      </c>
      <c r="C429" s="696"/>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 r="A430" s="931"/>
      <c r="B430" s="353">
        <v>50</v>
      </c>
      <c r="C430" s="696"/>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 r="A431" s="931"/>
      <c r="B431" s="353">
        <v>51</v>
      </c>
      <c r="C431" s="696"/>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 r="A432" s="931"/>
      <c r="B432" s="353">
        <v>52</v>
      </c>
      <c r="C432" s="696"/>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 r="A433" s="931"/>
      <c r="B433" s="353">
        <v>53</v>
      </c>
      <c r="C433" s="696"/>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 r="A434" s="931"/>
      <c r="B434" s="353">
        <v>54</v>
      </c>
      <c r="C434" s="696"/>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 r="A435" s="931"/>
      <c r="B435" s="353">
        <v>55</v>
      </c>
      <c r="C435" s="696"/>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 r="A436" s="931"/>
      <c r="B436" s="353">
        <v>56</v>
      </c>
      <c r="C436" s="696"/>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 r="A437" s="931"/>
      <c r="B437" s="353">
        <v>57</v>
      </c>
      <c r="C437" s="696"/>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 r="A438" s="931"/>
      <c r="B438" s="353">
        <v>58</v>
      </c>
      <c r="C438" s="696"/>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 r="A439" s="931"/>
      <c r="B439" s="353">
        <v>59</v>
      </c>
      <c r="C439" s="696"/>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 r="A440" s="931"/>
      <c r="B440" s="353">
        <v>60</v>
      </c>
      <c r="C440" s="696"/>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 r="A441" s="931"/>
      <c r="B441" s="353">
        <v>61</v>
      </c>
      <c r="C441" s="696"/>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 r="A442" s="931"/>
      <c r="B442" s="353">
        <v>62</v>
      </c>
      <c r="C442" s="696"/>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 r="A443" s="931"/>
      <c r="B443" s="353">
        <v>63</v>
      </c>
      <c r="C443" s="696"/>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 r="A444" s="931"/>
      <c r="B444" s="353">
        <v>64</v>
      </c>
      <c r="C444" s="696"/>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 r="A445" s="931"/>
      <c r="B445" s="353">
        <v>65</v>
      </c>
      <c r="C445" s="696"/>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 r="A446" s="931"/>
      <c r="B446" s="353">
        <v>66</v>
      </c>
      <c r="C446" s="696"/>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 r="A447" s="931"/>
      <c r="B447" s="353">
        <v>67</v>
      </c>
      <c r="C447" s="696"/>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 r="A448" s="931"/>
      <c r="B448" s="353">
        <v>68</v>
      </c>
      <c r="C448" s="696"/>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 r="A449" s="931"/>
      <c r="B449" s="353">
        <v>69</v>
      </c>
      <c r="C449" s="696"/>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 r="A450" s="931"/>
      <c r="B450" s="353">
        <v>70</v>
      </c>
      <c r="C450" s="696"/>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1:27">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1:27">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1:27">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1:27">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1:27">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1:27">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1:27">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1:27">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1:27">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1:27">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1:27">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1:27">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1:27">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1:27">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1:27">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3">
      <c r="A1" s="9"/>
    </row>
    <row r="2" spans="1:3">
      <c r="A2" s="10"/>
    </row>
    <row r="3" spans="1:3">
      <c r="A3" s="10"/>
    </row>
    <row r="4" spans="1:3">
      <c r="A4" s="10"/>
    </row>
    <row r="5" spans="1:3" ht="20.25">
      <c r="A5" s="246" t="s">
        <v>1565</v>
      </c>
      <c r="B5" s="176" t="s">
        <v>360</v>
      </c>
      <c r="C5" s="702"/>
    </row>
    <row r="6" spans="1:3" ht="15.75">
      <c r="A6" s="245" t="str">
        <f>IF(B21="Comparison","","Informative Annex B8, Section B8.1")</f>
        <v>Informative Annex B8, Section B8.1</v>
      </c>
      <c r="B6" s="181" t="s">
        <v>357</v>
      </c>
    </row>
    <row r="7" spans="1:3" ht="15.75">
      <c r="A7" s="245"/>
      <c r="B7" s="181" t="s">
        <v>359</v>
      </c>
    </row>
    <row r="8" spans="1:3" ht="15.75">
      <c r="A8" s="245" t="str">
        <f>IF(B21="Comparison","Test Results Comparison","Example Results")</f>
        <v>Example Results</v>
      </c>
      <c r="B8" s="181" t="s">
        <v>358</v>
      </c>
    </row>
    <row r="9" spans="1:3" ht="15.75">
      <c r="A9" s="245" t="s">
        <v>180</v>
      </c>
      <c r="B9" s="178" t="s">
        <v>548</v>
      </c>
    </row>
    <row r="10" spans="1:3" ht="15.75">
      <c r="A10" s="245" t="s">
        <v>968</v>
      </c>
      <c r="B10" s="248" t="s">
        <v>614</v>
      </c>
    </row>
    <row r="11" spans="1:3" ht="15.75">
      <c r="A11" s="245"/>
      <c r="B11" t="s">
        <v>1561</v>
      </c>
    </row>
    <row r="12" spans="1:3">
      <c r="A12" s="67"/>
      <c r="B12" t="s">
        <v>1562</v>
      </c>
    </row>
    <row r="13" spans="1:3">
      <c r="A13" s="67" t="str">
        <f>IF(B21="Comparison","Results for "&amp;'Adding Results'!$C$22,"")</f>
        <v/>
      </c>
      <c r="B13" s="181" t="s">
        <v>549</v>
      </c>
    </row>
    <row r="14" spans="1:3">
      <c r="A14" s="182" t="str">
        <f>IF(B21="Comparison","(" &amp; 'Adding Results'!$G$24 &amp; ")","")</f>
        <v/>
      </c>
    </row>
    <row r="15" spans="1:3">
      <c r="A15" s="182" t="str">
        <f>IF(B21="Comparison","vs.","")</f>
        <v/>
      </c>
      <c r="B15" s="11" t="s">
        <v>550</v>
      </c>
    </row>
    <row r="16" spans="1:3">
      <c r="A16" s="182" t="str">
        <f>IF(B21="Comparison","Example Results","")</f>
        <v/>
      </c>
      <c r="B16" s="11" t="s">
        <v>1368</v>
      </c>
    </row>
    <row r="17" spans="1:2">
      <c r="A17" s="182"/>
      <c r="B17" s="11" t="s">
        <v>1367</v>
      </c>
    </row>
    <row r="18" spans="1:2">
      <c r="A18" s="182"/>
    </row>
    <row r="19" spans="1:2">
      <c r="A19" s="182" t="str">
        <f>IF(B21="Comparison","Prepared By","")</f>
        <v/>
      </c>
    </row>
    <row r="20" spans="1:2">
      <c r="A20" s="182" t="str">
        <f>IF(B21="Comparison",IF('Adding Results'!C27="","",'Adding Results'!C27),"")</f>
        <v/>
      </c>
      <c r="B20" s="67" t="s">
        <v>265</v>
      </c>
    </row>
    <row r="21" spans="1:2">
      <c r="A21" s="182" t="str">
        <f>IF(B21="Comparison","("&amp;'Adding Results'!$G$28&amp;")","")</f>
        <v/>
      </c>
      <c r="B21" s="1307" t="s">
        <v>1563</v>
      </c>
    </row>
    <row r="22" spans="1:2">
      <c r="A22" s="182"/>
    </row>
    <row r="23" spans="1:2">
      <c r="A23" s="182" t="str">
        <f>IF(B21="Comparison","Results Developed","")</f>
        <v/>
      </c>
    </row>
    <row r="24" spans="1:2">
      <c r="A24" s="182" t="str">
        <f>IF(B21="Comparison",TEXT('Adding Results'!$G$25,"DD-MMM-YYYY"),"")</f>
        <v/>
      </c>
    </row>
    <row r="25" spans="1:2">
      <c r="A25" s="182"/>
    </row>
    <row r="26" spans="1:2">
      <c r="A26" s="67"/>
    </row>
    <row r="27" spans="1:2">
      <c r="A27" s="67"/>
    </row>
    <row r="29" spans="1:2">
      <c r="B29" s="11" t="s">
        <v>547</v>
      </c>
    </row>
    <row r="30" spans="1:2" ht="30" customHeight="1">
      <c r="B30" s="247" t="str">
        <f>IF(B21="Comparison",'Title Page'!$A$5&amp;", "&amp;'Title Page'!$A$8&amp;" "&amp;'Title Page'!$A$9&amp;" "&amp;'Title Page'!$A$10,'Title Page'!$A$5&amp;", "&amp;'Title Page'!$A$6)</f>
        <v>ASHRAE Standard 140-2020, Informative Annex B8, Section B8.1</v>
      </c>
    </row>
    <row r="31" spans="1:2">
      <c r="B31" s="11" t="s">
        <v>551</v>
      </c>
    </row>
    <row r="32" spans="1:2"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1:2">
      <c r="B33" s="11" t="s">
        <v>552</v>
      </c>
    </row>
    <row r="34" spans="1:2">
      <c r="A34" s="67"/>
      <c r="B34" s="247" t="str">
        <f>IF('Title Page'!$B$21="Example","", "By "&amp;'Title Page'!$A$20&amp;" "&amp;'Title Page'!$A$21&amp;", "&amp;'Title Page'!$A$24)</f>
        <v/>
      </c>
    </row>
    <row r="35" spans="1:2">
      <c r="A35" s="67"/>
    </row>
    <row r="36" spans="1:2">
      <c r="A36" s="67"/>
      <c r="B36" s="11" t="s">
        <v>181</v>
      </c>
    </row>
    <row r="37" spans="1:2" ht="51" customHeight="1">
      <c r="B37" s="247" t="str">
        <f>$B$30&amp;"
"&amp;$B$32 &amp; IF(B34="","", (", b" &amp; MID($B$34,2,200)))</f>
        <v>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2:6" ht="15.75">
      <c r="C1" s="62" t="str">
        <f>IF(ISTEXT('Title Page'!$A$5),'Title Page'!$A$5,"")</f>
        <v>ASHRAE Standard 140-2020</v>
      </c>
    </row>
    <row r="2" spans="2:6" ht="15.75">
      <c r="C2" s="62" t="s">
        <v>361</v>
      </c>
    </row>
    <row r="3" spans="2:6" ht="15.75">
      <c r="C3" s="62" t="str">
        <f>'Title Page'!$A$10</f>
        <v>Section 5.2 - Building Thermal Envelope and Fabric Load Cases 195-995 &amp; 600FF-980FF</v>
      </c>
    </row>
    <row r="4" spans="2:6" ht="15.75">
      <c r="C4" s="62"/>
    </row>
    <row r="5" spans="2:6" ht="39.75" customHeight="1">
      <c r="B5" s="1419" t="s">
        <v>1526</v>
      </c>
      <c r="C5" s="1420"/>
      <c r="D5" s="1420"/>
    </row>
    <row r="6" spans="2:6">
      <c r="B6" s="12"/>
      <c r="C6" s="12"/>
      <c r="D6" s="12"/>
    </row>
    <row r="7" spans="2:6">
      <c r="B7" s="188" t="s">
        <v>363</v>
      </c>
      <c r="C7" s="12"/>
      <c r="D7" s="12"/>
    </row>
    <row r="8" spans="2:6">
      <c r="B8" s="188" t="s">
        <v>615</v>
      </c>
      <c r="C8" s="12"/>
      <c r="D8" s="12"/>
    </row>
    <row r="9" spans="2:6">
      <c r="B9" s="12"/>
      <c r="C9" s="12"/>
      <c r="D9" s="12"/>
    </row>
    <row r="10" spans="2:6" ht="41.25" customHeight="1">
      <c r="B10" s="1416" t="s">
        <v>1412</v>
      </c>
      <c r="C10" s="1418"/>
      <c r="D10" s="1418"/>
    </row>
    <row r="11" spans="2:6">
      <c r="B11" s="188" t="s">
        <v>364</v>
      </c>
      <c r="C11" s="12"/>
      <c r="D11" s="12"/>
      <c r="F11" s="943"/>
    </row>
    <row r="12" spans="2:6" s="931" customFormat="1" ht="6.75" customHeight="1">
      <c r="B12" s="188"/>
      <c r="C12" s="12"/>
      <c r="D12" s="12"/>
      <c r="F12" s="943"/>
    </row>
    <row r="13" spans="2:6" ht="15.75">
      <c r="B13" s="931"/>
      <c r="C13" s="62" t="s">
        <v>218</v>
      </c>
      <c r="D13" s="702"/>
    </row>
    <row r="14" spans="2:6" ht="21.75" customHeight="1">
      <c r="C14" s="62" t="s">
        <v>215</v>
      </c>
    </row>
    <row r="15" spans="2:6" ht="12" customHeight="1" thickBot="1"/>
    <row r="16" spans="2:6" ht="16.5" thickTop="1" thickBot="1">
      <c r="B16" s="1199" t="s">
        <v>250</v>
      </c>
      <c r="C16" s="1201" t="s">
        <v>216</v>
      </c>
      <c r="D16" s="1200" t="s">
        <v>217</v>
      </c>
    </row>
    <row r="17" spans="2:4" ht="30" customHeight="1" thickTop="1" thickBot="1">
      <c r="B17" s="1357" t="s">
        <v>1161</v>
      </c>
      <c r="C17" s="1354" t="s">
        <v>1157</v>
      </c>
      <c r="D17" s="1358" t="s">
        <v>1157</v>
      </c>
    </row>
    <row r="18" spans="2:4" ht="45" customHeight="1" thickBot="1">
      <c r="B18" s="1359" t="s">
        <v>1162</v>
      </c>
      <c r="C18" s="1355" t="s">
        <v>1566</v>
      </c>
      <c r="D18" s="1360" t="s">
        <v>1158</v>
      </c>
    </row>
    <row r="19" spans="2:4" ht="30" customHeight="1" thickBot="1">
      <c r="B19" s="1359" t="s">
        <v>1418</v>
      </c>
      <c r="C19" s="1355" t="s">
        <v>1159</v>
      </c>
      <c r="D19" s="1360" t="s">
        <v>1486</v>
      </c>
    </row>
    <row r="20" spans="2:4" ht="30" customHeight="1" thickBot="1">
      <c r="B20" s="1359" t="s">
        <v>1163</v>
      </c>
      <c r="C20" s="1355" t="s">
        <v>1419</v>
      </c>
      <c r="D20" s="1360" t="s">
        <v>1527</v>
      </c>
    </row>
    <row r="21" spans="2:4" ht="30" customHeight="1" thickBot="1">
      <c r="B21" s="1359" t="s">
        <v>1165</v>
      </c>
      <c r="C21" s="1355" t="s">
        <v>1160</v>
      </c>
      <c r="D21" s="1360" t="s">
        <v>1160</v>
      </c>
    </row>
    <row r="22" spans="2:4" ht="45" customHeight="1" thickBot="1">
      <c r="B22" s="1359" t="s">
        <v>1415</v>
      </c>
      <c r="C22" s="1355" t="s">
        <v>1416</v>
      </c>
      <c r="D22" s="1360" t="s">
        <v>1417</v>
      </c>
    </row>
    <row r="23" spans="2:4" ht="45" customHeight="1" thickBot="1">
      <c r="B23" s="1361" t="s">
        <v>1422</v>
      </c>
      <c r="C23" s="1356" t="s">
        <v>1416</v>
      </c>
      <c r="D23" s="1362" t="s">
        <v>1421</v>
      </c>
    </row>
    <row r="24" spans="2:4" ht="16.5" thickTop="1">
      <c r="B24" s="1198" t="s">
        <v>1420</v>
      </c>
      <c r="C24" s="12"/>
      <c r="D24" s="12"/>
    </row>
    <row r="25" spans="2:4" s="931" customFormat="1" ht="12.75" customHeight="1">
      <c r="B25" s="180" t="s">
        <v>1164</v>
      </c>
      <c r="C25" s="12"/>
      <c r="D25" s="12"/>
    </row>
    <row r="26" spans="2:4" ht="15.75">
      <c r="B26" s="1198" t="s">
        <v>1423</v>
      </c>
      <c r="C26" s="12"/>
      <c r="D26" s="12"/>
    </row>
    <row r="28" spans="2:4" ht="51.75" customHeight="1">
      <c r="B28" s="1416" t="s">
        <v>1528</v>
      </c>
      <c r="C28" s="1417"/>
      <c r="D28" s="1417"/>
    </row>
    <row r="29" spans="2:4">
      <c r="B29" s="188"/>
      <c r="C29" s="12"/>
      <c r="D29" s="12"/>
    </row>
    <row r="30" spans="2:4">
      <c r="B30" s="12"/>
      <c r="C30" s="12"/>
      <c r="D30" s="12"/>
    </row>
    <row r="31" spans="2:4">
      <c r="C31" s="12"/>
      <c r="D31" s="12"/>
    </row>
    <row r="32" spans="2:4">
      <c r="C32" s="12"/>
      <c r="D32" s="12"/>
    </row>
    <row r="33" spans="3:4">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89622-37D2-4218-90F7-C0AAB70D563F}">
  <sheetPr codeName="Sheet28">
    <pageSetUpPr fitToPage="1"/>
  </sheetPr>
  <dimension ref="A1:F29"/>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 r="A2" s="1422" t="str">
        <f>'Title Page'!$B$32</f>
        <v>Example Results for Section 5.2 - Building Thermal Envelope and Fabric Load Cases 195-995 &amp; 600FF-980FF</v>
      </c>
      <c r="B2" s="1422"/>
      <c r="C2" s="1422"/>
      <c r="D2" s="1422"/>
      <c r="E2" s="1422"/>
      <c r="F2" s="1422"/>
    </row>
    <row r="3" spans="1:6">
      <c r="A3" s="1422" t="str">
        <f>'Title Page'!$B$34</f>
        <v/>
      </c>
      <c r="B3" s="1422"/>
      <c r="C3" s="1422"/>
      <c r="D3" s="1422"/>
      <c r="E3" s="1422"/>
      <c r="F3" s="1422"/>
    </row>
    <row r="4" spans="1:6" ht="15.75">
      <c r="D4" s="702"/>
    </row>
    <row r="5" spans="1:6" ht="17.25" customHeight="1">
      <c r="B5" s="1423" t="s">
        <v>493</v>
      </c>
      <c r="C5" s="1423"/>
      <c r="D5" s="1423"/>
      <c r="E5" s="1423"/>
    </row>
    <row r="6" spans="1:6" ht="15.75" thickBot="1"/>
    <row r="7" spans="1:6" ht="16.5" thickTop="1" thickBot="1">
      <c r="B7" s="239" t="s">
        <v>268</v>
      </c>
      <c r="C7" s="240" t="s">
        <v>269</v>
      </c>
      <c r="D7" s="241" t="s">
        <v>270</v>
      </c>
      <c r="E7" s="244" t="s">
        <v>627</v>
      </c>
    </row>
    <row r="8" spans="1:6" ht="15.75" thickTop="1">
      <c r="B8" s="234" t="s">
        <v>286</v>
      </c>
      <c r="C8" s="235" t="s">
        <v>271</v>
      </c>
      <c r="D8" s="1424" t="s">
        <v>272</v>
      </c>
      <c r="E8" s="236" t="s">
        <v>1535</v>
      </c>
    </row>
    <row r="9" spans="1:6">
      <c r="B9" s="1194" t="s">
        <v>288</v>
      </c>
      <c r="C9" s="229" t="s">
        <v>273</v>
      </c>
      <c r="D9" s="1421"/>
      <c r="E9" s="237" t="s">
        <v>1536</v>
      </c>
    </row>
    <row r="10" spans="1:6">
      <c r="B10" s="1194" t="s">
        <v>290</v>
      </c>
      <c r="C10" s="229" t="s">
        <v>0</v>
      </c>
      <c r="D10" s="1421" t="s">
        <v>274</v>
      </c>
      <c r="E10" s="237" t="s">
        <v>1537</v>
      </c>
    </row>
    <row r="11" spans="1:6">
      <c r="B11" s="1194" t="s">
        <v>292</v>
      </c>
      <c r="C11" s="229" t="s">
        <v>183</v>
      </c>
      <c r="D11" s="1421"/>
      <c r="E11" s="237" t="s">
        <v>1538</v>
      </c>
    </row>
    <row r="12" spans="1:6">
      <c r="B12" s="1194" t="s">
        <v>294</v>
      </c>
      <c r="C12" s="229" t="s">
        <v>275</v>
      </c>
      <c r="D12" s="1421"/>
      <c r="E12" s="237" t="s">
        <v>1539</v>
      </c>
    </row>
    <row r="13" spans="1:6">
      <c r="B13" s="1194" t="s">
        <v>296</v>
      </c>
      <c r="C13" s="229" t="s">
        <v>276</v>
      </c>
      <c r="D13" s="1421" t="s">
        <v>277</v>
      </c>
      <c r="E13" s="237" t="s">
        <v>1540</v>
      </c>
    </row>
    <row r="14" spans="1:6">
      <c r="B14" s="1194" t="s">
        <v>297</v>
      </c>
      <c r="C14" s="229" t="s">
        <v>278</v>
      </c>
      <c r="D14" s="1421"/>
      <c r="E14" s="237" t="s">
        <v>1541</v>
      </c>
    </row>
    <row r="15" spans="1:6">
      <c r="B15" s="1194" t="s">
        <v>298</v>
      </c>
      <c r="C15" s="229" t="s">
        <v>616</v>
      </c>
      <c r="D15" s="1191" t="s">
        <v>279</v>
      </c>
      <c r="E15" s="237" t="s">
        <v>1542</v>
      </c>
    </row>
    <row r="16" spans="1:6">
      <c r="B16" s="1194" t="s">
        <v>299</v>
      </c>
      <c r="C16" s="229" t="s">
        <v>1530</v>
      </c>
      <c r="D16" s="1421" t="s">
        <v>280</v>
      </c>
      <c r="E16" s="237" t="s">
        <v>1543</v>
      </c>
    </row>
    <row r="17" spans="1:6">
      <c r="B17" s="1194" t="s">
        <v>300</v>
      </c>
      <c r="C17" s="229" t="s">
        <v>624</v>
      </c>
      <c r="D17" s="1421"/>
      <c r="E17" s="237" t="s">
        <v>1544</v>
      </c>
    </row>
    <row r="18" spans="1:6">
      <c r="B18" s="1194" t="s">
        <v>301</v>
      </c>
      <c r="C18" s="229" t="s">
        <v>281</v>
      </c>
      <c r="D18" s="1425" t="s">
        <v>282</v>
      </c>
      <c r="E18" s="237" t="s">
        <v>1545</v>
      </c>
    </row>
    <row r="19" spans="1:6" ht="14.25" customHeight="1">
      <c r="B19" s="1194" t="s">
        <v>302</v>
      </c>
      <c r="C19" s="229" t="s">
        <v>283</v>
      </c>
      <c r="D19" s="1426"/>
      <c r="E19" s="237" t="s">
        <v>1546</v>
      </c>
    </row>
    <row r="20" spans="1:6" ht="15.75">
      <c r="B20" s="1194" t="s">
        <v>303</v>
      </c>
      <c r="C20" s="229" t="s">
        <v>544</v>
      </c>
      <c r="D20" s="1427"/>
      <c r="E20" s="237" t="s">
        <v>1547</v>
      </c>
    </row>
    <row r="21" spans="1:6" ht="15.75">
      <c r="B21" s="1194" t="s">
        <v>304</v>
      </c>
      <c r="C21" s="229" t="s">
        <v>545</v>
      </c>
      <c r="D21" s="1427"/>
      <c r="E21" s="237" t="s">
        <v>1548</v>
      </c>
    </row>
    <row r="22" spans="1:6" ht="15.75">
      <c r="B22" s="263" t="s">
        <v>305</v>
      </c>
      <c r="C22" s="231" t="s">
        <v>546</v>
      </c>
      <c r="D22" s="1427"/>
      <c r="E22" s="1202" t="s">
        <v>1549</v>
      </c>
    </row>
    <row r="23" spans="1:6" ht="15.75" thickBot="1">
      <c r="B23" s="263" t="s">
        <v>306</v>
      </c>
      <c r="C23" s="231" t="s">
        <v>1166</v>
      </c>
      <c r="D23" s="1192" t="s">
        <v>1167</v>
      </c>
      <c r="E23" s="1202" t="s">
        <v>1168</v>
      </c>
    </row>
    <row r="24" spans="1:6" ht="15.75" thickTop="1">
      <c r="B24" s="234" t="s">
        <v>1171</v>
      </c>
      <c r="C24" s="235" t="s">
        <v>856</v>
      </c>
      <c r="D24" s="1424" t="s">
        <v>1172</v>
      </c>
      <c r="E24" s="236" t="s">
        <v>1550</v>
      </c>
    </row>
    <row r="25" spans="1:6">
      <c r="B25" s="1194" t="s">
        <v>1173</v>
      </c>
      <c r="C25" s="229" t="s">
        <v>1174</v>
      </c>
      <c r="D25" s="1421"/>
      <c r="E25" s="237" t="s">
        <v>1551</v>
      </c>
    </row>
    <row r="26" spans="1:6">
      <c r="A26" s="1204"/>
      <c r="B26" s="1194" t="s">
        <v>1176</v>
      </c>
      <c r="C26" s="229" t="s">
        <v>1180</v>
      </c>
      <c r="D26" s="1421" t="s">
        <v>1182</v>
      </c>
      <c r="E26" s="237" t="s">
        <v>1552</v>
      </c>
      <c r="F26" s="1204"/>
    </row>
    <row r="27" spans="1:6">
      <c r="B27" s="1194" t="s">
        <v>1177</v>
      </c>
      <c r="C27" s="229" t="s">
        <v>1181</v>
      </c>
      <c r="D27" s="1421"/>
      <c r="E27" s="237" t="s">
        <v>1553</v>
      </c>
    </row>
    <row r="28" spans="1:6" ht="15.75" thickBot="1">
      <c r="B28" s="1195" t="s">
        <v>1183</v>
      </c>
      <c r="C28" s="230" t="s">
        <v>1184</v>
      </c>
      <c r="D28" s="1203" t="s">
        <v>1185</v>
      </c>
      <c r="E28" s="238" t="s">
        <v>1554</v>
      </c>
    </row>
    <row r="29" spans="1:6" ht="15.75" thickTop="1"/>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52CA4-42D4-430B-A23B-E7EE44E96CE4}">
  <sheetPr codeName="Sheet29">
    <pageSetUpPr fitToPage="1"/>
  </sheetPr>
  <dimension ref="A1:F178"/>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 r="A2" s="1422" t="str">
        <f>'Title Page'!$B$32</f>
        <v>Example Results for Section 5.2 - Building Thermal Envelope and Fabric Load Cases 195-995 &amp; 600FF-980FF</v>
      </c>
      <c r="B2" s="1422"/>
      <c r="C2" s="1422"/>
      <c r="D2" s="1422"/>
      <c r="E2" s="1422"/>
      <c r="F2" s="1204"/>
    </row>
    <row r="3" spans="1:6">
      <c r="A3" s="1422" t="str">
        <f>'Title Page'!$B$34</f>
        <v/>
      </c>
      <c r="B3" s="1422"/>
      <c r="C3" s="1422"/>
      <c r="D3" s="1422"/>
      <c r="E3" s="1422"/>
      <c r="F3" s="1204"/>
    </row>
    <row r="4" spans="1:6" ht="7.5" customHeight="1"/>
    <row r="5" spans="1:6" ht="17.25" customHeight="1">
      <c r="B5" s="1423" t="s">
        <v>494</v>
      </c>
      <c r="C5" s="1423"/>
      <c r="D5" s="1423"/>
      <c r="E5" s="1193"/>
      <c r="F5" s="702"/>
    </row>
    <row r="6" spans="1:6" ht="5.25" customHeight="1" thickBot="1">
      <c r="B6" s="180"/>
    </row>
    <row r="7" spans="1:6" ht="12.75" customHeight="1" thickTop="1" thickBot="1">
      <c r="B7" s="239" t="s">
        <v>284</v>
      </c>
      <c r="C7" s="240" t="s">
        <v>285</v>
      </c>
      <c r="D7" s="244" t="s">
        <v>270</v>
      </c>
    </row>
    <row r="8" spans="1:6" ht="15.75" thickTop="1">
      <c r="B8" s="242" t="s">
        <v>286</v>
      </c>
      <c r="C8" s="232" t="s">
        <v>1430</v>
      </c>
      <c r="D8" s="243" t="s">
        <v>287</v>
      </c>
    </row>
    <row r="9" spans="1:6">
      <c r="B9" s="1194" t="s">
        <v>288</v>
      </c>
      <c r="C9" s="229" t="s">
        <v>1426</v>
      </c>
      <c r="D9" s="1196" t="s">
        <v>289</v>
      </c>
    </row>
    <row r="10" spans="1:6">
      <c r="B10" s="1194" t="s">
        <v>290</v>
      </c>
      <c r="C10" s="229" t="s">
        <v>1427</v>
      </c>
      <c r="D10" s="1196" t="s">
        <v>291</v>
      </c>
    </row>
    <row r="11" spans="1:6" ht="12.6" customHeight="1">
      <c r="B11" s="1428" t="s">
        <v>292</v>
      </c>
      <c r="C11" s="231" t="s">
        <v>281</v>
      </c>
      <c r="D11" s="1429" t="s">
        <v>293</v>
      </c>
    </row>
    <row r="12" spans="1:6" ht="12.6" customHeight="1">
      <c r="B12" s="1428"/>
      <c r="C12" s="232" t="s">
        <v>374</v>
      </c>
      <c r="D12" s="1429"/>
    </row>
    <row r="13" spans="1:6" ht="12.6" customHeight="1">
      <c r="B13" s="1428" t="s">
        <v>294</v>
      </c>
      <c r="C13" s="231" t="s">
        <v>1428</v>
      </c>
      <c r="D13" s="1429" t="s">
        <v>295</v>
      </c>
    </row>
    <row r="14" spans="1:6" ht="12.6" customHeight="1">
      <c r="B14" s="1428"/>
      <c r="C14" s="232" t="s">
        <v>375</v>
      </c>
      <c r="D14" s="1429"/>
    </row>
    <row r="15" spans="1:6" ht="15.75">
      <c r="B15" s="1194" t="s">
        <v>296</v>
      </c>
      <c r="C15" s="231" t="s">
        <v>1429</v>
      </c>
      <c r="D15" s="1196" t="s">
        <v>1217</v>
      </c>
      <c r="F15" s="702"/>
    </row>
    <row r="16" spans="1:6">
      <c r="B16" s="1194" t="s">
        <v>297</v>
      </c>
      <c r="C16" s="229" t="s">
        <v>1431</v>
      </c>
      <c r="D16" s="1196" t="s">
        <v>1218</v>
      </c>
    </row>
    <row r="17" spans="2:4">
      <c r="B17" s="1194" t="s">
        <v>298</v>
      </c>
      <c r="C17" s="229" t="s">
        <v>1432</v>
      </c>
      <c r="D17" s="1196" t="s">
        <v>1219</v>
      </c>
    </row>
    <row r="18" spans="2:4">
      <c r="B18" s="1194" t="s">
        <v>299</v>
      </c>
      <c r="C18" s="229" t="s">
        <v>1433</v>
      </c>
      <c r="D18" s="1196" t="s">
        <v>1220</v>
      </c>
    </row>
    <row r="19" spans="2:4">
      <c r="B19" s="1194" t="s">
        <v>300</v>
      </c>
      <c r="C19" s="229" t="s">
        <v>1434</v>
      </c>
      <c r="D19" s="1196" t="s">
        <v>1221</v>
      </c>
    </row>
    <row r="20" spans="2:4">
      <c r="B20" s="1194" t="s">
        <v>301</v>
      </c>
      <c r="C20" s="229" t="s">
        <v>1435</v>
      </c>
      <c r="D20" s="1196" t="s">
        <v>1222</v>
      </c>
    </row>
    <row r="21" spans="2:4">
      <c r="B21" s="1194" t="s">
        <v>302</v>
      </c>
      <c r="C21" s="229" t="s">
        <v>1436</v>
      </c>
      <c r="D21" s="1196" t="s">
        <v>1223</v>
      </c>
    </row>
    <row r="22" spans="2:4">
      <c r="B22" s="1194" t="s">
        <v>303</v>
      </c>
      <c r="C22" s="229" t="s">
        <v>1437</v>
      </c>
      <c r="D22" s="1196" t="s">
        <v>1224</v>
      </c>
    </row>
    <row r="23" spans="2:4" ht="15" customHeight="1">
      <c r="B23" s="1194" t="s">
        <v>304</v>
      </c>
      <c r="C23" s="231" t="s">
        <v>1438</v>
      </c>
      <c r="D23" s="1196" t="s">
        <v>1225</v>
      </c>
    </row>
    <row r="24" spans="2:4" ht="12.6" customHeight="1">
      <c r="B24" s="1430" t="s">
        <v>305</v>
      </c>
      <c r="C24" s="231" t="s">
        <v>1439</v>
      </c>
      <c r="D24" s="1432" t="s">
        <v>1226</v>
      </c>
    </row>
    <row r="25" spans="2:4" ht="12.6" customHeight="1">
      <c r="B25" s="1431"/>
      <c r="C25" s="1205" t="s">
        <v>308</v>
      </c>
      <c r="D25" s="1433"/>
    </row>
    <row r="26" spans="2:4" ht="12.6" customHeight="1">
      <c r="B26" s="1430" t="s">
        <v>306</v>
      </c>
      <c r="C26" s="231" t="s">
        <v>1440</v>
      </c>
      <c r="D26" s="1432" t="s">
        <v>1227</v>
      </c>
    </row>
    <row r="27" spans="2:4" ht="12.6" customHeight="1">
      <c r="B27" s="1431"/>
      <c r="C27" s="1205" t="s">
        <v>310</v>
      </c>
      <c r="D27" s="1433"/>
    </row>
    <row r="28" spans="2:4" ht="12.6" customHeight="1">
      <c r="B28" s="1430" t="s">
        <v>307</v>
      </c>
      <c r="C28" s="231" t="s">
        <v>1483</v>
      </c>
      <c r="D28" s="1432" t="s">
        <v>1228</v>
      </c>
    </row>
    <row r="29" spans="2:4" ht="12.6" customHeight="1">
      <c r="B29" s="1431"/>
      <c r="C29" s="232" t="s">
        <v>308</v>
      </c>
      <c r="D29" s="1433"/>
    </row>
    <row r="30" spans="2:4" ht="12.6" customHeight="1">
      <c r="B30" s="1428" t="s">
        <v>309</v>
      </c>
      <c r="C30" s="231" t="s">
        <v>1483</v>
      </c>
      <c r="D30" s="1429" t="s">
        <v>1229</v>
      </c>
    </row>
    <row r="31" spans="2:4" ht="12.6" customHeight="1">
      <c r="B31" s="1428"/>
      <c r="C31" s="232" t="s">
        <v>310</v>
      </c>
      <c r="D31" s="1429"/>
    </row>
    <row r="32" spans="2:4" ht="12.6" customHeight="1">
      <c r="B32" s="1428" t="s">
        <v>311</v>
      </c>
      <c r="C32" s="231" t="s">
        <v>1484</v>
      </c>
      <c r="D32" s="1429" t="s">
        <v>1230</v>
      </c>
    </row>
    <row r="33" spans="2:6" ht="12.6" customHeight="1">
      <c r="B33" s="1428"/>
      <c r="C33" s="232" t="s">
        <v>308</v>
      </c>
      <c r="D33" s="1429"/>
    </row>
    <row r="34" spans="2:6" ht="12.6" customHeight="1">
      <c r="B34" s="1428" t="s">
        <v>312</v>
      </c>
      <c r="C34" s="231" t="s">
        <v>1484</v>
      </c>
      <c r="D34" s="1429" t="s">
        <v>1231</v>
      </c>
    </row>
    <row r="35" spans="2:6" ht="12.6" customHeight="1">
      <c r="B35" s="1428"/>
      <c r="C35" s="232" t="s">
        <v>310</v>
      </c>
      <c r="D35" s="1429"/>
    </row>
    <row r="36" spans="2:6" ht="12.6" customHeight="1">
      <c r="B36" s="1428" t="s">
        <v>313</v>
      </c>
      <c r="C36" s="231" t="s">
        <v>1485</v>
      </c>
      <c r="D36" s="1429" t="s">
        <v>1232</v>
      </c>
    </row>
    <row r="37" spans="2:6" ht="12.6" customHeight="1">
      <c r="B37" s="1428"/>
      <c r="C37" s="232" t="s">
        <v>308</v>
      </c>
      <c r="D37" s="1429"/>
      <c r="F37" s="702"/>
    </row>
    <row r="38" spans="2:6" ht="12.6" customHeight="1">
      <c r="B38" s="1428" t="s">
        <v>314</v>
      </c>
      <c r="C38" s="231" t="s">
        <v>1485</v>
      </c>
      <c r="D38" s="1429" t="s">
        <v>1233</v>
      </c>
    </row>
    <row r="39" spans="2:6" ht="12.6" customHeight="1">
      <c r="B39" s="1428"/>
      <c r="C39" s="232" t="s">
        <v>310</v>
      </c>
      <c r="D39" s="1429"/>
    </row>
    <row r="40" spans="2:6" ht="15" customHeight="1">
      <c r="B40" s="1194" t="s">
        <v>315</v>
      </c>
      <c r="C40" s="229" t="s">
        <v>1441</v>
      </c>
      <c r="D40" s="1196" t="s">
        <v>1234</v>
      </c>
    </row>
    <row r="41" spans="2:6" ht="15" customHeight="1">
      <c r="B41" s="1194" t="s">
        <v>316</v>
      </c>
      <c r="C41" s="229" t="s">
        <v>1442</v>
      </c>
      <c r="D41" s="1196" t="s">
        <v>1235</v>
      </c>
    </row>
    <row r="42" spans="2:6" ht="15" customHeight="1">
      <c r="B42" s="1194" t="s">
        <v>318</v>
      </c>
      <c r="C42" s="229" t="s">
        <v>1443</v>
      </c>
      <c r="D42" s="1196" t="s">
        <v>1236</v>
      </c>
    </row>
    <row r="43" spans="2:6" ht="15" customHeight="1">
      <c r="B43" s="1194" t="s">
        <v>319</v>
      </c>
      <c r="C43" s="229" t="s">
        <v>1444</v>
      </c>
      <c r="D43" s="1196" t="s">
        <v>1237</v>
      </c>
    </row>
    <row r="44" spans="2:6" ht="15" customHeight="1">
      <c r="B44" s="1194" t="s">
        <v>321</v>
      </c>
      <c r="C44" s="229" t="s">
        <v>1445</v>
      </c>
      <c r="D44" s="1196" t="s">
        <v>1238</v>
      </c>
    </row>
    <row r="45" spans="2:6" ht="15" customHeight="1">
      <c r="B45" s="1194" t="s">
        <v>322</v>
      </c>
      <c r="C45" s="229" t="s">
        <v>1446</v>
      </c>
      <c r="D45" s="1196" t="s">
        <v>1239</v>
      </c>
    </row>
    <row r="46" spans="2:6" ht="15" customHeight="1">
      <c r="B46" s="1194" t="s">
        <v>323</v>
      </c>
      <c r="C46" s="229" t="s">
        <v>1447</v>
      </c>
      <c r="D46" s="1196" t="s">
        <v>1240</v>
      </c>
    </row>
    <row r="47" spans="2:6" ht="15" customHeight="1">
      <c r="B47" s="1194" t="s">
        <v>324</v>
      </c>
      <c r="C47" s="229" t="s">
        <v>1448</v>
      </c>
      <c r="D47" s="1196" t="s">
        <v>1241</v>
      </c>
    </row>
    <row r="48" spans="2:6" ht="12.6" customHeight="1">
      <c r="B48" s="1430" t="s">
        <v>325</v>
      </c>
      <c r="C48" s="231" t="s">
        <v>1449</v>
      </c>
      <c r="D48" s="1432" t="s">
        <v>1531</v>
      </c>
    </row>
    <row r="49" spans="2:4" ht="12.6" customHeight="1">
      <c r="B49" s="1434"/>
      <c r="C49" s="232" t="s">
        <v>308</v>
      </c>
      <c r="D49" s="1433"/>
    </row>
    <row r="50" spans="2:4" ht="12.6" customHeight="1">
      <c r="B50" s="1430" t="s">
        <v>326</v>
      </c>
      <c r="C50" s="231" t="s">
        <v>1449</v>
      </c>
      <c r="D50" s="1432" t="s">
        <v>1532</v>
      </c>
    </row>
    <row r="51" spans="2:4" ht="12.6" customHeight="1">
      <c r="B51" s="1434"/>
      <c r="C51" s="1205" t="s">
        <v>310</v>
      </c>
      <c r="D51" s="1433"/>
    </row>
    <row r="52" spans="2:4" ht="15" customHeight="1">
      <c r="B52" s="1194" t="s">
        <v>327</v>
      </c>
      <c r="C52" s="231" t="s">
        <v>1450</v>
      </c>
      <c r="D52" s="1196" t="s">
        <v>1242</v>
      </c>
    </row>
    <row r="53" spans="2:4" ht="15" customHeight="1">
      <c r="B53" s="1194" t="s">
        <v>328</v>
      </c>
      <c r="C53" s="231" t="s">
        <v>1451</v>
      </c>
      <c r="D53" s="1196" t="s">
        <v>1243</v>
      </c>
    </row>
    <row r="54" spans="2:4" ht="15" customHeight="1" thickBot="1">
      <c r="B54" s="1195" t="s">
        <v>329</v>
      </c>
      <c r="C54" s="230" t="s">
        <v>1452</v>
      </c>
      <c r="D54" s="1197" t="s">
        <v>1244</v>
      </c>
    </row>
    <row r="55" spans="2:4" ht="15" customHeight="1" thickTop="1">
      <c r="B55" s="242" t="s">
        <v>330</v>
      </c>
      <c r="C55" s="1205" t="s">
        <v>1505</v>
      </c>
      <c r="D55" s="243" t="s">
        <v>1245</v>
      </c>
    </row>
    <row r="56" spans="2:4" ht="15" customHeight="1">
      <c r="B56" s="1194" t="s">
        <v>331</v>
      </c>
      <c r="C56" s="231" t="s">
        <v>1487</v>
      </c>
      <c r="D56" s="1196" t="s">
        <v>1246</v>
      </c>
    </row>
    <row r="57" spans="2:4" ht="15" customHeight="1">
      <c r="B57" s="1194" t="s">
        <v>332</v>
      </c>
      <c r="C57" s="231" t="s">
        <v>1488</v>
      </c>
      <c r="D57" s="1196" t="s">
        <v>1247</v>
      </c>
    </row>
    <row r="58" spans="2:4" ht="15" customHeight="1">
      <c r="B58" s="1194" t="s">
        <v>333</v>
      </c>
      <c r="C58" s="231" t="s">
        <v>1489</v>
      </c>
      <c r="D58" s="1196" t="s">
        <v>1248</v>
      </c>
    </row>
    <row r="59" spans="2:4" ht="15" customHeight="1">
      <c r="B59" s="1194" t="s">
        <v>334</v>
      </c>
      <c r="C59" s="231" t="s">
        <v>1490</v>
      </c>
      <c r="D59" s="1196" t="s">
        <v>1249</v>
      </c>
    </row>
    <row r="60" spans="2:4" ht="15" customHeight="1">
      <c r="B60" s="1194" t="s">
        <v>335</v>
      </c>
      <c r="C60" s="231" t="s">
        <v>1491</v>
      </c>
      <c r="D60" s="1196" t="s">
        <v>1250</v>
      </c>
    </row>
    <row r="61" spans="2:4" ht="15" customHeight="1">
      <c r="B61" s="1194" t="s">
        <v>336</v>
      </c>
      <c r="C61" s="231" t="s">
        <v>1492</v>
      </c>
      <c r="D61" s="1196" t="s">
        <v>1251</v>
      </c>
    </row>
    <row r="62" spans="2:4" ht="15" customHeight="1">
      <c r="B62" s="1194" t="s">
        <v>337</v>
      </c>
      <c r="C62" s="231" t="s">
        <v>1493</v>
      </c>
      <c r="D62" s="1196" t="s">
        <v>1252</v>
      </c>
    </row>
    <row r="63" spans="2:4" ht="12.6" customHeight="1">
      <c r="B63" s="1428" t="s">
        <v>338</v>
      </c>
      <c r="C63" s="231" t="s">
        <v>1494</v>
      </c>
      <c r="D63" s="1429" t="s">
        <v>1253</v>
      </c>
    </row>
    <row r="64" spans="2:4" ht="12.6" customHeight="1">
      <c r="B64" s="1428"/>
      <c r="C64" s="232" t="s">
        <v>308</v>
      </c>
      <c r="D64" s="1429"/>
    </row>
    <row r="65" spans="2:4" ht="12.6" customHeight="1">
      <c r="B65" s="1428" t="s">
        <v>339</v>
      </c>
      <c r="C65" s="231" t="s">
        <v>1494</v>
      </c>
      <c r="D65" s="1429" t="s">
        <v>1254</v>
      </c>
    </row>
    <row r="66" spans="2:4" ht="12.6" customHeight="1">
      <c r="B66" s="1428"/>
      <c r="C66" s="232" t="s">
        <v>310</v>
      </c>
      <c r="D66" s="1429"/>
    </row>
    <row r="67" spans="2:4" ht="12.6" customHeight="1">
      <c r="B67" s="1428" t="s">
        <v>340</v>
      </c>
      <c r="C67" s="231" t="s">
        <v>1495</v>
      </c>
      <c r="D67" s="1429" t="s">
        <v>1255</v>
      </c>
    </row>
    <row r="68" spans="2:4" ht="12.6" customHeight="1">
      <c r="B68" s="1428"/>
      <c r="C68" s="232" t="s">
        <v>308</v>
      </c>
      <c r="D68" s="1429"/>
    </row>
    <row r="69" spans="2:4" ht="12.6" customHeight="1">
      <c r="B69" s="1428" t="s">
        <v>341</v>
      </c>
      <c r="C69" s="231" t="s">
        <v>1495</v>
      </c>
      <c r="D69" s="1429" t="s">
        <v>1256</v>
      </c>
    </row>
    <row r="70" spans="2:4" ht="12.6" customHeight="1">
      <c r="B70" s="1428"/>
      <c r="C70" s="232" t="s">
        <v>310</v>
      </c>
      <c r="D70" s="1429"/>
    </row>
    <row r="71" spans="2:4" ht="12.6" customHeight="1">
      <c r="B71" s="1428" t="s">
        <v>342</v>
      </c>
      <c r="C71" s="231" t="s">
        <v>1496</v>
      </c>
      <c r="D71" s="1429" t="s">
        <v>1257</v>
      </c>
    </row>
    <row r="72" spans="2:4" ht="12.6" customHeight="1">
      <c r="B72" s="1428"/>
      <c r="C72" s="232" t="s">
        <v>308</v>
      </c>
      <c r="D72" s="1429"/>
    </row>
    <row r="73" spans="2:4" ht="12.6" customHeight="1">
      <c r="B73" s="1428" t="s">
        <v>343</v>
      </c>
      <c r="C73" s="231" t="s">
        <v>1496</v>
      </c>
      <c r="D73" s="1429" t="s">
        <v>1258</v>
      </c>
    </row>
    <row r="74" spans="2:4" ht="12.6" customHeight="1">
      <c r="B74" s="1428"/>
      <c r="C74" s="232" t="s">
        <v>320</v>
      </c>
      <c r="D74" s="1429"/>
    </row>
    <row r="75" spans="2:4" ht="15" customHeight="1">
      <c r="B75" s="1194" t="s">
        <v>344</v>
      </c>
      <c r="C75" s="231" t="s">
        <v>1497</v>
      </c>
      <c r="D75" s="1196" t="s">
        <v>1259</v>
      </c>
    </row>
    <row r="76" spans="2:4" ht="15" customHeight="1">
      <c r="B76" s="1194" t="s">
        <v>345</v>
      </c>
      <c r="C76" s="231" t="s">
        <v>1498</v>
      </c>
      <c r="D76" s="1196" t="s">
        <v>1260</v>
      </c>
    </row>
    <row r="77" spans="2:4" ht="15" customHeight="1">
      <c r="B77" s="1194" t="s">
        <v>346</v>
      </c>
      <c r="C77" s="231" t="s">
        <v>1499</v>
      </c>
      <c r="D77" s="1196" t="s">
        <v>1261</v>
      </c>
    </row>
    <row r="78" spans="2:4" ht="15" customHeight="1">
      <c r="B78" s="1194" t="s">
        <v>347</v>
      </c>
      <c r="C78" s="231" t="s">
        <v>1500</v>
      </c>
      <c r="D78" s="1196" t="s">
        <v>1262</v>
      </c>
    </row>
    <row r="79" spans="2:4" ht="12.6" customHeight="1">
      <c r="B79" s="1428" t="s">
        <v>348</v>
      </c>
      <c r="C79" s="231" t="s">
        <v>1501</v>
      </c>
      <c r="D79" s="1429" t="s">
        <v>1263</v>
      </c>
    </row>
    <row r="80" spans="2:4" ht="12.6" customHeight="1">
      <c r="B80" s="1428"/>
      <c r="C80" s="232" t="s">
        <v>308</v>
      </c>
      <c r="D80" s="1429"/>
    </row>
    <row r="81" spans="2:4" ht="12.6" customHeight="1">
      <c r="B81" s="1428" t="s">
        <v>350</v>
      </c>
      <c r="C81" s="231" t="s">
        <v>1501</v>
      </c>
      <c r="D81" s="1429" t="s">
        <v>1264</v>
      </c>
    </row>
    <row r="82" spans="2:4" ht="12.6" customHeight="1">
      <c r="B82" s="1428"/>
      <c r="C82" s="232" t="s">
        <v>310</v>
      </c>
      <c r="D82" s="1429"/>
    </row>
    <row r="83" spans="2:4" ht="12.6" customHeight="1">
      <c r="B83" s="1428" t="s">
        <v>352</v>
      </c>
      <c r="C83" s="231" t="s">
        <v>1502</v>
      </c>
      <c r="D83" s="1429" t="s">
        <v>1265</v>
      </c>
    </row>
    <row r="84" spans="2:4" ht="12.6" customHeight="1">
      <c r="B84" s="1428"/>
      <c r="C84" s="232" t="s">
        <v>308</v>
      </c>
      <c r="D84" s="1429"/>
    </row>
    <row r="85" spans="2:4" ht="12.6" customHeight="1">
      <c r="B85" s="1430" t="s">
        <v>353</v>
      </c>
      <c r="C85" s="231" t="s">
        <v>1502</v>
      </c>
      <c r="D85" s="1429" t="s">
        <v>1266</v>
      </c>
    </row>
    <row r="86" spans="2:4" ht="12.6" customHeight="1">
      <c r="B86" s="1435"/>
      <c r="C86" s="232" t="s">
        <v>310</v>
      </c>
      <c r="D86" s="1429"/>
    </row>
    <row r="87" spans="2:4" ht="12.6" customHeight="1">
      <c r="B87" s="1430" t="s">
        <v>354</v>
      </c>
      <c r="C87" s="231" t="s">
        <v>1503</v>
      </c>
      <c r="D87" s="1429" t="s">
        <v>1267</v>
      </c>
    </row>
    <row r="88" spans="2:4" ht="12.6" customHeight="1">
      <c r="B88" s="1435"/>
      <c r="C88" s="232" t="s">
        <v>308</v>
      </c>
      <c r="D88" s="1429"/>
    </row>
    <row r="89" spans="2:4" ht="12.6" customHeight="1">
      <c r="B89" s="1430" t="s">
        <v>356</v>
      </c>
      <c r="C89" s="231" t="s">
        <v>1504</v>
      </c>
      <c r="D89" s="1429" t="s">
        <v>1268</v>
      </c>
    </row>
    <row r="90" spans="2:4" ht="12.6" customHeight="1" thickBot="1">
      <c r="B90" s="1436"/>
      <c r="C90" s="233" t="s">
        <v>310</v>
      </c>
      <c r="D90" s="1437"/>
    </row>
    <row r="91" spans="2:4" ht="15" customHeight="1" thickTop="1">
      <c r="B91" s="242" t="s">
        <v>1171</v>
      </c>
      <c r="C91" s="1205" t="s">
        <v>1213</v>
      </c>
      <c r="D91" s="243" t="s">
        <v>1193</v>
      </c>
    </row>
    <row r="92" spans="2:4" ht="15" customHeight="1">
      <c r="B92" s="1194" t="s">
        <v>1173</v>
      </c>
      <c r="C92" s="231" t="s">
        <v>1214</v>
      </c>
      <c r="D92" s="1196" t="s">
        <v>1194</v>
      </c>
    </row>
    <row r="93" spans="2:4" ht="15" customHeight="1">
      <c r="B93" s="1194" t="s">
        <v>1176</v>
      </c>
      <c r="C93" s="231" t="s">
        <v>1215</v>
      </c>
      <c r="D93" s="1196" t="s">
        <v>1195</v>
      </c>
    </row>
    <row r="94" spans="2:4" ht="15" customHeight="1">
      <c r="B94" s="1194" t="s">
        <v>1177</v>
      </c>
      <c r="C94" s="231" t="s">
        <v>1216</v>
      </c>
      <c r="D94" s="1196" t="s">
        <v>1196</v>
      </c>
    </row>
    <row r="95" spans="2:4" ht="15" customHeight="1">
      <c r="B95" s="1194" t="s">
        <v>1183</v>
      </c>
      <c r="C95" s="231" t="s">
        <v>1209</v>
      </c>
      <c r="D95" s="1196" t="s">
        <v>1197</v>
      </c>
    </row>
    <row r="96" spans="2:4" ht="15" customHeight="1">
      <c r="B96" s="1194" t="s">
        <v>1186</v>
      </c>
      <c r="C96" s="231" t="s">
        <v>1210</v>
      </c>
      <c r="D96" s="1196" t="s">
        <v>1198</v>
      </c>
    </row>
    <row r="97" spans="2:6" ht="15" customHeight="1">
      <c r="B97" s="1194" t="s">
        <v>1187</v>
      </c>
      <c r="C97" s="231" t="s">
        <v>1211</v>
      </c>
      <c r="D97" s="1196" t="s">
        <v>1199</v>
      </c>
    </row>
    <row r="98" spans="2:6" ht="15" customHeight="1">
      <c r="B98" s="1194" t="s">
        <v>1188</v>
      </c>
      <c r="C98" s="231" t="s">
        <v>1212</v>
      </c>
      <c r="D98" s="1196" t="s">
        <v>1200</v>
      </c>
    </row>
    <row r="99" spans="2:6" ht="15" customHeight="1">
      <c r="B99" s="1194" t="s">
        <v>1189</v>
      </c>
      <c r="C99" s="231" t="s">
        <v>1208</v>
      </c>
      <c r="D99" s="1196" t="s">
        <v>1201</v>
      </c>
    </row>
    <row r="100" spans="2:6" ht="15" customHeight="1">
      <c r="B100" s="1194" t="s">
        <v>1190</v>
      </c>
      <c r="C100" s="231" t="s">
        <v>1207</v>
      </c>
      <c r="D100" s="1196" t="s">
        <v>1202</v>
      </c>
    </row>
    <row r="101" spans="2:6" ht="15" customHeight="1">
      <c r="B101" s="1194" t="s">
        <v>1191</v>
      </c>
      <c r="C101" s="231" t="s">
        <v>1206</v>
      </c>
      <c r="D101" s="1196" t="s">
        <v>1203</v>
      </c>
    </row>
    <row r="102" spans="2:6" ht="15" customHeight="1">
      <c r="B102" s="1194" t="s">
        <v>1192</v>
      </c>
      <c r="C102" s="229" t="s">
        <v>1205</v>
      </c>
      <c r="D102" s="1196" t="s">
        <v>1204</v>
      </c>
    </row>
    <row r="103" spans="2:6" ht="15" customHeight="1">
      <c r="B103" s="1194" t="s">
        <v>1269</v>
      </c>
      <c r="C103" s="229" t="s">
        <v>1453</v>
      </c>
      <c r="D103" s="1196" t="s">
        <v>1270</v>
      </c>
    </row>
    <row r="104" spans="2:6" ht="12.6" customHeight="1">
      <c r="B104" s="1428" t="s">
        <v>1271</v>
      </c>
      <c r="C104" s="231" t="s">
        <v>1454</v>
      </c>
      <c r="D104" s="1429" t="s">
        <v>1272</v>
      </c>
      <c r="F104" s="702"/>
    </row>
    <row r="105" spans="2:6" ht="12.6" customHeight="1">
      <c r="B105" s="1428"/>
      <c r="C105" s="232" t="s">
        <v>1273</v>
      </c>
      <c r="D105" s="1429"/>
      <c r="F105" s="702"/>
    </row>
    <row r="106" spans="2:6" ht="12.6" customHeight="1">
      <c r="B106" s="1428" t="s">
        <v>1274</v>
      </c>
      <c r="C106" s="231" t="s">
        <v>1454</v>
      </c>
      <c r="D106" s="1429" t="s">
        <v>1275</v>
      </c>
    </row>
    <row r="107" spans="2:6" ht="12.6" customHeight="1">
      <c r="B107" s="1428"/>
      <c r="C107" s="232" t="s">
        <v>349</v>
      </c>
      <c r="D107" s="1429"/>
    </row>
    <row r="108" spans="2:6" ht="12.6" customHeight="1">
      <c r="B108" s="1428" t="s">
        <v>1276</v>
      </c>
      <c r="C108" s="231" t="s">
        <v>1454</v>
      </c>
      <c r="D108" s="1429" t="s">
        <v>1277</v>
      </c>
    </row>
    <row r="109" spans="2:6" ht="12.6" customHeight="1">
      <c r="B109" s="1428"/>
      <c r="C109" s="232" t="s">
        <v>351</v>
      </c>
      <c r="D109" s="1429"/>
    </row>
    <row r="110" spans="2:6" ht="12.6" customHeight="1">
      <c r="B110" s="1428" t="s">
        <v>1278</v>
      </c>
      <c r="C110" s="231" t="s">
        <v>1455</v>
      </c>
      <c r="D110" s="1429" t="s">
        <v>1279</v>
      </c>
    </row>
    <row r="111" spans="2:6" ht="12.6" customHeight="1">
      <c r="B111" s="1428"/>
      <c r="C111" s="232" t="s">
        <v>1280</v>
      </c>
      <c r="D111" s="1429"/>
    </row>
    <row r="112" spans="2:6" ht="12.6" customHeight="1">
      <c r="B112" s="1428" t="s">
        <v>1281</v>
      </c>
      <c r="C112" s="231" t="s">
        <v>1456</v>
      </c>
      <c r="D112" s="1429" t="s">
        <v>1282</v>
      </c>
    </row>
    <row r="113" spans="2:4" ht="12.6" customHeight="1">
      <c r="B113" s="1428"/>
      <c r="C113" s="232" t="s">
        <v>1283</v>
      </c>
      <c r="D113" s="1429"/>
    </row>
    <row r="114" spans="2:4" ht="12.6" customHeight="1">
      <c r="B114" s="1428" t="s">
        <v>1284</v>
      </c>
      <c r="C114" s="231" t="s">
        <v>1457</v>
      </c>
      <c r="D114" s="1429" t="s">
        <v>1285</v>
      </c>
    </row>
    <row r="115" spans="2:4" ht="12.6" customHeight="1">
      <c r="B115" s="1428"/>
      <c r="C115" s="232" t="s">
        <v>1286</v>
      </c>
      <c r="D115" s="1429"/>
    </row>
    <row r="116" spans="2:4" ht="12.6" customHeight="1">
      <c r="B116" s="1428" t="s">
        <v>1287</v>
      </c>
      <c r="C116" s="231" t="s">
        <v>1458</v>
      </c>
      <c r="D116" s="1429" t="s">
        <v>1288</v>
      </c>
    </row>
    <row r="117" spans="2:4" ht="12.6" customHeight="1">
      <c r="B117" s="1428"/>
      <c r="C117" s="232" t="s">
        <v>1283</v>
      </c>
      <c r="D117" s="1429"/>
    </row>
    <row r="118" spans="2:4" ht="12.6" customHeight="1">
      <c r="B118" s="1428" t="s">
        <v>1289</v>
      </c>
      <c r="C118" s="231" t="s">
        <v>1459</v>
      </c>
      <c r="D118" s="1429" t="s">
        <v>1290</v>
      </c>
    </row>
    <row r="119" spans="2:4" ht="12.6" customHeight="1">
      <c r="B119" s="1428"/>
      <c r="C119" s="232" t="s">
        <v>1286</v>
      </c>
      <c r="D119" s="1429"/>
    </row>
    <row r="120" spans="2:4" ht="12.6" customHeight="1">
      <c r="B120" s="1430" t="s">
        <v>1291</v>
      </c>
      <c r="C120" s="231" t="s">
        <v>1460</v>
      </c>
      <c r="D120" s="1432" t="s">
        <v>1292</v>
      </c>
    </row>
    <row r="121" spans="2:4" ht="12.6" customHeight="1">
      <c r="B121" s="1434"/>
      <c r="C121" s="1205" t="s">
        <v>1293</v>
      </c>
      <c r="D121" s="1433"/>
    </row>
    <row r="122" spans="2:4" ht="12.6" customHeight="1">
      <c r="B122" s="1430" t="s">
        <v>1294</v>
      </c>
      <c r="C122" s="231" t="s">
        <v>1460</v>
      </c>
      <c r="D122" s="1432" t="s">
        <v>1295</v>
      </c>
    </row>
    <row r="123" spans="2:4" ht="12.6" customHeight="1">
      <c r="B123" s="1434"/>
      <c r="C123" s="1205" t="s">
        <v>1296</v>
      </c>
      <c r="D123" s="1433"/>
    </row>
    <row r="124" spans="2:4" ht="12.6" customHeight="1">
      <c r="B124" s="1428" t="s">
        <v>1297</v>
      </c>
      <c r="C124" s="231" t="s">
        <v>1506</v>
      </c>
      <c r="D124" s="1429" t="s">
        <v>1298</v>
      </c>
    </row>
    <row r="125" spans="2:4" ht="12.6" customHeight="1">
      <c r="B125" s="1428"/>
      <c r="C125" s="232" t="s">
        <v>1514</v>
      </c>
      <c r="D125" s="1429"/>
    </row>
    <row r="126" spans="2:4" ht="12.6" customHeight="1">
      <c r="B126" s="1428" t="s">
        <v>1299</v>
      </c>
      <c r="C126" s="231" t="s">
        <v>1507</v>
      </c>
      <c r="D126" s="1429" t="s">
        <v>1300</v>
      </c>
    </row>
    <row r="127" spans="2:4" ht="12.6" customHeight="1">
      <c r="B127" s="1428"/>
      <c r="C127" s="232" t="s">
        <v>1515</v>
      </c>
      <c r="D127" s="1429"/>
    </row>
    <row r="128" spans="2:4" ht="12.6" customHeight="1">
      <c r="B128" s="1428" t="s">
        <v>1301</v>
      </c>
      <c r="C128" s="231" t="s">
        <v>1507</v>
      </c>
      <c r="D128" s="1429" t="s">
        <v>1302</v>
      </c>
    </row>
    <row r="129" spans="2:4" ht="12.6" customHeight="1" thickBot="1">
      <c r="B129" s="1438"/>
      <c r="C129" s="233" t="s">
        <v>1516</v>
      </c>
      <c r="D129" s="1437"/>
    </row>
    <row r="130" spans="2:4" ht="12.6" customHeight="1" thickTop="1">
      <c r="B130" s="1435" t="s">
        <v>1303</v>
      </c>
      <c r="C130" s="1205" t="s">
        <v>1481</v>
      </c>
      <c r="D130" s="1439" t="s">
        <v>1304</v>
      </c>
    </row>
    <row r="131" spans="2:4" ht="12.6" customHeight="1">
      <c r="B131" s="1428"/>
      <c r="C131" s="232" t="s">
        <v>355</v>
      </c>
      <c r="D131" s="1429"/>
    </row>
    <row r="132" spans="2:4" ht="12.6" customHeight="1">
      <c r="B132" s="1428" t="s">
        <v>1305</v>
      </c>
      <c r="C132" s="231" t="s">
        <v>1482</v>
      </c>
      <c r="D132" s="1429" t="s">
        <v>1306</v>
      </c>
    </row>
    <row r="133" spans="2:4" ht="12.6" customHeight="1">
      <c r="B133" s="1428"/>
      <c r="C133" s="232" t="s">
        <v>355</v>
      </c>
      <c r="D133" s="1429"/>
    </row>
    <row r="134" spans="2:4" ht="12.6" customHeight="1">
      <c r="B134" s="1428" t="s">
        <v>1307</v>
      </c>
      <c r="C134" s="231" t="s">
        <v>1461</v>
      </c>
      <c r="D134" s="1429" t="s">
        <v>1308</v>
      </c>
    </row>
    <row r="135" spans="2:4" ht="12.6" customHeight="1">
      <c r="B135" s="1430"/>
      <c r="C135" s="1205" t="s">
        <v>355</v>
      </c>
      <c r="D135" s="1432"/>
    </row>
    <row r="136" spans="2:4" ht="12.6" customHeight="1">
      <c r="B136" s="1428" t="s">
        <v>1309</v>
      </c>
      <c r="C136" s="231" t="s">
        <v>1477</v>
      </c>
      <c r="D136" s="1429" t="s">
        <v>1310</v>
      </c>
    </row>
    <row r="137" spans="2:4" ht="12.6" customHeight="1">
      <c r="B137" s="1430"/>
      <c r="C137" s="1205" t="s">
        <v>355</v>
      </c>
      <c r="D137" s="1432"/>
    </row>
    <row r="138" spans="2:4" ht="12.6" customHeight="1">
      <c r="B138" s="1428" t="s">
        <v>1311</v>
      </c>
      <c r="C138" s="231" t="s">
        <v>1462</v>
      </c>
      <c r="D138" s="1429" t="s">
        <v>1312</v>
      </c>
    </row>
    <row r="139" spans="2:4" ht="12.6" customHeight="1">
      <c r="B139" s="1428"/>
      <c r="C139" s="232" t="s">
        <v>355</v>
      </c>
      <c r="D139" s="1429"/>
    </row>
    <row r="140" spans="2:4" ht="12.6" customHeight="1">
      <c r="B140" s="1435" t="s">
        <v>1313</v>
      </c>
      <c r="C140" s="1205" t="s">
        <v>1478</v>
      </c>
      <c r="D140" s="1439" t="s">
        <v>1314</v>
      </c>
    </row>
    <row r="141" spans="2:4" ht="12.6" customHeight="1">
      <c r="B141" s="1430"/>
      <c r="C141" s="1205" t="s">
        <v>355</v>
      </c>
      <c r="D141" s="1432"/>
    </row>
    <row r="142" spans="2:4" ht="12.6" customHeight="1">
      <c r="B142" s="1428" t="s">
        <v>1315</v>
      </c>
      <c r="C142" s="231" t="s">
        <v>1463</v>
      </c>
      <c r="D142" s="1429" t="s">
        <v>1316</v>
      </c>
    </row>
    <row r="143" spans="2:4" ht="12.6" customHeight="1">
      <c r="B143" s="1428"/>
      <c r="C143" s="232" t="s">
        <v>355</v>
      </c>
      <c r="D143" s="1429"/>
    </row>
    <row r="144" spans="2:4" ht="12.6" customHeight="1">
      <c r="B144" s="1428" t="s">
        <v>1317</v>
      </c>
      <c r="C144" s="231" t="s">
        <v>1464</v>
      </c>
      <c r="D144" s="1429" t="s">
        <v>1533</v>
      </c>
    </row>
    <row r="145" spans="2:4" ht="12.6" customHeight="1">
      <c r="B145" s="1428"/>
      <c r="C145" s="232" t="s">
        <v>355</v>
      </c>
      <c r="D145" s="1429"/>
    </row>
    <row r="146" spans="2:4" ht="12.6" customHeight="1">
      <c r="B146" s="1428" t="s">
        <v>1318</v>
      </c>
      <c r="C146" s="231" t="s">
        <v>1465</v>
      </c>
      <c r="D146" s="1429" t="s">
        <v>1319</v>
      </c>
    </row>
    <row r="147" spans="2:4" ht="12.6" customHeight="1">
      <c r="B147" s="1428"/>
      <c r="C147" s="232" t="s">
        <v>355</v>
      </c>
      <c r="D147" s="1429"/>
    </row>
    <row r="148" spans="2:4" ht="12.6" customHeight="1">
      <c r="B148" s="1428" t="s">
        <v>1320</v>
      </c>
      <c r="C148" s="231" t="s">
        <v>1466</v>
      </c>
      <c r="D148" s="1429" t="s">
        <v>1534</v>
      </c>
    </row>
    <row r="149" spans="2:4" ht="12.6" customHeight="1">
      <c r="B149" s="1428"/>
      <c r="C149" s="232" t="s">
        <v>355</v>
      </c>
      <c r="D149" s="1429"/>
    </row>
    <row r="150" spans="2:4" ht="12.6" customHeight="1">
      <c r="B150" s="1428" t="s">
        <v>1321</v>
      </c>
      <c r="C150" s="231" t="s">
        <v>1567</v>
      </c>
      <c r="D150" s="1429" t="s">
        <v>1322</v>
      </c>
    </row>
    <row r="151" spans="2:4" ht="12.6" customHeight="1">
      <c r="B151" s="1428"/>
      <c r="C151" s="232" t="s">
        <v>355</v>
      </c>
      <c r="D151" s="1429"/>
    </row>
    <row r="152" spans="2:4" ht="12.6" customHeight="1">
      <c r="B152" s="1428" t="s">
        <v>1323</v>
      </c>
      <c r="C152" s="231" t="s">
        <v>1568</v>
      </c>
      <c r="D152" s="1429" t="s">
        <v>1324</v>
      </c>
    </row>
    <row r="153" spans="2:4" ht="12.6" customHeight="1">
      <c r="B153" s="1428"/>
      <c r="C153" s="232" t="s">
        <v>355</v>
      </c>
      <c r="D153" s="1429"/>
    </row>
    <row r="154" spans="2:4" ht="12.6" customHeight="1">
      <c r="B154" s="1428" t="s">
        <v>1325</v>
      </c>
      <c r="C154" s="231" t="s">
        <v>1467</v>
      </c>
      <c r="D154" s="1429" t="s">
        <v>1326</v>
      </c>
    </row>
    <row r="155" spans="2:4" ht="12.6" customHeight="1">
      <c r="B155" s="1428"/>
      <c r="C155" s="232" t="s">
        <v>355</v>
      </c>
      <c r="D155" s="1429"/>
    </row>
    <row r="156" spans="2:4" ht="12.6" customHeight="1">
      <c r="B156" s="1428" t="s">
        <v>1327</v>
      </c>
      <c r="C156" s="231" t="s">
        <v>1468</v>
      </c>
      <c r="D156" s="1429" t="s">
        <v>1328</v>
      </c>
    </row>
    <row r="157" spans="2:4" ht="12.6" customHeight="1">
      <c r="B157" s="1428"/>
      <c r="C157" s="232" t="s">
        <v>355</v>
      </c>
      <c r="D157" s="1429"/>
    </row>
    <row r="158" spans="2:4" ht="12.6" customHeight="1">
      <c r="B158" s="1428" t="s">
        <v>1329</v>
      </c>
      <c r="C158" s="231" t="s">
        <v>1469</v>
      </c>
      <c r="D158" s="1429" t="s">
        <v>1330</v>
      </c>
    </row>
    <row r="159" spans="2:4" ht="12.6" customHeight="1">
      <c r="B159" s="1428"/>
      <c r="C159" s="232" t="s">
        <v>355</v>
      </c>
      <c r="D159" s="1429"/>
    </row>
    <row r="160" spans="2:4" ht="12.6" customHeight="1">
      <c r="B160" s="1428" t="s">
        <v>1331</v>
      </c>
      <c r="C160" s="231" t="s">
        <v>1470</v>
      </c>
      <c r="D160" s="1429" t="s">
        <v>1332</v>
      </c>
    </row>
    <row r="161" spans="2:4" ht="12.6" customHeight="1">
      <c r="B161" s="1428"/>
      <c r="C161" s="232" t="s">
        <v>355</v>
      </c>
      <c r="D161" s="1429"/>
    </row>
    <row r="162" spans="2:4" ht="12.6" customHeight="1">
      <c r="B162" s="1428" t="s">
        <v>1333</v>
      </c>
      <c r="C162" s="231" t="s">
        <v>1471</v>
      </c>
      <c r="D162" s="1429" t="s">
        <v>1334</v>
      </c>
    </row>
    <row r="163" spans="2:4" ht="12.6" customHeight="1">
      <c r="B163" s="1428"/>
      <c r="C163" s="232" t="s">
        <v>355</v>
      </c>
      <c r="D163" s="1429"/>
    </row>
    <row r="164" spans="2:4" ht="12.6" customHeight="1">
      <c r="B164" s="1435" t="s">
        <v>1335</v>
      </c>
      <c r="C164" s="1205" t="s">
        <v>1472</v>
      </c>
      <c r="D164" s="1439" t="s">
        <v>1336</v>
      </c>
    </row>
    <row r="165" spans="2:4" ht="12.6" customHeight="1">
      <c r="B165" s="1430"/>
      <c r="C165" s="1205" t="s">
        <v>355</v>
      </c>
      <c r="D165" s="1432"/>
    </row>
    <row r="166" spans="2:4" ht="12.6" customHeight="1">
      <c r="B166" s="1428" t="s">
        <v>1337</v>
      </c>
      <c r="C166" s="231" t="s">
        <v>1473</v>
      </c>
      <c r="D166" s="1429" t="s">
        <v>1338</v>
      </c>
    </row>
    <row r="167" spans="2:4" ht="12.6" customHeight="1">
      <c r="B167" s="1428"/>
      <c r="C167" s="232" t="s">
        <v>355</v>
      </c>
      <c r="D167" s="1429"/>
    </row>
    <row r="168" spans="2:4" ht="12.6" customHeight="1">
      <c r="B168" s="1435" t="s">
        <v>1339</v>
      </c>
      <c r="C168" s="1205" t="s">
        <v>1474</v>
      </c>
      <c r="D168" s="1439" t="s">
        <v>1340</v>
      </c>
    </row>
    <row r="169" spans="2:4" ht="12.6" customHeight="1">
      <c r="B169" s="1430"/>
      <c r="C169" s="1205" t="s">
        <v>355</v>
      </c>
      <c r="D169" s="1432"/>
    </row>
    <row r="170" spans="2:4" ht="12.6" customHeight="1">
      <c r="B170" s="1428" t="s">
        <v>1341</v>
      </c>
      <c r="C170" s="231" t="s">
        <v>1475</v>
      </c>
      <c r="D170" s="1429" t="s">
        <v>1342</v>
      </c>
    </row>
    <row r="171" spans="2:4" ht="12.6" customHeight="1">
      <c r="B171" s="1428"/>
      <c r="C171" s="232" t="s">
        <v>355</v>
      </c>
      <c r="D171" s="1429"/>
    </row>
    <row r="172" spans="2:4" ht="12.6" customHeight="1">
      <c r="B172" s="1435" t="s">
        <v>1343</v>
      </c>
      <c r="C172" s="1205" t="s">
        <v>1476</v>
      </c>
      <c r="D172" s="1439" t="s">
        <v>1344</v>
      </c>
    </row>
    <row r="173" spans="2:4" ht="12.6" customHeight="1">
      <c r="B173" s="1430"/>
      <c r="C173" s="1205" t="s">
        <v>355</v>
      </c>
      <c r="D173" s="1432"/>
    </row>
    <row r="174" spans="2:4" ht="12.6" customHeight="1">
      <c r="B174" s="1428" t="s">
        <v>1345</v>
      </c>
      <c r="C174" s="231" t="s">
        <v>1479</v>
      </c>
      <c r="D174" s="1429" t="s">
        <v>1346</v>
      </c>
    </row>
    <row r="175" spans="2:4" ht="12.6" customHeight="1">
      <c r="B175" s="1428"/>
      <c r="C175" s="232" t="s">
        <v>355</v>
      </c>
      <c r="D175" s="1429"/>
    </row>
    <row r="176" spans="2:4" ht="12" customHeight="1">
      <c r="B176" s="1428" t="s">
        <v>1347</v>
      </c>
      <c r="C176" s="231" t="s">
        <v>1480</v>
      </c>
      <c r="D176" s="1429" t="s">
        <v>1348</v>
      </c>
    </row>
    <row r="177" spans="2:4" ht="13.5" customHeight="1" thickBot="1">
      <c r="B177" s="1438"/>
      <c r="C177" s="233" t="s">
        <v>355</v>
      </c>
      <c r="D177" s="1437"/>
    </row>
    <row r="178" spans="2:4" ht="15.75" thickTop="1"/>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count="3" manualBreakCount="3">
    <brk id="54" max="16383" man="1"/>
    <brk id="90" max="16383" man="1"/>
    <brk id="129" max="16383" man="1"/>
  </rowBreaks>
  <colBreaks count="2" manualBreak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A1" transitionEvaluation="1" codeName="Sheet6"/>
  <dimension ref="B1:AW747"/>
  <sheetViews>
    <sheetView showGridLines="0"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45">
      <c r="B1" s="1445" t="str">
        <f>'Title Page'!$B$30</f>
        <v>ASHRAE Standard 140-2020, Informative Annex B8, Section B8.1</v>
      </c>
      <c r="C1" s="1445"/>
      <c r="D1" s="1445"/>
      <c r="E1" s="1445"/>
      <c r="F1" s="1445"/>
      <c r="G1" s="1445"/>
      <c r="H1" s="1445"/>
      <c r="I1" s="1445"/>
      <c r="J1" s="1445"/>
      <c r="K1" s="1445"/>
      <c r="L1" s="1445"/>
      <c r="M1" s="1445"/>
      <c r="N1" s="1445"/>
    </row>
    <row r="2" spans="2:45">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45">
      <c r="B3" s="1445" t="str">
        <f>'Title Page'!$B$34</f>
        <v/>
      </c>
      <c r="C3" s="1445"/>
      <c r="D3" s="1445"/>
      <c r="E3" s="1445"/>
      <c r="F3" s="1445"/>
      <c r="G3" s="1445"/>
      <c r="H3" s="1445"/>
      <c r="I3" s="1445"/>
      <c r="J3" s="1445"/>
      <c r="K3" s="1445"/>
      <c r="L3" s="1445"/>
      <c r="M3" s="1445"/>
      <c r="N3" s="1445"/>
    </row>
    <row r="4" spans="2:45" ht="15" customHeight="1">
      <c r="B4" s="188"/>
      <c r="C4" s="249" t="s">
        <v>1393</v>
      </c>
    </row>
    <row r="5" spans="2:45" ht="10.5" customHeight="1">
      <c r="B5" s="188"/>
      <c r="C5" s="249" t="s">
        <v>233</v>
      </c>
    </row>
    <row r="6" spans="2:45" ht="5.25" customHeight="1"/>
    <row r="7" spans="2:45" ht="16.5" thickBot="1">
      <c r="B7" s="172" t="s">
        <v>447</v>
      </c>
      <c r="C7" s="69"/>
      <c r="D7" s="69"/>
      <c r="E7" s="70"/>
      <c r="F7" s="69"/>
      <c r="G7" s="69"/>
      <c r="H7" s="69"/>
      <c r="I7" s="68"/>
      <c r="J7" s="68"/>
      <c r="N7" s="69"/>
    </row>
    <row r="8" spans="2:45"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2:45"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45" ht="16.5" thickBot="1">
      <c r="B59" s="172" t="s">
        <v>452</v>
      </c>
      <c r="C59" s="69"/>
      <c r="D59" s="69"/>
      <c r="E59" s="70"/>
      <c r="F59" s="69"/>
      <c r="G59" s="69"/>
      <c r="H59" s="69"/>
      <c r="I59" s="68"/>
      <c r="J59" s="68"/>
      <c r="N59" s="69"/>
    </row>
    <row r="60" spans="2:45"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2: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2:45"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3:45"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3:45"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3:45"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3:45"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3:45"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3:45"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3:45"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3:45"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3:45"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3:45"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3:45"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3:45"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3:45"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3:45"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3:45"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3:45"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3:45"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3:45"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3:45"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3:45"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3:45"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3:45"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3:45"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3:45"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9"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9"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3:49"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3:49"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9"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9"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3:49"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3:49"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3:49"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3:49"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3:49"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3:49"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3:49"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3:49"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3:49"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3:49"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3:49"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3:49"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3:49"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3:49"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3:49"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3:49"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3:49"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3:49"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3:49"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3:49"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3:49"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3:49"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2:49"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2:49"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2:49"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2:49"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2:49"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2:49"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2:49"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2:49"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2:49"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2:49"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2:49"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2:49"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2:49"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2:49"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9"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9"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9"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9"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2:45"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2:45"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2:45"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2:45"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2:45"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2:45"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2:45"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45">
      <c r="B313" s="60"/>
      <c r="C313" s="54"/>
      <c r="D313" s="54"/>
      <c r="E313" s="54"/>
      <c r="F313" s="54"/>
      <c r="G313" s="54"/>
      <c r="H313" s="54"/>
      <c r="N313" s="54"/>
    </row>
    <row r="314" spans="2:45">
      <c r="B314" s="60"/>
      <c r="C314" s="54"/>
      <c r="D314" s="54"/>
      <c r="E314" s="54"/>
      <c r="F314" s="54"/>
      <c r="G314" s="54"/>
      <c r="H314" s="54"/>
      <c r="N314" s="54"/>
    </row>
    <row r="315" spans="2:45">
      <c r="B315" s="60"/>
      <c r="C315" s="54"/>
      <c r="D315" s="54"/>
      <c r="E315" s="54"/>
      <c r="F315" s="54"/>
      <c r="G315" s="54"/>
      <c r="H315" s="54"/>
      <c r="N315" s="54"/>
    </row>
    <row r="316" spans="2:45">
      <c r="B316" s="60"/>
      <c r="C316" s="54"/>
      <c r="D316" s="54"/>
      <c r="E316" s="54"/>
      <c r="F316" s="54"/>
      <c r="G316" s="54"/>
      <c r="H316" s="54"/>
      <c r="N316" s="54"/>
    </row>
    <row r="317" spans="2:45">
      <c r="B317" s="60"/>
      <c r="C317" s="54"/>
      <c r="D317" s="54"/>
      <c r="E317" s="54"/>
      <c r="F317" s="54"/>
      <c r="G317" s="54"/>
      <c r="H317" s="54"/>
      <c r="N317" s="54"/>
    </row>
    <row r="318" spans="2:45">
      <c r="B318" s="60"/>
      <c r="C318" s="54"/>
      <c r="D318" s="54"/>
      <c r="E318" s="54"/>
      <c r="F318" s="54"/>
      <c r="G318" s="54"/>
      <c r="H318" s="54"/>
      <c r="N318" s="54"/>
    </row>
    <row r="319" spans="2:45">
      <c r="B319" s="60"/>
      <c r="C319" s="54"/>
      <c r="D319" s="54"/>
      <c r="E319" s="54"/>
      <c r="F319" s="54"/>
      <c r="G319" s="54"/>
      <c r="H319" s="54"/>
      <c r="N319" s="54"/>
    </row>
    <row r="320" spans="2:45">
      <c r="B320" s="60"/>
      <c r="C320" s="54"/>
      <c r="D320" s="54"/>
      <c r="E320" s="54"/>
      <c r="F320" s="54"/>
      <c r="G320" s="54"/>
      <c r="H320" s="54"/>
      <c r="N320" s="54"/>
    </row>
    <row r="321" spans="2:14">
      <c r="B321" s="60"/>
      <c r="C321" s="54"/>
      <c r="D321" s="54"/>
      <c r="E321" s="54"/>
      <c r="F321" s="54"/>
      <c r="G321" s="54"/>
      <c r="H321" s="54"/>
      <c r="N321" s="54"/>
    </row>
    <row r="322" spans="2:14">
      <c r="B322" s="60"/>
      <c r="C322" s="54"/>
      <c r="D322" s="54"/>
      <c r="E322" s="54"/>
      <c r="F322" s="54"/>
      <c r="G322" s="54"/>
      <c r="H322" s="54"/>
      <c r="N322" s="54"/>
    </row>
    <row r="323" spans="2:14">
      <c r="B323" s="60"/>
      <c r="C323" s="54"/>
      <c r="D323" s="54"/>
      <c r="E323" s="54"/>
      <c r="F323" s="54"/>
      <c r="G323" s="54"/>
      <c r="H323" s="54"/>
      <c r="N323" s="54"/>
    </row>
    <row r="324" spans="2:14">
      <c r="B324" s="60"/>
      <c r="C324" s="54"/>
      <c r="D324" s="54"/>
      <c r="E324" s="54"/>
      <c r="F324" s="54"/>
      <c r="G324" s="54"/>
      <c r="H324" s="54"/>
      <c r="N324" s="54"/>
    </row>
    <row r="325" spans="2:14">
      <c r="B325" s="60"/>
      <c r="C325" s="54"/>
      <c r="D325" s="54"/>
      <c r="E325" s="54"/>
      <c r="F325" s="54"/>
      <c r="G325" s="54"/>
      <c r="H325" s="54"/>
      <c r="N325" s="54"/>
    </row>
    <row r="326" spans="2:14">
      <c r="B326" s="60"/>
      <c r="C326" s="54"/>
      <c r="D326" s="54"/>
      <c r="E326" s="54"/>
      <c r="F326" s="54"/>
      <c r="G326" s="54"/>
      <c r="H326" s="54"/>
      <c r="N326" s="54"/>
    </row>
    <row r="327" spans="2:14">
      <c r="B327" s="60"/>
      <c r="C327" s="54"/>
      <c r="D327" s="54"/>
      <c r="E327" s="54"/>
      <c r="F327" s="54"/>
      <c r="G327" s="54"/>
      <c r="H327" s="54"/>
      <c r="N327" s="54"/>
    </row>
    <row r="328" spans="2:14">
      <c r="B328" s="60"/>
      <c r="C328" s="54"/>
      <c r="D328" s="54"/>
      <c r="E328" s="54"/>
      <c r="F328" s="54"/>
      <c r="G328" s="54"/>
      <c r="H328" s="54"/>
      <c r="N328" s="54"/>
    </row>
    <row r="329" spans="2:14">
      <c r="B329" s="53"/>
      <c r="C329" s="53"/>
      <c r="D329" s="53"/>
      <c r="E329" s="53"/>
      <c r="F329" s="53"/>
      <c r="G329" s="53"/>
      <c r="H329" s="53"/>
      <c r="N329" s="53"/>
    </row>
    <row r="330" spans="2:14">
      <c r="E330" s="12"/>
    </row>
    <row r="331" spans="2:14">
      <c r="E331" s="12"/>
    </row>
    <row r="332" spans="2:14">
      <c r="E332" s="12"/>
    </row>
    <row r="333" spans="2:14">
      <c r="E333" s="12"/>
    </row>
    <row r="334" spans="2:14">
      <c r="E334" s="12"/>
    </row>
    <row r="335" spans="2:14">
      <c r="E335" s="12"/>
    </row>
    <row r="336" spans="2:14">
      <c r="E336" s="12"/>
      <c r="N336" s="15"/>
    </row>
    <row r="337" spans="2:14">
      <c r="B337" s="20"/>
      <c r="E337" s="12"/>
      <c r="N337" s="15"/>
    </row>
    <row r="338" spans="2:14">
      <c r="B338" s="20"/>
      <c r="E338" s="12"/>
      <c r="N338" s="20"/>
    </row>
    <row r="339" spans="2:14">
      <c r="B339" s="20"/>
      <c r="E339" s="12"/>
      <c r="N339" s="53"/>
    </row>
    <row r="340" spans="2:14">
      <c r="B340" s="20"/>
      <c r="C340" s="14"/>
      <c r="D340" s="14"/>
      <c r="E340" s="14"/>
      <c r="F340" s="14"/>
      <c r="G340" s="14"/>
      <c r="H340" s="14"/>
      <c r="N340" s="14"/>
    </row>
    <row r="341" spans="2:14">
      <c r="B341" s="20"/>
      <c r="C341" s="14"/>
      <c r="D341" s="14"/>
      <c r="E341" s="14"/>
      <c r="F341" s="14"/>
      <c r="G341" s="14"/>
      <c r="H341" s="14"/>
      <c r="N341" s="14"/>
    </row>
    <row r="342" spans="2:14">
      <c r="B342" s="20"/>
      <c r="C342" s="20"/>
      <c r="D342" s="20"/>
      <c r="E342" s="20"/>
      <c r="F342" s="20"/>
      <c r="G342" s="20"/>
      <c r="H342" s="20"/>
      <c r="N342" s="20"/>
    </row>
    <row r="343" spans="2:14">
      <c r="B343" s="53"/>
      <c r="C343" s="53"/>
      <c r="D343" s="53"/>
      <c r="E343" s="53"/>
      <c r="F343" s="53"/>
      <c r="G343" s="53"/>
      <c r="H343" s="53"/>
      <c r="N343" s="53"/>
    </row>
    <row r="344" spans="2:14">
      <c r="B344" s="60"/>
      <c r="C344" s="55"/>
      <c r="D344" s="55"/>
      <c r="E344" s="55"/>
      <c r="F344" s="55"/>
      <c r="G344" s="55"/>
      <c r="H344" s="55"/>
      <c r="N344" s="55"/>
    </row>
    <row r="345" spans="2:14">
      <c r="B345" s="60"/>
      <c r="C345" s="55"/>
      <c r="D345" s="55"/>
      <c r="E345" s="55"/>
      <c r="F345" s="55"/>
      <c r="G345" s="55"/>
      <c r="H345" s="55"/>
      <c r="N345" s="55"/>
    </row>
    <row r="346" spans="2:14">
      <c r="B346" s="60"/>
      <c r="C346" s="55"/>
      <c r="D346" s="55"/>
      <c r="E346" s="55"/>
      <c r="F346" s="55"/>
      <c r="G346" s="55"/>
      <c r="H346" s="55"/>
      <c r="N346" s="55"/>
    </row>
    <row r="347" spans="2:14">
      <c r="B347" s="60"/>
      <c r="C347" s="55"/>
      <c r="D347" s="55"/>
      <c r="E347" s="55"/>
      <c r="F347" s="55"/>
      <c r="G347" s="55"/>
      <c r="H347" s="55"/>
      <c r="N347" s="55"/>
    </row>
    <row r="348" spans="2:14">
      <c r="B348" s="60"/>
      <c r="C348" s="55"/>
      <c r="D348" s="55"/>
      <c r="E348" s="55"/>
      <c r="F348" s="55"/>
      <c r="G348" s="55"/>
      <c r="H348" s="55"/>
      <c r="N348" s="55"/>
    </row>
    <row r="349" spans="2:14">
      <c r="B349" s="60"/>
      <c r="C349" s="55"/>
      <c r="D349" s="55"/>
      <c r="E349" s="55"/>
      <c r="F349" s="55"/>
      <c r="G349" s="55"/>
      <c r="H349" s="55"/>
      <c r="N349" s="55"/>
    </row>
    <row r="350" spans="2:14">
      <c r="B350" s="60"/>
      <c r="C350" s="55"/>
      <c r="D350" s="55"/>
      <c r="E350" s="55"/>
      <c r="F350" s="55"/>
      <c r="G350" s="55"/>
      <c r="H350" s="55"/>
      <c r="N350" s="55"/>
    </row>
    <row r="351" spans="2:14">
      <c r="B351" s="60"/>
      <c r="C351" s="55"/>
      <c r="D351" s="55"/>
      <c r="E351" s="55"/>
      <c r="F351" s="55"/>
      <c r="G351" s="55"/>
      <c r="H351" s="55"/>
      <c r="N351" s="55"/>
    </row>
    <row r="352" spans="2:14">
      <c r="B352" s="60"/>
      <c r="C352" s="55"/>
      <c r="D352" s="55"/>
      <c r="E352" s="55"/>
      <c r="F352" s="55"/>
      <c r="G352" s="55"/>
      <c r="H352" s="55"/>
      <c r="N352" s="55"/>
    </row>
    <row r="353" spans="2:14">
      <c r="B353" s="60"/>
      <c r="C353" s="55"/>
      <c r="D353" s="55"/>
      <c r="E353" s="55"/>
      <c r="F353" s="55"/>
      <c r="G353" s="55"/>
      <c r="H353" s="55"/>
      <c r="N353" s="55"/>
    </row>
    <row r="354" spans="2:14">
      <c r="B354" s="60"/>
      <c r="C354" s="55"/>
      <c r="D354" s="55"/>
      <c r="E354" s="55"/>
      <c r="F354" s="55"/>
      <c r="G354" s="55"/>
      <c r="H354" s="55"/>
      <c r="N354" s="55"/>
    </row>
    <row r="355" spans="2:14">
      <c r="B355" s="60"/>
      <c r="C355" s="55"/>
      <c r="D355" s="55"/>
      <c r="E355" s="55"/>
      <c r="F355" s="55"/>
      <c r="G355" s="55"/>
      <c r="H355" s="55"/>
      <c r="N355" s="55"/>
    </row>
    <row r="356" spans="2:14">
      <c r="B356" s="60"/>
      <c r="C356" s="55"/>
      <c r="D356" s="55"/>
      <c r="E356" s="55"/>
      <c r="F356" s="55"/>
      <c r="G356" s="55"/>
      <c r="H356" s="55"/>
      <c r="N356" s="55"/>
    </row>
    <row r="357" spans="2:14">
      <c r="B357" s="60"/>
      <c r="C357" s="55"/>
      <c r="D357" s="55"/>
      <c r="E357" s="55"/>
      <c r="F357" s="55"/>
      <c r="G357" s="55"/>
      <c r="H357" s="55"/>
      <c r="N357" s="55"/>
    </row>
    <row r="358" spans="2:14">
      <c r="B358" s="60"/>
      <c r="C358" s="55"/>
      <c r="D358" s="55"/>
      <c r="E358" s="55"/>
      <c r="F358" s="55"/>
      <c r="G358" s="55"/>
      <c r="H358" s="55"/>
      <c r="N358" s="55"/>
    </row>
    <row r="359" spans="2:14">
      <c r="B359" s="60"/>
      <c r="C359" s="55"/>
      <c r="D359" s="55"/>
      <c r="E359" s="55"/>
      <c r="F359" s="55"/>
      <c r="G359" s="55"/>
      <c r="H359" s="55"/>
      <c r="N359" s="55"/>
    </row>
    <row r="360" spans="2:14">
      <c r="B360" s="60"/>
      <c r="C360" s="55"/>
      <c r="D360" s="55"/>
      <c r="E360" s="55"/>
      <c r="F360" s="55"/>
      <c r="G360" s="55"/>
      <c r="H360" s="55"/>
      <c r="N360" s="55"/>
    </row>
    <row r="361" spans="2:14">
      <c r="B361" s="60"/>
      <c r="C361" s="55"/>
      <c r="D361" s="55"/>
      <c r="E361" s="55"/>
      <c r="F361" s="55"/>
      <c r="G361" s="55"/>
      <c r="H361" s="55"/>
      <c r="N361" s="55"/>
    </row>
    <row r="362" spans="2:14">
      <c r="B362" s="60"/>
      <c r="C362" s="55"/>
      <c r="D362" s="55"/>
      <c r="E362" s="55"/>
      <c r="F362" s="55"/>
      <c r="G362" s="55"/>
      <c r="H362" s="55"/>
      <c r="N362" s="55"/>
    </row>
    <row r="363" spans="2:14">
      <c r="B363" s="60"/>
      <c r="C363" s="55"/>
      <c r="D363" s="55"/>
      <c r="E363" s="55"/>
      <c r="F363" s="55"/>
      <c r="G363" s="55"/>
      <c r="H363" s="55"/>
      <c r="N363" s="55"/>
    </row>
    <row r="364" spans="2:14">
      <c r="B364" s="60"/>
      <c r="C364" s="55"/>
      <c r="D364" s="55"/>
      <c r="E364" s="55"/>
      <c r="F364" s="55"/>
      <c r="G364" s="55"/>
      <c r="H364" s="55"/>
      <c r="N364" s="55"/>
    </row>
    <row r="365" spans="2:14">
      <c r="B365" s="60"/>
      <c r="C365" s="55"/>
      <c r="D365" s="55"/>
      <c r="E365" s="55"/>
      <c r="F365" s="55"/>
      <c r="G365" s="55"/>
      <c r="H365" s="55"/>
      <c r="N365" s="55"/>
    </row>
    <row r="366" spans="2:14">
      <c r="B366" s="60"/>
      <c r="C366" s="55"/>
      <c r="D366" s="55"/>
      <c r="E366" s="55"/>
      <c r="F366" s="55"/>
      <c r="G366" s="55"/>
      <c r="H366" s="55"/>
      <c r="N366" s="55"/>
    </row>
    <row r="367" spans="2:14">
      <c r="B367" s="60"/>
      <c r="C367" s="55"/>
      <c r="D367" s="55"/>
      <c r="E367" s="55"/>
      <c r="F367" s="55"/>
      <c r="G367" s="55"/>
      <c r="H367" s="55"/>
      <c r="N367" s="55"/>
    </row>
    <row r="368" spans="2:14">
      <c r="B368" s="53"/>
      <c r="C368" s="56"/>
      <c r="D368" s="56"/>
      <c r="E368" s="53"/>
      <c r="F368" s="53"/>
      <c r="G368" s="53"/>
      <c r="H368" s="53"/>
      <c r="N368" s="53"/>
    </row>
    <row r="369" spans="2:14">
      <c r="E369" s="12"/>
    </row>
    <row r="370" spans="2:14">
      <c r="E370" s="12"/>
    </row>
    <row r="371" spans="2:14">
      <c r="E371" s="12"/>
    </row>
    <row r="372" spans="2:14">
      <c r="E372" s="12"/>
    </row>
    <row r="373" spans="2:14">
      <c r="E373" s="12"/>
    </row>
    <row r="374" spans="2:14">
      <c r="E374" s="12"/>
    </row>
    <row r="375" spans="2:14">
      <c r="E375" s="12"/>
      <c r="N375" s="15"/>
    </row>
    <row r="376" spans="2:14">
      <c r="E376" s="12"/>
      <c r="N376" s="15"/>
    </row>
    <row r="377" spans="2:14">
      <c r="B377" s="20"/>
      <c r="E377" s="12"/>
      <c r="N377" s="20"/>
    </row>
    <row r="378" spans="2:14">
      <c r="B378" s="20"/>
      <c r="E378" s="12"/>
      <c r="N378" s="53"/>
    </row>
    <row r="379" spans="2:14">
      <c r="B379" s="20"/>
      <c r="E379" s="12"/>
    </row>
    <row r="380" spans="2:14">
      <c r="B380" s="20"/>
      <c r="C380" s="14"/>
      <c r="D380" s="14"/>
      <c r="E380" s="14"/>
      <c r="F380" s="14"/>
      <c r="G380" s="14"/>
      <c r="H380" s="14"/>
      <c r="N380" s="14"/>
    </row>
    <row r="381" spans="2:14">
      <c r="B381" s="20"/>
      <c r="C381" s="14"/>
      <c r="D381" s="14"/>
      <c r="E381" s="14"/>
      <c r="F381" s="14"/>
      <c r="G381" s="14"/>
      <c r="H381" s="14"/>
      <c r="N381" s="14"/>
    </row>
    <row r="382" spans="2:14">
      <c r="B382" s="20"/>
      <c r="C382" s="57"/>
      <c r="D382" s="57"/>
      <c r="E382" s="20"/>
      <c r="F382" s="20"/>
      <c r="G382" s="20"/>
      <c r="H382" s="20"/>
      <c r="N382" s="20"/>
    </row>
    <row r="383" spans="2:14">
      <c r="B383" s="53"/>
      <c r="C383" s="56"/>
      <c r="D383" s="56"/>
      <c r="E383" s="53"/>
      <c r="F383" s="53"/>
      <c r="G383" s="53"/>
      <c r="H383" s="53"/>
      <c r="N383" s="53"/>
    </row>
    <row r="384" spans="2:14">
      <c r="B384" s="60"/>
      <c r="C384" s="55"/>
      <c r="D384" s="55"/>
      <c r="E384" s="55"/>
      <c r="F384" s="55"/>
      <c r="G384" s="55"/>
      <c r="H384" s="55"/>
      <c r="N384" s="55"/>
    </row>
    <row r="385" spans="2:14">
      <c r="B385" s="60"/>
      <c r="C385" s="55"/>
      <c r="D385" s="55"/>
      <c r="E385" s="55"/>
      <c r="F385" s="55"/>
      <c r="G385" s="55"/>
      <c r="H385" s="55"/>
      <c r="N385" s="55"/>
    </row>
    <row r="386" spans="2:14">
      <c r="B386" s="60"/>
      <c r="C386" s="55"/>
      <c r="D386" s="55"/>
      <c r="E386" s="55"/>
      <c r="F386" s="55"/>
      <c r="G386" s="55"/>
      <c r="H386" s="55"/>
      <c r="N386" s="55"/>
    </row>
    <row r="387" spans="2:14">
      <c r="B387" s="60"/>
      <c r="C387" s="55"/>
      <c r="D387" s="55"/>
      <c r="E387" s="55"/>
      <c r="F387" s="55"/>
      <c r="G387" s="55"/>
      <c r="H387" s="55"/>
      <c r="N387" s="55"/>
    </row>
    <row r="388" spans="2:14">
      <c r="B388" s="60"/>
      <c r="C388" s="55"/>
      <c r="D388" s="55"/>
      <c r="E388" s="55"/>
      <c r="F388" s="55"/>
      <c r="G388" s="55"/>
      <c r="H388" s="55"/>
      <c r="N388" s="55"/>
    </row>
    <row r="389" spans="2:14">
      <c r="B389" s="60"/>
      <c r="C389" s="55"/>
      <c r="D389" s="55"/>
      <c r="E389" s="55"/>
      <c r="F389" s="55"/>
      <c r="G389" s="55"/>
      <c r="H389" s="55"/>
      <c r="N389" s="55"/>
    </row>
    <row r="390" spans="2:14">
      <c r="B390" s="60"/>
      <c r="C390" s="55"/>
      <c r="D390" s="55"/>
      <c r="E390" s="55"/>
      <c r="F390" s="55"/>
      <c r="G390" s="55"/>
      <c r="H390" s="55"/>
      <c r="N390" s="55"/>
    </row>
    <row r="391" spans="2:14">
      <c r="B391" s="60"/>
      <c r="C391" s="55"/>
      <c r="D391" s="55"/>
      <c r="E391" s="55"/>
      <c r="F391" s="55"/>
      <c r="G391" s="55"/>
      <c r="H391" s="55"/>
      <c r="N391" s="55"/>
    </row>
    <row r="392" spans="2:14">
      <c r="B392" s="60"/>
      <c r="C392" s="55"/>
      <c r="D392" s="55"/>
      <c r="E392" s="55"/>
      <c r="F392" s="55"/>
      <c r="G392" s="55"/>
      <c r="H392" s="55"/>
      <c r="N392" s="55"/>
    </row>
    <row r="393" spans="2:14">
      <c r="B393" s="60"/>
      <c r="C393" s="55"/>
      <c r="D393" s="55"/>
      <c r="E393" s="55"/>
      <c r="F393" s="55"/>
      <c r="G393" s="55"/>
      <c r="H393" s="55"/>
      <c r="N393" s="55"/>
    </row>
    <row r="394" spans="2:14">
      <c r="B394" s="60"/>
      <c r="C394" s="55"/>
      <c r="D394" s="55"/>
      <c r="E394" s="55"/>
      <c r="F394" s="55"/>
      <c r="G394" s="55"/>
      <c r="H394" s="55"/>
      <c r="N394" s="55"/>
    </row>
    <row r="395" spans="2:14">
      <c r="B395" s="60"/>
      <c r="C395" s="55"/>
      <c r="D395" s="55"/>
      <c r="E395" s="55"/>
      <c r="F395" s="55"/>
      <c r="G395" s="55"/>
      <c r="H395" s="55"/>
      <c r="N395" s="55"/>
    </row>
    <row r="396" spans="2:14">
      <c r="B396" s="60"/>
      <c r="C396" s="55"/>
      <c r="D396" s="55"/>
      <c r="E396" s="55"/>
      <c r="F396" s="55"/>
      <c r="G396" s="55"/>
      <c r="H396" s="55"/>
      <c r="N396" s="55"/>
    </row>
    <row r="397" spans="2:14">
      <c r="B397" s="60"/>
      <c r="C397" s="55"/>
      <c r="D397" s="55"/>
      <c r="E397" s="55"/>
      <c r="F397" s="55"/>
      <c r="G397" s="55"/>
      <c r="H397" s="55"/>
      <c r="N397" s="55"/>
    </row>
    <row r="398" spans="2:14">
      <c r="B398" s="60"/>
      <c r="C398" s="55"/>
      <c r="D398" s="55"/>
      <c r="E398" s="55"/>
      <c r="F398" s="55"/>
      <c r="G398" s="55"/>
      <c r="H398" s="55"/>
      <c r="N398" s="55"/>
    </row>
    <row r="399" spans="2:14">
      <c r="B399" s="60"/>
      <c r="C399" s="55"/>
      <c r="D399" s="55"/>
      <c r="E399" s="55"/>
      <c r="F399" s="55"/>
      <c r="G399" s="55"/>
      <c r="H399" s="55"/>
      <c r="N399" s="55"/>
    </row>
    <row r="400" spans="2:14">
      <c r="B400" s="60"/>
      <c r="C400" s="55"/>
      <c r="D400" s="55"/>
      <c r="E400" s="55"/>
      <c r="F400" s="55"/>
      <c r="G400" s="55"/>
      <c r="H400" s="55"/>
      <c r="N400" s="55"/>
    </row>
    <row r="401" spans="2:14">
      <c r="B401" s="60"/>
      <c r="C401" s="55"/>
      <c r="D401" s="55"/>
      <c r="E401" s="55"/>
      <c r="F401" s="55"/>
      <c r="G401" s="55"/>
      <c r="H401" s="55"/>
      <c r="N401" s="55"/>
    </row>
    <row r="402" spans="2:14">
      <c r="B402" s="60"/>
      <c r="C402" s="55"/>
      <c r="D402" s="55"/>
      <c r="E402" s="55"/>
      <c r="F402" s="55"/>
      <c r="G402" s="55"/>
      <c r="H402" s="55"/>
      <c r="N402" s="55"/>
    </row>
    <row r="403" spans="2:14">
      <c r="B403" s="60"/>
      <c r="C403" s="55"/>
      <c r="D403" s="55"/>
      <c r="E403" s="55"/>
      <c r="F403" s="55"/>
      <c r="G403" s="55"/>
      <c r="H403" s="55"/>
      <c r="N403" s="55"/>
    </row>
    <row r="404" spans="2:14">
      <c r="B404" s="60"/>
      <c r="C404" s="55"/>
      <c r="D404" s="55"/>
      <c r="E404" s="55"/>
      <c r="F404" s="55"/>
      <c r="G404" s="55"/>
      <c r="H404" s="55"/>
      <c r="N404" s="55"/>
    </row>
    <row r="405" spans="2:14">
      <c r="B405" s="60"/>
      <c r="C405" s="55"/>
      <c r="D405" s="55"/>
      <c r="E405" s="55"/>
      <c r="F405" s="55"/>
      <c r="G405" s="55"/>
      <c r="H405" s="55"/>
      <c r="N405" s="55"/>
    </row>
    <row r="406" spans="2:14">
      <c r="B406" s="60"/>
      <c r="C406" s="55"/>
      <c r="D406" s="55"/>
      <c r="E406" s="55"/>
      <c r="F406" s="55"/>
      <c r="G406" s="55"/>
      <c r="H406" s="55"/>
      <c r="N406" s="55"/>
    </row>
    <row r="407" spans="2:14">
      <c r="B407" s="60"/>
      <c r="C407" s="55"/>
      <c r="D407" s="55"/>
      <c r="E407" s="55"/>
      <c r="F407" s="55"/>
      <c r="G407" s="55"/>
      <c r="H407" s="55"/>
      <c r="N407" s="55"/>
    </row>
    <row r="408" spans="2:14">
      <c r="B408" s="53"/>
      <c r="C408" s="56"/>
      <c r="D408" s="56"/>
      <c r="E408" s="53"/>
      <c r="F408" s="53"/>
      <c r="G408" s="53"/>
      <c r="H408" s="53"/>
      <c r="N408" s="53"/>
    </row>
    <row r="409" spans="2:14">
      <c r="E409" s="12"/>
    </row>
    <row r="410" spans="2:14">
      <c r="E410" s="12"/>
    </row>
    <row r="411" spans="2:14">
      <c r="E411" s="12"/>
    </row>
    <row r="412" spans="2:14">
      <c r="E412" s="12"/>
    </row>
    <row r="413" spans="2:14">
      <c r="E413" s="12"/>
    </row>
    <row r="414" spans="2:14">
      <c r="E414" s="12"/>
      <c r="N414" s="15"/>
    </row>
    <row r="415" spans="2:14">
      <c r="E415" s="12"/>
      <c r="N415" s="15"/>
    </row>
    <row r="416" spans="2:14">
      <c r="E416" s="12"/>
      <c r="N416" s="20"/>
    </row>
    <row r="417" spans="2:14">
      <c r="B417" s="20"/>
      <c r="E417" s="12"/>
      <c r="N417" s="53"/>
    </row>
    <row r="418" spans="2:14">
      <c r="B418" s="20"/>
      <c r="E418" s="12"/>
    </row>
    <row r="419" spans="2:14">
      <c r="B419" s="20"/>
      <c r="E419" s="12"/>
    </row>
    <row r="420" spans="2:14">
      <c r="B420" s="20"/>
      <c r="C420" s="14"/>
      <c r="D420" s="14"/>
      <c r="E420" s="14"/>
      <c r="F420" s="14"/>
      <c r="G420" s="14"/>
      <c r="H420" s="14"/>
      <c r="N420" s="14"/>
    </row>
    <row r="421" spans="2:14">
      <c r="B421" s="20"/>
      <c r="C421" s="14"/>
      <c r="D421" s="14"/>
      <c r="E421" s="14"/>
      <c r="F421" s="14"/>
      <c r="G421" s="14"/>
      <c r="H421" s="14"/>
      <c r="N421" s="14"/>
    </row>
    <row r="422" spans="2:14">
      <c r="B422" s="20"/>
      <c r="C422" s="57"/>
      <c r="D422" s="57"/>
      <c r="E422" s="20"/>
      <c r="F422" s="20"/>
      <c r="G422" s="20"/>
      <c r="H422" s="20"/>
      <c r="N422" s="20"/>
    </row>
    <row r="423" spans="2:14">
      <c r="B423" s="53"/>
      <c r="C423" s="56"/>
      <c r="D423" s="56"/>
      <c r="E423" s="53"/>
      <c r="F423" s="53"/>
      <c r="G423" s="53"/>
      <c r="H423" s="53"/>
      <c r="N423" s="53"/>
    </row>
    <row r="424" spans="2:14">
      <c r="B424" s="60"/>
      <c r="C424" s="58"/>
      <c r="D424" s="58"/>
      <c r="E424" s="58"/>
      <c r="F424" s="58"/>
      <c r="G424" s="58"/>
      <c r="H424" s="58"/>
      <c r="N424" s="58"/>
    </row>
    <row r="425" spans="2:14">
      <c r="B425" s="60"/>
      <c r="C425" s="58"/>
      <c r="D425" s="58"/>
      <c r="E425" s="58"/>
      <c r="F425" s="58"/>
      <c r="G425" s="58"/>
      <c r="H425" s="58"/>
      <c r="N425" s="58"/>
    </row>
    <row r="426" spans="2:14">
      <c r="B426" s="60"/>
      <c r="C426" s="58"/>
      <c r="D426" s="58"/>
      <c r="E426" s="58"/>
      <c r="F426" s="58"/>
      <c r="G426" s="58"/>
      <c r="H426" s="58"/>
      <c r="N426" s="58"/>
    </row>
    <row r="427" spans="2:14">
      <c r="B427" s="60"/>
      <c r="C427" s="58"/>
      <c r="D427" s="58"/>
      <c r="E427" s="58"/>
      <c r="F427" s="58"/>
      <c r="G427" s="58"/>
      <c r="H427" s="58"/>
      <c r="N427" s="58"/>
    </row>
    <row r="428" spans="2:14">
      <c r="B428" s="60"/>
      <c r="C428" s="58"/>
      <c r="D428" s="58"/>
      <c r="E428" s="58"/>
      <c r="F428" s="58"/>
      <c r="G428" s="58"/>
      <c r="H428" s="58"/>
      <c r="N428" s="58"/>
    </row>
    <row r="429" spans="2:14">
      <c r="B429" s="60"/>
      <c r="C429" s="58"/>
      <c r="D429" s="58"/>
      <c r="E429" s="58"/>
      <c r="F429" s="58"/>
      <c r="G429" s="58"/>
      <c r="H429" s="58"/>
      <c r="N429" s="58"/>
    </row>
    <row r="430" spans="2:14">
      <c r="B430" s="60"/>
      <c r="C430" s="58"/>
      <c r="D430" s="58"/>
      <c r="E430" s="58"/>
      <c r="F430" s="58"/>
      <c r="G430" s="58"/>
      <c r="H430" s="58"/>
      <c r="N430" s="58"/>
    </row>
    <row r="431" spans="2:14">
      <c r="B431" s="60"/>
      <c r="C431" s="58"/>
      <c r="D431" s="58"/>
      <c r="E431" s="58"/>
      <c r="F431" s="58"/>
      <c r="G431" s="58"/>
      <c r="H431" s="58"/>
      <c r="N431" s="58"/>
    </row>
    <row r="432" spans="2:14">
      <c r="B432" s="60"/>
      <c r="C432" s="58"/>
      <c r="D432" s="58"/>
      <c r="E432" s="58"/>
      <c r="F432" s="58"/>
      <c r="G432" s="58"/>
      <c r="H432" s="58"/>
      <c r="N432" s="58"/>
    </row>
    <row r="433" spans="2:14">
      <c r="B433" s="60"/>
      <c r="C433" s="58"/>
      <c r="D433" s="58"/>
      <c r="E433" s="58"/>
      <c r="F433" s="58"/>
      <c r="G433" s="58"/>
      <c r="H433" s="58"/>
      <c r="N433" s="58"/>
    </row>
    <row r="434" spans="2:14">
      <c r="B434" s="60"/>
      <c r="C434" s="58"/>
      <c r="D434" s="58"/>
      <c r="E434" s="58"/>
      <c r="F434" s="58"/>
      <c r="G434" s="58"/>
      <c r="H434" s="58"/>
      <c r="N434" s="58"/>
    </row>
    <row r="435" spans="2:14">
      <c r="B435" s="60"/>
      <c r="C435" s="58"/>
      <c r="D435" s="58"/>
      <c r="E435" s="58"/>
      <c r="F435" s="58"/>
      <c r="G435" s="58"/>
      <c r="H435" s="58"/>
      <c r="N435" s="58"/>
    </row>
    <row r="436" spans="2:14">
      <c r="B436" s="60"/>
      <c r="C436" s="58"/>
      <c r="D436" s="58"/>
      <c r="E436" s="58"/>
      <c r="F436" s="58"/>
      <c r="G436" s="58"/>
      <c r="H436" s="58"/>
      <c r="N436" s="58"/>
    </row>
    <row r="437" spans="2:14">
      <c r="B437" s="60"/>
      <c r="C437" s="58"/>
      <c r="D437" s="58"/>
      <c r="E437" s="58"/>
      <c r="F437" s="58"/>
      <c r="G437" s="58"/>
      <c r="H437" s="58"/>
      <c r="N437" s="58"/>
    </row>
    <row r="438" spans="2:14">
      <c r="B438" s="60"/>
      <c r="C438" s="58"/>
      <c r="D438" s="58"/>
      <c r="E438" s="58"/>
      <c r="F438" s="58"/>
      <c r="G438" s="58"/>
      <c r="H438" s="58"/>
      <c r="N438" s="58"/>
    </row>
    <row r="439" spans="2:14">
      <c r="B439" s="60"/>
      <c r="C439" s="58"/>
      <c r="D439" s="58"/>
      <c r="E439" s="58"/>
      <c r="F439" s="58"/>
      <c r="G439" s="58"/>
      <c r="H439" s="58"/>
      <c r="N439" s="58"/>
    </row>
    <row r="440" spans="2:14">
      <c r="B440" s="60"/>
      <c r="C440" s="58"/>
      <c r="D440" s="58"/>
      <c r="E440" s="58"/>
      <c r="F440" s="58"/>
      <c r="G440" s="58"/>
      <c r="H440" s="58"/>
      <c r="N440" s="58"/>
    </row>
    <row r="441" spans="2:14">
      <c r="B441" s="60"/>
      <c r="C441" s="58"/>
      <c r="D441" s="58"/>
      <c r="E441" s="58"/>
      <c r="F441" s="58"/>
      <c r="G441" s="58"/>
      <c r="H441" s="58"/>
      <c r="N441" s="58"/>
    </row>
    <row r="442" spans="2:14">
      <c r="B442" s="60"/>
      <c r="C442" s="58"/>
      <c r="D442" s="58"/>
      <c r="E442" s="58"/>
      <c r="F442" s="58"/>
      <c r="G442" s="58"/>
      <c r="H442" s="58"/>
      <c r="N442" s="58"/>
    </row>
    <row r="443" spans="2:14">
      <c r="B443" s="60"/>
      <c r="C443" s="58"/>
      <c r="D443" s="58"/>
      <c r="E443" s="58"/>
      <c r="F443" s="58"/>
      <c r="G443" s="58"/>
      <c r="H443" s="58"/>
      <c r="N443" s="58"/>
    </row>
    <row r="444" spans="2:14">
      <c r="B444" s="60"/>
      <c r="C444" s="58"/>
      <c r="D444" s="58"/>
      <c r="E444" s="58"/>
      <c r="F444" s="58"/>
      <c r="G444" s="58"/>
      <c r="H444" s="58"/>
      <c r="N444" s="58"/>
    </row>
    <row r="445" spans="2:14">
      <c r="B445" s="60"/>
      <c r="C445" s="58"/>
      <c r="D445" s="58"/>
      <c r="E445" s="58"/>
      <c r="F445" s="58"/>
      <c r="G445" s="58"/>
      <c r="H445" s="58"/>
      <c r="N445" s="58"/>
    </row>
    <row r="446" spans="2:14">
      <c r="B446" s="60"/>
      <c r="C446" s="58"/>
      <c r="D446" s="58"/>
      <c r="E446" s="58"/>
      <c r="F446" s="58"/>
      <c r="G446" s="58"/>
      <c r="H446" s="58"/>
      <c r="N446" s="58"/>
    </row>
    <row r="447" spans="2:14">
      <c r="B447" s="60"/>
      <c r="C447" s="58"/>
      <c r="D447" s="58"/>
      <c r="E447" s="58"/>
      <c r="F447" s="58"/>
      <c r="G447" s="58"/>
      <c r="H447" s="58"/>
      <c r="N447" s="58"/>
    </row>
    <row r="448" spans="2:14">
      <c r="B448" s="53"/>
      <c r="C448" s="56"/>
      <c r="D448" s="56"/>
      <c r="E448" s="53"/>
      <c r="F448" s="53"/>
      <c r="G448" s="53"/>
      <c r="H448" s="53"/>
      <c r="N448" s="53"/>
    </row>
    <row r="449" spans="2:14">
      <c r="E449" s="12"/>
    </row>
    <row r="450" spans="2:14">
      <c r="E450" s="12"/>
    </row>
    <row r="451" spans="2:14">
      <c r="E451" s="12"/>
    </row>
    <row r="452" spans="2:14">
      <c r="E452" s="12"/>
    </row>
    <row r="453" spans="2:14">
      <c r="E453" s="12"/>
      <c r="N453" s="15"/>
    </row>
    <row r="454" spans="2:14">
      <c r="E454" s="12"/>
      <c r="N454" s="15"/>
    </row>
    <row r="455" spans="2:14">
      <c r="E455" s="12"/>
      <c r="N455" s="20"/>
    </row>
    <row r="456" spans="2:14">
      <c r="E456" s="12"/>
      <c r="N456" s="53"/>
    </row>
    <row r="457" spans="2:14">
      <c r="B457" s="20"/>
      <c r="E457" s="12"/>
    </row>
    <row r="458" spans="2:14">
      <c r="B458" s="20"/>
      <c r="E458" s="12"/>
    </row>
    <row r="459" spans="2:14">
      <c r="B459" s="20"/>
      <c r="E459" s="12"/>
    </row>
    <row r="460" spans="2:14">
      <c r="B460" s="20"/>
      <c r="C460" s="14"/>
      <c r="D460" s="14"/>
      <c r="E460" s="14"/>
      <c r="F460" s="14"/>
      <c r="G460" s="14"/>
      <c r="H460" s="14"/>
      <c r="N460" s="14"/>
    </row>
    <row r="461" spans="2:14">
      <c r="B461" s="20"/>
      <c r="C461" s="14"/>
      <c r="D461" s="14"/>
      <c r="E461" s="14"/>
      <c r="F461" s="14"/>
      <c r="G461" s="14"/>
      <c r="H461" s="14"/>
      <c r="N461" s="14"/>
    </row>
    <row r="462" spans="2:14">
      <c r="B462" s="20"/>
      <c r="C462" s="57"/>
      <c r="D462" s="57"/>
      <c r="E462" s="20"/>
      <c r="F462" s="20"/>
      <c r="G462" s="20"/>
      <c r="H462" s="20"/>
      <c r="N462" s="20"/>
    </row>
    <row r="463" spans="2:14">
      <c r="B463" s="53"/>
      <c r="C463" s="56"/>
      <c r="D463" s="56"/>
      <c r="E463" s="53"/>
      <c r="F463" s="53"/>
      <c r="G463" s="53"/>
      <c r="H463" s="53"/>
      <c r="N463" s="53"/>
    </row>
    <row r="464" spans="2:14">
      <c r="B464" s="60"/>
      <c r="C464" s="58"/>
      <c r="D464" s="58"/>
      <c r="E464" s="58"/>
      <c r="F464" s="58"/>
      <c r="G464" s="58"/>
      <c r="H464" s="58"/>
      <c r="N464" s="58"/>
    </row>
    <row r="465" spans="2:14">
      <c r="B465" s="60"/>
      <c r="C465" s="58"/>
      <c r="D465" s="58"/>
      <c r="E465" s="58"/>
      <c r="F465" s="58"/>
      <c r="G465" s="58"/>
      <c r="H465" s="58"/>
      <c r="N465" s="58"/>
    </row>
    <row r="466" spans="2:14">
      <c r="B466" s="60"/>
      <c r="C466" s="58"/>
      <c r="D466" s="58"/>
      <c r="E466" s="58"/>
      <c r="F466" s="58"/>
      <c r="G466" s="58"/>
      <c r="H466" s="58"/>
      <c r="N466" s="58"/>
    </row>
    <row r="467" spans="2:14">
      <c r="B467" s="60"/>
      <c r="C467" s="58"/>
      <c r="D467" s="58"/>
      <c r="E467" s="58"/>
      <c r="F467" s="58"/>
      <c r="G467" s="58"/>
      <c r="H467" s="58"/>
      <c r="N467" s="58"/>
    </row>
    <row r="468" spans="2:14">
      <c r="B468" s="60"/>
      <c r="C468" s="58"/>
      <c r="D468" s="58"/>
      <c r="E468" s="58"/>
      <c r="F468" s="58"/>
      <c r="G468" s="58"/>
      <c r="H468" s="58"/>
      <c r="N468" s="58"/>
    </row>
    <row r="469" spans="2:14">
      <c r="B469" s="60"/>
      <c r="C469" s="58"/>
      <c r="D469" s="58"/>
      <c r="E469" s="58"/>
      <c r="F469" s="58"/>
      <c r="G469" s="58"/>
      <c r="H469" s="58"/>
      <c r="N469" s="58"/>
    </row>
    <row r="470" spans="2:14">
      <c r="B470" s="60"/>
      <c r="C470" s="58"/>
      <c r="D470" s="58"/>
      <c r="E470" s="58"/>
      <c r="F470" s="58"/>
      <c r="G470" s="58"/>
      <c r="H470" s="58"/>
      <c r="N470" s="58"/>
    </row>
    <row r="471" spans="2:14">
      <c r="B471" s="60"/>
      <c r="C471" s="58"/>
      <c r="D471" s="58"/>
      <c r="E471" s="58"/>
      <c r="F471" s="58"/>
      <c r="G471" s="58"/>
      <c r="H471" s="58"/>
      <c r="N471" s="58"/>
    </row>
    <row r="472" spans="2:14">
      <c r="B472" s="60"/>
      <c r="C472" s="58"/>
      <c r="D472" s="58"/>
      <c r="E472" s="58"/>
      <c r="F472" s="58"/>
      <c r="G472" s="58"/>
      <c r="H472" s="58"/>
      <c r="N472" s="58"/>
    </row>
    <row r="473" spans="2:14">
      <c r="B473" s="60"/>
      <c r="C473" s="58"/>
      <c r="D473" s="58"/>
      <c r="E473" s="58"/>
      <c r="F473" s="58"/>
      <c r="G473" s="58"/>
      <c r="H473" s="58"/>
      <c r="N473" s="58"/>
    </row>
    <row r="474" spans="2:14">
      <c r="B474" s="60"/>
      <c r="C474" s="58"/>
      <c r="D474" s="58"/>
      <c r="E474" s="58"/>
      <c r="F474" s="58"/>
      <c r="G474" s="58"/>
      <c r="H474" s="58"/>
      <c r="N474" s="58"/>
    </row>
    <row r="475" spans="2:14">
      <c r="B475" s="60"/>
      <c r="C475" s="58"/>
      <c r="D475" s="58"/>
      <c r="E475" s="58"/>
      <c r="F475" s="58"/>
      <c r="G475" s="58"/>
      <c r="H475" s="58"/>
      <c r="N475" s="58"/>
    </row>
    <row r="476" spans="2:14">
      <c r="B476" s="60"/>
      <c r="C476" s="58"/>
      <c r="D476" s="58"/>
      <c r="E476" s="58"/>
      <c r="F476" s="58"/>
      <c r="G476" s="58"/>
      <c r="H476" s="58"/>
      <c r="N476" s="58"/>
    </row>
    <row r="477" spans="2:14">
      <c r="B477" s="60"/>
      <c r="C477" s="58"/>
      <c r="D477" s="58"/>
      <c r="E477" s="58"/>
      <c r="F477" s="58"/>
      <c r="G477" s="58"/>
      <c r="H477" s="58"/>
      <c r="N477" s="58"/>
    </row>
    <row r="478" spans="2:14">
      <c r="B478" s="60"/>
      <c r="C478" s="58"/>
      <c r="D478" s="58"/>
      <c r="E478" s="58"/>
      <c r="F478" s="58"/>
      <c r="G478" s="58"/>
      <c r="H478" s="58"/>
      <c r="N478" s="58"/>
    </row>
    <row r="479" spans="2:14">
      <c r="B479" s="60"/>
      <c r="C479" s="58"/>
      <c r="D479" s="58"/>
      <c r="E479" s="58"/>
      <c r="F479" s="58"/>
      <c r="G479" s="58"/>
      <c r="H479" s="58"/>
      <c r="N479" s="58"/>
    </row>
    <row r="480" spans="2:14">
      <c r="B480" s="60"/>
      <c r="C480" s="58"/>
      <c r="D480" s="58"/>
      <c r="E480" s="58"/>
      <c r="F480" s="58"/>
      <c r="G480" s="58"/>
      <c r="H480" s="58"/>
      <c r="N480" s="58"/>
    </row>
    <row r="481" spans="2:14">
      <c r="B481" s="60"/>
      <c r="C481" s="58"/>
      <c r="D481" s="58"/>
      <c r="E481" s="58"/>
      <c r="F481" s="58"/>
      <c r="G481" s="58"/>
      <c r="H481" s="58"/>
      <c r="N481" s="58"/>
    </row>
    <row r="482" spans="2:14">
      <c r="B482" s="60"/>
      <c r="C482" s="58"/>
      <c r="D482" s="58"/>
      <c r="E482" s="58"/>
      <c r="F482" s="58"/>
      <c r="G482" s="58"/>
      <c r="H482" s="58"/>
      <c r="N482" s="58"/>
    </row>
    <row r="483" spans="2:14">
      <c r="B483" s="60"/>
      <c r="C483" s="58"/>
      <c r="D483" s="58"/>
      <c r="E483" s="58"/>
      <c r="F483" s="58"/>
      <c r="G483" s="58"/>
      <c r="H483" s="58"/>
      <c r="N483" s="58"/>
    </row>
    <row r="484" spans="2:14">
      <c r="B484" s="60"/>
      <c r="C484" s="58"/>
      <c r="D484" s="58"/>
      <c r="E484" s="58"/>
      <c r="F484" s="58"/>
      <c r="G484" s="58"/>
      <c r="H484" s="58"/>
      <c r="N484" s="58"/>
    </row>
    <row r="485" spans="2:14">
      <c r="B485" s="60"/>
      <c r="C485" s="58"/>
      <c r="D485" s="58"/>
      <c r="E485" s="58"/>
      <c r="F485" s="58"/>
      <c r="G485" s="58"/>
      <c r="H485" s="58"/>
      <c r="N485" s="58"/>
    </row>
    <row r="486" spans="2:14">
      <c r="B486" s="60"/>
      <c r="C486" s="58"/>
      <c r="D486" s="58"/>
      <c r="E486" s="58"/>
      <c r="F486" s="58"/>
      <c r="G486" s="58"/>
      <c r="H486" s="58"/>
      <c r="N486" s="58"/>
    </row>
    <row r="487" spans="2:14">
      <c r="B487" s="60"/>
      <c r="C487" s="58"/>
      <c r="D487" s="58"/>
      <c r="E487" s="58"/>
      <c r="F487" s="58"/>
      <c r="G487" s="58"/>
      <c r="H487" s="58"/>
      <c r="N487" s="58"/>
    </row>
    <row r="488" spans="2:14">
      <c r="B488" s="53"/>
      <c r="C488" s="53"/>
      <c r="D488" s="53"/>
      <c r="E488" s="53"/>
      <c r="F488" s="53"/>
      <c r="G488" s="53"/>
      <c r="H488" s="53"/>
      <c r="N488" s="53"/>
    </row>
    <row r="489" spans="2:14">
      <c r="E489" s="12"/>
    </row>
    <row r="490" spans="2:14">
      <c r="E490" s="12"/>
    </row>
    <row r="491" spans="2:14">
      <c r="E491" s="12"/>
    </row>
    <row r="492" spans="2:14">
      <c r="E492" s="12"/>
      <c r="N492" s="15"/>
    </row>
    <row r="493" spans="2:14">
      <c r="E493" s="12"/>
      <c r="N493" s="15"/>
    </row>
    <row r="494" spans="2:14">
      <c r="E494" s="12"/>
      <c r="N494" s="15"/>
    </row>
    <row r="495" spans="2:14">
      <c r="E495" s="12"/>
      <c r="N495" s="53"/>
    </row>
    <row r="496" spans="2:14">
      <c r="E496" s="12"/>
    </row>
    <row r="497" spans="2:14">
      <c r="B497" s="20"/>
      <c r="E497" s="12"/>
    </row>
    <row r="498" spans="2:14">
      <c r="B498" s="20"/>
      <c r="E498" s="12"/>
    </row>
    <row r="499" spans="2:14">
      <c r="B499" s="20"/>
      <c r="E499" s="12"/>
    </row>
    <row r="500" spans="2:14">
      <c r="B500" s="20"/>
      <c r="C500" s="14"/>
      <c r="D500" s="14"/>
      <c r="E500" s="14"/>
      <c r="F500" s="14"/>
      <c r="G500" s="14"/>
      <c r="H500" s="14"/>
      <c r="N500" s="14"/>
    </row>
    <row r="501" spans="2:14">
      <c r="B501" s="20"/>
      <c r="C501" s="14"/>
      <c r="D501" s="14"/>
      <c r="E501" s="14"/>
      <c r="F501" s="14"/>
      <c r="G501" s="14"/>
      <c r="H501" s="14"/>
      <c r="N501" s="14"/>
    </row>
    <row r="502" spans="2:14">
      <c r="B502" s="20"/>
      <c r="C502" s="15"/>
      <c r="D502" s="15"/>
      <c r="E502" s="15"/>
      <c r="F502" s="15"/>
      <c r="G502" s="15"/>
      <c r="H502" s="15"/>
      <c r="N502" s="15"/>
    </row>
    <row r="503" spans="2:14">
      <c r="B503" s="53"/>
      <c r="C503" s="53"/>
      <c r="D503" s="53"/>
      <c r="E503" s="53"/>
      <c r="F503" s="53"/>
      <c r="G503" s="53"/>
      <c r="H503" s="53"/>
      <c r="N503" s="53"/>
    </row>
    <row r="504" spans="2:14">
      <c r="B504" s="60"/>
      <c r="C504" s="55"/>
      <c r="D504" s="55"/>
      <c r="E504" s="55"/>
      <c r="F504" s="55"/>
      <c r="G504" s="55"/>
      <c r="H504" s="55"/>
      <c r="N504" s="55"/>
    </row>
    <row r="505" spans="2:14">
      <c r="B505" s="60"/>
      <c r="C505" s="55"/>
      <c r="D505" s="55"/>
      <c r="E505" s="55"/>
      <c r="F505" s="55"/>
      <c r="G505" s="55"/>
      <c r="H505" s="55"/>
      <c r="N505" s="55"/>
    </row>
    <row r="506" spans="2:14">
      <c r="B506" s="60"/>
      <c r="C506" s="55"/>
      <c r="D506" s="55"/>
      <c r="E506" s="55"/>
      <c r="F506" s="55"/>
      <c r="G506" s="55"/>
      <c r="H506" s="55"/>
      <c r="N506" s="55"/>
    </row>
    <row r="507" spans="2:14">
      <c r="B507" s="60"/>
      <c r="C507" s="55"/>
      <c r="D507" s="55"/>
      <c r="E507" s="55"/>
      <c r="F507" s="55"/>
      <c r="G507" s="55"/>
      <c r="H507" s="55"/>
      <c r="N507" s="55"/>
    </row>
    <row r="508" spans="2:14">
      <c r="B508" s="60"/>
      <c r="C508" s="55"/>
      <c r="D508" s="55"/>
      <c r="E508" s="55"/>
      <c r="F508" s="55"/>
      <c r="G508" s="55"/>
      <c r="H508" s="55"/>
      <c r="N508" s="55"/>
    </row>
    <row r="509" spans="2:14">
      <c r="B509" s="60"/>
      <c r="C509" s="55"/>
      <c r="D509" s="55"/>
      <c r="E509" s="55"/>
      <c r="F509" s="55"/>
      <c r="G509" s="55"/>
      <c r="H509" s="55"/>
      <c r="N509" s="55"/>
    </row>
    <row r="510" spans="2:14">
      <c r="B510" s="60"/>
      <c r="C510" s="55"/>
      <c r="D510" s="55"/>
      <c r="E510" s="55"/>
      <c r="F510" s="55"/>
      <c r="G510" s="55"/>
      <c r="H510" s="55"/>
      <c r="N510" s="55"/>
    </row>
    <row r="511" spans="2:14">
      <c r="B511" s="60"/>
      <c r="C511" s="55"/>
      <c r="D511" s="55"/>
      <c r="E511" s="55"/>
      <c r="F511" s="55"/>
      <c r="G511" s="55"/>
      <c r="H511" s="55"/>
      <c r="N511" s="55"/>
    </row>
    <row r="512" spans="2:14">
      <c r="B512" s="60"/>
      <c r="C512" s="55"/>
      <c r="D512" s="55"/>
      <c r="E512" s="55"/>
      <c r="F512" s="55"/>
      <c r="G512" s="55"/>
      <c r="H512" s="55"/>
      <c r="N512" s="55"/>
    </row>
    <row r="513" spans="2:14">
      <c r="B513" s="60"/>
      <c r="C513" s="55"/>
      <c r="D513" s="55"/>
      <c r="E513" s="55"/>
      <c r="F513" s="55"/>
      <c r="G513" s="55"/>
      <c r="H513" s="55"/>
      <c r="N513" s="55"/>
    </row>
    <row r="514" spans="2:14">
      <c r="B514" s="60"/>
      <c r="C514" s="55"/>
      <c r="D514" s="55"/>
      <c r="E514" s="55"/>
      <c r="F514" s="55"/>
      <c r="G514" s="55"/>
      <c r="H514" s="55"/>
      <c r="N514" s="55"/>
    </row>
    <row r="515" spans="2:14">
      <c r="B515" s="60"/>
      <c r="C515" s="55"/>
      <c r="D515" s="55"/>
      <c r="E515" s="55"/>
      <c r="F515" s="55"/>
      <c r="G515" s="55"/>
      <c r="H515" s="55"/>
      <c r="N515" s="55"/>
    </row>
    <row r="516" spans="2:14">
      <c r="B516" s="60"/>
      <c r="C516" s="55"/>
      <c r="D516" s="55"/>
      <c r="E516" s="55"/>
      <c r="F516" s="55"/>
      <c r="G516" s="55"/>
      <c r="H516" s="55"/>
      <c r="N516" s="55"/>
    </row>
    <row r="517" spans="2:14">
      <c r="B517" s="60"/>
      <c r="C517" s="55"/>
      <c r="D517" s="55"/>
      <c r="E517" s="55"/>
      <c r="F517" s="55"/>
      <c r="G517" s="55"/>
      <c r="H517" s="55"/>
      <c r="N517" s="55"/>
    </row>
    <row r="518" spans="2:14">
      <c r="B518" s="60"/>
      <c r="C518" s="55"/>
      <c r="D518" s="55"/>
      <c r="E518" s="55"/>
      <c r="F518" s="55"/>
      <c r="G518" s="55"/>
      <c r="H518" s="55"/>
      <c r="N518" s="55"/>
    </row>
    <row r="519" spans="2:14">
      <c r="B519" s="60"/>
      <c r="C519" s="55"/>
      <c r="D519" s="55"/>
      <c r="E519" s="55"/>
      <c r="F519" s="55"/>
      <c r="G519" s="55"/>
      <c r="H519" s="55"/>
      <c r="N519" s="55"/>
    </row>
    <row r="520" spans="2:14">
      <c r="B520" s="60"/>
      <c r="C520" s="55"/>
      <c r="D520" s="55"/>
      <c r="E520" s="55"/>
      <c r="F520" s="55"/>
      <c r="G520" s="55"/>
      <c r="H520" s="55"/>
      <c r="N520" s="55"/>
    </row>
    <row r="521" spans="2:14">
      <c r="B521" s="60"/>
      <c r="C521" s="55"/>
      <c r="D521" s="55"/>
      <c r="E521" s="55"/>
      <c r="F521" s="55"/>
      <c r="G521" s="55"/>
      <c r="H521" s="55"/>
      <c r="N521" s="55"/>
    </row>
    <row r="522" spans="2:14">
      <c r="B522" s="60"/>
      <c r="C522" s="55"/>
      <c r="D522" s="55"/>
      <c r="E522" s="55"/>
      <c r="F522" s="55"/>
      <c r="G522" s="55"/>
      <c r="H522" s="55"/>
      <c r="N522" s="55"/>
    </row>
    <row r="523" spans="2:14">
      <c r="B523" s="60"/>
      <c r="C523" s="55"/>
      <c r="D523" s="55"/>
      <c r="E523" s="55"/>
      <c r="F523" s="55"/>
      <c r="G523" s="55"/>
      <c r="H523" s="55"/>
      <c r="N523" s="55"/>
    </row>
    <row r="524" spans="2:14">
      <c r="B524" s="60"/>
      <c r="C524" s="55"/>
      <c r="D524" s="55"/>
      <c r="E524" s="55"/>
      <c r="F524" s="55"/>
      <c r="G524" s="55"/>
      <c r="H524" s="55"/>
      <c r="N524" s="55"/>
    </row>
    <row r="525" spans="2:14">
      <c r="B525" s="60"/>
      <c r="C525" s="55"/>
      <c r="D525" s="55"/>
      <c r="E525" s="55"/>
      <c r="F525" s="55"/>
      <c r="G525" s="55"/>
      <c r="H525" s="55"/>
      <c r="N525" s="55"/>
    </row>
    <row r="526" spans="2:14">
      <c r="B526" s="60"/>
      <c r="C526" s="55"/>
      <c r="D526" s="55"/>
      <c r="E526" s="55"/>
      <c r="F526" s="55"/>
      <c r="G526" s="55"/>
      <c r="H526" s="55"/>
      <c r="N526" s="55"/>
    </row>
    <row r="527" spans="2:14">
      <c r="B527" s="60"/>
      <c r="C527" s="55"/>
      <c r="D527" s="55"/>
      <c r="E527" s="55"/>
      <c r="F527" s="55"/>
      <c r="G527" s="55"/>
      <c r="H527" s="55"/>
      <c r="N527" s="55"/>
    </row>
    <row r="528" spans="2:14">
      <c r="B528" s="53"/>
      <c r="C528" s="53"/>
      <c r="D528" s="53"/>
      <c r="E528" s="53"/>
      <c r="F528" s="53"/>
      <c r="G528" s="53"/>
      <c r="H528" s="53"/>
      <c r="N528" s="53"/>
    </row>
    <row r="529" spans="2:14">
      <c r="E529" s="12"/>
    </row>
    <row r="530" spans="2:14">
      <c r="E530" s="12"/>
    </row>
    <row r="531" spans="2:14">
      <c r="E531" s="12"/>
      <c r="N531" s="15"/>
    </row>
    <row r="532" spans="2:14">
      <c r="E532" s="12"/>
      <c r="N532" s="15"/>
    </row>
    <row r="533" spans="2:14">
      <c r="E533" s="12"/>
      <c r="N533" s="15"/>
    </row>
    <row r="534" spans="2:14">
      <c r="E534" s="12"/>
      <c r="N534" s="53"/>
    </row>
    <row r="535" spans="2:14">
      <c r="E535" s="12"/>
    </row>
    <row r="536" spans="2:14">
      <c r="E536" s="12"/>
    </row>
    <row r="537" spans="2:14">
      <c r="B537" s="20"/>
      <c r="E537" s="12"/>
    </row>
    <row r="538" spans="2:14">
      <c r="B538" s="20"/>
      <c r="E538" s="12"/>
    </row>
    <row r="539" spans="2:14">
      <c r="B539" s="20"/>
      <c r="E539" s="12"/>
    </row>
    <row r="540" spans="2:14">
      <c r="B540" s="20"/>
      <c r="C540" s="14"/>
      <c r="D540" s="14"/>
      <c r="E540" s="14"/>
      <c r="F540" s="14"/>
      <c r="G540" s="14"/>
      <c r="H540" s="14"/>
      <c r="N540" s="14"/>
    </row>
    <row r="541" spans="2:14">
      <c r="B541" s="20"/>
      <c r="C541" s="14"/>
      <c r="D541" s="14"/>
      <c r="E541" s="14"/>
      <c r="F541" s="14"/>
      <c r="G541" s="14"/>
      <c r="H541" s="14"/>
      <c r="N541" s="14"/>
    </row>
    <row r="542" spans="2:14">
      <c r="B542" s="20"/>
      <c r="C542" s="15"/>
      <c r="D542" s="15"/>
      <c r="E542" s="15"/>
      <c r="F542" s="15"/>
      <c r="G542" s="15"/>
      <c r="H542" s="15"/>
      <c r="N542" s="15"/>
    </row>
    <row r="543" spans="2:14">
      <c r="B543" s="53"/>
      <c r="C543" s="53"/>
      <c r="D543" s="53"/>
      <c r="E543" s="53"/>
      <c r="F543" s="53"/>
      <c r="G543" s="53"/>
      <c r="H543" s="53"/>
      <c r="N543" s="53"/>
    </row>
    <row r="544" spans="2:14">
      <c r="B544" s="60"/>
      <c r="C544" s="55"/>
      <c r="D544" s="55"/>
      <c r="E544" s="55"/>
      <c r="F544" s="55"/>
      <c r="G544" s="55"/>
      <c r="H544" s="55"/>
      <c r="N544" s="55"/>
    </row>
    <row r="545" spans="2:14">
      <c r="B545" s="60"/>
      <c r="C545" s="55"/>
      <c r="D545" s="55"/>
      <c r="E545" s="55"/>
      <c r="F545" s="55"/>
      <c r="G545" s="55"/>
      <c r="H545" s="55"/>
      <c r="N545" s="55"/>
    </row>
    <row r="546" spans="2:14">
      <c r="B546" s="60"/>
      <c r="C546" s="55"/>
      <c r="D546" s="55"/>
      <c r="E546" s="55"/>
      <c r="F546" s="55"/>
      <c r="G546" s="55"/>
      <c r="H546" s="55"/>
      <c r="N546" s="55"/>
    </row>
    <row r="547" spans="2:14">
      <c r="B547" s="60"/>
      <c r="C547" s="55"/>
      <c r="D547" s="55"/>
      <c r="E547" s="55"/>
      <c r="F547" s="55"/>
      <c r="G547" s="55"/>
      <c r="H547" s="55"/>
      <c r="N547" s="55"/>
    </row>
    <row r="548" spans="2:14">
      <c r="B548" s="60"/>
      <c r="C548" s="55"/>
      <c r="D548" s="55"/>
      <c r="E548" s="55"/>
      <c r="F548" s="55"/>
      <c r="G548" s="55"/>
      <c r="H548" s="55"/>
      <c r="N548" s="55"/>
    </row>
    <row r="549" spans="2:14">
      <c r="B549" s="60"/>
      <c r="C549" s="55"/>
      <c r="D549" s="55"/>
      <c r="E549" s="55"/>
      <c r="F549" s="55"/>
      <c r="G549" s="55"/>
      <c r="H549" s="55"/>
      <c r="N549" s="55"/>
    </row>
    <row r="550" spans="2:14">
      <c r="B550" s="60"/>
      <c r="C550" s="55"/>
      <c r="D550" s="55"/>
      <c r="E550" s="55"/>
      <c r="F550" s="55"/>
      <c r="G550" s="55"/>
      <c r="H550" s="55"/>
      <c r="N550" s="55"/>
    </row>
    <row r="551" spans="2:14">
      <c r="B551" s="60"/>
      <c r="C551" s="55"/>
      <c r="D551" s="55"/>
      <c r="E551" s="55"/>
      <c r="F551" s="55"/>
      <c r="G551" s="55"/>
      <c r="H551" s="55"/>
      <c r="N551" s="55"/>
    </row>
    <row r="552" spans="2:14">
      <c r="B552" s="60"/>
      <c r="C552" s="55"/>
      <c r="D552" s="55"/>
      <c r="E552" s="55"/>
      <c r="F552" s="55"/>
      <c r="G552" s="55"/>
      <c r="H552" s="55"/>
      <c r="N552" s="55"/>
    </row>
    <row r="553" spans="2:14">
      <c r="B553" s="60"/>
      <c r="C553" s="55"/>
      <c r="D553" s="55"/>
      <c r="E553" s="55"/>
      <c r="F553" s="55"/>
      <c r="G553" s="55"/>
      <c r="H553" s="55"/>
      <c r="N553" s="55"/>
    </row>
    <row r="554" spans="2:14">
      <c r="B554" s="60"/>
      <c r="C554" s="55"/>
      <c r="D554" s="55"/>
      <c r="E554" s="55"/>
      <c r="F554" s="55"/>
      <c r="G554" s="55"/>
      <c r="H554" s="55"/>
      <c r="N554" s="55"/>
    </row>
    <row r="555" spans="2:14">
      <c r="B555" s="60"/>
      <c r="C555" s="55"/>
      <c r="D555" s="55"/>
      <c r="E555" s="55"/>
      <c r="F555" s="55"/>
      <c r="G555" s="55"/>
      <c r="H555" s="55"/>
      <c r="N555" s="55"/>
    </row>
    <row r="556" spans="2:14">
      <c r="B556" s="60"/>
      <c r="C556" s="55"/>
      <c r="D556" s="55"/>
      <c r="E556" s="55"/>
      <c r="F556" s="55"/>
      <c r="G556" s="55"/>
      <c r="H556" s="55"/>
      <c r="N556" s="55"/>
    </row>
    <row r="557" spans="2:14">
      <c r="B557" s="60"/>
      <c r="C557" s="55"/>
      <c r="D557" s="55"/>
      <c r="E557" s="55"/>
      <c r="F557" s="55"/>
      <c r="G557" s="55"/>
      <c r="H557" s="55"/>
      <c r="N557" s="55"/>
    </row>
    <row r="558" spans="2:14">
      <c r="B558" s="60"/>
      <c r="C558" s="55"/>
      <c r="D558" s="55"/>
      <c r="E558" s="55"/>
      <c r="F558" s="55"/>
      <c r="G558" s="55"/>
      <c r="H558" s="55"/>
      <c r="N558" s="55"/>
    </row>
    <row r="559" spans="2:14">
      <c r="B559" s="60"/>
      <c r="C559" s="55"/>
      <c r="D559" s="55"/>
      <c r="E559" s="55"/>
      <c r="F559" s="55"/>
      <c r="G559" s="55"/>
      <c r="H559" s="55"/>
      <c r="N559" s="55"/>
    </row>
    <row r="560" spans="2:14">
      <c r="B560" s="60"/>
      <c r="C560" s="55"/>
      <c r="D560" s="55"/>
      <c r="E560" s="55"/>
      <c r="F560" s="55"/>
      <c r="G560" s="55"/>
      <c r="H560" s="55"/>
      <c r="N560" s="55"/>
    </row>
    <row r="561" spans="2:14">
      <c r="B561" s="60"/>
      <c r="C561" s="55"/>
      <c r="D561" s="55"/>
      <c r="E561" s="55"/>
      <c r="F561" s="55"/>
      <c r="G561" s="55"/>
      <c r="H561" s="55"/>
      <c r="N561" s="55"/>
    </row>
    <row r="562" spans="2:14">
      <c r="B562" s="60"/>
      <c r="C562" s="55"/>
      <c r="D562" s="55"/>
      <c r="E562" s="55"/>
      <c r="F562" s="55"/>
      <c r="G562" s="55"/>
      <c r="H562" s="55"/>
      <c r="N562" s="55"/>
    </row>
    <row r="563" spans="2:14">
      <c r="B563" s="60"/>
      <c r="C563" s="55"/>
      <c r="D563" s="55"/>
      <c r="E563" s="55"/>
      <c r="F563" s="55"/>
      <c r="G563" s="55"/>
      <c r="H563" s="55"/>
      <c r="N563" s="55"/>
    </row>
    <row r="564" spans="2:14">
      <c r="B564" s="60"/>
      <c r="C564" s="55"/>
      <c r="D564" s="55"/>
      <c r="E564" s="55"/>
      <c r="F564" s="55"/>
      <c r="G564" s="55"/>
      <c r="H564" s="55"/>
      <c r="N564" s="55"/>
    </row>
    <row r="565" spans="2:14">
      <c r="B565" s="60"/>
      <c r="C565" s="55"/>
      <c r="D565" s="55"/>
      <c r="E565" s="55"/>
      <c r="F565" s="55"/>
      <c r="G565" s="55"/>
      <c r="H565" s="55"/>
      <c r="N565" s="55"/>
    </row>
    <row r="566" spans="2:14">
      <c r="B566" s="60"/>
      <c r="C566" s="55"/>
      <c r="D566" s="55"/>
      <c r="E566" s="55"/>
      <c r="F566" s="55"/>
      <c r="G566" s="55"/>
      <c r="H566" s="55"/>
      <c r="N566" s="55"/>
    </row>
    <row r="567" spans="2:14">
      <c r="B567" s="60"/>
      <c r="C567" s="55"/>
      <c r="D567" s="55"/>
      <c r="E567" s="55"/>
      <c r="F567" s="55"/>
      <c r="G567" s="55"/>
      <c r="H567" s="55"/>
      <c r="N567" s="55"/>
    </row>
    <row r="568" spans="2:14">
      <c r="B568" s="53"/>
      <c r="C568" s="53"/>
      <c r="D568" s="53"/>
      <c r="E568" s="53"/>
      <c r="F568" s="53"/>
      <c r="G568" s="53"/>
      <c r="H568" s="53"/>
      <c r="N568" s="53"/>
    </row>
    <row r="569" spans="2:14">
      <c r="E569" s="12"/>
      <c r="F569" s="18"/>
      <c r="G569" s="18"/>
    </row>
    <row r="570" spans="2:14">
      <c r="E570" s="12"/>
      <c r="F570" s="18"/>
      <c r="G570" s="18"/>
    </row>
    <row r="571" spans="2:14">
      <c r="E571" s="12"/>
      <c r="F571" s="18"/>
      <c r="G571" s="18"/>
    </row>
    <row r="572" spans="2:14">
      <c r="E572" s="12"/>
      <c r="F572" s="18"/>
      <c r="G572" s="18"/>
    </row>
    <row r="573" spans="2:14">
      <c r="E573" s="12"/>
      <c r="F573" s="18"/>
      <c r="G573" s="18"/>
    </row>
    <row r="574" spans="2:14">
      <c r="E574" s="12"/>
      <c r="F574" s="18"/>
      <c r="G574" s="18"/>
    </row>
    <row r="575" spans="2:14">
      <c r="E575" s="12"/>
      <c r="F575" s="18"/>
      <c r="G575" s="18"/>
    </row>
    <row r="576" spans="2:14">
      <c r="E576" s="12"/>
      <c r="F576" s="18"/>
      <c r="G576" s="18"/>
    </row>
    <row r="577" spans="2:14">
      <c r="B577" s="20"/>
      <c r="E577" s="12"/>
      <c r="F577" s="18"/>
      <c r="G577" s="18"/>
    </row>
    <row r="578" spans="2:14">
      <c r="B578" s="20"/>
      <c r="E578" s="12"/>
      <c r="F578" s="18"/>
      <c r="G578" s="18"/>
    </row>
    <row r="579" spans="2:14">
      <c r="B579" s="20"/>
      <c r="E579" s="12"/>
      <c r="F579" s="18"/>
      <c r="G579" s="18"/>
    </row>
    <row r="580" spans="2:14">
      <c r="B580" s="20"/>
      <c r="E580" s="12"/>
      <c r="F580" s="18"/>
      <c r="G580" s="18"/>
    </row>
    <row r="581" spans="2:14">
      <c r="B581" s="20"/>
      <c r="C581" s="14"/>
      <c r="D581" s="14"/>
      <c r="E581" s="14"/>
      <c r="F581" s="14"/>
      <c r="G581" s="14"/>
      <c r="H581" s="14"/>
      <c r="J581" s="15"/>
      <c r="N581" s="14"/>
    </row>
    <row r="582" spans="2:14">
      <c r="B582" s="20"/>
      <c r="C582" s="14"/>
      <c r="D582" s="14"/>
      <c r="E582" s="14"/>
      <c r="F582" s="14"/>
      <c r="G582" s="14"/>
      <c r="H582" s="14"/>
      <c r="J582" s="15"/>
      <c r="N582" s="14"/>
    </row>
    <row r="583" spans="2:14">
      <c r="B583" s="20"/>
      <c r="C583" s="15"/>
      <c r="D583" s="15"/>
      <c r="E583" s="15"/>
      <c r="F583" s="15"/>
      <c r="G583" s="15"/>
      <c r="H583" s="15"/>
      <c r="J583" s="15"/>
      <c r="N583" s="15"/>
    </row>
    <row r="584" spans="2:14">
      <c r="B584" s="53"/>
      <c r="C584" s="53"/>
      <c r="D584" s="53"/>
      <c r="E584" s="53"/>
      <c r="F584" s="53"/>
      <c r="G584" s="53"/>
      <c r="H584" s="53"/>
      <c r="J584" s="53"/>
      <c r="N584" s="53"/>
    </row>
    <row r="585" spans="2:14">
      <c r="B585" s="60"/>
      <c r="C585" s="21"/>
      <c r="D585" s="21"/>
      <c r="E585" s="21"/>
      <c r="F585" s="21"/>
      <c r="G585" s="21"/>
      <c r="H585" s="21"/>
      <c r="N585" s="21"/>
    </row>
    <row r="586" spans="2:14">
      <c r="B586" s="60"/>
      <c r="C586" s="21"/>
      <c r="D586" s="21"/>
      <c r="E586" s="21"/>
      <c r="F586" s="21"/>
      <c r="G586" s="21"/>
      <c r="H586" s="21"/>
      <c r="N586" s="21"/>
    </row>
    <row r="587" spans="2:14">
      <c r="B587" s="60"/>
      <c r="C587" s="21"/>
      <c r="D587" s="21"/>
      <c r="E587" s="21"/>
      <c r="F587" s="21"/>
      <c r="G587" s="21"/>
      <c r="H587" s="21"/>
      <c r="N587" s="21"/>
    </row>
    <row r="588" spans="2:14">
      <c r="B588" s="60"/>
      <c r="C588" s="21"/>
      <c r="D588" s="21"/>
      <c r="E588" s="21"/>
      <c r="F588" s="21"/>
      <c r="G588" s="21"/>
      <c r="H588" s="21"/>
      <c r="N588" s="21"/>
    </row>
    <row r="589" spans="2:14">
      <c r="B589" s="60"/>
      <c r="C589" s="21"/>
      <c r="D589" s="21"/>
      <c r="E589" s="21"/>
      <c r="F589" s="21"/>
      <c r="G589" s="21"/>
      <c r="H589" s="21"/>
      <c r="N589" s="21"/>
    </row>
    <row r="590" spans="2:14">
      <c r="B590" s="60"/>
      <c r="C590" s="21"/>
      <c r="D590" s="21"/>
      <c r="E590" s="21"/>
      <c r="F590" s="21"/>
      <c r="G590" s="21"/>
      <c r="H590" s="21"/>
      <c r="N590" s="21"/>
    </row>
    <row r="591" spans="2:14">
      <c r="B591" s="60"/>
      <c r="C591" s="21"/>
      <c r="D591" s="21"/>
      <c r="E591" s="21"/>
      <c r="F591" s="21"/>
      <c r="G591" s="21"/>
      <c r="H591" s="21"/>
      <c r="I591" s="20"/>
      <c r="N591" s="21"/>
    </row>
    <row r="592" spans="2:14">
      <c r="B592" s="60"/>
      <c r="C592" s="21"/>
      <c r="D592" s="21"/>
      <c r="E592" s="21"/>
      <c r="F592" s="21"/>
      <c r="G592" s="21"/>
      <c r="H592" s="21"/>
      <c r="I592" s="20"/>
      <c r="N592" s="21"/>
    </row>
    <row r="593" spans="2:14">
      <c r="B593" s="60"/>
      <c r="C593" s="21"/>
      <c r="D593" s="21"/>
      <c r="E593" s="21"/>
      <c r="F593" s="21"/>
      <c r="G593" s="21"/>
      <c r="H593" s="21"/>
      <c r="I593" s="15"/>
      <c r="N593" s="21"/>
    </row>
    <row r="594" spans="2:14">
      <c r="B594" s="60"/>
      <c r="C594" s="21"/>
      <c r="D594" s="21"/>
      <c r="E594" s="21"/>
      <c r="F594" s="21"/>
      <c r="G594" s="21"/>
      <c r="H594" s="21"/>
      <c r="I594" s="53"/>
      <c r="N594" s="21"/>
    </row>
    <row r="595" spans="2:14">
      <c r="B595" s="60"/>
      <c r="C595" s="21"/>
      <c r="D595" s="21"/>
      <c r="E595" s="21"/>
      <c r="F595" s="21"/>
      <c r="G595" s="21"/>
      <c r="H595" s="21"/>
      <c r="I595" s="21"/>
      <c r="N595" s="21"/>
    </row>
    <row r="596" spans="2:14">
      <c r="B596" s="60"/>
      <c r="C596" s="21"/>
      <c r="D596" s="21"/>
      <c r="E596" s="21"/>
      <c r="F596" s="21"/>
      <c r="G596" s="21"/>
      <c r="H596" s="21"/>
      <c r="I596" s="21"/>
      <c r="N596" s="21"/>
    </row>
    <row r="597" spans="2:14">
      <c r="B597" s="60"/>
      <c r="C597" s="21"/>
      <c r="D597" s="21"/>
      <c r="E597" s="21"/>
      <c r="F597" s="21"/>
      <c r="G597" s="21"/>
      <c r="H597" s="21"/>
      <c r="I597" s="21"/>
      <c r="N597" s="21"/>
    </row>
    <row r="598" spans="2:14">
      <c r="B598" s="60"/>
      <c r="C598" s="21"/>
      <c r="D598" s="21"/>
      <c r="E598" s="21"/>
      <c r="F598" s="21"/>
      <c r="G598" s="21"/>
      <c r="H598" s="21"/>
      <c r="I598" s="21"/>
      <c r="N598" s="21"/>
    </row>
    <row r="599" spans="2:14">
      <c r="B599" s="60"/>
      <c r="C599" s="21"/>
      <c r="D599" s="21"/>
      <c r="E599" s="21"/>
      <c r="F599" s="21"/>
      <c r="G599" s="21"/>
      <c r="H599" s="21"/>
      <c r="I599" s="21"/>
      <c r="N599" s="21"/>
    </row>
    <row r="600" spans="2:14">
      <c r="B600" s="60"/>
      <c r="C600" s="21"/>
      <c r="D600" s="21"/>
      <c r="E600" s="21"/>
      <c r="F600" s="21"/>
      <c r="G600" s="21"/>
      <c r="H600" s="21"/>
      <c r="I600" s="21"/>
      <c r="N600" s="21"/>
    </row>
    <row r="601" spans="2:14">
      <c r="B601" s="60"/>
      <c r="C601" s="21"/>
      <c r="D601" s="21"/>
      <c r="E601" s="21"/>
      <c r="F601" s="21"/>
      <c r="G601" s="21"/>
      <c r="H601" s="21"/>
      <c r="I601" s="21"/>
      <c r="N601" s="21"/>
    </row>
    <row r="602" spans="2:14">
      <c r="B602" s="60"/>
      <c r="C602" s="21"/>
      <c r="D602" s="21"/>
      <c r="E602" s="21"/>
      <c r="F602" s="21"/>
      <c r="G602" s="21"/>
      <c r="H602" s="21"/>
      <c r="I602" s="21"/>
      <c r="N602" s="21"/>
    </row>
    <row r="603" spans="2:14">
      <c r="B603" s="60"/>
      <c r="C603" s="21"/>
      <c r="D603" s="21"/>
      <c r="E603" s="21"/>
      <c r="F603" s="21"/>
      <c r="G603" s="21"/>
      <c r="H603" s="21"/>
      <c r="I603" s="21"/>
      <c r="N603" s="21"/>
    </row>
    <row r="604" spans="2:14">
      <c r="B604" s="60"/>
      <c r="C604" s="21"/>
      <c r="D604" s="21"/>
      <c r="E604" s="21"/>
      <c r="F604" s="21"/>
      <c r="G604" s="21"/>
      <c r="H604" s="21"/>
      <c r="I604" s="21"/>
      <c r="N604" s="21"/>
    </row>
    <row r="605" spans="2:14">
      <c r="B605" s="60"/>
      <c r="C605" s="21"/>
      <c r="D605" s="21"/>
      <c r="E605" s="21"/>
      <c r="F605" s="21"/>
      <c r="G605" s="21"/>
      <c r="H605" s="21"/>
      <c r="I605" s="21"/>
      <c r="N605" s="21"/>
    </row>
    <row r="606" spans="2:14">
      <c r="B606" s="60"/>
      <c r="C606" s="21"/>
      <c r="D606" s="21"/>
      <c r="E606" s="21"/>
      <c r="F606" s="21"/>
      <c r="G606" s="21"/>
      <c r="H606" s="21"/>
      <c r="I606" s="21"/>
      <c r="N606" s="21"/>
    </row>
    <row r="607" spans="2:14">
      <c r="B607" s="60"/>
      <c r="C607" s="21"/>
      <c r="D607" s="21"/>
      <c r="E607" s="21"/>
      <c r="F607" s="21"/>
      <c r="G607" s="21"/>
      <c r="H607" s="21"/>
      <c r="I607" s="21"/>
      <c r="N607" s="21"/>
    </row>
    <row r="608" spans="2:14">
      <c r="B608" s="60"/>
      <c r="C608" s="21"/>
      <c r="D608" s="21"/>
      <c r="E608" s="21"/>
      <c r="F608" s="21"/>
      <c r="G608" s="21"/>
      <c r="H608" s="21"/>
      <c r="I608" s="21"/>
      <c r="N608" s="21"/>
    </row>
    <row r="609" spans="2:14">
      <c r="B609" s="60"/>
      <c r="C609" s="21"/>
      <c r="D609" s="21"/>
      <c r="E609" s="21"/>
      <c r="F609" s="21"/>
      <c r="G609" s="21"/>
      <c r="H609" s="21"/>
      <c r="I609" s="21"/>
      <c r="N609" s="21"/>
    </row>
    <row r="610" spans="2:14">
      <c r="B610" s="60"/>
      <c r="C610" s="21"/>
      <c r="D610" s="21"/>
      <c r="E610" s="21"/>
      <c r="F610" s="21"/>
      <c r="G610" s="21"/>
      <c r="H610" s="21"/>
      <c r="I610" s="21"/>
      <c r="N610" s="21"/>
    </row>
    <row r="611" spans="2:14">
      <c r="B611" s="60"/>
      <c r="C611" s="21"/>
      <c r="D611" s="21"/>
      <c r="E611" s="21"/>
      <c r="F611" s="21"/>
      <c r="G611" s="21"/>
      <c r="H611" s="21"/>
      <c r="I611" s="21"/>
      <c r="N611" s="21"/>
    </row>
    <row r="612" spans="2:14">
      <c r="B612" s="60"/>
      <c r="C612" s="21"/>
      <c r="D612" s="21"/>
      <c r="E612" s="21"/>
      <c r="F612" s="21"/>
      <c r="G612" s="21"/>
      <c r="H612" s="21"/>
      <c r="I612" s="21"/>
      <c r="N612" s="21"/>
    </row>
    <row r="613" spans="2:14">
      <c r="B613" s="60"/>
      <c r="C613" s="21"/>
      <c r="D613" s="21"/>
      <c r="E613" s="21"/>
      <c r="F613" s="21"/>
      <c r="G613" s="21"/>
      <c r="H613" s="21"/>
      <c r="I613" s="21"/>
      <c r="N613" s="21"/>
    </row>
    <row r="614" spans="2:14">
      <c r="B614" s="60"/>
      <c r="C614" s="21"/>
      <c r="D614" s="21"/>
      <c r="E614" s="21"/>
      <c r="F614" s="21"/>
      <c r="G614" s="21"/>
      <c r="H614" s="21"/>
      <c r="I614" s="21"/>
      <c r="N614" s="21"/>
    </row>
    <row r="615" spans="2:14">
      <c r="B615" s="60"/>
      <c r="C615" s="21"/>
      <c r="D615" s="21"/>
      <c r="E615" s="21"/>
      <c r="F615" s="21"/>
      <c r="G615" s="21"/>
      <c r="H615" s="21"/>
      <c r="I615" s="21"/>
      <c r="N615" s="21"/>
    </row>
    <row r="616" spans="2:14">
      <c r="B616" s="60"/>
      <c r="C616" s="21"/>
      <c r="D616" s="21"/>
      <c r="E616" s="21"/>
      <c r="F616" s="21"/>
      <c r="G616" s="21"/>
      <c r="H616" s="21"/>
      <c r="I616" s="21"/>
      <c r="N616" s="21"/>
    </row>
    <row r="617" spans="2:14">
      <c r="B617" s="60"/>
      <c r="C617" s="21"/>
      <c r="D617" s="21"/>
      <c r="E617" s="21"/>
      <c r="F617" s="21"/>
      <c r="G617" s="21"/>
      <c r="H617" s="21"/>
      <c r="I617" s="21"/>
      <c r="N617" s="21"/>
    </row>
    <row r="618" spans="2:14">
      <c r="B618" s="60"/>
      <c r="C618" s="21"/>
      <c r="D618" s="21"/>
      <c r="E618" s="21"/>
      <c r="F618" s="21"/>
      <c r="G618" s="21"/>
      <c r="H618" s="21"/>
      <c r="I618" s="21"/>
      <c r="N618" s="21"/>
    </row>
    <row r="619" spans="2:14">
      <c r="B619" s="60"/>
      <c r="C619" s="21"/>
      <c r="D619" s="21"/>
      <c r="E619" s="21"/>
      <c r="F619" s="21"/>
      <c r="G619" s="21"/>
      <c r="H619" s="21"/>
      <c r="I619" s="21"/>
      <c r="N619" s="21"/>
    </row>
    <row r="620" spans="2:14">
      <c r="B620" s="60"/>
      <c r="C620" s="21"/>
      <c r="D620" s="21"/>
      <c r="E620" s="21"/>
      <c r="F620" s="21"/>
      <c r="G620" s="21"/>
      <c r="H620" s="21"/>
      <c r="I620" s="21"/>
      <c r="N620" s="21"/>
    </row>
    <row r="621" spans="2:14">
      <c r="B621" s="60"/>
      <c r="C621" s="21"/>
      <c r="D621" s="21"/>
      <c r="E621" s="21"/>
      <c r="F621" s="21"/>
      <c r="G621" s="21"/>
      <c r="H621" s="21"/>
      <c r="I621" s="21"/>
      <c r="N621" s="21"/>
    </row>
    <row r="622" spans="2:14">
      <c r="B622" s="60"/>
      <c r="C622" s="21"/>
      <c r="D622" s="21"/>
      <c r="E622" s="21"/>
      <c r="F622" s="21"/>
      <c r="G622" s="21"/>
      <c r="H622" s="21"/>
      <c r="I622" s="21"/>
      <c r="N622" s="21"/>
    </row>
    <row r="623" spans="2:14">
      <c r="B623" s="60"/>
      <c r="C623" s="21"/>
      <c r="D623" s="21"/>
      <c r="E623" s="21"/>
      <c r="F623" s="21"/>
      <c r="G623" s="21"/>
      <c r="H623" s="21"/>
      <c r="I623" s="21"/>
      <c r="N623" s="21"/>
    </row>
    <row r="624" spans="2:14">
      <c r="B624" s="60"/>
      <c r="C624" s="21"/>
      <c r="D624" s="21"/>
      <c r="E624" s="21"/>
      <c r="F624" s="21"/>
      <c r="G624" s="21"/>
      <c r="H624" s="21"/>
      <c r="I624" s="21"/>
      <c r="N624" s="21"/>
    </row>
    <row r="625" spans="2:14">
      <c r="B625" s="60"/>
      <c r="C625" s="21"/>
      <c r="D625" s="21"/>
      <c r="E625" s="21"/>
      <c r="F625" s="21"/>
      <c r="G625" s="21"/>
      <c r="H625" s="21"/>
      <c r="I625" s="21"/>
      <c r="N625" s="21"/>
    </row>
    <row r="626" spans="2:14">
      <c r="B626" s="60"/>
      <c r="C626" s="21"/>
      <c r="D626" s="21"/>
      <c r="E626" s="21"/>
      <c r="F626" s="21"/>
      <c r="G626" s="21"/>
      <c r="H626" s="21"/>
      <c r="I626" s="21"/>
      <c r="N626" s="21"/>
    </row>
    <row r="627" spans="2:14">
      <c r="B627" s="60"/>
      <c r="C627" s="21"/>
      <c r="D627" s="21"/>
      <c r="E627" s="21"/>
      <c r="F627" s="21"/>
      <c r="G627" s="21"/>
      <c r="H627" s="21"/>
      <c r="I627" s="21"/>
      <c r="N627" s="21"/>
    </row>
    <row r="628" spans="2:14">
      <c r="B628" s="60"/>
      <c r="C628" s="21"/>
      <c r="D628" s="21"/>
      <c r="E628" s="21"/>
      <c r="F628" s="21"/>
      <c r="G628" s="21"/>
      <c r="H628" s="21"/>
      <c r="I628" s="21"/>
      <c r="N628" s="21"/>
    </row>
    <row r="629" spans="2:14">
      <c r="B629" s="60"/>
      <c r="C629" s="21"/>
      <c r="D629" s="21"/>
      <c r="E629" s="21"/>
      <c r="F629" s="21"/>
      <c r="G629" s="21"/>
      <c r="H629" s="21"/>
      <c r="I629" s="21"/>
      <c r="N629" s="21"/>
    </row>
    <row r="630" spans="2:14">
      <c r="B630" s="60"/>
      <c r="C630" s="21"/>
      <c r="D630" s="21"/>
      <c r="E630" s="21"/>
      <c r="F630" s="21"/>
      <c r="G630" s="21"/>
      <c r="H630" s="21"/>
      <c r="I630" s="21"/>
      <c r="N630" s="21"/>
    </row>
    <row r="631" spans="2:14">
      <c r="B631" s="60"/>
      <c r="C631" s="21"/>
      <c r="D631" s="21"/>
      <c r="E631" s="21"/>
      <c r="F631" s="21"/>
      <c r="G631" s="21"/>
      <c r="H631" s="21"/>
      <c r="I631" s="21"/>
      <c r="N631" s="21"/>
    </row>
    <row r="632" spans="2:14">
      <c r="B632" s="60"/>
      <c r="C632" s="21"/>
      <c r="D632" s="21"/>
      <c r="E632" s="21"/>
      <c r="F632" s="21"/>
      <c r="G632" s="21"/>
      <c r="H632" s="21"/>
      <c r="I632" s="21"/>
      <c r="N632" s="21"/>
    </row>
    <row r="633" spans="2:14">
      <c r="B633" s="60"/>
      <c r="C633" s="21"/>
      <c r="D633" s="21"/>
      <c r="E633" s="21"/>
      <c r="F633" s="21"/>
      <c r="G633" s="21"/>
      <c r="H633" s="21"/>
      <c r="I633" s="21"/>
      <c r="N633" s="21"/>
    </row>
    <row r="634" spans="2:14">
      <c r="B634" s="60"/>
      <c r="C634" s="21"/>
      <c r="D634" s="21"/>
      <c r="E634" s="21"/>
      <c r="F634" s="21"/>
      <c r="G634" s="21"/>
      <c r="H634" s="21"/>
      <c r="I634" s="21"/>
      <c r="N634" s="21"/>
    </row>
    <row r="635" spans="2:14">
      <c r="B635" s="60"/>
      <c r="C635" s="21"/>
      <c r="D635" s="21"/>
      <c r="E635" s="21"/>
      <c r="F635" s="21"/>
      <c r="G635" s="21"/>
      <c r="H635" s="21"/>
      <c r="I635" s="21"/>
      <c r="N635" s="21"/>
    </row>
    <row r="636" spans="2:14">
      <c r="B636" s="60"/>
      <c r="C636" s="21"/>
      <c r="D636" s="21"/>
      <c r="E636" s="21"/>
      <c r="F636" s="21"/>
      <c r="G636" s="21"/>
      <c r="H636" s="21"/>
      <c r="I636" s="21"/>
      <c r="N636" s="21"/>
    </row>
    <row r="637" spans="2:14">
      <c r="B637" s="60"/>
      <c r="C637" s="21"/>
      <c r="D637" s="21"/>
      <c r="E637" s="21"/>
      <c r="F637" s="21"/>
      <c r="G637" s="21"/>
      <c r="H637" s="21"/>
      <c r="I637" s="21"/>
      <c r="N637" s="21"/>
    </row>
    <row r="638" spans="2:14">
      <c r="B638" s="60"/>
      <c r="C638" s="21"/>
      <c r="D638" s="21"/>
      <c r="E638" s="21"/>
      <c r="F638" s="21"/>
      <c r="G638" s="21"/>
      <c r="H638" s="21"/>
      <c r="I638" s="21"/>
      <c r="N638" s="21"/>
    </row>
    <row r="639" spans="2:14">
      <c r="B639" s="60"/>
      <c r="C639" s="21"/>
      <c r="D639" s="21"/>
      <c r="E639" s="21"/>
      <c r="F639" s="21"/>
      <c r="G639" s="21"/>
      <c r="H639" s="21"/>
      <c r="I639" s="21"/>
      <c r="N639" s="21"/>
    </row>
    <row r="640" spans="2:14">
      <c r="B640" s="60"/>
      <c r="C640" s="21"/>
      <c r="D640" s="21"/>
      <c r="E640" s="21"/>
      <c r="F640" s="21"/>
      <c r="G640" s="21"/>
      <c r="H640" s="21"/>
      <c r="I640" s="21"/>
      <c r="N640" s="21"/>
    </row>
    <row r="641" spans="2:14">
      <c r="B641" s="60"/>
      <c r="C641" s="21"/>
      <c r="D641" s="21"/>
      <c r="E641" s="21"/>
      <c r="F641" s="21"/>
      <c r="G641" s="21"/>
      <c r="H641" s="21"/>
      <c r="I641" s="21"/>
      <c r="N641" s="21"/>
    </row>
    <row r="642" spans="2:14">
      <c r="B642" s="60"/>
      <c r="C642" s="21"/>
      <c r="D642" s="21"/>
      <c r="E642" s="21"/>
      <c r="F642" s="21"/>
      <c r="G642" s="21"/>
      <c r="H642" s="21"/>
      <c r="I642" s="21"/>
      <c r="N642" s="21"/>
    </row>
    <row r="643" spans="2:14">
      <c r="B643" s="60"/>
      <c r="C643" s="21"/>
      <c r="D643" s="21"/>
      <c r="E643" s="21"/>
      <c r="F643" s="21"/>
      <c r="G643" s="21"/>
      <c r="H643" s="21"/>
      <c r="I643" s="21"/>
      <c r="N643" s="21"/>
    </row>
    <row r="644" spans="2:14">
      <c r="B644" s="60"/>
      <c r="C644" s="21"/>
      <c r="D644" s="21"/>
      <c r="E644" s="21"/>
      <c r="F644" s="21"/>
      <c r="G644" s="21"/>
      <c r="H644" s="21"/>
      <c r="I644" s="21"/>
      <c r="N644" s="21"/>
    </row>
    <row r="645" spans="2:14">
      <c r="B645" s="60"/>
      <c r="C645" s="21"/>
      <c r="D645" s="21"/>
      <c r="E645" s="21"/>
      <c r="F645" s="21"/>
      <c r="G645" s="21"/>
      <c r="H645" s="21"/>
      <c r="I645" s="21"/>
      <c r="N645" s="21"/>
    </row>
    <row r="646" spans="2:14">
      <c r="B646" s="60"/>
      <c r="C646" s="21"/>
      <c r="D646" s="21"/>
      <c r="E646" s="21"/>
      <c r="F646" s="21"/>
      <c r="G646" s="21"/>
      <c r="H646" s="21"/>
      <c r="I646" s="21"/>
      <c r="N646" s="21"/>
    </row>
    <row r="647" spans="2:14">
      <c r="B647" s="60"/>
      <c r="C647" s="21"/>
      <c r="D647" s="21"/>
      <c r="E647" s="21"/>
      <c r="F647" s="21"/>
      <c r="G647" s="21"/>
      <c r="H647" s="21"/>
      <c r="I647" s="21"/>
      <c r="N647" s="21"/>
    </row>
    <row r="648" spans="2:14">
      <c r="B648" s="60"/>
      <c r="C648" s="21"/>
      <c r="D648" s="21"/>
      <c r="E648" s="21"/>
      <c r="F648" s="21"/>
      <c r="G648" s="21"/>
      <c r="H648" s="21"/>
      <c r="I648" s="21"/>
      <c r="N648" s="21"/>
    </row>
    <row r="649" spans="2:14">
      <c r="B649" s="60"/>
      <c r="C649" s="21"/>
      <c r="D649" s="21"/>
      <c r="E649" s="21"/>
      <c r="F649" s="21"/>
      <c r="G649" s="21"/>
      <c r="H649" s="21"/>
      <c r="I649" s="21"/>
      <c r="N649" s="21"/>
    </row>
    <row r="650" spans="2:14">
      <c r="B650" s="60"/>
      <c r="C650" s="21"/>
      <c r="D650" s="21"/>
      <c r="E650" s="21"/>
      <c r="F650" s="21"/>
      <c r="G650" s="21"/>
      <c r="H650" s="21"/>
      <c r="I650" s="21"/>
      <c r="N650" s="21"/>
    </row>
    <row r="651" spans="2:14">
      <c r="B651" s="60"/>
      <c r="C651" s="21"/>
      <c r="D651" s="21"/>
      <c r="E651" s="21"/>
      <c r="F651" s="21"/>
      <c r="G651" s="21"/>
      <c r="H651" s="21"/>
      <c r="I651" s="21"/>
      <c r="N651" s="21"/>
    </row>
    <row r="652" spans="2:14">
      <c r="B652" s="60"/>
      <c r="C652" s="21"/>
      <c r="D652" s="21"/>
      <c r="E652" s="21"/>
      <c r="F652" s="21"/>
      <c r="G652" s="21"/>
      <c r="H652" s="21"/>
      <c r="I652" s="21"/>
      <c r="N652" s="21"/>
    </row>
    <row r="653" spans="2:14">
      <c r="B653" s="60"/>
      <c r="C653" s="21"/>
      <c r="D653" s="21"/>
      <c r="E653" s="21"/>
      <c r="F653" s="21"/>
      <c r="G653" s="21"/>
      <c r="H653" s="21"/>
      <c r="I653" s="21"/>
      <c r="N653" s="21"/>
    </row>
    <row r="654" spans="2:14">
      <c r="B654" s="60"/>
      <c r="C654" s="21"/>
      <c r="D654" s="21"/>
      <c r="E654" s="21"/>
      <c r="F654" s="21"/>
      <c r="G654" s="21"/>
      <c r="H654" s="21"/>
      <c r="I654" s="21"/>
      <c r="N654" s="21"/>
    </row>
    <row r="655" spans="2:14">
      <c r="B655" s="60"/>
      <c r="C655" s="21"/>
      <c r="D655" s="21"/>
      <c r="E655" s="21"/>
      <c r="F655" s="21"/>
      <c r="G655" s="21"/>
      <c r="H655" s="21"/>
      <c r="I655" s="21"/>
      <c r="N655" s="21"/>
    </row>
    <row r="656" spans="2:14">
      <c r="B656" s="60"/>
      <c r="C656" s="21"/>
      <c r="D656" s="21"/>
      <c r="E656" s="21"/>
      <c r="F656" s="21"/>
      <c r="G656" s="21"/>
      <c r="H656" s="21"/>
      <c r="I656" s="21"/>
      <c r="N656" s="21"/>
    </row>
    <row r="657" spans="2:14">
      <c r="B657" s="60"/>
      <c r="C657" s="21"/>
      <c r="D657" s="21"/>
      <c r="E657" s="21"/>
      <c r="F657" s="21"/>
      <c r="G657" s="21"/>
      <c r="H657" s="21"/>
      <c r="I657" s="21"/>
      <c r="N657" s="21"/>
    </row>
    <row r="658" spans="2:14">
      <c r="B658" s="60"/>
      <c r="C658" s="21"/>
      <c r="D658" s="21"/>
      <c r="E658" s="21"/>
      <c r="F658" s="21"/>
      <c r="G658" s="21"/>
      <c r="H658" s="21"/>
      <c r="I658" s="21"/>
      <c r="N658" s="21"/>
    </row>
    <row r="659" spans="2:14">
      <c r="B659" s="60"/>
      <c r="C659" s="21"/>
      <c r="D659" s="21"/>
      <c r="E659" s="21"/>
      <c r="F659" s="21"/>
      <c r="G659" s="21"/>
      <c r="H659" s="21"/>
      <c r="I659" s="21"/>
      <c r="N659" s="21"/>
    </row>
    <row r="660" spans="2:14">
      <c r="B660" s="60"/>
      <c r="C660" s="21"/>
      <c r="D660" s="21"/>
      <c r="E660" s="21"/>
      <c r="F660" s="21"/>
      <c r="G660" s="21"/>
      <c r="H660" s="21"/>
      <c r="I660" s="21"/>
      <c r="N660" s="21"/>
    </row>
    <row r="661" spans="2:14">
      <c r="B661" s="60"/>
      <c r="C661" s="21"/>
      <c r="D661" s="21"/>
      <c r="E661" s="21"/>
      <c r="F661" s="21"/>
      <c r="G661" s="21"/>
      <c r="H661" s="21"/>
      <c r="I661" s="21"/>
      <c r="N661" s="21"/>
    </row>
    <row r="662" spans="2:14">
      <c r="B662" s="60"/>
      <c r="C662" s="21"/>
      <c r="D662" s="21"/>
      <c r="E662" s="21"/>
      <c r="F662" s="21"/>
      <c r="G662" s="21"/>
      <c r="H662" s="21"/>
      <c r="I662" s="21"/>
      <c r="N662" s="21"/>
    </row>
    <row r="663" spans="2:14">
      <c r="B663" s="60"/>
      <c r="C663" s="21"/>
      <c r="D663" s="21"/>
      <c r="E663" s="21"/>
      <c r="F663" s="21"/>
      <c r="G663" s="21"/>
      <c r="H663" s="21"/>
      <c r="I663" s="21"/>
      <c r="N663" s="21"/>
    </row>
    <row r="664" spans="2:14">
      <c r="B664" s="60"/>
      <c r="C664" s="21"/>
      <c r="D664" s="21"/>
      <c r="E664" s="21"/>
      <c r="F664" s="21"/>
      <c r="G664" s="21"/>
      <c r="H664" s="21"/>
      <c r="I664" s="21"/>
      <c r="N664" s="21"/>
    </row>
    <row r="665" spans="2:14">
      <c r="B665" s="60"/>
      <c r="C665" s="21"/>
      <c r="D665" s="21"/>
      <c r="E665" s="21"/>
      <c r="F665" s="21"/>
      <c r="G665" s="21"/>
      <c r="H665" s="21"/>
      <c r="I665" s="21"/>
      <c r="N665" s="21"/>
    </row>
    <row r="666" spans="2:14">
      <c r="B666" s="60"/>
      <c r="C666" s="21"/>
      <c r="D666" s="21"/>
      <c r="E666" s="21"/>
      <c r="F666" s="21"/>
      <c r="G666" s="21"/>
      <c r="H666" s="21"/>
      <c r="I666" s="21"/>
      <c r="N666" s="21"/>
    </row>
    <row r="667" spans="2:14">
      <c r="B667" s="60"/>
      <c r="C667" s="21"/>
      <c r="D667" s="21"/>
      <c r="E667" s="21"/>
      <c r="F667" s="21"/>
      <c r="G667" s="21"/>
      <c r="H667" s="21"/>
      <c r="I667" s="21"/>
      <c r="N667" s="21"/>
    </row>
    <row r="668" spans="2:14">
      <c r="B668" s="60"/>
      <c r="C668" s="21"/>
      <c r="D668" s="21"/>
      <c r="E668" s="21"/>
      <c r="F668" s="21"/>
      <c r="G668" s="21"/>
      <c r="H668" s="21"/>
      <c r="I668" s="21"/>
      <c r="N668" s="21"/>
    </row>
    <row r="669" spans="2:14">
      <c r="B669" s="60"/>
      <c r="C669" s="21"/>
      <c r="D669" s="21"/>
      <c r="E669" s="21"/>
      <c r="F669" s="21"/>
      <c r="G669" s="21"/>
      <c r="H669" s="21"/>
      <c r="I669" s="21"/>
      <c r="N669" s="21"/>
    </row>
    <row r="670" spans="2:14">
      <c r="B670" s="60"/>
      <c r="C670" s="21"/>
      <c r="D670" s="21"/>
      <c r="E670" s="21"/>
      <c r="F670" s="21"/>
      <c r="G670" s="21"/>
      <c r="H670" s="21"/>
      <c r="I670" s="21"/>
      <c r="N670" s="21"/>
    </row>
    <row r="671" spans="2:14">
      <c r="B671" s="60"/>
      <c r="C671" s="21"/>
      <c r="D671" s="21"/>
      <c r="E671" s="21"/>
      <c r="F671" s="21"/>
      <c r="G671" s="21"/>
      <c r="H671" s="21"/>
      <c r="I671" s="21"/>
      <c r="N671" s="21"/>
    </row>
    <row r="672" spans="2:14">
      <c r="B672" s="60"/>
      <c r="C672" s="21"/>
      <c r="D672" s="21"/>
      <c r="E672" s="21"/>
      <c r="F672" s="21"/>
      <c r="G672" s="21"/>
      <c r="H672" s="21"/>
      <c r="I672" s="21"/>
      <c r="N672" s="21"/>
    </row>
    <row r="673" spans="2:14">
      <c r="B673" s="60"/>
      <c r="C673" s="21"/>
      <c r="D673" s="21"/>
      <c r="E673" s="21"/>
      <c r="F673" s="21"/>
      <c r="G673" s="21"/>
      <c r="H673" s="21"/>
      <c r="I673" s="21"/>
      <c r="N673" s="21"/>
    </row>
    <row r="674" spans="2:14">
      <c r="B674" s="60"/>
      <c r="C674" s="21"/>
      <c r="D674" s="21"/>
      <c r="E674" s="21"/>
      <c r="F674" s="21"/>
      <c r="G674" s="21"/>
      <c r="H674" s="21"/>
      <c r="I674" s="21"/>
      <c r="N674" s="21"/>
    </row>
    <row r="675" spans="2:14">
      <c r="B675" s="60"/>
      <c r="C675" s="21"/>
      <c r="D675" s="21"/>
      <c r="E675" s="21"/>
      <c r="F675" s="21"/>
      <c r="G675" s="21"/>
      <c r="H675" s="21"/>
      <c r="I675" s="21"/>
      <c r="N675" s="21"/>
    </row>
    <row r="676" spans="2:14">
      <c r="B676" s="60"/>
      <c r="C676" s="21"/>
      <c r="D676" s="21"/>
      <c r="E676" s="21"/>
      <c r="F676" s="21"/>
      <c r="G676" s="21"/>
      <c r="H676" s="21"/>
      <c r="I676" s="21"/>
      <c r="N676" s="21"/>
    </row>
    <row r="677" spans="2:14">
      <c r="B677" s="60"/>
      <c r="C677" s="21"/>
      <c r="D677" s="21"/>
      <c r="E677" s="21"/>
      <c r="F677" s="21"/>
      <c r="G677" s="21"/>
      <c r="H677" s="21"/>
      <c r="I677" s="21"/>
      <c r="N677" s="21"/>
    </row>
    <row r="678" spans="2:14">
      <c r="B678" s="60"/>
      <c r="C678" s="21"/>
      <c r="D678" s="21"/>
      <c r="E678" s="21"/>
      <c r="F678" s="21"/>
      <c r="G678" s="21"/>
      <c r="H678" s="21"/>
      <c r="I678" s="21"/>
      <c r="N678" s="21"/>
    </row>
    <row r="679" spans="2:14">
      <c r="B679" s="60"/>
      <c r="C679" s="21"/>
      <c r="D679" s="21"/>
      <c r="E679" s="21"/>
      <c r="F679" s="21"/>
      <c r="G679" s="21"/>
      <c r="H679" s="21"/>
      <c r="I679" s="21"/>
      <c r="N679" s="21"/>
    </row>
    <row r="680" spans="2:14">
      <c r="B680" s="60"/>
      <c r="C680" s="21"/>
      <c r="D680" s="21"/>
      <c r="E680" s="21"/>
      <c r="F680" s="21"/>
      <c r="G680" s="21"/>
      <c r="H680" s="21"/>
      <c r="I680" s="21"/>
      <c r="N680" s="21"/>
    </row>
    <row r="681" spans="2:14">
      <c r="B681" s="60"/>
      <c r="C681" s="21"/>
      <c r="D681" s="21"/>
      <c r="E681" s="21"/>
      <c r="F681" s="21"/>
      <c r="G681" s="21"/>
      <c r="H681" s="21"/>
      <c r="I681" s="21"/>
      <c r="N681" s="21"/>
    </row>
    <row r="682" spans="2:14">
      <c r="B682" s="60"/>
      <c r="C682" s="21"/>
      <c r="D682" s="21"/>
      <c r="E682" s="21"/>
      <c r="F682" s="21"/>
      <c r="G682" s="21"/>
      <c r="H682" s="21"/>
      <c r="I682" s="21"/>
      <c r="N682" s="21"/>
    </row>
    <row r="683" spans="2:14">
      <c r="B683" s="60"/>
      <c r="C683" s="21"/>
      <c r="D683" s="21"/>
      <c r="E683" s="21"/>
      <c r="F683" s="21"/>
      <c r="G683" s="21"/>
      <c r="H683" s="21"/>
      <c r="I683" s="21"/>
      <c r="N683" s="21"/>
    </row>
    <row r="684" spans="2:14">
      <c r="B684" s="60"/>
      <c r="C684" s="21"/>
      <c r="D684" s="21"/>
      <c r="E684" s="21"/>
      <c r="F684" s="21"/>
      <c r="G684" s="21"/>
      <c r="H684" s="21"/>
      <c r="I684" s="21"/>
      <c r="N684" s="21"/>
    </row>
    <row r="685" spans="2:14">
      <c r="B685" s="60"/>
      <c r="C685" s="21"/>
      <c r="D685" s="21"/>
      <c r="E685" s="21"/>
      <c r="F685" s="21"/>
      <c r="G685" s="21"/>
      <c r="H685" s="21"/>
      <c r="I685" s="21"/>
      <c r="N685" s="21"/>
    </row>
    <row r="686" spans="2:14">
      <c r="B686" s="60"/>
      <c r="C686" s="21"/>
      <c r="D686" s="21"/>
      <c r="E686" s="21"/>
      <c r="F686" s="21"/>
      <c r="G686" s="21"/>
      <c r="H686" s="21"/>
      <c r="I686" s="21"/>
      <c r="N686" s="21"/>
    </row>
    <row r="687" spans="2:14">
      <c r="B687" s="60"/>
      <c r="C687" s="21"/>
      <c r="D687" s="21"/>
      <c r="E687" s="21"/>
      <c r="F687" s="21"/>
      <c r="G687" s="21"/>
      <c r="H687" s="21"/>
      <c r="I687" s="21"/>
      <c r="N687" s="21"/>
    </row>
    <row r="688" spans="2:14">
      <c r="B688" s="60"/>
      <c r="C688" s="21"/>
      <c r="D688" s="21"/>
      <c r="E688" s="21"/>
      <c r="F688" s="21"/>
      <c r="G688" s="21"/>
      <c r="H688" s="21"/>
      <c r="I688" s="21"/>
      <c r="N688" s="21"/>
    </row>
    <row r="689" spans="2:14">
      <c r="B689" s="60"/>
      <c r="C689" s="21"/>
      <c r="D689" s="21"/>
      <c r="E689" s="21"/>
      <c r="F689" s="21"/>
      <c r="G689" s="21"/>
      <c r="H689" s="21"/>
      <c r="I689" s="21"/>
      <c r="N689" s="21"/>
    </row>
    <row r="690" spans="2:14">
      <c r="B690" s="60"/>
      <c r="C690" s="21"/>
      <c r="D690" s="21"/>
      <c r="E690" s="21"/>
      <c r="F690" s="21"/>
      <c r="G690" s="21"/>
      <c r="H690" s="21"/>
      <c r="I690" s="21"/>
      <c r="N690" s="21"/>
    </row>
    <row r="691" spans="2:14">
      <c r="B691" s="60"/>
      <c r="C691" s="21"/>
      <c r="D691" s="21"/>
      <c r="E691" s="21"/>
      <c r="F691" s="21"/>
      <c r="G691" s="21"/>
      <c r="H691" s="21"/>
      <c r="I691" s="21"/>
      <c r="N691" s="21"/>
    </row>
    <row r="692" spans="2:14">
      <c r="B692" s="60"/>
      <c r="C692" s="21"/>
      <c r="D692" s="21"/>
      <c r="E692" s="21"/>
      <c r="F692" s="21"/>
      <c r="G692" s="21"/>
      <c r="H692" s="21"/>
      <c r="I692" s="21"/>
      <c r="N692" s="21"/>
    </row>
    <row r="693" spans="2:14">
      <c r="B693" s="60"/>
      <c r="C693" s="21"/>
      <c r="D693" s="21"/>
      <c r="E693" s="21"/>
      <c r="F693" s="21"/>
      <c r="G693" s="21"/>
      <c r="H693" s="21"/>
      <c r="I693" s="21"/>
      <c r="N693" s="21"/>
    </row>
    <row r="694" spans="2:14">
      <c r="B694" s="60"/>
      <c r="C694" s="21"/>
      <c r="D694" s="21"/>
      <c r="E694" s="21"/>
      <c r="F694" s="21"/>
      <c r="G694" s="21"/>
      <c r="H694" s="21"/>
      <c r="I694" s="21"/>
      <c r="N694" s="21"/>
    </row>
    <row r="695" spans="2:14">
      <c r="B695" s="60"/>
      <c r="C695" s="21"/>
      <c r="D695" s="21"/>
      <c r="E695" s="21"/>
      <c r="F695" s="21"/>
      <c r="G695" s="21"/>
      <c r="H695" s="21"/>
      <c r="I695" s="21"/>
      <c r="N695" s="21"/>
    </row>
    <row r="696" spans="2:14">
      <c r="B696" s="60"/>
      <c r="C696" s="21"/>
      <c r="D696" s="21"/>
      <c r="E696" s="21"/>
      <c r="F696" s="21"/>
      <c r="G696" s="21"/>
      <c r="H696" s="21"/>
      <c r="I696" s="21"/>
      <c r="N696" s="21"/>
    </row>
    <row r="697" spans="2:14">
      <c r="B697" s="60"/>
      <c r="C697" s="21"/>
      <c r="D697" s="21"/>
      <c r="E697" s="21"/>
      <c r="F697" s="21"/>
      <c r="G697" s="21"/>
      <c r="H697" s="21"/>
      <c r="I697" s="21"/>
      <c r="N697" s="21"/>
    </row>
    <row r="698" spans="2:14">
      <c r="B698" s="60"/>
      <c r="C698" s="21"/>
      <c r="D698" s="21"/>
      <c r="E698" s="21"/>
      <c r="F698" s="21"/>
      <c r="G698" s="21"/>
      <c r="H698" s="21"/>
      <c r="I698" s="21"/>
      <c r="N698" s="21"/>
    </row>
    <row r="699" spans="2:14">
      <c r="B699" s="60"/>
      <c r="C699" s="21"/>
      <c r="D699" s="21"/>
      <c r="E699" s="21"/>
      <c r="F699" s="21"/>
      <c r="G699" s="21"/>
      <c r="H699" s="21"/>
      <c r="I699" s="21"/>
      <c r="N699" s="21"/>
    </row>
    <row r="700" spans="2:14">
      <c r="B700" s="60"/>
      <c r="C700" s="21"/>
      <c r="D700" s="21"/>
      <c r="E700" s="21"/>
      <c r="F700" s="21"/>
      <c r="G700" s="21"/>
      <c r="H700" s="21"/>
      <c r="I700" s="21"/>
      <c r="N700" s="21"/>
    </row>
    <row r="701" spans="2:14">
      <c r="B701" s="60"/>
      <c r="C701" s="21"/>
      <c r="D701" s="21"/>
      <c r="E701" s="21"/>
      <c r="F701" s="21"/>
      <c r="G701" s="21"/>
      <c r="H701" s="21"/>
      <c r="I701" s="21"/>
      <c r="N701" s="21"/>
    </row>
    <row r="702" spans="2:14">
      <c r="B702" s="60"/>
      <c r="C702" s="21"/>
      <c r="D702" s="21"/>
      <c r="E702" s="21"/>
      <c r="F702" s="21"/>
      <c r="G702" s="21"/>
      <c r="H702" s="21"/>
      <c r="I702" s="21"/>
      <c r="N702" s="21"/>
    </row>
    <row r="703" spans="2:14">
      <c r="B703" s="60"/>
      <c r="C703" s="21"/>
      <c r="D703" s="21"/>
      <c r="E703" s="21"/>
      <c r="F703" s="21"/>
      <c r="G703" s="21"/>
      <c r="H703" s="21"/>
      <c r="I703" s="21"/>
      <c r="N703" s="21"/>
    </row>
    <row r="704" spans="2:14">
      <c r="B704" s="60"/>
      <c r="C704" s="21"/>
      <c r="D704" s="21"/>
      <c r="E704" s="21"/>
      <c r="F704" s="21"/>
      <c r="G704" s="21"/>
      <c r="H704" s="21"/>
      <c r="I704" s="21"/>
      <c r="N704" s="21"/>
    </row>
    <row r="705" spans="2:14">
      <c r="B705" s="60"/>
      <c r="C705" s="21"/>
      <c r="D705" s="21"/>
      <c r="E705" s="21"/>
      <c r="F705" s="21"/>
      <c r="G705" s="21"/>
      <c r="H705" s="21"/>
      <c r="I705" s="21"/>
      <c r="N705" s="21"/>
    </row>
    <row r="706" spans="2:14">
      <c r="B706" s="60"/>
      <c r="C706" s="21"/>
      <c r="D706" s="21"/>
      <c r="E706" s="21"/>
      <c r="F706" s="21"/>
      <c r="G706" s="21"/>
      <c r="H706" s="21"/>
      <c r="I706" s="21"/>
      <c r="N706" s="21"/>
    </row>
    <row r="707" spans="2:14">
      <c r="B707" s="60"/>
      <c r="C707" s="21"/>
      <c r="D707" s="21"/>
      <c r="E707" s="21"/>
      <c r="F707" s="21"/>
      <c r="G707" s="21"/>
      <c r="H707" s="21"/>
      <c r="I707" s="21"/>
      <c r="N707" s="21"/>
    </row>
    <row r="708" spans="2:14">
      <c r="B708" s="60"/>
      <c r="C708" s="21"/>
      <c r="D708" s="21"/>
      <c r="E708" s="21"/>
      <c r="F708" s="21"/>
      <c r="G708" s="21"/>
      <c r="H708" s="21"/>
      <c r="I708" s="21"/>
      <c r="N708" s="21"/>
    </row>
    <row r="709" spans="2:14">
      <c r="B709" s="60"/>
      <c r="C709" s="21"/>
      <c r="D709" s="21"/>
      <c r="E709" s="21"/>
      <c r="F709" s="21"/>
      <c r="G709" s="21"/>
      <c r="H709" s="21"/>
      <c r="I709" s="21"/>
      <c r="N709" s="21"/>
    </row>
    <row r="710" spans="2:14">
      <c r="B710" s="60"/>
      <c r="C710" s="21"/>
      <c r="D710" s="21"/>
      <c r="E710" s="21"/>
      <c r="F710" s="21"/>
      <c r="G710" s="21"/>
      <c r="H710" s="21"/>
      <c r="I710" s="21"/>
      <c r="N710" s="21"/>
    </row>
    <row r="711" spans="2:14">
      <c r="B711" s="60"/>
      <c r="C711" s="21"/>
      <c r="D711" s="21"/>
      <c r="E711" s="21"/>
      <c r="F711" s="21"/>
      <c r="G711" s="21"/>
      <c r="H711" s="21"/>
      <c r="I711" s="21"/>
      <c r="N711" s="21"/>
    </row>
    <row r="712" spans="2:14">
      <c r="B712" s="60"/>
      <c r="C712" s="21"/>
      <c r="D712" s="21"/>
      <c r="E712" s="21"/>
      <c r="F712" s="21"/>
      <c r="G712" s="21"/>
      <c r="H712" s="21"/>
      <c r="I712" s="21"/>
      <c r="N712" s="21"/>
    </row>
    <row r="713" spans="2:14">
      <c r="B713" s="60"/>
      <c r="C713" s="21"/>
      <c r="D713" s="21"/>
      <c r="E713" s="21"/>
      <c r="F713" s="21"/>
      <c r="G713" s="21"/>
      <c r="H713" s="21"/>
      <c r="I713" s="21"/>
      <c r="N713" s="21"/>
    </row>
    <row r="714" spans="2:14">
      <c r="B714" s="60"/>
      <c r="C714" s="21"/>
      <c r="D714" s="21"/>
      <c r="E714" s="21"/>
      <c r="F714" s="21"/>
      <c r="G714" s="21"/>
      <c r="H714" s="21"/>
      <c r="I714" s="21"/>
      <c r="N714" s="21"/>
    </row>
    <row r="715" spans="2:14">
      <c r="B715" s="60"/>
      <c r="C715" s="21"/>
      <c r="D715" s="21"/>
      <c r="E715" s="21"/>
      <c r="F715" s="21"/>
      <c r="G715" s="21"/>
      <c r="H715" s="21"/>
      <c r="I715" s="21"/>
      <c r="N715" s="21"/>
    </row>
    <row r="716" spans="2:14">
      <c r="B716" s="60"/>
      <c r="C716" s="21"/>
      <c r="D716" s="21"/>
      <c r="E716" s="21"/>
      <c r="F716" s="21"/>
      <c r="G716" s="21"/>
      <c r="H716" s="21"/>
      <c r="I716" s="21"/>
      <c r="N716" s="21"/>
    </row>
    <row r="717" spans="2:14">
      <c r="B717" s="60"/>
      <c r="C717" s="21"/>
      <c r="D717" s="21"/>
      <c r="E717" s="21"/>
      <c r="F717" s="21"/>
      <c r="G717" s="21"/>
      <c r="H717" s="21"/>
      <c r="I717" s="21"/>
      <c r="N717" s="21"/>
    </row>
    <row r="718" spans="2:14">
      <c r="B718" s="60"/>
      <c r="C718" s="21"/>
      <c r="D718" s="21"/>
      <c r="E718" s="21"/>
      <c r="F718" s="21"/>
      <c r="G718" s="21"/>
      <c r="H718" s="21"/>
      <c r="I718" s="21"/>
      <c r="N718" s="21"/>
    </row>
    <row r="719" spans="2:14">
      <c r="B719" s="60"/>
      <c r="C719" s="21"/>
      <c r="D719" s="21"/>
      <c r="E719" s="21"/>
      <c r="F719" s="21"/>
      <c r="G719" s="21"/>
      <c r="H719" s="21"/>
      <c r="I719" s="21"/>
      <c r="N719" s="21"/>
    </row>
    <row r="720" spans="2:14">
      <c r="B720" s="60"/>
      <c r="C720" s="21"/>
      <c r="D720" s="21"/>
      <c r="E720" s="21"/>
      <c r="F720" s="21"/>
      <c r="G720" s="21"/>
      <c r="H720" s="21"/>
      <c r="I720" s="21"/>
      <c r="N720" s="21"/>
    </row>
    <row r="721" spans="2:14">
      <c r="B721" s="60"/>
      <c r="C721" s="21"/>
      <c r="D721" s="21"/>
      <c r="E721" s="21"/>
      <c r="F721" s="21"/>
      <c r="G721" s="21"/>
      <c r="H721" s="21"/>
      <c r="I721" s="21"/>
      <c r="N721" s="21"/>
    </row>
    <row r="722" spans="2:14">
      <c r="B722" s="60"/>
      <c r="C722" s="21"/>
      <c r="D722" s="21"/>
      <c r="E722" s="21"/>
      <c r="F722" s="21"/>
      <c r="G722" s="21"/>
      <c r="H722" s="21"/>
      <c r="I722" s="21"/>
      <c r="N722" s="21"/>
    </row>
    <row r="723" spans="2:14">
      <c r="B723" s="60"/>
      <c r="C723" s="21"/>
      <c r="D723" s="21"/>
      <c r="E723" s="21"/>
      <c r="F723" s="21"/>
      <c r="G723" s="21"/>
      <c r="H723" s="21"/>
      <c r="I723" s="21"/>
      <c r="N723" s="21"/>
    </row>
    <row r="724" spans="2:14">
      <c r="B724" s="60"/>
      <c r="C724" s="21"/>
      <c r="D724" s="21"/>
      <c r="E724" s="21"/>
      <c r="F724" s="21"/>
      <c r="G724" s="21"/>
      <c r="H724" s="21"/>
      <c r="I724" s="21"/>
      <c r="N724" s="21"/>
    </row>
    <row r="725" spans="2:14">
      <c r="B725" s="60"/>
      <c r="C725" s="21"/>
      <c r="D725" s="21"/>
      <c r="E725" s="21"/>
      <c r="F725" s="21"/>
      <c r="G725" s="21"/>
      <c r="H725" s="21"/>
      <c r="I725" s="21"/>
      <c r="N725" s="21"/>
    </row>
    <row r="726" spans="2:14">
      <c r="B726" s="60"/>
      <c r="C726" s="21"/>
      <c r="D726" s="21"/>
      <c r="E726" s="21"/>
      <c r="F726" s="21"/>
      <c r="G726" s="21"/>
      <c r="H726" s="21"/>
      <c r="I726" s="21"/>
      <c r="N726" s="21"/>
    </row>
    <row r="727" spans="2:14">
      <c r="B727" s="60"/>
      <c r="C727" s="21"/>
      <c r="D727" s="21"/>
      <c r="E727" s="21"/>
      <c r="F727" s="21"/>
      <c r="G727" s="21"/>
      <c r="H727" s="21"/>
      <c r="I727" s="21"/>
      <c r="N727" s="21"/>
    </row>
    <row r="728" spans="2:14">
      <c r="B728" s="60"/>
      <c r="C728" s="21"/>
      <c r="D728" s="21"/>
      <c r="E728" s="21"/>
      <c r="F728" s="21"/>
      <c r="G728" s="21"/>
      <c r="H728" s="21"/>
      <c r="I728" s="21"/>
      <c r="N728" s="21"/>
    </row>
    <row r="729" spans="2:14">
      <c r="B729" s="60"/>
      <c r="C729" s="21"/>
      <c r="D729" s="21"/>
      <c r="E729" s="21"/>
      <c r="F729" s="21"/>
      <c r="G729" s="21"/>
      <c r="H729" s="21"/>
      <c r="I729" s="21"/>
      <c r="N729" s="21"/>
    </row>
    <row r="730" spans="2:14">
      <c r="B730" s="60"/>
      <c r="C730" s="21"/>
      <c r="D730" s="21"/>
      <c r="E730" s="21"/>
      <c r="F730" s="21"/>
      <c r="G730" s="21"/>
      <c r="H730" s="21"/>
      <c r="I730" s="21"/>
      <c r="N730" s="21"/>
    </row>
    <row r="731" spans="2:14">
      <c r="B731" s="60"/>
      <c r="C731" s="21"/>
      <c r="D731" s="21"/>
      <c r="E731" s="21"/>
      <c r="F731" s="21"/>
      <c r="G731" s="21"/>
      <c r="H731" s="21"/>
      <c r="I731" s="21"/>
      <c r="N731" s="21"/>
    </row>
    <row r="732" spans="2:14">
      <c r="B732" s="60"/>
      <c r="C732" s="21"/>
      <c r="D732" s="21"/>
      <c r="E732" s="21"/>
      <c r="F732" s="21"/>
      <c r="G732" s="21"/>
      <c r="H732" s="21"/>
      <c r="I732" s="21"/>
      <c r="N732" s="21"/>
    </row>
    <row r="733" spans="2:14">
      <c r="B733" s="60"/>
      <c r="C733" s="21"/>
      <c r="D733" s="21"/>
      <c r="E733" s="21"/>
      <c r="F733" s="21"/>
      <c r="G733" s="21"/>
      <c r="H733" s="21"/>
      <c r="I733" s="21"/>
      <c r="N733" s="21"/>
    </row>
    <row r="734" spans="2:14">
      <c r="B734" s="53"/>
      <c r="C734" s="53"/>
      <c r="D734" s="53"/>
      <c r="E734" s="53"/>
      <c r="F734" s="53"/>
      <c r="G734" s="53"/>
      <c r="H734" s="53"/>
      <c r="I734" s="21"/>
      <c r="N734" s="53"/>
    </row>
    <row r="735" spans="2:14">
      <c r="B735" s="53"/>
      <c r="C735" s="53"/>
      <c r="D735" s="53"/>
      <c r="E735" s="53"/>
      <c r="F735" s="53"/>
      <c r="G735" s="53"/>
      <c r="H735" s="53"/>
      <c r="I735" s="21"/>
      <c r="N735" s="53"/>
    </row>
    <row r="736" spans="2:14">
      <c r="B736" s="53"/>
      <c r="C736" s="53"/>
      <c r="D736" s="53"/>
      <c r="E736" s="53"/>
      <c r="F736" s="53"/>
      <c r="G736" s="53"/>
      <c r="H736" s="53"/>
      <c r="I736" s="21"/>
      <c r="N736" s="53"/>
    </row>
    <row r="737" spans="2:14">
      <c r="B737" s="53"/>
      <c r="C737" s="53"/>
      <c r="D737" s="53"/>
      <c r="E737" s="53"/>
      <c r="F737" s="53"/>
      <c r="G737" s="53"/>
      <c r="H737" s="53"/>
      <c r="I737" s="21"/>
      <c r="N737" s="53"/>
    </row>
    <row r="738" spans="2:14">
      <c r="I738" s="21"/>
    </row>
    <row r="739" spans="2:14">
      <c r="I739" s="21"/>
    </row>
    <row r="740" spans="2:14">
      <c r="I740" s="21"/>
    </row>
    <row r="741" spans="2:14">
      <c r="I741" s="21"/>
    </row>
    <row r="742" spans="2:14">
      <c r="I742" s="21"/>
    </row>
    <row r="743" spans="2:14">
      <c r="I743" s="21"/>
    </row>
    <row r="744" spans="2:14">
      <c r="I744" s="53"/>
    </row>
    <row r="745" spans="2:14">
      <c r="I745" s="53"/>
    </row>
    <row r="746" spans="2:14">
      <c r="I746" s="53"/>
    </row>
    <row r="747" spans="2:14">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0"/>
  <rowBreaks count="7" manualBreak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syncVertical="1" syncRef="B1" transitionEvaluation="1" codeName="Sheet7">
    <pageSetUpPr fitToPage="1"/>
  </sheetPr>
  <dimension ref="A1:BL148"/>
  <sheetViews>
    <sheetView showGridLines="0"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1:64">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1:6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1:64">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1:64" ht="15" customHeight="1">
      <c r="G4" s="249" t="s">
        <v>1393</v>
      </c>
    </row>
    <row r="5" spans="1:64" ht="10.5" customHeight="1">
      <c r="G5" s="249" t="s">
        <v>233</v>
      </c>
    </row>
    <row r="6" spans="1:64" ht="5.25" customHeight="1"/>
    <row r="7" spans="1:64"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1:64"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1:64"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1:64"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1:64"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1:64"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1:64"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1:64"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1:64"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1:64"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1:64"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1:64"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1:64"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1:64"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1:64"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1: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1: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1: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1:64"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1:64"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2:64"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2: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2:64"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64"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0"/>
  <rowBreaks count="2" manualBreak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syncVertical="1" syncRef="A1" transitionEvaluation="1" codeName="Sheet8"/>
  <dimension ref="B1:BU216"/>
  <sheetViews>
    <sheetView showGridLines="0"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1393</v>
      </c>
    </row>
    <row r="5" spans="2:14" ht="10.5" customHeight="1">
      <c r="D5" s="249" t="s">
        <v>233</v>
      </c>
    </row>
    <row r="6" spans="2:14" ht="5.25" customHeight="1"/>
    <row r="7" spans="2:14" ht="16.5" thickBot="1">
      <c r="B7" s="174" t="s">
        <v>260</v>
      </c>
      <c r="C7" s="13"/>
    </row>
    <row r="8" spans="2:14" ht="13.5" thickTop="1">
      <c r="B8" s="223" t="s">
        <v>473</v>
      </c>
      <c r="C8" s="83"/>
      <c r="D8" s="83"/>
      <c r="E8" s="83"/>
      <c r="F8" s="83"/>
      <c r="G8" s="83"/>
      <c r="H8" s="83"/>
      <c r="I8" s="1440" t="s">
        <v>561</v>
      </c>
      <c r="J8" s="1443"/>
      <c r="K8" s="1443"/>
      <c r="L8" s="1444"/>
      <c r="M8" s="86"/>
      <c r="N8" s="111"/>
    </row>
    <row r="9" spans="2:14">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ht="13.5" thickTop="1">
      <c r="B20" s="205" t="s">
        <v>474</v>
      </c>
      <c r="C20" s="276"/>
      <c r="D20" s="276"/>
      <c r="E20" s="276"/>
      <c r="F20" s="276"/>
      <c r="G20" s="276"/>
      <c r="H20" s="276"/>
      <c r="I20" s="1446" t="s">
        <v>561</v>
      </c>
      <c r="J20" s="1447"/>
      <c r="K20" s="1447"/>
      <c r="L20" s="1448"/>
      <c r="M20" s="109"/>
      <c r="N20" s="544"/>
    </row>
    <row r="21" spans="2:14">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73"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73"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73">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73">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73">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73">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73">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73"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73">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73">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73">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68">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68">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68">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68">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68" ht="14.25" customHeight="1" thickTop="1">
      <c r="B58" s="191" t="s">
        <v>555</v>
      </c>
      <c r="C58" s="227"/>
      <c r="D58" s="227"/>
      <c r="E58" s="227"/>
      <c r="F58" s="227"/>
      <c r="G58" s="227"/>
      <c r="H58" s="227"/>
      <c r="I58" s="227"/>
      <c r="J58" s="227"/>
      <c r="K58" s="556"/>
      <c r="L58" s="227"/>
      <c r="M58" s="102"/>
      <c r="N58" s="227"/>
      <c r="P58" s="102"/>
      <c r="Q58" s="102"/>
      <c r="R58" s="102"/>
      <c r="S58" s="102"/>
    </row>
    <row r="59" spans="2:68" ht="12" customHeight="1">
      <c r="B59" s="190"/>
      <c r="C59" s="227"/>
      <c r="D59" s="227"/>
      <c r="E59" s="227"/>
      <c r="F59" s="227"/>
      <c r="G59" s="227"/>
      <c r="H59" s="227"/>
      <c r="I59" s="227"/>
      <c r="J59" s="227"/>
      <c r="K59" s="556"/>
      <c r="L59" s="227"/>
      <c r="N59" s="227"/>
      <c r="P59" s="102"/>
      <c r="Q59" s="102"/>
      <c r="R59" s="102"/>
      <c r="S59" s="102"/>
    </row>
    <row r="60" spans="2:68" ht="10.5" customHeight="1">
      <c r="B60" s="191"/>
      <c r="C60" s="227"/>
      <c r="D60" s="227"/>
      <c r="E60" s="227"/>
      <c r="F60" s="227"/>
      <c r="G60" s="227"/>
      <c r="H60" s="227"/>
      <c r="I60" s="227"/>
      <c r="J60" s="227"/>
      <c r="K60" s="556"/>
      <c r="L60" s="227"/>
      <c r="N60" s="227"/>
    </row>
    <row r="61" spans="2:68" ht="16.5" thickBot="1">
      <c r="B61" s="174" t="s">
        <v>261</v>
      </c>
      <c r="C61" s="188"/>
      <c r="D61" s="188"/>
      <c r="E61" s="188"/>
      <c r="F61" s="188"/>
      <c r="G61" s="188"/>
      <c r="H61" s="188"/>
      <c r="I61" s="188"/>
      <c r="J61" s="188"/>
      <c r="K61" s="1"/>
      <c r="N61" s="188"/>
    </row>
    <row r="62" spans="2:68" ht="13.5" thickTop="1">
      <c r="B62" s="224" t="s">
        <v>473</v>
      </c>
      <c r="C62" s="520"/>
      <c r="D62" s="520" t="s">
        <v>87</v>
      </c>
      <c r="E62" s="451" t="s">
        <v>87</v>
      </c>
      <c r="F62" s="451" t="s">
        <v>87</v>
      </c>
      <c r="G62" s="451" t="s">
        <v>87</v>
      </c>
      <c r="H62" s="451" t="s">
        <v>87</v>
      </c>
      <c r="I62" s="1440" t="s">
        <v>561</v>
      </c>
      <c r="J62" s="1441"/>
      <c r="K62" s="1441"/>
      <c r="L62" s="1442"/>
      <c r="M62" s="102"/>
      <c r="N62" s="1338" t="s">
        <v>87</v>
      </c>
    </row>
    <row r="63" spans="2:68">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68">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ht="13.5" thickTop="1">
      <c r="B74" s="205" t="s">
        <v>474</v>
      </c>
      <c r="C74" s="227"/>
      <c r="D74" s="227"/>
      <c r="E74" s="227"/>
      <c r="F74" s="227"/>
      <c r="G74" s="227"/>
      <c r="H74" s="227"/>
      <c r="I74" s="1446" t="s">
        <v>561</v>
      </c>
      <c r="J74" s="1447"/>
      <c r="K74" s="1447"/>
      <c r="L74" s="1448"/>
      <c r="M74" s="546"/>
      <c r="N74" s="450"/>
    </row>
    <row r="75" spans="2:14">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71">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71">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71">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71">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71">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71"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71" ht="13.5" thickTop="1">
      <c r="B87" s="205" t="s">
        <v>479</v>
      </c>
      <c r="C87" s="452"/>
      <c r="D87" s="452"/>
      <c r="E87" s="452" t="s">
        <v>87</v>
      </c>
      <c r="F87" s="452" t="s">
        <v>87</v>
      </c>
      <c r="G87" s="452" t="s">
        <v>87</v>
      </c>
      <c r="H87" s="452" t="s">
        <v>87</v>
      </c>
      <c r="I87" s="1446" t="s">
        <v>561</v>
      </c>
      <c r="J87" s="1447"/>
      <c r="K87" s="1447"/>
      <c r="L87" s="1448"/>
      <c r="M87" s="546"/>
      <c r="N87" s="1337" t="s">
        <v>87</v>
      </c>
    </row>
    <row r="88" spans="2:71">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71">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71">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71">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71">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71">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71">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71">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71" ht="13.5" thickTop="1">
      <c r="B99" s="205" t="s">
        <v>480</v>
      </c>
      <c r="C99" s="227"/>
      <c r="D99" s="227"/>
      <c r="E99" s="227"/>
      <c r="F99" s="227"/>
      <c r="G99" s="227"/>
      <c r="H99" s="227"/>
      <c r="I99" s="1446" t="s">
        <v>561</v>
      </c>
      <c r="J99" s="1447"/>
      <c r="K99" s="1447"/>
      <c r="L99" s="1448"/>
      <c r="M99" s="546"/>
      <c r="N99" s="450"/>
      <c r="P99" s="102"/>
      <c r="Q99" s="102"/>
      <c r="R99" s="102"/>
    </row>
    <row r="100" spans="2:71">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71">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71">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71">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71">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71">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71">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71">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71">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71">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71">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71"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71" ht="13.5" customHeight="1" thickTop="1">
      <c r="B112" s="191" t="s">
        <v>555</v>
      </c>
      <c r="C112" s="68"/>
      <c r="D112" s="68"/>
      <c r="E112" s="68"/>
      <c r="F112" s="68"/>
      <c r="G112" s="68"/>
      <c r="H112" s="68"/>
      <c r="I112" s="68"/>
      <c r="J112" s="68"/>
      <c r="K112" s="124"/>
      <c r="L112" s="68"/>
      <c r="M112" s="102"/>
      <c r="N112" s="68"/>
      <c r="P112" s="102"/>
      <c r="Q112" s="102"/>
      <c r="R112" s="102"/>
    </row>
    <row r="113" spans="2:34" ht="12" customHeight="1">
      <c r="K113" s="1"/>
      <c r="N113" s="12"/>
    </row>
    <row r="114" spans="2:34">
      <c r="K114" s="1"/>
      <c r="N114" s="12"/>
    </row>
    <row r="115" spans="2:34"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5">
      <c r="B189"/>
      <c r="C189"/>
      <c r="D189"/>
      <c r="E189"/>
      <c r="F189"/>
      <c r="G189"/>
      <c r="H189"/>
      <c r="I189"/>
      <c r="J189"/>
      <c r="K189"/>
      <c r="L189"/>
      <c r="M189"/>
      <c r="N189"/>
      <c r="O189"/>
      <c r="P189"/>
      <c r="Q189"/>
      <c r="R189"/>
      <c r="S189"/>
      <c r="T189"/>
      <c r="U189"/>
      <c r="V189"/>
      <c r="W189"/>
      <c r="X189"/>
      <c r="Y189"/>
      <c r="Z189"/>
      <c r="AA189"/>
      <c r="AB189"/>
      <c r="AC189"/>
      <c r="AD189"/>
      <c r="AE189"/>
    </row>
    <row r="190" spans="2:34" ht="15">
      <c r="B190"/>
      <c r="C190"/>
      <c r="D190"/>
      <c r="E190"/>
      <c r="F190"/>
      <c r="G190"/>
      <c r="H190"/>
      <c r="I190"/>
      <c r="J190"/>
      <c r="K190"/>
      <c r="L190"/>
      <c r="M190"/>
      <c r="N190"/>
      <c r="O190"/>
      <c r="P190"/>
      <c r="Q190"/>
      <c r="R190"/>
      <c r="S190"/>
      <c r="T190"/>
      <c r="U190"/>
      <c r="V190"/>
      <c r="W190"/>
      <c r="X190"/>
      <c r="Y190"/>
      <c r="Z190"/>
      <c r="AA190"/>
      <c r="AB190"/>
      <c r="AC190"/>
      <c r="AD190"/>
      <c r="AE190"/>
    </row>
    <row r="191" spans="2:34" ht="15">
      <c r="B191"/>
      <c r="C191"/>
      <c r="D191"/>
      <c r="E191"/>
      <c r="F191"/>
      <c r="G191"/>
      <c r="H191"/>
      <c r="I191"/>
      <c r="J191"/>
      <c r="K191"/>
      <c r="L191"/>
      <c r="M191"/>
      <c r="N191"/>
      <c r="O191"/>
      <c r="P191"/>
      <c r="Q191"/>
      <c r="R191"/>
      <c r="S191"/>
      <c r="T191"/>
      <c r="U191"/>
      <c r="V191"/>
      <c r="W191"/>
      <c r="X191"/>
      <c r="Y191"/>
      <c r="Z191"/>
      <c r="AA191"/>
      <c r="AB191"/>
      <c r="AC191"/>
      <c r="AD191"/>
      <c r="AE191"/>
    </row>
    <row r="192" spans="2:34" ht="15">
      <c r="B192"/>
      <c r="C192"/>
      <c r="D192"/>
      <c r="E192"/>
      <c r="F192"/>
      <c r="G192"/>
      <c r="H192"/>
      <c r="I192"/>
      <c r="J192"/>
      <c r="K192"/>
      <c r="L192"/>
      <c r="M192"/>
      <c r="N192"/>
      <c r="O192"/>
      <c r="P192"/>
      <c r="Q192"/>
      <c r="R192"/>
      <c r="S192"/>
      <c r="T192"/>
      <c r="U192"/>
      <c r="V192"/>
      <c r="W192"/>
      <c r="X192"/>
      <c r="Y192"/>
      <c r="Z192"/>
      <c r="AA192"/>
      <c r="AB192"/>
      <c r="AC192"/>
      <c r="AD192"/>
      <c r="AE192"/>
    </row>
    <row r="193" spans="2:31" ht="15">
      <c r="B193"/>
      <c r="C193"/>
      <c r="D193"/>
      <c r="E193"/>
      <c r="F193"/>
      <c r="G193"/>
      <c r="H193"/>
      <c r="I193"/>
      <c r="J193"/>
      <c r="K193"/>
      <c r="L193"/>
      <c r="M193"/>
      <c r="N193"/>
      <c r="O193"/>
      <c r="P193"/>
      <c r="Q193"/>
      <c r="R193"/>
      <c r="S193"/>
      <c r="T193"/>
      <c r="U193"/>
      <c r="V193"/>
      <c r="W193"/>
      <c r="X193"/>
      <c r="Y193"/>
      <c r="Z193"/>
      <c r="AA193"/>
      <c r="AB193"/>
      <c r="AC193"/>
      <c r="AD193"/>
      <c r="AE193"/>
    </row>
    <row r="194" spans="2:31" ht="15">
      <c r="B194"/>
      <c r="C194"/>
      <c r="D194"/>
      <c r="E194"/>
      <c r="F194"/>
      <c r="G194"/>
      <c r="H194"/>
      <c r="I194"/>
      <c r="J194"/>
      <c r="K194"/>
      <c r="L194"/>
      <c r="M194"/>
      <c r="N194"/>
      <c r="O194"/>
      <c r="P194"/>
      <c r="Q194"/>
      <c r="R194"/>
      <c r="S194"/>
      <c r="T194"/>
      <c r="U194"/>
      <c r="V194"/>
      <c r="W194"/>
      <c r="X194"/>
      <c r="Y194"/>
      <c r="Z194"/>
      <c r="AA194"/>
      <c r="AB194"/>
      <c r="AC194"/>
      <c r="AD194"/>
      <c r="AE194"/>
    </row>
    <row r="195" spans="2:31" ht="15">
      <c r="B195"/>
      <c r="C195"/>
      <c r="D195"/>
      <c r="E195"/>
      <c r="F195"/>
      <c r="G195"/>
      <c r="H195"/>
      <c r="I195"/>
      <c r="J195"/>
      <c r="K195"/>
      <c r="L195"/>
      <c r="M195"/>
      <c r="N195"/>
      <c r="O195"/>
      <c r="P195"/>
      <c r="Q195"/>
      <c r="R195"/>
      <c r="S195"/>
      <c r="T195"/>
      <c r="U195"/>
      <c r="V195"/>
      <c r="W195"/>
      <c r="X195"/>
      <c r="Y195"/>
      <c r="Z195"/>
      <c r="AA195"/>
      <c r="AB195"/>
      <c r="AC195"/>
      <c r="AD195"/>
      <c r="AE195"/>
    </row>
    <row r="196" spans="2:31" ht="15">
      <c r="B196"/>
      <c r="C196"/>
      <c r="D196"/>
      <c r="E196"/>
      <c r="F196"/>
      <c r="G196"/>
      <c r="H196"/>
      <c r="I196"/>
      <c r="J196"/>
      <c r="K196"/>
      <c r="L196"/>
      <c r="M196"/>
      <c r="N196"/>
      <c r="O196"/>
      <c r="P196"/>
      <c r="Q196"/>
      <c r="R196"/>
      <c r="S196"/>
      <c r="T196"/>
      <c r="U196"/>
      <c r="V196"/>
      <c r="W196"/>
      <c r="X196"/>
      <c r="Y196"/>
      <c r="Z196"/>
      <c r="AA196"/>
      <c r="AB196"/>
      <c r="AC196"/>
      <c r="AD196"/>
      <c r="AE196"/>
    </row>
    <row r="197" spans="2:31" ht="15">
      <c r="B197"/>
      <c r="C197"/>
      <c r="D197"/>
      <c r="E197"/>
      <c r="F197"/>
      <c r="G197"/>
      <c r="H197"/>
      <c r="I197"/>
      <c r="J197"/>
      <c r="K197"/>
      <c r="L197"/>
      <c r="M197"/>
      <c r="N197"/>
      <c r="O197"/>
      <c r="P197"/>
      <c r="Q197"/>
      <c r="R197"/>
      <c r="S197"/>
      <c r="T197"/>
      <c r="U197"/>
      <c r="V197"/>
      <c r="W197"/>
      <c r="X197"/>
      <c r="Y197"/>
      <c r="Z197"/>
      <c r="AA197"/>
      <c r="AB197"/>
      <c r="AC197"/>
      <c r="AD197"/>
      <c r="AE197"/>
    </row>
    <row r="198" spans="2:31" ht="15">
      <c r="B198"/>
      <c r="C198"/>
      <c r="D198"/>
      <c r="E198"/>
      <c r="F198"/>
      <c r="G198"/>
      <c r="H198"/>
      <c r="I198"/>
      <c r="J198"/>
      <c r="K198"/>
      <c r="L198"/>
      <c r="M198"/>
      <c r="N198"/>
      <c r="O198"/>
      <c r="P198"/>
      <c r="Q198"/>
      <c r="R198"/>
      <c r="S198"/>
      <c r="T198"/>
      <c r="U198"/>
      <c r="V198"/>
      <c r="W198"/>
      <c r="X198"/>
      <c r="Y198"/>
      <c r="Z198"/>
      <c r="AA198"/>
      <c r="AB198"/>
      <c r="AC198"/>
      <c r="AD198"/>
      <c r="AE198"/>
    </row>
    <row r="199" spans="2:31" ht="15">
      <c r="B199"/>
      <c r="C199"/>
      <c r="D199"/>
      <c r="E199"/>
      <c r="F199"/>
      <c r="G199"/>
      <c r="H199"/>
      <c r="I199"/>
      <c r="J199"/>
      <c r="K199"/>
      <c r="L199"/>
      <c r="M199"/>
      <c r="N199"/>
      <c r="O199"/>
      <c r="P199"/>
      <c r="Q199"/>
      <c r="R199"/>
      <c r="S199"/>
      <c r="T199"/>
      <c r="U199"/>
      <c r="V199"/>
      <c r="W199"/>
      <c r="X199"/>
      <c r="Y199"/>
      <c r="Z199"/>
      <c r="AA199"/>
      <c r="AB199"/>
      <c r="AC199"/>
      <c r="AD199"/>
      <c r="AE199"/>
    </row>
    <row r="200" spans="2:31" ht="15">
      <c r="B200"/>
      <c r="C200"/>
      <c r="D200"/>
      <c r="E200"/>
      <c r="F200"/>
      <c r="G200"/>
      <c r="H200"/>
      <c r="I200"/>
      <c r="J200"/>
      <c r="K200"/>
      <c r="L200"/>
      <c r="M200"/>
      <c r="N200"/>
      <c r="O200"/>
      <c r="P200"/>
      <c r="Q200"/>
      <c r="R200"/>
      <c r="S200"/>
      <c r="T200"/>
      <c r="U200"/>
      <c r="V200"/>
      <c r="W200"/>
      <c r="X200"/>
      <c r="Y200"/>
      <c r="Z200"/>
      <c r="AA200"/>
      <c r="AB200"/>
      <c r="AC200"/>
      <c r="AD200"/>
      <c r="AE200"/>
    </row>
    <row r="201" spans="2:31" ht="15">
      <c r="B201"/>
      <c r="C201"/>
      <c r="D201"/>
      <c r="E201"/>
      <c r="F201"/>
      <c r="G201"/>
      <c r="H201"/>
      <c r="I201"/>
      <c r="J201"/>
      <c r="K201"/>
      <c r="L201"/>
      <c r="M201"/>
      <c r="N201"/>
      <c r="O201"/>
      <c r="P201"/>
      <c r="Q201"/>
      <c r="R201"/>
      <c r="S201"/>
      <c r="T201"/>
      <c r="U201"/>
      <c r="V201"/>
      <c r="W201"/>
      <c r="X201"/>
      <c r="Y201"/>
      <c r="Z201"/>
      <c r="AA201"/>
      <c r="AB201"/>
      <c r="AC201"/>
      <c r="AD201"/>
      <c r="AE201"/>
    </row>
    <row r="202" spans="2:31" ht="15">
      <c r="B202"/>
      <c r="C202"/>
      <c r="D202"/>
      <c r="E202"/>
      <c r="F202"/>
      <c r="G202"/>
      <c r="H202"/>
      <c r="I202"/>
      <c r="J202"/>
      <c r="K202"/>
      <c r="L202"/>
      <c r="M202"/>
      <c r="N202"/>
      <c r="O202"/>
      <c r="P202"/>
      <c r="Q202"/>
      <c r="R202"/>
      <c r="S202"/>
      <c r="T202"/>
      <c r="U202"/>
      <c r="V202"/>
      <c r="W202"/>
      <c r="X202"/>
      <c r="Y202"/>
      <c r="Z202"/>
      <c r="AA202"/>
      <c r="AB202"/>
      <c r="AC202"/>
      <c r="AD202"/>
      <c r="AE202"/>
    </row>
    <row r="203" spans="2:31" ht="15">
      <c r="B203"/>
      <c r="C203"/>
      <c r="D203"/>
      <c r="E203"/>
      <c r="F203"/>
      <c r="G203"/>
      <c r="H203"/>
      <c r="I203"/>
      <c r="J203"/>
      <c r="K203"/>
      <c r="L203"/>
      <c r="M203"/>
      <c r="N203"/>
      <c r="O203"/>
      <c r="P203"/>
      <c r="Q203"/>
      <c r="R203"/>
      <c r="S203"/>
      <c r="T203"/>
      <c r="U203"/>
      <c r="V203"/>
      <c r="W203"/>
      <c r="X203"/>
      <c r="Y203"/>
      <c r="Z203"/>
      <c r="AA203"/>
      <c r="AB203"/>
      <c r="AC203"/>
      <c r="AD203"/>
      <c r="AE203"/>
    </row>
    <row r="204" spans="2:31" ht="15">
      <c r="B204"/>
      <c r="C204"/>
      <c r="D204"/>
      <c r="E204"/>
      <c r="F204"/>
      <c r="G204"/>
      <c r="H204"/>
      <c r="I204"/>
      <c r="J204"/>
      <c r="K204"/>
      <c r="L204"/>
      <c r="M204"/>
      <c r="N204"/>
      <c r="O204"/>
      <c r="P204"/>
      <c r="Q204"/>
      <c r="R204"/>
      <c r="S204"/>
      <c r="T204"/>
      <c r="U204"/>
      <c r="V204"/>
      <c r="W204"/>
      <c r="X204"/>
      <c r="Y204"/>
      <c r="Z204"/>
      <c r="AA204"/>
      <c r="AB204"/>
      <c r="AC204"/>
      <c r="AD204"/>
      <c r="AE204"/>
    </row>
    <row r="205" spans="2:31" ht="15">
      <c r="B205"/>
      <c r="C205"/>
      <c r="D205"/>
      <c r="E205"/>
      <c r="F205"/>
      <c r="G205"/>
      <c r="H205"/>
      <c r="I205"/>
      <c r="J205"/>
      <c r="K205"/>
      <c r="L205"/>
      <c r="M205"/>
      <c r="N205"/>
      <c r="O205"/>
      <c r="P205"/>
      <c r="Q205"/>
      <c r="R205"/>
      <c r="S205"/>
      <c r="T205"/>
      <c r="U205"/>
      <c r="V205"/>
      <c r="W205"/>
      <c r="X205"/>
      <c r="Y205"/>
      <c r="Z205"/>
      <c r="AA205"/>
      <c r="AB205"/>
      <c r="AC205"/>
      <c r="AD205"/>
      <c r="AE205"/>
    </row>
    <row r="206" spans="2:31" ht="15">
      <c r="B206"/>
      <c r="C206"/>
      <c r="D206"/>
      <c r="E206"/>
      <c r="F206"/>
      <c r="G206"/>
      <c r="H206"/>
      <c r="I206"/>
      <c r="J206"/>
      <c r="K206"/>
      <c r="L206"/>
      <c r="M206"/>
      <c r="N206"/>
      <c r="O206"/>
      <c r="P206"/>
      <c r="Q206"/>
      <c r="R206"/>
      <c r="S206"/>
      <c r="T206"/>
      <c r="U206"/>
      <c r="V206"/>
      <c r="W206"/>
      <c r="X206"/>
      <c r="Y206"/>
      <c r="Z206"/>
      <c r="AA206"/>
      <c r="AB206"/>
      <c r="AC206"/>
      <c r="AD206"/>
      <c r="AE206"/>
    </row>
    <row r="207" spans="2:31" ht="15">
      <c r="B207"/>
      <c r="C207"/>
      <c r="D207"/>
      <c r="E207"/>
      <c r="F207"/>
      <c r="G207"/>
      <c r="H207"/>
      <c r="I207"/>
      <c r="J207"/>
      <c r="K207"/>
      <c r="L207"/>
      <c r="M207"/>
      <c r="N207"/>
      <c r="O207"/>
      <c r="P207"/>
      <c r="Q207"/>
      <c r="R207"/>
      <c r="S207"/>
      <c r="T207"/>
      <c r="U207"/>
      <c r="V207"/>
      <c r="W207"/>
      <c r="X207"/>
      <c r="Y207"/>
      <c r="Z207"/>
      <c r="AA207"/>
      <c r="AB207"/>
      <c r="AC207"/>
      <c r="AD207"/>
      <c r="AE207"/>
    </row>
    <row r="208" spans="2:31" ht="15">
      <c r="B208"/>
      <c r="C208"/>
      <c r="D208"/>
      <c r="E208"/>
      <c r="F208"/>
      <c r="G208"/>
      <c r="H208"/>
      <c r="I208"/>
      <c r="J208"/>
      <c r="K208"/>
      <c r="L208"/>
      <c r="M208"/>
      <c r="N208"/>
      <c r="O208"/>
      <c r="P208"/>
      <c r="Q208"/>
      <c r="R208"/>
      <c r="S208"/>
      <c r="T208"/>
      <c r="U208"/>
      <c r="V208"/>
      <c r="W208"/>
      <c r="X208"/>
      <c r="Y208"/>
      <c r="Z208"/>
      <c r="AA208"/>
      <c r="AB208"/>
      <c r="AC208"/>
      <c r="AD208"/>
      <c r="AE208"/>
    </row>
    <row r="209" spans="2:31" ht="15">
      <c r="B209"/>
      <c r="C209"/>
      <c r="D209"/>
      <c r="E209"/>
      <c r="F209"/>
      <c r="G209"/>
      <c r="H209"/>
      <c r="I209"/>
      <c r="J209"/>
      <c r="K209"/>
      <c r="L209"/>
      <c r="M209"/>
      <c r="N209"/>
      <c r="O209"/>
      <c r="P209"/>
      <c r="Q209"/>
      <c r="R209"/>
      <c r="S209"/>
      <c r="T209"/>
      <c r="U209"/>
      <c r="V209"/>
      <c r="W209"/>
      <c r="X209"/>
      <c r="Y209"/>
      <c r="Z209"/>
      <c r="AA209"/>
      <c r="AB209"/>
      <c r="AC209"/>
      <c r="AD209"/>
      <c r="AE209"/>
    </row>
    <row r="210" spans="2:31" ht="15">
      <c r="B210"/>
      <c r="C210"/>
      <c r="D210"/>
      <c r="E210"/>
      <c r="F210"/>
      <c r="G210"/>
      <c r="H210"/>
      <c r="I210"/>
      <c r="J210"/>
      <c r="K210"/>
      <c r="L210"/>
      <c r="M210"/>
      <c r="N210"/>
      <c r="O210"/>
      <c r="P210"/>
      <c r="Q210"/>
      <c r="R210"/>
      <c r="S210"/>
      <c r="T210"/>
      <c r="U210"/>
      <c r="V210"/>
      <c r="W210"/>
      <c r="X210"/>
      <c r="Y210"/>
      <c r="Z210"/>
      <c r="AA210"/>
      <c r="AB210"/>
      <c r="AC210"/>
      <c r="AD210"/>
      <c r="AE210"/>
    </row>
    <row r="211" spans="2:31" ht="15">
      <c r="B211"/>
      <c r="C211"/>
      <c r="D211"/>
      <c r="E211"/>
      <c r="F211"/>
      <c r="G211"/>
      <c r="H211"/>
      <c r="I211"/>
      <c r="J211"/>
      <c r="K211"/>
      <c r="L211"/>
      <c r="M211"/>
      <c r="N211"/>
      <c r="O211"/>
      <c r="P211"/>
      <c r="Q211"/>
      <c r="R211"/>
      <c r="S211"/>
      <c r="T211"/>
      <c r="U211"/>
      <c r="V211"/>
      <c r="W211"/>
      <c r="X211"/>
      <c r="Y211"/>
      <c r="Z211"/>
      <c r="AA211"/>
      <c r="AB211"/>
      <c r="AC211"/>
      <c r="AD211"/>
      <c r="AE211"/>
    </row>
    <row r="212" spans="2:31" ht="15">
      <c r="B212"/>
      <c r="C212"/>
      <c r="D212"/>
      <c r="E212"/>
      <c r="F212"/>
      <c r="G212"/>
      <c r="H212"/>
      <c r="I212"/>
      <c r="J212"/>
      <c r="K212"/>
      <c r="L212"/>
      <c r="M212"/>
      <c r="N212"/>
      <c r="O212"/>
      <c r="P212"/>
      <c r="Q212"/>
      <c r="R212"/>
      <c r="S212"/>
      <c r="T212"/>
      <c r="U212"/>
      <c r="V212"/>
      <c r="W212"/>
      <c r="X212"/>
      <c r="Y212"/>
      <c r="Z212"/>
      <c r="AA212"/>
      <c r="AB212"/>
      <c r="AC212"/>
      <c r="AD212"/>
      <c r="AE212"/>
    </row>
    <row r="213" spans="2:31" ht="15">
      <c r="B213"/>
      <c r="C213"/>
      <c r="D213"/>
      <c r="E213"/>
      <c r="F213"/>
      <c r="G213"/>
      <c r="H213"/>
      <c r="I213"/>
      <c r="J213"/>
      <c r="K213"/>
      <c r="L213"/>
      <c r="M213"/>
      <c r="N213"/>
      <c r="O213"/>
      <c r="P213"/>
      <c r="Q213"/>
      <c r="R213"/>
      <c r="S213"/>
      <c r="T213"/>
      <c r="U213"/>
      <c r="V213"/>
      <c r="W213"/>
      <c r="X213"/>
      <c r="Y213"/>
      <c r="Z213"/>
      <c r="AA213"/>
      <c r="AB213"/>
      <c r="AC213"/>
      <c r="AD213"/>
      <c r="AE213"/>
    </row>
    <row r="214" spans="2:31" ht="15">
      <c r="B214"/>
      <c r="C214"/>
      <c r="D214"/>
      <c r="E214"/>
      <c r="F214"/>
      <c r="G214"/>
      <c r="H214"/>
      <c r="I214"/>
      <c r="J214"/>
      <c r="K214"/>
      <c r="L214"/>
      <c r="M214"/>
      <c r="N214"/>
      <c r="O214"/>
      <c r="P214"/>
      <c r="Q214"/>
      <c r="R214"/>
      <c r="S214"/>
      <c r="T214"/>
      <c r="U214"/>
      <c r="V214"/>
      <c r="W214"/>
      <c r="X214"/>
      <c r="Y214"/>
      <c r="Z214"/>
      <c r="AA214"/>
      <c r="AB214"/>
      <c r="AC214"/>
      <c r="AD214"/>
      <c r="AE214"/>
    </row>
    <row r="215" spans="2:31" ht="15">
      <c r="B215"/>
      <c r="C215"/>
      <c r="D215"/>
      <c r="E215"/>
      <c r="F215"/>
      <c r="G215"/>
      <c r="H215"/>
      <c r="I215"/>
      <c r="J215"/>
      <c r="K215"/>
      <c r="L215"/>
      <c r="M215"/>
      <c r="N215"/>
    </row>
    <row r="216" spans="2:31"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syncVertical="1" syncRef="A1" transitionEvaluation="1" codeName="Sheet9">
    <pageSetUpPr fitToPage="1"/>
  </sheetPr>
  <dimension ref="B1:AH217"/>
  <sheetViews>
    <sheetView showGridLines="0"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1393</v>
      </c>
    </row>
    <row r="5" spans="2:14" ht="10.5" customHeight="1">
      <c r="D5" s="249" t="s">
        <v>233</v>
      </c>
    </row>
    <row r="6" spans="2:14" ht="5.25" customHeight="1"/>
    <row r="7" spans="2:14" ht="16.5" thickBot="1">
      <c r="B7" s="174" t="s">
        <v>611</v>
      </c>
      <c r="K7" s="1"/>
      <c r="N7" s="12"/>
    </row>
    <row r="8" spans="2:14" ht="13.5" thickTop="1">
      <c r="B8" s="223" t="s">
        <v>473</v>
      </c>
      <c r="C8" s="95"/>
      <c r="D8" s="95"/>
      <c r="E8" s="95"/>
      <c r="F8" s="95"/>
      <c r="G8" s="95"/>
      <c r="H8" s="95"/>
      <c r="I8" s="1440" t="s">
        <v>561</v>
      </c>
      <c r="J8" s="1443"/>
      <c r="K8" s="1443"/>
      <c r="L8" s="1444"/>
      <c r="M8" s="102"/>
      <c r="N8" s="110"/>
    </row>
    <row r="9" spans="2:14">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ht="13.5" thickTop="1">
      <c r="B25" s="224" t="s">
        <v>474</v>
      </c>
      <c r="C25" s="83"/>
      <c r="D25" s="83"/>
      <c r="E25" s="83"/>
      <c r="F25" s="83"/>
      <c r="G25" s="83"/>
      <c r="H25" s="83"/>
      <c r="I25" s="128"/>
      <c r="J25" s="101"/>
      <c r="K25" s="127"/>
      <c r="L25" s="168"/>
      <c r="M25" s="125"/>
      <c r="N25" s="105"/>
    </row>
    <row r="26" spans="2:14">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ht="13.5" thickTop="1">
      <c r="B42" s="205" t="s">
        <v>479</v>
      </c>
      <c r="C42" s="83"/>
      <c r="D42" s="83"/>
      <c r="E42" s="83"/>
      <c r="F42" s="83"/>
      <c r="G42" s="83"/>
      <c r="H42" s="83"/>
      <c r="I42" s="1440" t="s">
        <v>561</v>
      </c>
      <c r="J42" s="1443"/>
      <c r="K42" s="1443"/>
      <c r="L42" s="1444"/>
      <c r="M42" s="102"/>
      <c r="N42" s="113"/>
    </row>
    <row r="43" spans="2:14">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ht="13.5" thickTop="1">
      <c r="B59" s="205" t="s">
        <v>480</v>
      </c>
      <c r="C59" s="83"/>
      <c r="D59" s="83"/>
      <c r="E59" s="83"/>
      <c r="F59" s="83"/>
      <c r="G59" s="83"/>
      <c r="H59" s="83"/>
      <c r="I59" s="1440" t="s">
        <v>561</v>
      </c>
      <c r="J59" s="1443"/>
      <c r="K59" s="1443"/>
      <c r="L59" s="1444"/>
      <c r="M59" s="102"/>
      <c r="N59" s="113"/>
    </row>
    <row r="60" spans="2:14">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34">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34">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34">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34">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34">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34">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34">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34">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34">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34">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34"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34" ht="13.5" thickTop="1">
      <c r="B76" s="250" t="s">
        <v>555</v>
      </c>
      <c r="C76" s="101"/>
      <c r="D76" s="101"/>
      <c r="E76" s="101"/>
      <c r="F76" s="101"/>
      <c r="G76" s="101"/>
      <c r="H76" s="101"/>
      <c r="I76" s="101"/>
      <c r="J76" s="101"/>
      <c r="K76" s="102"/>
      <c r="L76" s="100"/>
      <c r="M76" s="102"/>
      <c r="N76" s="101"/>
    </row>
    <row r="77" spans="2:34">
      <c r="C77" s="101"/>
      <c r="D77" s="101"/>
      <c r="E77" s="101"/>
      <c r="F77" s="101"/>
      <c r="G77" s="101"/>
      <c r="H77" s="101"/>
      <c r="I77" s="101"/>
      <c r="J77" s="101"/>
      <c r="K77" s="102"/>
      <c r="L77" s="102"/>
      <c r="M77" s="102"/>
      <c r="N77" s="101"/>
    </row>
    <row r="78" spans="2:34">
      <c r="B78" s="64"/>
      <c r="C78" s="101"/>
      <c r="D78" s="101"/>
      <c r="E78" s="101"/>
      <c r="F78" s="101"/>
      <c r="G78" s="101"/>
      <c r="H78" s="101"/>
      <c r="I78" s="68"/>
      <c r="J78" s="68"/>
      <c r="K78" s="102"/>
      <c r="L78" s="102"/>
      <c r="M78" s="102"/>
      <c r="N78" s="68"/>
    </row>
    <row r="79" spans="2:34" ht="15">
      <c r="B79" s="61"/>
      <c r="C79" s="18"/>
      <c r="D79" s="18"/>
      <c r="E79" s="18"/>
      <c r="F79" s="18"/>
      <c r="G79" s="18"/>
      <c r="H79" s="18"/>
      <c r="I79" s="18"/>
      <c r="J79" s="18"/>
      <c r="K79" s="18"/>
      <c r="O79"/>
      <c r="P79"/>
      <c r="Q79"/>
      <c r="R79"/>
      <c r="S79"/>
      <c r="T79"/>
      <c r="U79"/>
      <c r="V79"/>
      <c r="W79"/>
      <c r="X79"/>
      <c r="Y79"/>
      <c r="Z79"/>
      <c r="AA79"/>
      <c r="AB79"/>
      <c r="AC79"/>
      <c r="AD79"/>
      <c r="AE79"/>
    </row>
    <row r="80" spans="2:34" ht="15">
      <c r="B80"/>
      <c r="C80"/>
      <c r="D80"/>
      <c r="E80"/>
      <c r="F80"/>
      <c r="G80"/>
      <c r="H80"/>
      <c r="I80"/>
      <c r="J80"/>
      <c r="K80"/>
      <c r="L80"/>
      <c r="M80"/>
      <c r="N80"/>
      <c r="O80"/>
      <c r="P80"/>
      <c r="Q80"/>
      <c r="R80"/>
      <c r="S80"/>
      <c r="T80"/>
      <c r="U80"/>
      <c r="V80"/>
      <c r="W80"/>
      <c r="X80"/>
      <c r="Y80"/>
      <c r="Z80"/>
      <c r="AA80"/>
      <c r="AB80"/>
      <c r="AC80"/>
      <c r="AD80"/>
      <c r="AE80"/>
      <c r="AF80" s="12"/>
      <c r="AG80" s="12"/>
      <c r="AH80" s="12"/>
    </row>
    <row r="81" spans="2:34" ht="15">
      <c r="B81"/>
      <c r="C81"/>
      <c r="D81"/>
      <c r="E81"/>
      <c r="F81"/>
      <c r="G81"/>
      <c r="H81"/>
      <c r="I81"/>
      <c r="J81"/>
      <c r="K81"/>
      <c r="L81"/>
      <c r="M81"/>
      <c r="N81"/>
      <c r="O81"/>
      <c r="P81"/>
      <c r="Q81"/>
      <c r="R81"/>
      <c r="S81"/>
      <c r="T81"/>
      <c r="U81"/>
      <c r="V81"/>
      <c r="W81"/>
      <c r="X81"/>
      <c r="Y81"/>
      <c r="Z81"/>
      <c r="AA81"/>
      <c r="AB81"/>
      <c r="AC81"/>
      <c r="AD81"/>
      <c r="AE81"/>
      <c r="AF81" s="12"/>
      <c r="AG81" s="12"/>
      <c r="AH81" s="12"/>
    </row>
    <row r="82" spans="2:34"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ht="15">
      <c r="B83"/>
      <c r="C83"/>
      <c r="D83"/>
      <c r="E83"/>
      <c r="F83"/>
      <c r="G83"/>
      <c r="H83"/>
      <c r="I83"/>
      <c r="J83"/>
      <c r="K83"/>
      <c r="L83"/>
      <c r="M83"/>
      <c r="N83"/>
      <c r="O83"/>
      <c r="P83"/>
      <c r="Q83"/>
      <c r="R83"/>
      <c r="S83"/>
      <c r="T83"/>
      <c r="U83"/>
      <c r="V83"/>
      <c r="W83"/>
      <c r="X83"/>
      <c r="Y83"/>
      <c r="Z83"/>
      <c r="AA83"/>
      <c r="AB83"/>
      <c r="AC83"/>
      <c r="AD83"/>
      <c r="AE83"/>
      <c r="AF83" s="12"/>
      <c r="AG83" s="12"/>
      <c r="AH83" s="12"/>
    </row>
    <row r="84" spans="2:34" ht="15">
      <c r="B84"/>
      <c r="C84"/>
      <c r="D84"/>
      <c r="E84"/>
      <c r="F84"/>
      <c r="G84"/>
      <c r="H84"/>
      <c r="I84"/>
      <c r="J84"/>
      <c r="K84"/>
      <c r="L84"/>
      <c r="M84"/>
      <c r="N84"/>
      <c r="O84"/>
      <c r="P84"/>
      <c r="Q84"/>
      <c r="R84"/>
      <c r="S84"/>
      <c r="T84"/>
      <c r="U84"/>
      <c r="V84"/>
      <c r="W84"/>
      <c r="X84"/>
      <c r="Y84"/>
      <c r="Z84"/>
      <c r="AA84"/>
      <c r="AB84"/>
      <c r="AC84"/>
      <c r="AD84"/>
      <c r="AE84"/>
      <c r="AF84" s="12"/>
      <c r="AG84" s="12"/>
      <c r="AH84" s="12"/>
    </row>
    <row r="85" spans="2:34" ht="15">
      <c r="B85"/>
      <c r="C85"/>
      <c r="D85"/>
      <c r="E85"/>
      <c r="F85"/>
      <c r="G85"/>
      <c r="H85"/>
      <c r="I85"/>
      <c r="J85"/>
      <c r="K85"/>
      <c r="L85"/>
      <c r="M85"/>
      <c r="N85"/>
      <c r="O85"/>
      <c r="P85"/>
      <c r="Q85"/>
      <c r="R85"/>
      <c r="S85"/>
      <c r="T85"/>
      <c r="U85"/>
      <c r="V85"/>
      <c r="W85"/>
      <c r="X85"/>
      <c r="Y85"/>
      <c r="Z85"/>
      <c r="AA85"/>
      <c r="AB85"/>
      <c r="AC85"/>
      <c r="AD85"/>
      <c r="AE85"/>
      <c r="AF85" s="12"/>
      <c r="AG85" s="12"/>
      <c r="AH85" s="12"/>
    </row>
    <row r="86" spans="2:34" ht="15">
      <c r="B86"/>
      <c r="C86"/>
      <c r="D86"/>
      <c r="E86"/>
      <c r="F86"/>
      <c r="G86"/>
      <c r="H86"/>
      <c r="I86"/>
      <c r="J86"/>
      <c r="K86"/>
      <c r="L86"/>
      <c r="M86"/>
      <c r="N86"/>
      <c r="O86"/>
      <c r="P86"/>
      <c r="Q86"/>
      <c r="R86"/>
      <c r="S86"/>
      <c r="T86"/>
      <c r="U86"/>
      <c r="V86"/>
      <c r="W86"/>
      <c r="X86"/>
      <c r="Y86"/>
      <c r="Z86"/>
      <c r="AA86"/>
      <c r="AB86"/>
      <c r="AC86"/>
      <c r="AD86"/>
      <c r="AE86"/>
      <c r="AF86" s="12"/>
      <c r="AG86" s="12"/>
      <c r="AH86" s="12"/>
    </row>
    <row r="87" spans="2:34" ht="15">
      <c r="B87"/>
      <c r="C87"/>
      <c r="D87"/>
      <c r="E87"/>
      <c r="F87"/>
      <c r="G87"/>
      <c r="H87"/>
      <c r="I87"/>
      <c r="J87"/>
      <c r="K87"/>
      <c r="L87"/>
      <c r="M87"/>
      <c r="N87"/>
      <c r="O87"/>
      <c r="P87"/>
      <c r="Q87"/>
      <c r="R87"/>
      <c r="S87"/>
      <c r="T87"/>
      <c r="U87"/>
      <c r="V87"/>
      <c r="W87"/>
      <c r="X87"/>
      <c r="Y87"/>
      <c r="Z87"/>
      <c r="AA87"/>
      <c r="AB87"/>
      <c r="AC87"/>
      <c r="AD87"/>
      <c r="AE87"/>
      <c r="AF87" s="12"/>
      <c r="AG87" s="12"/>
      <c r="AH87" s="12"/>
    </row>
    <row r="88" spans="2:34" ht="15">
      <c r="B88"/>
      <c r="C88"/>
      <c r="D88"/>
      <c r="E88"/>
      <c r="F88"/>
      <c r="G88"/>
      <c r="H88"/>
      <c r="I88"/>
      <c r="J88"/>
      <c r="K88"/>
      <c r="L88"/>
      <c r="M88"/>
      <c r="N88"/>
      <c r="O88"/>
      <c r="P88"/>
      <c r="Q88"/>
      <c r="R88"/>
      <c r="S88"/>
      <c r="T88"/>
      <c r="U88"/>
      <c r="V88"/>
      <c r="W88"/>
      <c r="X88"/>
      <c r="Y88"/>
      <c r="Z88"/>
      <c r="AA88"/>
      <c r="AB88"/>
      <c r="AC88"/>
      <c r="AD88"/>
      <c r="AE88"/>
      <c r="AF88" s="12"/>
      <c r="AG88" s="12"/>
      <c r="AH88" s="12"/>
    </row>
    <row r="89" spans="2:34" ht="15">
      <c r="B89"/>
      <c r="C89"/>
      <c r="D89"/>
      <c r="E89"/>
      <c r="F89"/>
      <c r="G89"/>
      <c r="H89"/>
      <c r="I89"/>
      <c r="J89"/>
      <c r="K89"/>
      <c r="L89"/>
      <c r="M89"/>
      <c r="N89"/>
      <c r="O89"/>
      <c r="P89"/>
      <c r="Q89"/>
      <c r="R89"/>
      <c r="S89"/>
      <c r="T89"/>
      <c r="U89"/>
      <c r="V89"/>
      <c r="W89"/>
      <c r="X89"/>
      <c r="Y89"/>
      <c r="Z89"/>
      <c r="AA89"/>
      <c r="AB89"/>
      <c r="AC89"/>
      <c r="AD89"/>
      <c r="AE89"/>
      <c r="AF89" s="12"/>
      <c r="AG89" s="12"/>
      <c r="AH89" s="12"/>
    </row>
    <row r="90" spans="2:34" ht="15">
      <c r="B90"/>
      <c r="C90"/>
      <c r="D90"/>
      <c r="E90"/>
      <c r="F90"/>
      <c r="G90"/>
      <c r="H90"/>
      <c r="I90"/>
      <c r="J90"/>
      <c r="K90"/>
      <c r="L90"/>
      <c r="M90"/>
      <c r="N90"/>
      <c r="O90"/>
      <c r="P90"/>
      <c r="Q90"/>
      <c r="R90"/>
      <c r="S90"/>
      <c r="T90"/>
      <c r="U90"/>
      <c r="V90"/>
      <c r="W90"/>
      <c r="X90"/>
      <c r="Y90"/>
      <c r="Z90"/>
      <c r="AA90"/>
      <c r="AB90"/>
      <c r="AC90"/>
      <c r="AD90"/>
      <c r="AE90"/>
      <c r="AF90" s="12"/>
      <c r="AG90" s="12"/>
      <c r="AH90" s="12"/>
    </row>
    <row r="91" spans="2:34" ht="15">
      <c r="B91"/>
      <c r="C91"/>
      <c r="D91"/>
      <c r="E91"/>
      <c r="F91"/>
      <c r="G91"/>
      <c r="H91"/>
      <c r="I91"/>
      <c r="J91"/>
      <c r="K91"/>
      <c r="L91"/>
      <c r="M91"/>
      <c r="N91"/>
      <c r="O91"/>
      <c r="P91"/>
      <c r="Q91"/>
      <c r="R91"/>
      <c r="S91"/>
      <c r="T91"/>
      <c r="U91"/>
      <c r="V91"/>
      <c r="W91"/>
      <c r="X91"/>
      <c r="Y91"/>
      <c r="Z91"/>
      <c r="AA91"/>
      <c r="AB91"/>
      <c r="AC91"/>
      <c r="AD91"/>
      <c r="AE91"/>
      <c r="AF91" s="12"/>
      <c r="AG91" s="12"/>
      <c r="AH91" s="12"/>
    </row>
    <row r="92" spans="2:34" ht="15">
      <c r="B92"/>
      <c r="C92"/>
      <c r="D92"/>
      <c r="E92"/>
      <c r="F92"/>
      <c r="G92"/>
      <c r="H92"/>
      <c r="I92"/>
      <c r="J92"/>
      <c r="K92"/>
      <c r="L92"/>
      <c r="M92"/>
      <c r="N92"/>
      <c r="O92"/>
      <c r="P92"/>
      <c r="Q92"/>
      <c r="R92"/>
      <c r="S92"/>
      <c r="T92"/>
      <c r="U92"/>
      <c r="V92"/>
      <c r="W92"/>
      <c r="X92"/>
      <c r="Y92"/>
      <c r="Z92"/>
      <c r="AA92"/>
      <c r="AB92"/>
      <c r="AC92"/>
      <c r="AD92"/>
      <c r="AE92"/>
      <c r="AF92" s="12"/>
      <c r="AG92" s="12"/>
      <c r="AH92" s="12"/>
    </row>
    <row r="93" spans="2:34" ht="15">
      <c r="B93"/>
      <c r="C93"/>
      <c r="D93"/>
      <c r="E93"/>
      <c r="F93"/>
      <c r="G93"/>
      <c r="H93"/>
      <c r="I93"/>
      <c r="J93"/>
      <c r="K93"/>
      <c r="L93"/>
      <c r="M93"/>
      <c r="N93"/>
      <c r="O93"/>
      <c r="P93"/>
      <c r="Q93"/>
      <c r="R93"/>
      <c r="S93"/>
      <c r="T93"/>
      <c r="U93"/>
      <c r="V93"/>
      <c r="W93"/>
      <c r="X93"/>
      <c r="Y93"/>
      <c r="Z93"/>
      <c r="AA93"/>
      <c r="AB93"/>
      <c r="AC93"/>
      <c r="AD93"/>
      <c r="AE93"/>
      <c r="AF93" s="12"/>
      <c r="AG93" s="12"/>
      <c r="AH93" s="12"/>
    </row>
    <row r="94" spans="2:34" ht="15">
      <c r="B94"/>
      <c r="C94"/>
      <c r="D94"/>
      <c r="E94"/>
      <c r="F94"/>
      <c r="G94"/>
      <c r="H94"/>
      <c r="I94"/>
      <c r="J94"/>
      <c r="K94"/>
      <c r="L94"/>
      <c r="M94"/>
      <c r="N94"/>
      <c r="O94"/>
      <c r="P94"/>
      <c r="Q94"/>
      <c r="R94"/>
      <c r="S94"/>
      <c r="T94"/>
      <c r="U94"/>
      <c r="V94"/>
      <c r="W94"/>
      <c r="X94"/>
      <c r="Y94"/>
      <c r="Z94"/>
      <c r="AA94"/>
      <c r="AB94"/>
      <c r="AC94"/>
      <c r="AD94"/>
      <c r="AE94"/>
      <c r="AF94" s="12"/>
      <c r="AG94" s="12"/>
      <c r="AH94" s="12"/>
    </row>
    <row r="95" spans="2:34" ht="15">
      <c r="B95"/>
      <c r="C95"/>
      <c r="D95"/>
      <c r="E95"/>
      <c r="F95"/>
      <c r="G95"/>
      <c r="H95"/>
      <c r="I95"/>
      <c r="J95"/>
      <c r="K95"/>
      <c r="L95"/>
      <c r="M95"/>
      <c r="N95"/>
      <c r="O95"/>
      <c r="P95"/>
      <c r="Q95"/>
      <c r="R95"/>
      <c r="S95"/>
      <c r="T95"/>
      <c r="U95"/>
      <c r="V95"/>
      <c r="W95"/>
      <c r="X95"/>
      <c r="Y95"/>
      <c r="Z95"/>
      <c r="AA95"/>
      <c r="AB95"/>
      <c r="AC95"/>
      <c r="AD95"/>
      <c r="AE95"/>
      <c r="AF95" s="12"/>
      <c r="AG95" s="12"/>
      <c r="AH95" s="12"/>
    </row>
    <row r="96" spans="2:34" ht="15">
      <c r="B96"/>
      <c r="C96"/>
      <c r="D96"/>
      <c r="E96"/>
      <c r="F96"/>
      <c r="G96"/>
      <c r="H96"/>
      <c r="I96"/>
      <c r="J96"/>
      <c r="K96"/>
      <c r="L96"/>
      <c r="M96"/>
      <c r="N96"/>
      <c r="O96"/>
      <c r="P96"/>
      <c r="Q96"/>
      <c r="R96"/>
      <c r="S96"/>
      <c r="T96"/>
      <c r="U96"/>
      <c r="V96"/>
      <c r="W96"/>
      <c r="X96"/>
      <c r="Y96"/>
      <c r="Z96"/>
      <c r="AA96"/>
      <c r="AB96"/>
      <c r="AC96"/>
      <c r="AD96"/>
      <c r="AE96"/>
      <c r="AF96" s="12"/>
      <c r="AG96" s="12"/>
      <c r="AH96" s="12"/>
    </row>
    <row r="97" spans="2:34" ht="15">
      <c r="B97"/>
      <c r="C97"/>
      <c r="D97"/>
      <c r="E97"/>
      <c r="F97"/>
      <c r="G97"/>
      <c r="H97"/>
      <c r="I97"/>
      <c r="J97"/>
      <c r="K97"/>
      <c r="L97"/>
      <c r="M97"/>
      <c r="N97"/>
      <c r="O97"/>
      <c r="P97"/>
      <c r="Q97"/>
      <c r="R97"/>
      <c r="S97"/>
      <c r="T97"/>
      <c r="U97"/>
      <c r="V97"/>
      <c r="W97"/>
      <c r="X97"/>
      <c r="Y97"/>
      <c r="Z97"/>
      <c r="AA97"/>
      <c r="AB97"/>
      <c r="AC97"/>
      <c r="AD97"/>
      <c r="AE97"/>
      <c r="AF97" s="12"/>
      <c r="AG97" s="12"/>
      <c r="AH97" s="12"/>
    </row>
    <row r="98" spans="2:34" ht="15">
      <c r="B98"/>
      <c r="C98"/>
      <c r="D98"/>
      <c r="E98"/>
      <c r="F98"/>
      <c r="G98"/>
      <c r="H98"/>
      <c r="I98"/>
      <c r="J98"/>
      <c r="K98"/>
      <c r="L98"/>
      <c r="M98"/>
      <c r="N98"/>
      <c r="O98"/>
      <c r="P98"/>
      <c r="Q98"/>
      <c r="R98"/>
      <c r="S98"/>
      <c r="T98"/>
      <c r="U98"/>
      <c r="V98"/>
      <c r="W98"/>
      <c r="X98"/>
      <c r="Y98"/>
      <c r="Z98"/>
      <c r="AA98"/>
      <c r="AB98"/>
      <c r="AC98"/>
      <c r="AD98"/>
      <c r="AE98"/>
      <c r="AF98" s="12"/>
      <c r="AG98" s="12"/>
      <c r="AH98" s="12"/>
    </row>
    <row r="99" spans="2:34" ht="15">
      <c r="B99"/>
      <c r="C99"/>
      <c r="D99"/>
      <c r="E99"/>
      <c r="F99"/>
      <c r="G99"/>
      <c r="H99"/>
      <c r="I99"/>
      <c r="J99"/>
      <c r="K99"/>
      <c r="L99"/>
      <c r="M99"/>
      <c r="N99"/>
      <c r="O99"/>
      <c r="P99"/>
      <c r="Q99"/>
      <c r="R99"/>
      <c r="S99"/>
      <c r="T99"/>
      <c r="U99"/>
      <c r="V99"/>
      <c r="W99"/>
      <c r="X99"/>
      <c r="Y99"/>
      <c r="Z99"/>
      <c r="AA99"/>
      <c r="AB99"/>
      <c r="AC99"/>
      <c r="AD99"/>
      <c r="AE99"/>
      <c r="AF99" s="12"/>
      <c r="AG99" s="12"/>
      <c r="AH99" s="12"/>
    </row>
    <row r="100" spans="2:34"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ht="15">
      <c r="B190"/>
      <c r="C190"/>
      <c r="D190"/>
      <c r="E190"/>
      <c r="F190"/>
      <c r="G190"/>
      <c r="H190"/>
      <c r="I190"/>
      <c r="J190"/>
      <c r="K190"/>
      <c r="L190"/>
      <c r="M190"/>
      <c r="N190"/>
      <c r="O190"/>
      <c r="P190"/>
      <c r="Q190"/>
      <c r="R190"/>
      <c r="S190"/>
      <c r="T190"/>
      <c r="U190"/>
      <c r="V190"/>
      <c r="W190"/>
      <c r="X190"/>
      <c r="Y190"/>
      <c r="Z190"/>
      <c r="AA190"/>
      <c r="AB190"/>
      <c r="AC190"/>
      <c r="AD190"/>
      <c r="AE190"/>
    </row>
    <row r="191" spans="2:34" ht="15">
      <c r="B191"/>
      <c r="C191"/>
      <c r="D191"/>
      <c r="E191"/>
      <c r="F191"/>
      <c r="G191"/>
      <c r="H191"/>
      <c r="I191"/>
      <c r="J191"/>
      <c r="K191"/>
      <c r="L191"/>
      <c r="M191"/>
      <c r="N191"/>
      <c r="O191"/>
      <c r="P191"/>
      <c r="Q191"/>
      <c r="R191"/>
      <c r="S191"/>
      <c r="T191"/>
      <c r="U191"/>
      <c r="V191"/>
      <c r="W191"/>
      <c r="X191"/>
      <c r="Y191"/>
      <c r="Z191"/>
      <c r="AA191"/>
      <c r="AB191"/>
      <c r="AC191"/>
      <c r="AD191"/>
      <c r="AE191"/>
    </row>
    <row r="192" spans="2:34" ht="15">
      <c r="B192"/>
      <c r="C192"/>
      <c r="D192"/>
      <c r="E192"/>
      <c r="F192"/>
      <c r="G192"/>
      <c r="H192"/>
      <c r="I192"/>
      <c r="J192"/>
      <c r="K192"/>
      <c r="L192"/>
      <c r="M192"/>
      <c r="N192"/>
      <c r="O192"/>
      <c r="P192"/>
      <c r="Q192"/>
      <c r="R192"/>
      <c r="S192"/>
      <c r="T192"/>
      <c r="U192"/>
      <c r="V192"/>
      <c r="W192"/>
      <c r="X192"/>
      <c r="Y192"/>
      <c r="Z192"/>
      <c r="AA192"/>
      <c r="AB192"/>
      <c r="AC192"/>
      <c r="AD192"/>
      <c r="AE192"/>
    </row>
    <row r="193" spans="2:31" ht="15">
      <c r="B193"/>
      <c r="C193"/>
      <c r="D193"/>
      <c r="E193"/>
      <c r="F193"/>
      <c r="G193"/>
      <c r="H193"/>
      <c r="I193"/>
      <c r="J193"/>
      <c r="K193"/>
      <c r="L193"/>
      <c r="M193"/>
      <c r="N193"/>
      <c r="O193"/>
      <c r="P193"/>
      <c r="Q193"/>
      <c r="R193"/>
      <c r="S193"/>
      <c r="T193"/>
      <c r="U193"/>
      <c r="V193"/>
      <c r="W193"/>
      <c r="X193"/>
      <c r="Y193"/>
      <c r="Z193"/>
      <c r="AA193"/>
      <c r="AB193"/>
      <c r="AC193"/>
      <c r="AD193"/>
      <c r="AE193"/>
    </row>
    <row r="194" spans="2:31" ht="15">
      <c r="B194"/>
      <c r="C194"/>
      <c r="D194"/>
      <c r="E194"/>
      <c r="F194"/>
      <c r="G194"/>
      <c r="H194"/>
      <c r="I194"/>
      <c r="J194"/>
      <c r="K194"/>
      <c r="L194"/>
      <c r="M194"/>
      <c r="N194"/>
      <c r="O194"/>
      <c r="P194"/>
      <c r="Q194"/>
      <c r="R194"/>
      <c r="S194"/>
      <c r="T194"/>
      <c r="U194"/>
      <c r="V194"/>
      <c r="W194"/>
      <c r="X194"/>
      <c r="Y194"/>
      <c r="Z194"/>
      <c r="AA194"/>
      <c r="AB194"/>
      <c r="AC194"/>
      <c r="AD194"/>
      <c r="AE194"/>
    </row>
    <row r="195" spans="2:31" ht="15">
      <c r="B195"/>
      <c r="C195"/>
      <c r="D195"/>
      <c r="E195"/>
      <c r="F195"/>
      <c r="G195"/>
      <c r="H195"/>
      <c r="I195"/>
      <c r="J195"/>
      <c r="K195"/>
      <c r="L195"/>
      <c r="M195"/>
      <c r="N195"/>
      <c r="O195"/>
      <c r="P195"/>
      <c r="Q195"/>
      <c r="R195"/>
      <c r="S195"/>
      <c r="T195"/>
      <c r="U195"/>
      <c r="V195"/>
      <c r="W195"/>
      <c r="X195"/>
      <c r="Y195"/>
      <c r="Z195"/>
      <c r="AA195"/>
      <c r="AB195"/>
      <c r="AC195"/>
      <c r="AD195"/>
      <c r="AE195"/>
    </row>
    <row r="196" spans="2:31" ht="15">
      <c r="B196"/>
      <c r="C196"/>
      <c r="D196"/>
      <c r="E196"/>
      <c r="F196"/>
      <c r="G196"/>
      <c r="H196"/>
      <c r="I196"/>
      <c r="J196"/>
      <c r="K196"/>
      <c r="L196"/>
      <c r="M196"/>
      <c r="N196"/>
      <c r="O196"/>
      <c r="P196"/>
      <c r="Q196"/>
      <c r="R196"/>
      <c r="S196"/>
      <c r="T196"/>
      <c r="U196"/>
      <c r="V196"/>
      <c r="W196"/>
      <c r="X196"/>
      <c r="Y196"/>
      <c r="Z196"/>
      <c r="AA196"/>
      <c r="AB196"/>
      <c r="AC196"/>
      <c r="AD196"/>
      <c r="AE196"/>
    </row>
    <row r="197" spans="2:31" ht="15">
      <c r="B197"/>
      <c r="C197"/>
      <c r="D197"/>
      <c r="E197"/>
      <c r="F197"/>
      <c r="G197"/>
      <c r="H197"/>
      <c r="I197"/>
      <c r="J197"/>
      <c r="K197"/>
      <c r="L197"/>
      <c r="M197"/>
      <c r="N197"/>
      <c r="O197"/>
      <c r="P197"/>
      <c r="Q197"/>
      <c r="R197"/>
      <c r="S197"/>
      <c r="T197"/>
      <c r="U197"/>
      <c r="V197"/>
      <c r="W197"/>
      <c r="X197"/>
      <c r="Y197"/>
      <c r="Z197"/>
      <c r="AA197"/>
      <c r="AB197"/>
      <c r="AC197"/>
      <c r="AD197"/>
      <c r="AE197"/>
    </row>
    <row r="198" spans="2:31" ht="15">
      <c r="B198"/>
      <c r="C198"/>
      <c r="D198"/>
      <c r="E198"/>
      <c r="F198"/>
      <c r="G198"/>
      <c r="H198"/>
      <c r="I198"/>
      <c r="J198"/>
      <c r="K198"/>
      <c r="L198"/>
      <c r="M198"/>
      <c r="N198"/>
      <c r="O198"/>
      <c r="P198"/>
      <c r="Q198"/>
      <c r="R198"/>
      <c r="S198"/>
      <c r="T198"/>
      <c r="U198"/>
      <c r="V198"/>
      <c r="W198"/>
      <c r="X198"/>
      <c r="Y198"/>
      <c r="Z198"/>
      <c r="AA198"/>
      <c r="AB198"/>
      <c r="AC198"/>
      <c r="AD198"/>
      <c r="AE198"/>
    </row>
    <row r="199" spans="2:31" ht="15">
      <c r="B199"/>
      <c r="C199"/>
      <c r="D199"/>
      <c r="E199"/>
      <c r="F199"/>
      <c r="G199"/>
      <c r="H199"/>
      <c r="I199"/>
      <c r="J199"/>
      <c r="K199"/>
      <c r="L199"/>
      <c r="M199"/>
      <c r="N199"/>
      <c r="O199"/>
      <c r="P199"/>
      <c r="Q199"/>
      <c r="R199"/>
      <c r="S199"/>
      <c r="T199"/>
      <c r="U199"/>
      <c r="V199"/>
      <c r="W199"/>
      <c r="X199"/>
      <c r="Y199"/>
      <c r="Z199"/>
      <c r="AA199"/>
      <c r="AB199"/>
      <c r="AC199"/>
      <c r="AD199"/>
      <c r="AE199"/>
    </row>
    <row r="200" spans="2:31" ht="15">
      <c r="B200"/>
      <c r="C200"/>
      <c r="D200"/>
      <c r="E200"/>
      <c r="F200"/>
      <c r="G200"/>
      <c r="H200"/>
      <c r="I200"/>
      <c r="J200"/>
      <c r="K200"/>
      <c r="L200"/>
      <c r="M200"/>
      <c r="N200"/>
      <c r="O200"/>
      <c r="P200"/>
      <c r="Q200"/>
      <c r="R200"/>
      <c r="S200"/>
      <c r="T200"/>
      <c r="U200"/>
      <c r="V200"/>
      <c r="W200"/>
      <c r="X200"/>
      <c r="Y200"/>
      <c r="Z200"/>
      <c r="AA200"/>
      <c r="AB200"/>
      <c r="AC200"/>
      <c r="AD200"/>
      <c r="AE200"/>
    </row>
    <row r="201" spans="2:31" ht="15">
      <c r="B201"/>
      <c r="C201"/>
      <c r="D201"/>
      <c r="E201"/>
      <c r="F201"/>
      <c r="G201"/>
      <c r="H201"/>
      <c r="I201"/>
      <c r="J201"/>
      <c r="K201"/>
      <c r="L201"/>
      <c r="M201"/>
      <c r="N201"/>
      <c r="O201"/>
      <c r="P201"/>
      <c r="Q201"/>
      <c r="R201"/>
      <c r="S201"/>
      <c r="T201"/>
      <c r="U201"/>
      <c r="V201"/>
      <c r="W201"/>
      <c r="X201"/>
      <c r="Y201"/>
      <c r="Z201"/>
      <c r="AA201"/>
      <c r="AB201"/>
      <c r="AC201"/>
      <c r="AD201"/>
      <c r="AE201"/>
    </row>
    <row r="202" spans="2:31" ht="15">
      <c r="B202"/>
      <c r="C202"/>
      <c r="D202"/>
      <c r="E202"/>
      <c r="F202"/>
      <c r="G202"/>
      <c r="H202"/>
      <c r="I202"/>
      <c r="J202"/>
      <c r="K202"/>
      <c r="L202"/>
      <c r="M202"/>
      <c r="N202"/>
      <c r="O202"/>
      <c r="P202"/>
      <c r="Q202"/>
      <c r="R202"/>
      <c r="S202"/>
      <c r="T202"/>
      <c r="U202"/>
      <c r="V202"/>
      <c r="W202"/>
      <c r="X202"/>
      <c r="Y202"/>
      <c r="Z202"/>
      <c r="AA202"/>
      <c r="AB202"/>
      <c r="AC202"/>
      <c r="AD202"/>
      <c r="AE202"/>
    </row>
    <row r="203" spans="2:31" ht="15">
      <c r="B203"/>
      <c r="C203"/>
      <c r="D203"/>
      <c r="E203"/>
      <c r="F203"/>
      <c r="G203"/>
      <c r="H203"/>
      <c r="I203"/>
      <c r="J203"/>
      <c r="K203"/>
      <c r="L203"/>
      <c r="M203"/>
      <c r="N203"/>
      <c r="O203"/>
      <c r="P203"/>
      <c r="Q203"/>
      <c r="R203"/>
      <c r="S203"/>
      <c r="T203"/>
      <c r="U203"/>
      <c r="V203"/>
      <c r="W203"/>
      <c r="X203"/>
      <c r="Y203"/>
      <c r="Z203"/>
      <c r="AA203"/>
      <c r="AB203"/>
      <c r="AC203"/>
      <c r="AD203"/>
      <c r="AE203"/>
    </row>
    <row r="204" spans="2:31" ht="15">
      <c r="B204"/>
      <c r="C204"/>
      <c r="D204"/>
      <c r="E204"/>
      <c r="F204"/>
      <c r="G204"/>
      <c r="H204"/>
      <c r="I204"/>
      <c r="J204"/>
      <c r="K204"/>
      <c r="L204"/>
      <c r="M204"/>
      <c r="N204"/>
      <c r="O204"/>
      <c r="P204"/>
      <c r="Q204"/>
      <c r="R204"/>
      <c r="S204"/>
      <c r="T204"/>
      <c r="U204"/>
      <c r="V204"/>
      <c r="W204"/>
      <c r="X204"/>
      <c r="Y204"/>
      <c r="Z204"/>
      <c r="AA204"/>
      <c r="AB204"/>
      <c r="AC204"/>
      <c r="AD204"/>
      <c r="AE204"/>
    </row>
    <row r="205" spans="2:31" ht="15">
      <c r="B205"/>
      <c r="C205"/>
      <c r="D205"/>
      <c r="E205"/>
      <c r="F205"/>
      <c r="G205"/>
      <c r="H205"/>
      <c r="I205"/>
      <c r="J205"/>
      <c r="K205"/>
      <c r="L205"/>
      <c r="M205"/>
      <c r="N205"/>
      <c r="O205"/>
      <c r="P205"/>
      <c r="Q205"/>
      <c r="R205"/>
      <c r="S205"/>
      <c r="T205"/>
      <c r="U205"/>
      <c r="V205"/>
      <c r="W205"/>
      <c r="X205"/>
      <c r="Y205"/>
      <c r="Z205"/>
      <c r="AA205"/>
      <c r="AB205"/>
      <c r="AC205"/>
      <c r="AD205"/>
      <c r="AE205"/>
    </row>
    <row r="206" spans="2:31" ht="15">
      <c r="B206"/>
      <c r="C206"/>
      <c r="D206"/>
      <c r="E206"/>
      <c r="F206"/>
      <c r="G206"/>
      <c r="H206"/>
      <c r="I206"/>
      <c r="J206"/>
      <c r="K206"/>
      <c r="L206"/>
      <c r="M206"/>
      <c r="N206"/>
      <c r="O206"/>
      <c r="P206"/>
      <c r="Q206"/>
      <c r="R206"/>
      <c r="S206"/>
      <c r="T206"/>
      <c r="U206"/>
      <c r="V206"/>
      <c r="W206"/>
      <c r="X206"/>
      <c r="Y206"/>
      <c r="Z206"/>
      <c r="AA206"/>
      <c r="AB206"/>
      <c r="AC206"/>
      <c r="AD206"/>
      <c r="AE206"/>
    </row>
    <row r="207" spans="2:31" ht="15">
      <c r="B207"/>
      <c r="C207"/>
      <c r="D207"/>
      <c r="E207"/>
      <c r="F207"/>
      <c r="G207"/>
      <c r="H207"/>
      <c r="I207"/>
      <c r="J207"/>
      <c r="K207"/>
      <c r="L207"/>
      <c r="M207"/>
      <c r="N207"/>
      <c r="O207"/>
      <c r="P207"/>
      <c r="Q207"/>
      <c r="R207"/>
      <c r="S207"/>
      <c r="T207"/>
      <c r="U207"/>
      <c r="V207"/>
      <c r="W207"/>
      <c r="X207"/>
      <c r="Y207"/>
      <c r="Z207"/>
      <c r="AA207"/>
      <c r="AB207"/>
      <c r="AC207"/>
      <c r="AD207"/>
      <c r="AE207"/>
    </row>
    <row r="208" spans="2:31" ht="15">
      <c r="B208"/>
      <c r="C208"/>
      <c r="D208"/>
      <c r="E208"/>
      <c r="F208"/>
      <c r="G208"/>
      <c r="H208"/>
      <c r="I208"/>
      <c r="J208"/>
      <c r="K208"/>
      <c r="L208"/>
      <c r="M208"/>
      <c r="N208"/>
      <c r="O208"/>
      <c r="P208"/>
      <c r="Q208"/>
      <c r="R208"/>
      <c r="S208"/>
      <c r="T208"/>
      <c r="U208"/>
      <c r="V208"/>
      <c r="W208"/>
      <c r="X208"/>
      <c r="Y208"/>
      <c r="Z208"/>
      <c r="AA208"/>
      <c r="AB208"/>
      <c r="AC208"/>
      <c r="AD208"/>
      <c r="AE208"/>
    </row>
    <row r="209" spans="2:31" ht="15">
      <c r="B209"/>
      <c r="C209"/>
      <c r="D209"/>
      <c r="E209"/>
      <c r="F209"/>
      <c r="G209"/>
      <c r="H209"/>
      <c r="I209"/>
      <c r="J209"/>
      <c r="K209"/>
      <c r="L209"/>
      <c r="M209"/>
      <c r="N209"/>
      <c r="O209"/>
      <c r="P209"/>
      <c r="Q209"/>
      <c r="R209"/>
      <c r="S209"/>
      <c r="T209"/>
      <c r="U209"/>
      <c r="V209"/>
      <c r="W209"/>
      <c r="X209"/>
      <c r="Y209"/>
      <c r="Z209"/>
      <c r="AA209"/>
      <c r="AB209"/>
      <c r="AC209"/>
      <c r="AD209"/>
      <c r="AE209"/>
    </row>
    <row r="210" spans="2:31" ht="15">
      <c r="B210"/>
      <c r="C210"/>
      <c r="D210"/>
      <c r="E210"/>
      <c r="F210"/>
      <c r="G210"/>
      <c r="H210"/>
      <c r="I210"/>
      <c r="J210"/>
      <c r="K210"/>
      <c r="L210"/>
      <c r="M210"/>
      <c r="N210"/>
      <c r="O210"/>
      <c r="P210"/>
      <c r="Q210"/>
      <c r="R210"/>
      <c r="S210"/>
      <c r="T210"/>
      <c r="U210"/>
      <c r="V210"/>
      <c r="W210"/>
      <c r="X210"/>
      <c r="Y210"/>
      <c r="Z210"/>
      <c r="AA210"/>
      <c r="AB210"/>
      <c r="AC210"/>
      <c r="AD210"/>
      <c r="AE210"/>
    </row>
    <row r="211" spans="2:31" ht="15">
      <c r="B211"/>
      <c r="C211"/>
      <c r="D211"/>
      <c r="E211"/>
      <c r="F211"/>
      <c r="G211"/>
      <c r="H211"/>
      <c r="I211"/>
      <c r="J211"/>
      <c r="K211"/>
      <c r="L211"/>
      <c r="M211"/>
      <c r="N211"/>
      <c r="O211"/>
      <c r="P211"/>
      <c r="Q211"/>
      <c r="R211"/>
      <c r="S211"/>
      <c r="T211"/>
      <c r="U211"/>
      <c r="V211"/>
      <c r="W211"/>
      <c r="X211"/>
      <c r="Y211"/>
      <c r="Z211"/>
      <c r="AA211"/>
      <c r="AB211"/>
      <c r="AC211"/>
      <c r="AD211"/>
      <c r="AE211"/>
    </row>
    <row r="212" spans="2:31" ht="15">
      <c r="B212"/>
      <c r="C212"/>
      <c r="D212"/>
      <c r="E212"/>
      <c r="F212"/>
      <c r="G212"/>
      <c r="H212"/>
      <c r="I212"/>
      <c r="J212"/>
      <c r="K212"/>
      <c r="L212"/>
      <c r="M212"/>
      <c r="N212"/>
      <c r="O212"/>
      <c r="P212"/>
      <c r="Q212"/>
      <c r="R212"/>
      <c r="S212"/>
      <c r="T212"/>
      <c r="U212"/>
      <c r="V212"/>
      <c r="W212"/>
      <c r="X212"/>
      <c r="Y212"/>
      <c r="Z212"/>
      <c r="AA212"/>
      <c r="AB212"/>
      <c r="AC212"/>
      <c r="AD212"/>
      <c r="AE212"/>
    </row>
    <row r="213" spans="2:31" ht="15">
      <c r="B213"/>
      <c r="C213"/>
      <c r="D213"/>
      <c r="E213"/>
      <c r="F213"/>
      <c r="G213"/>
      <c r="H213"/>
      <c r="I213"/>
      <c r="J213"/>
      <c r="K213"/>
      <c r="L213"/>
      <c r="M213"/>
      <c r="N213"/>
      <c r="O213"/>
      <c r="P213"/>
      <c r="Q213"/>
      <c r="R213"/>
      <c r="S213"/>
      <c r="T213"/>
      <c r="U213"/>
      <c r="V213"/>
      <c r="W213"/>
      <c r="X213"/>
      <c r="Y213"/>
      <c r="Z213"/>
      <c r="AA213"/>
      <c r="AB213"/>
      <c r="AC213"/>
      <c r="AD213"/>
      <c r="AE213"/>
    </row>
    <row r="214" spans="2:31" ht="15">
      <c r="B214"/>
      <c r="C214"/>
      <c r="D214"/>
      <c r="E214"/>
      <c r="F214"/>
      <c r="G214"/>
      <c r="H214"/>
      <c r="I214"/>
      <c r="J214"/>
      <c r="K214"/>
      <c r="L214"/>
      <c r="M214"/>
      <c r="N214"/>
      <c r="O214"/>
      <c r="P214"/>
      <c r="Q214"/>
      <c r="R214"/>
      <c r="S214"/>
      <c r="T214"/>
      <c r="U214"/>
      <c r="V214"/>
      <c r="W214"/>
      <c r="X214"/>
      <c r="Y214"/>
      <c r="Z214"/>
      <c r="AA214"/>
      <c r="AB214"/>
      <c r="AC214"/>
      <c r="AD214"/>
      <c r="AE214"/>
    </row>
    <row r="215" spans="2:31" ht="15">
      <c r="B215"/>
      <c r="C215"/>
      <c r="D215"/>
      <c r="E215"/>
      <c r="F215"/>
      <c r="G215"/>
      <c r="H215"/>
      <c r="I215"/>
      <c r="J215"/>
      <c r="K215"/>
      <c r="L215"/>
      <c r="M215"/>
      <c r="N215"/>
      <c r="O215"/>
      <c r="P215"/>
      <c r="Q215"/>
      <c r="R215"/>
      <c r="S215"/>
      <c r="T215"/>
      <c r="U215"/>
      <c r="V215"/>
      <c r="W215"/>
      <c r="X215"/>
      <c r="Y215"/>
      <c r="Z215"/>
      <c r="AA215"/>
      <c r="AB215"/>
      <c r="AC215"/>
      <c r="AD215"/>
      <c r="AE215"/>
    </row>
    <row r="216" spans="2:31" ht="15">
      <c r="B216"/>
      <c r="C216"/>
      <c r="D216"/>
      <c r="E216"/>
      <c r="F216"/>
      <c r="G216"/>
      <c r="H216"/>
      <c r="I216"/>
      <c r="J216"/>
      <c r="K216"/>
      <c r="L216"/>
      <c r="M216"/>
      <c r="N216"/>
    </row>
    <row r="217" spans="2:31"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0"/>
  <rowBreaks count="1" manualBreak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syncVertical="1" syncRef="A1" transitionEvaluation="1" codeName="Sheet10"/>
  <dimension ref="B1:BN263"/>
  <sheetViews>
    <sheetView showGridLines="0"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C4" s="249" t="s">
        <v>1393</v>
      </c>
    </row>
    <row r="5" spans="2:14" ht="10.5" customHeight="1">
      <c r="C5" s="249" t="s">
        <v>233</v>
      </c>
    </row>
    <row r="6" spans="2:14" ht="5.25" customHeight="1"/>
    <row r="7" spans="2:14" ht="16.5" thickBot="1">
      <c r="B7" s="174" t="s">
        <v>610</v>
      </c>
      <c r="K7" s="1"/>
      <c r="N7" s="12"/>
    </row>
    <row r="8" spans="2:14" ht="13.5" thickTop="1">
      <c r="B8" s="224" t="s">
        <v>473</v>
      </c>
      <c r="C8" s="83"/>
      <c r="D8" s="83"/>
      <c r="E8" s="83"/>
      <c r="F8" s="83"/>
      <c r="G8" s="83"/>
      <c r="H8" s="83"/>
      <c r="I8" s="1440" t="s">
        <v>561</v>
      </c>
      <c r="J8" s="1443"/>
      <c r="K8" s="1443"/>
      <c r="L8" s="1444"/>
      <c r="M8" s="102"/>
      <c r="N8" s="111"/>
    </row>
    <row r="9" spans="2:14">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ht="13.5" thickTop="1">
      <c r="B22" s="205" t="s">
        <v>474</v>
      </c>
      <c r="C22" s="227"/>
      <c r="D22" s="227"/>
      <c r="E22" s="227"/>
      <c r="F22" s="227"/>
      <c r="G22" s="227"/>
      <c r="H22" s="227"/>
      <c r="I22" s="1446" t="s">
        <v>561</v>
      </c>
      <c r="J22" s="1447"/>
      <c r="K22" s="1447"/>
      <c r="L22" s="1448"/>
      <c r="M22" s="102"/>
      <c r="N22" s="450"/>
    </row>
    <row r="23" spans="2:14">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66">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66">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66"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66" ht="13.5" thickTop="1">
      <c r="B36" s="205" t="s">
        <v>479</v>
      </c>
      <c r="C36" s="227"/>
      <c r="D36" s="227"/>
      <c r="E36" s="227"/>
      <c r="F36" s="227"/>
      <c r="G36" s="227"/>
      <c r="H36" s="227"/>
      <c r="I36" s="1446" t="s">
        <v>561</v>
      </c>
      <c r="J36" s="1447"/>
      <c r="K36" s="1447"/>
      <c r="L36" s="1448"/>
      <c r="M36" s="102"/>
      <c r="N36" s="450"/>
    </row>
    <row r="37" spans="2:66">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66">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66">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66">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66">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66">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66">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66">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66" ht="13.5" thickTop="1">
      <c r="B50" s="205" t="s">
        <v>480</v>
      </c>
      <c r="C50" s="227"/>
      <c r="D50" s="227"/>
      <c r="E50" s="227"/>
      <c r="F50" s="227"/>
      <c r="G50" s="227"/>
      <c r="H50" s="227"/>
      <c r="I50" s="1446" t="s">
        <v>561</v>
      </c>
      <c r="J50" s="1447"/>
      <c r="K50" s="1447"/>
      <c r="L50" s="1448"/>
      <c r="M50" s="102"/>
      <c r="N50" s="439"/>
    </row>
    <row r="51" spans="2:66">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66">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66">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66">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66">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66">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66">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66">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66">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66">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66">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66">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66"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66" ht="13.5" thickTop="1">
      <c r="B64" s="191" t="s">
        <v>555</v>
      </c>
      <c r="C64" s="227"/>
      <c r="D64" s="227"/>
      <c r="E64" s="227"/>
      <c r="F64" s="227"/>
      <c r="G64" s="227"/>
      <c r="H64" s="227"/>
      <c r="I64" s="227"/>
      <c r="J64" s="227"/>
      <c r="K64" s="556"/>
      <c r="L64" s="227"/>
      <c r="M64" s="102"/>
      <c r="N64" s="227"/>
      <c r="P64" s="102"/>
      <c r="Q64" s="102"/>
      <c r="R64" s="102"/>
    </row>
    <row r="65" spans="2:14">
      <c r="B65" s="190"/>
      <c r="C65" s="227"/>
      <c r="D65" s="227"/>
      <c r="E65" s="227"/>
      <c r="F65" s="227"/>
      <c r="G65" s="227"/>
      <c r="H65" s="227"/>
      <c r="I65" s="227"/>
      <c r="J65" s="227"/>
      <c r="K65" s="556"/>
      <c r="L65" s="227"/>
      <c r="N65" s="227"/>
    </row>
    <row r="66" spans="2:14">
      <c r="B66" s="191"/>
      <c r="C66" s="227"/>
      <c r="D66" s="227"/>
      <c r="E66" s="227"/>
      <c r="F66" s="227"/>
      <c r="G66" s="227"/>
      <c r="H66" s="227"/>
      <c r="I66" s="227"/>
      <c r="J66" s="227"/>
      <c r="K66" s="556"/>
      <c r="L66" s="227"/>
      <c r="N66" s="227"/>
    </row>
    <row r="67" spans="2:14" ht="16.5" thickBot="1">
      <c r="B67" s="174" t="s">
        <v>570</v>
      </c>
      <c r="C67" s="508"/>
      <c r="D67" s="508"/>
      <c r="E67" s="508"/>
      <c r="F67" s="508"/>
      <c r="G67" s="508"/>
      <c r="H67" s="508"/>
      <c r="I67" s="188"/>
      <c r="J67" s="188"/>
      <c r="K67" s="1"/>
      <c r="N67" s="508"/>
    </row>
    <row r="68" spans="2:14" ht="13.5" thickTop="1">
      <c r="B68" s="224" t="s">
        <v>473</v>
      </c>
      <c r="C68" s="520"/>
      <c r="D68" s="520"/>
      <c r="E68" s="520"/>
      <c r="F68" s="520"/>
      <c r="G68" s="520"/>
      <c r="H68" s="520"/>
      <c r="I68" s="1440" t="s">
        <v>561</v>
      </c>
      <c r="J68" s="1441"/>
      <c r="K68" s="1441"/>
      <c r="L68" s="1442"/>
      <c r="M68" s="102"/>
      <c r="N68" s="1339"/>
    </row>
    <row r="69" spans="2:14">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ht="13.5" thickTop="1">
      <c r="B81" s="224" t="s">
        <v>474</v>
      </c>
      <c r="C81" s="227"/>
      <c r="D81" s="227"/>
      <c r="E81" s="227"/>
      <c r="F81" s="227"/>
      <c r="G81" s="227"/>
      <c r="H81" s="1328"/>
      <c r="I81" s="1449" t="s">
        <v>561</v>
      </c>
      <c r="J81" s="1450"/>
      <c r="K81" s="1450"/>
      <c r="L81" s="1451"/>
      <c r="M81" s="550"/>
      <c r="N81" s="450"/>
    </row>
    <row r="82" spans="2:14">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ht="13.5" thickTop="1">
      <c r="B95" s="224" t="s">
        <v>479</v>
      </c>
      <c r="C95" s="227"/>
      <c r="D95" s="227"/>
      <c r="E95" s="227"/>
      <c r="F95" s="227"/>
      <c r="G95" s="227"/>
      <c r="H95" s="1328"/>
      <c r="I95" s="1449" t="s">
        <v>561</v>
      </c>
      <c r="J95" s="1450"/>
      <c r="K95" s="1450"/>
      <c r="L95" s="1451"/>
      <c r="M95" s="102"/>
      <c r="N95" s="1339"/>
    </row>
    <row r="96" spans="2:14">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60">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60">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60">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60">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60">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60">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60">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60">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60" ht="13.5" thickTop="1">
      <c r="B108" s="205" t="s">
        <v>480</v>
      </c>
      <c r="C108" s="227"/>
      <c r="D108" s="227"/>
      <c r="E108" s="227"/>
      <c r="F108" s="227"/>
      <c r="G108" s="227"/>
      <c r="H108" s="227"/>
      <c r="I108" s="1446" t="s">
        <v>561</v>
      </c>
      <c r="J108" s="1447"/>
      <c r="K108" s="1447"/>
      <c r="L108" s="1448"/>
      <c r="M108" s="550"/>
      <c r="N108" s="450"/>
    </row>
    <row r="109" spans="2:60">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60">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60">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60">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57">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57">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57">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57">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57">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57">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57" ht="13.5" thickTop="1">
      <c r="B122" s="191" t="s">
        <v>555</v>
      </c>
      <c r="C122" s="68"/>
      <c r="D122" s="68"/>
      <c r="E122" s="68"/>
      <c r="F122" s="68"/>
      <c r="G122" s="68"/>
      <c r="H122" s="68"/>
      <c r="I122" s="68"/>
      <c r="J122" s="68"/>
      <c r="K122" s="124"/>
      <c r="L122" s="68"/>
      <c r="M122" s="102"/>
      <c r="N122" s="68"/>
    </row>
    <row r="123" spans="2:57">
      <c r="C123" s="18"/>
      <c r="D123" s="18"/>
      <c r="E123" s="18"/>
      <c r="F123" s="18"/>
      <c r="G123" s="18"/>
      <c r="H123" s="18"/>
      <c r="I123" s="18"/>
      <c r="J123" s="18"/>
      <c r="K123" s="18"/>
    </row>
    <row r="124" spans="2:57"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57"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57"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57"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57"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4" ht="15">
      <c r="B236"/>
      <c r="C236"/>
      <c r="D236"/>
      <c r="E236"/>
      <c r="F236"/>
      <c r="G236"/>
      <c r="H236"/>
      <c r="I236"/>
      <c r="J236"/>
      <c r="K236"/>
      <c r="L236"/>
      <c r="M236"/>
      <c r="N236"/>
      <c r="O236"/>
      <c r="P236"/>
      <c r="Q236"/>
      <c r="R236"/>
      <c r="S236"/>
      <c r="T236"/>
      <c r="U236"/>
      <c r="V236"/>
      <c r="W236"/>
      <c r="X236"/>
      <c r="Y236"/>
      <c r="Z236"/>
      <c r="AA236"/>
      <c r="AB236"/>
      <c r="AC236"/>
      <c r="AD236"/>
      <c r="AE236"/>
    </row>
    <row r="237" spans="2:34" ht="15">
      <c r="B237"/>
      <c r="C237"/>
      <c r="D237"/>
      <c r="E237"/>
      <c r="F237"/>
      <c r="G237"/>
      <c r="H237"/>
      <c r="I237"/>
      <c r="J237"/>
      <c r="K237"/>
      <c r="L237"/>
      <c r="M237"/>
      <c r="N237"/>
      <c r="O237"/>
      <c r="P237"/>
      <c r="Q237"/>
      <c r="R237"/>
      <c r="S237"/>
      <c r="T237"/>
      <c r="U237"/>
      <c r="V237"/>
      <c r="W237"/>
      <c r="X237"/>
      <c r="Y237"/>
      <c r="Z237"/>
      <c r="AA237"/>
      <c r="AB237"/>
      <c r="AC237"/>
      <c r="AD237"/>
      <c r="AE237"/>
    </row>
    <row r="238" spans="2:34" ht="15">
      <c r="B238"/>
      <c r="C238"/>
      <c r="D238"/>
      <c r="E238"/>
      <c r="F238"/>
      <c r="G238"/>
      <c r="H238"/>
      <c r="I238"/>
      <c r="J238"/>
      <c r="K238"/>
      <c r="L238"/>
      <c r="M238"/>
      <c r="N238"/>
      <c r="O238"/>
      <c r="P238"/>
      <c r="Q238"/>
      <c r="R238"/>
      <c r="S238"/>
      <c r="T238"/>
      <c r="U238"/>
      <c r="V238"/>
      <c r="W238"/>
      <c r="X238"/>
      <c r="Y238"/>
      <c r="Z238"/>
      <c r="AA238"/>
      <c r="AB238"/>
      <c r="AC238"/>
      <c r="AD238"/>
      <c r="AE238"/>
    </row>
    <row r="239" spans="2:34" ht="15">
      <c r="B239"/>
      <c r="C239"/>
      <c r="D239"/>
      <c r="E239"/>
      <c r="F239"/>
      <c r="G239"/>
      <c r="H239"/>
      <c r="I239"/>
      <c r="J239"/>
      <c r="K239"/>
      <c r="L239"/>
      <c r="M239"/>
      <c r="N239"/>
      <c r="O239"/>
      <c r="P239"/>
      <c r="Q239"/>
      <c r="R239"/>
      <c r="S239"/>
      <c r="T239"/>
      <c r="U239"/>
      <c r="V239"/>
      <c r="W239"/>
      <c r="X239"/>
      <c r="Y239"/>
      <c r="Z239"/>
      <c r="AA239"/>
      <c r="AB239"/>
      <c r="AC239"/>
      <c r="AD239"/>
      <c r="AE239"/>
    </row>
    <row r="240" spans="2:34" ht="15">
      <c r="B240"/>
      <c r="C240"/>
      <c r="D240"/>
      <c r="E240"/>
      <c r="F240"/>
      <c r="G240"/>
      <c r="H240"/>
      <c r="I240"/>
      <c r="J240"/>
      <c r="K240"/>
      <c r="L240"/>
      <c r="M240"/>
      <c r="N240"/>
      <c r="O240"/>
      <c r="P240"/>
      <c r="Q240"/>
      <c r="R240"/>
      <c r="S240"/>
      <c r="T240"/>
      <c r="U240"/>
      <c r="V240"/>
      <c r="W240"/>
      <c r="X240"/>
      <c r="Y240"/>
      <c r="Z240"/>
      <c r="AA240"/>
      <c r="AB240"/>
      <c r="AC240"/>
      <c r="AD240"/>
      <c r="AE240"/>
    </row>
    <row r="241" spans="2:31" ht="15">
      <c r="B241"/>
      <c r="C241"/>
      <c r="D241"/>
      <c r="E241"/>
      <c r="F241"/>
      <c r="G241"/>
      <c r="H241"/>
      <c r="I241"/>
      <c r="J241"/>
      <c r="K241"/>
      <c r="L241"/>
      <c r="M241"/>
      <c r="N241"/>
      <c r="O241"/>
      <c r="P241"/>
      <c r="Q241"/>
      <c r="R241"/>
      <c r="S241"/>
      <c r="T241"/>
      <c r="U241"/>
      <c r="V241"/>
      <c r="W241"/>
      <c r="X241"/>
      <c r="Y241"/>
      <c r="Z241"/>
      <c r="AA241"/>
      <c r="AB241"/>
      <c r="AC241"/>
      <c r="AD241"/>
      <c r="AE241"/>
    </row>
    <row r="242" spans="2:31" ht="15">
      <c r="B242"/>
      <c r="C242"/>
      <c r="D242"/>
      <c r="E242"/>
      <c r="F242"/>
      <c r="G242"/>
      <c r="H242"/>
      <c r="I242"/>
      <c r="J242"/>
      <c r="K242"/>
      <c r="L242"/>
      <c r="M242"/>
      <c r="N242"/>
      <c r="O242"/>
      <c r="P242"/>
      <c r="Q242"/>
      <c r="R242"/>
      <c r="S242"/>
      <c r="T242"/>
      <c r="U242"/>
      <c r="V242"/>
      <c r="W242"/>
      <c r="X242"/>
      <c r="Y242"/>
      <c r="Z242"/>
      <c r="AA242"/>
      <c r="AB242"/>
      <c r="AC242"/>
      <c r="AD242"/>
      <c r="AE242"/>
    </row>
    <row r="243" spans="2:31" ht="15">
      <c r="B243"/>
      <c r="C243"/>
      <c r="D243"/>
      <c r="E243"/>
      <c r="F243"/>
      <c r="G243"/>
      <c r="H243"/>
      <c r="I243"/>
      <c r="J243"/>
      <c r="K243"/>
      <c r="L243"/>
      <c r="M243"/>
      <c r="N243"/>
      <c r="O243"/>
      <c r="P243"/>
      <c r="Q243"/>
      <c r="R243"/>
      <c r="S243"/>
      <c r="T243"/>
      <c r="U243"/>
      <c r="V243"/>
      <c r="W243"/>
      <c r="X243"/>
      <c r="Y243"/>
      <c r="Z243"/>
      <c r="AA243"/>
      <c r="AB243"/>
      <c r="AC243"/>
      <c r="AD243"/>
      <c r="AE243"/>
    </row>
    <row r="244" spans="2:31" ht="15">
      <c r="B244"/>
      <c r="C244"/>
      <c r="D244"/>
      <c r="E244"/>
      <c r="F244"/>
      <c r="G244"/>
      <c r="H244"/>
      <c r="I244"/>
      <c r="J244"/>
      <c r="K244"/>
      <c r="L244"/>
      <c r="M244"/>
      <c r="N244"/>
      <c r="O244"/>
      <c r="P244"/>
      <c r="Q244"/>
      <c r="R244"/>
      <c r="S244"/>
      <c r="T244"/>
      <c r="U244"/>
      <c r="V244"/>
      <c r="W244"/>
      <c r="X244"/>
      <c r="Y244"/>
      <c r="Z244"/>
      <c r="AA244"/>
      <c r="AB244"/>
      <c r="AC244"/>
      <c r="AD244"/>
      <c r="AE244"/>
    </row>
    <row r="245" spans="2:31" ht="15">
      <c r="B245"/>
      <c r="C245"/>
      <c r="D245"/>
      <c r="E245"/>
      <c r="F245"/>
      <c r="G245"/>
      <c r="H245"/>
      <c r="I245"/>
      <c r="J245"/>
      <c r="K245"/>
      <c r="L245"/>
      <c r="M245"/>
      <c r="N245"/>
      <c r="O245"/>
      <c r="P245"/>
      <c r="Q245"/>
      <c r="R245"/>
      <c r="S245"/>
      <c r="T245"/>
      <c r="U245"/>
      <c r="V245"/>
      <c r="W245"/>
      <c r="X245"/>
      <c r="Y245"/>
      <c r="Z245"/>
      <c r="AA245"/>
      <c r="AB245"/>
      <c r="AC245"/>
      <c r="AD245"/>
      <c r="AE245"/>
    </row>
    <row r="246" spans="2:31" ht="15">
      <c r="B246"/>
      <c r="C246"/>
      <c r="D246"/>
      <c r="E246"/>
      <c r="F246"/>
      <c r="G246"/>
      <c r="H246"/>
      <c r="I246"/>
      <c r="J246"/>
      <c r="K246"/>
      <c r="L246"/>
      <c r="M246"/>
      <c r="N246"/>
      <c r="O246"/>
      <c r="P246"/>
      <c r="Q246"/>
      <c r="R246"/>
      <c r="S246"/>
      <c r="T246"/>
      <c r="U246"/>
      <c r="V246"/>
      <c r="W246"/>
      <c r="X246"/>
      <c r="Y246"/>
      <c r="Z246"/>
      <c r="AA246"/>
      <c r="AB246"/>
      <c r="AC246"/>
      <c r="AD246"/>
      <c r="AE246"/>
    </row>
    <row r="247" spans="2:31" ht="15">
      <c r="B247"/>
      <c r="C247"/>
      <c r="D247"/>
      <c r="E247"/>
      <c r="F247"/>
      <c r="G247"/>
      <c r="H247"/>
      <c r="I247"/>
      <c r="J247"/>
      <c r="K247"/>
      <c r="L247"/>
      <c r="M247"/>
      <c r="N247"/>
      <c r="O247"/>
      <c r="P247"/>
      <c r="Q247"/>
      <c r="R247"/>
      <c r="S247"/>
      <c r="T247"/>
      <c r="U247"/>
      <c r="V247"/>
      <c r="W247"/>
      <c r="X247"/>
      <c r="Y247"/>
      <c r="Z247"/>
      <c r="AA247"/>
      <c r="AB247"/>
      <c r="AC247"/>
      <c r="AD247"/>
      <c r="AE247"/>
    </row>
    <row r="248" spans="2:31" ht="15">
      <c r="B248"/>
      <c r="C248"/>
      <c r="D248"/>
      <c r="E248"/>
      <c r="F248"/>
      <c r="G248"/>
      <c r="H248"/>
      <c r="I248"/>
      <c r="J248"/>
      <c r="K248"/>
      <c r="L248"/>
      <c r="M248"/>
      <c r="N248"/>
      <c r="O248"/>
      <c r="P248"/>
      <c r="Q248"/>
      <c r="R248"/>
      <c r="S248"/>
      <c r="T248"/>
      <c r="U248"/>
      <c r="V248"/>
      <c r="W248"/>
      <c r="X248"/>
      <c r="Y248"/>
      <c r="Z248"/>
      <c r="AA248"/>
      <c r="AB248"/>
      <c r="AC248"/>
      <c r="AD248"/>
      <c r="AE248"/>
    </row>
    <row r="249" spans="2:31" ht="15">
      <c r="B249"/>
      <c r="C249"/>
      <c r="D249"/>
      <c r="E249"/>
      <c r="F249"/>
      <c r="G249"/>
      <c r="H249"/>
      <c r="I249"/>
      <c r="J249"/>
      <c r="K249"/>
      <c r="L249"/>
      <c r="M249"/>
      <c r="N249"/>
      <c r="O249"/>
      <c r="P249"/>
      <c r="Q249"/>
      <c r="R249"/>
      <c r="S249"/>
      <c r="T249"/>
      <c r="U249"/>
      <c r="V249"/>
      <c r="W249"/>
      <c r="X249"/>
      <c r="Y249"/>
      <c r="Z249"/>
      <c r="AA249"/>
      <c r="AB249"/>
      <c r="AC249"/>
      <c r="AD249"/>
      <c r="AE249"/>
    </row>
    <row r="250" spans="2:31" ht="15">
      <c r="B250"/>
      <c r="C250"/>
      <c r="D250"/>
      <c r="E250"/>
      <c r="F250"/>
      <c r="G250"/>
      <c r="H250"/>
      <c r="I250"/>
      <c r="J250"/>
      <c r="K250"/>
      <c r="L250"/>
      <c r="M250"/>
      <c r="N250"/>
      <c r="O250"/>
      <c r="P250"/>
      <c r="Q250"/>
      <c r="R250"/>
      <c r="S250"/>
      <c r="T250"/>
      <c r="U250"/>
      <c r="V250"/>
      <c r="W250"/>
      <c r="X250"/>
      <c r="Y250"/>
      <c r="Z250"/>
      <c r="AA250"/>
      <c r="AB250"/>
      <c r="AC250"/>
      <c r="AD250"/>
      <c r="AE250"/>
    </row>
    <row r="251" spans="2:31" ht="15">
      <c r="B251"/>
      <c r="C251"/>
      <c r="D251"/>
      <c r="E251"/>
      <c r="F251"/>
      <c r="G251"/>
      <c r="H251"/>
      <c r="I251"/>
      <c r="J251"/>
      <c r="K251"/>
      <c r="L251"/>
      <c r="M251"/>
      <c r="N251"/>
      <c r="O251"/>
      <c r="P251"/>
      <c r="Q251"/>
      <c r="R251"/>
      <c r="S251"/>
      <c r="T251"/>
      <c r="U251"/>
      <c r="V251"/>
      <c r="W251"/>
      <c r="X251"/>
      <c r="Y251"/>
      <c r="Z251"/>
      <c r="AA251"/>
      <c r="AB251"/>
      <c r="AC251"/>
      <c r="AD251"/>
      <c r="AE251"/>
    </row>
    <row r="252" spans="2:31" ht="15">
      <c r="B252"/>
      <c r="C252"/>
      <c r="D252"/>
      <c r="E252"/>
      <c r="F252"/>
      <c r="G252"/>
      <c r="H252"/>
      <c r="I252"/>
      <c r="J252"/>
      <c r="K252"/>
      <c r="L252"/>
      <c r="M252"/>
      <c r="N252"/>
      <c r="O252"/>
      <c r="P252"/>
      <c r="Q252"/>
      <c r="R252"/>
      <c r="S252"/>
      <c r="T252"/>
      <c r="U252"/>
      <c r="V252"/>
      <c r="W252"/>
      <c r="X252"/>
      <c r="Y252"/>
      <c r="Z252"/>
      <c r="AA252"/>
      <c r="AB252"/>
      <c r="AC252"/>
      <c r="AD252"/>
      <c r="AE252"/>
    </row>
    <row r="253" spans="2:31" ht="15">
      <c r="B253"/>
      <c r="C253"/>
      <c r="D253"/>
      <c r="E253"/>
      <c r="F253"/>
      <c r="G253"/>
      <c r="H253"/>
      <c r="I253"/>
      <c r="J253"/>
      <c r="K253"/>
      <c r="L253"/>
      <c r="M253"/>
      <c r="N253"/>
      <c r="O253"/>
      <c r="P253"/>
      <c r="Q253"/>
      <c r="R253"/>
      <c r="S253"/>
      <c r="T253"/>
      <c r="U253"/>
      <c r="V253"/>
      <c r="W253"/>
      <c r="X253"/>
      <c r="Y253"/>
      <c r="Z253"/>
      <c r="AA253"/>
      <c r="AB253"/>
      <c r="AC253"/>
      <c r="AD253"/>
      <c r="AE253"/>
    </row>
    <row r="254" spans="2:31" ht="15">
      <c r="B254"/>
      <c r="C254"/>
      <c r="D254"/>
      <c r="E254"/>
      <c r="F254"/>
      <c r="G254"/>
      <c r="H254"/>
      <c r="I254"/>
      <c r="J254"/>
      <c r="K254"/>
      <c r="L254"/>
      <c r="M254"/>
      <c r="N254"/>
      <c r="O254"/>
      <c r="P254"/>
      <c r="Q254"/>
      <c r="R254"/>
      <c r="S254"/>
      <c r="T254"/>
      <c r="U254"/>
      <c r="V254"/>
      <c r="W254"/>
      <c r="X254"/>
      <c r="Y254"/>
      <c r="Z254"/>
      <c r="AA254"/>
      <c r="AB254"/>
      <c r="AC254"/>
      <c r="AD254"/>
      <c r="AE254"/>
    </row>
    <row r="255" spans="2:31" ht="15">
      <c r="B255"/>
      <c r="C255"/>
      <c r="D255"/>
      <c r="E255"/>
      <c r="F255"/>
      <c r="G255"/>
      <c r="H255"/>
      <c r="I255"/>
      <c r="J255"/>
      <c r="K255"/>
      <c r="L255"/>
      <c r="M255"/>
      <c r="N255"/>
      <c r="O255"/>
      <c r="P255"/>
      <c r="Q255"/>
      <c r="R255"/>
      <c r="S255"/>
      <c r="T255"/>
      <c r="U255"/>
      <c r="V255"/>
      <c r="W255"/>
      <c r="X255"/>
      <c r="Y255"/>
      <c r="Z255"/>
      <c r="AA255"/>
      <c r="AB255"/>
      <c r="AC255"/>
      <c r="AD255"/>
      <c r="AE255"/>
    </row>
    <row r="256" spans="2:31" ht="15">
      <c r="B256"/>
      <c r="C256"/>
      <c r="D256"/>
      <c r="E256"/>
      <c r="F256"/>
      <c r="G256"/>
      <c r="H256"/>
      <c r="I256"/>
      <c r="J256"/>
      <c r="K256"/>
      <c r="L256"/>
      <c r="M256"/>
      <c r="N256"/>
      <c r="O256"/>
      <c r="P256"/>
      <c r="Q256"/>
      <c r="R256"/>
      <c r="S256"/>
      <c r="T256"/>
      <c r="U256"/>
      <c r="V256"/>
      <c r="W256"/>
      <c r="X256"/>
      <c r="Y256"/>
      <c r="Z256"/>
      <c r="AA256"/>
      <c r="AB256"/>
      <c r="AC256"/>
      <c r="AD256"/>
      <c r="AE256"/>
    </row>
    <row r="257" spans="2:31" ht="15">
      <c r="B257"/>
      <c r="C257"/>
      <c r="D257"/>
      <c r="E257"/>
      <c r="F257"/>
      <c r="G257"/>
      <c r="H257"/>
      <c r="I257"/>
      <c r="J257"/>
      <c r="K257"/>
      <c r="L257"/>
      <c r="M257"/>
      <c r="N257"/>
      <c r="O257"/>
      <c r="P257"/>
      <c r="Q257"/>
      <c r="R257"/>
      <c r="S257"/>
      <c r="T257"/>
      <c r="U257"/>
      <c r="V257"/>
      <c r="W257"/>
      <c r="X257"/>
      <c r="Y257"/>
      <c r="Z257"/>
      <c r="AA257"/>
      <c r="AB257"/>
      <c r="AC257"/>
      <c r="AD257"/>
      <c r="AE257"/>
    </row>
    <row r="258" spans="2:31" ht="15">
      <c r="B258"/>
      <c r="C258"/>
      <c r="D258"/>
      <c r="E258"/>
      <c r="F258"/>
      <c r="G258"/>
      <c r="H258"/>
      <c r="I258"/>
      <c r="J258"/>
      <c r="K258"/>
      <c r="L258"/>
      <c r="M258"/>
      <c r="N258"/>
      <c r="O258"/>
      <c r="P258"/>
      <c r="Q258"/>
      <c r="R258"/>
      <c r="S258"/>
      <c r="T258"/>
      <c r="U258"/>
      <c r="V258"/>
      <c r="W258"/>
      <c r="X258"/>
      <c r="Y258"/>
      <c r="Z258"/>
      <c r="AA258"/>
      <c r="AB258"/>
      <c r="AC258"/>
      <c r="AD258"/>
      <c r="AE258"/>
    </row>
    <row r="259" spans="2:31" ht="15">
      <c r="B259"/>
      <c r="C259"/>
      <c r="D259"/>
      <c r="E259"/>
      <c r="F259"/>
      <c r="G259"/>
      <c r="H259"/>
      <c r="I259"/>
      <c r="J259"/>
      <c r="K259"/>
      <c r="L259"/>
      <c r="M259"/>
      <c r="N259"/>
      <c r="O259"/>
      <c r="P259"/>
      <c r="Q259"/>
      <c r="R259"/>
      <c r="S259"/>
      <c r="T259"/>
      <c r="U259"/>
      <c r="V259"/>
      <c r="W259"/>
      <c r="X259"/>
      <c r="Y259"/>
      <c r="Z259"/>
      <c r="AA259"/>
      <c r="AB259"/>
      <c r="AC259"/>
      <c r="AD259"/>
      <c r="AE259"/>
    </row>
    <row r="260" spans="2:31" ht="15">
      <c r="B260"/>
      <c r="C260"/>
      <c r="D260"/>
      <c r="E260"/>
      <c r="F260"/>
      <c r="G260"/>
      <c r="H260"/>
      <c r="I260"/>
      <c r="J260"/>
      <c r="K260"/>
      <c r="L260"/>
      <c r="M260"/>
      <c r="N260"/>
      <c r="O260"/>
      <c r="P260"/>
      <c r="Q260"/>
      <c r="R260"/>
      <c r="S260"/>
      <c r="T260"/>
      <c r="U260"/>
      <c r="V260"/>
      <c r="W260"/>
      <c r="X260"/>
      <c r="Y260"/>
      <c r="Z260"/>
      <c r="AA260"/>
      <c r="AB260"/>
      <c r="AC260"/>
      <c r="AD260"/>
      <c r="AE260"/>
    </row>
    <row r="261" spans="2:31" ht="15">
      <c r="B261"/>
      <c r="C261"/>
      <c r="D261"/>
      <c r="E261"/>
      <c r="F261"/>
      <c r="G261"/>
      <c r="H261"/>
      <c r="I261"/>
      <c r="J261"/>
      <c r="K261"/>
      <c r="L261"/>
      <c r="M261"/>
      <c r="N261"/>
      <c r="O261"/>
      <c r="P261"/>
      <c r="Q261"/>
      <c r="R261"/>
      <c r="S261"/>
      <c r="T261"/>
      <c r="U261"/>
      <c r="V261"/>
      <c r="W261"/>
      <c r="X261"/>
      <c r="Y261"/>
      <c r="Z261"/>
      <c r="AA261"/>
      <c r="AB261"/>
      <c r="AC261"/>
      <c r="AD261"/>
      <c r="AE261"/>
    </row>
    <row r="262" spans="2:31" ht="15">
      <c r="B262"/>
      <c r="C262"/>
      <c r="D262"/>
      <c r="E262"/>
      <c r="F262"/>
      <c r="G262"/>
      <c r="H262"/>
      <c r="I262"/>
      <c r="J262"/>
      <c r="K262"/>
      <c r="L262"/>
      <c r="M262"/>
      <c r="N262"/>
    </row>
    <row r="263" spans="2:31"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0"/>
  <rowBreaks count="1" manualBreak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syncVertical="1" syncRef="A1" transitionEvaluation="1" codeName="Sheet11">
    <pageSetUpPr fitToPage="1"/>
  </sheetPr>
  <dimension ref="B1:AH164"/>
  <sheetViews>
    <sheetView showGridLines="0"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C4" s="249" t="s">
        <v>1393</v>
      </c>
      <c r="D4" s="249"/>
    </row>
    <row r="5" spans="2:14" ht="10.5" customHeight="1">
      <c r="C5" s="249" t="s">
        <v>233</v>
      </c>
      <c r="D5" s="249"/>
    </row>
    <row r="6" spans="2:14" ht="5.25" customHeight="1"/>
    <row r="7" spans="2:14" ht="15.75">
      <c r="B7" s="175" t="s">
        <v>262</v>
      </c>
      <c r="C7" s="68"/>
      <c r="D7" s="68"/>
      <c r="E7" s="101"/>
      <c r="F7" s="101"/>
      <c r="G7" s="101"/>
      <c r="H7" s="101"/>
      <c r="I7" s="101"/>
      <c r="J7" s="101"/>
      <c r="K7" s="102"/>
      <c r="L7" s="102"/>
      <c r="M7" s="102"/>
      <c r="N7" s="101"/>
    </row>
    <row r="8" spans="2:14" ht="13.5" thickBot="1">
      <c r="B8" s="227" t="s">
        <v>489</v>
      </c>
      <c r="C8" s="101"/>
      <c r="D8" s="101"/>
      <c r="E8" s="101"/>
      <c r="F8" s="101"/>
      <c r="G8" s="101"/>
      <c r="H8" s="101"/>
      <c r="I8" s="101"/>
      <c r="J8" s="101"/>
      <c r="K8" s="102"/>
      <c r="L8" s="102"/>
      <c r="M8" s="102"/>
      <c r="N8" s="101"/>
    </row>
    <row r="9" spans="2:14"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 r="B11" s="262" t="s">
        <v>558</v>
      </c>
      <c r="C11" s="303"/>
      <c r="D11" s="303"/>
      <c r="E11" s="303"/>
      <c r="F11" s="303"/>
      <c r="G11" s="303"/>
      <c r="H11" s="303"/>
      <c r="I11" s="543" t="s">
        <v>254</v>
      </c>
      <c r="J11" s="214" t="s">
        <v>255</v>
      </c>
      <c r="K11" s="215" t="s">
        <v>256</v>
      </c>
      <c r="L11" s="209" t="s">
        <v>454</v>
      </c>
      <c r="M11" s="227"/>
      <c r="N11" s="447"/>
    </row>
    <row r="12" spans="2:14">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4" ht="13.5" thickTop="1">
      <c r="B16" s="191" t="s">
        <v>557</v>
      </c>
      <c r="C16" s="1"/>
      <c r="D16" s="1"/>
      <c r="E16" s="1"/>
      <c r="F16" s="1"/>
      <c r="G16" s="1"/>
      <c r="H16" s="1"/>
      <c r="I16" s="1"/>
      <c r="J16" s="1"/>
      <c r="K16" s="1"/>
      <c r="M16" s="102"/>
    </row>
    <row r="17" spans="2:34">
      <c r="B17" s="1"/>
      <c r="C17" s="227"/>
      <c r="D17" s="227"/>
      <c r="E17" s="227"/>
      <c r="F17" s="227"/>
      <c r="G17" s="227"/>
      <c r="H17" s="227"/>
      <c r="I17" s="227"/>
      <c r="J17" s="227"/>
      <c r="K17" s="556"/>
      <c r="L17" s="227"/>
      <c r="M17" s="102"/>
      <c r="N17" s="227"/>
    </row>
    <row r="18" spans="2:34" ht="15.75">
      <c r="B18" s="175" t="s">
        <v>263</v>
      </c>
      <c r="C18" s="227"/>
      <c r="D18" s="227"/>
      <c r="E18" s="227"/>
      <c r="F18" s="227"/>
      <c r="G18" s="227"/>
      <c r="H18" s="227"/>
      <c r="I18" s="320"/>
      <c r="J18" s="320"/>
      <c r="K18" s="188"/>
      <c r="L18" s="188"/>
      <c r="M18" s="227"/>
      <c r="N18" s="308"/>
    </row>
    <row r="19" spans="2:34" ht="13.5" thickBot="1">
      <c r="B19" s="227" t="s">
        <v>490</v>
      </c>
      <c r="C19" s="227"/>
      <c r="D19" s="227"/>
      <c r="E19" s="227"/>
      <c r="F19" s="227"/>
      <c r="G19" s="227"/>
      <c r="H19" s="227"/>
      <c r="I19" s="320"/>
      <c r="J19" s="320"/>
      <c r="K19" s="188"/>
      <c r="L19" s="188"/>
      <c r="M19" s="227"/>
      <c r="N19" s="308"/>
    </row>
    <row r="20" spans="2:34"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34">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34">
      <c r="B22" s="262" t="s">
        <v>558</v>
      </c>
      <c r="C22" s="558"/>
      <c r="D22" s="558"/>
      <c r="E22" s="558"/>
      <c r="F22" s="558"/>
      <c r="G22" s="558"/>
      <c r="H22" s="558"/>
      <c r="I22" s="543" t="s">
        <v>254</v>
      </c>
      <c r="J22" s="214" t="s">
        <v>255</v>
      </c>
      <c r="K22" s="215" t="s">
        <v>256</v>
      </c>
      <c r="L22" s="209" t="s">
        <v>454</v>
      </c>
      <c r="M22" s="227"/>
      <c r="N22" s="559"/>
    </row>
    <row r="23" spans="2:34">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34"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34" ht="13.5" thickTop="1">
      <c r="B25" s="191" t="s">
        <v>557</v>
      </c>
      <c r="C25" s="1"/>
      <c r="D25" s="1"/>
      <c r="E25" s="1"/>
      <c r="F25" s="1"/>
      <c r="G25" s="1"/>
      <c r="H25" s="1"/>
      <c r="I25" s="1"/>
      <c r="J25" s="1"/>
      <c r="K25" s="1"/>
      <c r="M25" s="102"/>
    </row>
    <row r="26" spans="2:34">
      <c r="B26" s="1"/>
      <c r="C26" s="227"/>
      <c r="D26" s="227"/>
      <c r="E26" s="227"/>
      <c r="F26" s="227"/>
      <c r="G26" s="227"/>
      <c r="H26" s="227"/>
      <c r="I26" s="227"/>
      <c r="J26" s="227"/>
      <c r="K26" s="556"/>
      <c r="L26" s="227"/>
      <c r="M26" s="102"/>
      <c r="N26" s="227"/>
    </row>
    <row r="27" spans="2:34" ht="19.5" thickBot="1">
      <c r="B27" s="176" t="s">
        <v>571</v>
      </c>
      <c r="C27" s="227"/>
      <c r="D27" s="227"/>
      <c r="E27" s="227"/>
      <c r="F27" s="227"/>
      <c r="G27" s="227"/>
      <c r="H27" s="227"/>
      <c r="I27" s="320"/>
      <c r="J27" s="320"/>
      <c r="K27" s="188"/>
      <c r="L27" s="188"/>
      <c r="M27" s="227"/>
      <c r="N27" s="308"/>
      <c r="Q27"/>
    </row>
    <row r="28" spans="2:34"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ht="15">
      <c r="B56"/>
      <c r="C56"/>
      <c r="D56"/>
      <c r="E56"/>
      <c r="F56"/>
      <c r="G56"/>
      <c r="H56"/>
      <c r="I56"/>
      <c r="J56"/>
      <c r="K56"/>
      <c r="L56"/>
      <c r="M56"/>
      <c r="N56"/>
      <c r="O56"/>
      <c r="P56"/>
      <c r="Q56"/>
      <c r="R56"/>
      <c r="S56"/>
      <c r="T56"/>
      <c r="U56"/>
      <c r="V56"/>
      <c r="W56"/>
      <c r="X56"/>
      <c r="Y56"/>
      <c r="Z56"/>
      <c r="AA56"/>
      <c r="AB56"/>
      <c r="AC56"/>
      <c r="AD56"/>
      <c r="AE56"/>
      <c r="AF56" s="12"/>
      <c r="AG56" s="12"/>
      <c r="AH56" s="12"/>
    </row>
    <row r="57" spans="2:34" ht="15">
      <c r="B57"/>
      <c r="C57"/>
      <c r="D57"/>
      <c r="E57"/>
      <c r="F57"/>
      <c r="G57"/>
      <c r="H57"/>
      <c r="I57"/>
      <c r="J57"/>
      <c r="K57"/>
      <c r="L57"/>
      <c r="M57"/>
      <c r="N57"/>
      <c r="O57"/>
      <c r="P57"/>
      <c r="Q57"/>
      <c r="R57"/>
      <c r="S57"/>
      <c r="T57"/>
      <c r="U57"/>
      <c r="V57"/>
      <c r="W57"/>
      <c r="X57"/>
      <c r="Y57"/>
      <c r="Z57"/>
      <c r="AA57"/>
      <c r="AB57"/>
      <c r="AC57"/>
      <c r="AD57"/>
      <c r="AE57"/>
      <c r="AF57" s="12"/>
      <c r="AG57" s="12"/>
      <c r="AH57" s="12"/>
    </row>
    <row r="58" spans="2:34" ht="15">
      <c r="B58"/>
      <c r="C58"/>
      <c r="D58"/>
      <c r="E58"/>
      <c r="F58"/>
      <c r="G58"/>
      <c r="H58"/>
      <c r="I58"/>
      <c r="J58"/>
      <c r="K58"/>
      <c r="L58"/>
      <c r="M58"/>
      <c r="N58"/>
      <c r="O58"/>
      <c r="P58"/>
      <c r="Q58"/>
      <c r="R58"/>
      <c r="S58"/>
      <c r="T58"/>
      <c r="U58"/>
      <c r="V58"/>
      <c r="W58"/>
      <c r="X58"/>
      <c r="Y58"/>
      <c r="Z58"/>
      <c r="AA58"/>
      <c r="AB58"/>
      <c r="AC58"/>
      <c r="AD58"/>
      <c r="AE58"/>
      <c r="AF58" s="12"/>
      <c r="AG58" s="12"/>
      <c r="AH58" s="12"/>
    </row>
    <row r="59" spans="2:34" ht="15">
      <c r="B59"/>
      <c r="C59"/>
      <c r="D59"/>
      <c r="E59"/>
      <c r="F59"/>
      <c r="G59"/>
      <c r="H59"/>
      <c r="I59"/>
      <c r="J59"/>
      <c r="K59"/>
      <c r="L59"/>
      <c r="M59"/>
      <c r="N59"/>
      <c r="O59"/>
      <c r="P59"/>
      <c r="Q59"/>
      <c r="R59"/>
      <c r="S59"/>
      <c r="T59"/>
      <c r="U59"/>
      <c r="V59"/>
      <c r="W59"/>
      <c r="X59"/>
      <c r="Y59"/>
      <c r="Z59"/>
      <c r="AA59"/>
      <c r="AB59"/>
      <c r="AC59"/>
      <c r="AD59"/>
      <c r="AE59"/>
      <c r="AF59" s="12"/>
      <c r="AG59" s="12"/>
      <c r="AH59" s="12"/>
    </row>
    <row r="60" spans="2:34"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ht="15">
      <c r="B61"/>
      <c r="C61"/>
      <c r="D61"/>
      <c r="E61"/>
      <c r="F61"/>
      <c r="G61"/>
      <c r="H61"/>
      <c r="I61"/>
      <c r="J61"/>
      <c r="K61"/>
      <c r="L61"/>
      <c r="M61"/>
      <c r="N61"/>
      <c r="O61"/>
      <c r="P61"/>
      <c r="Q61"/>
      <c r="R61"/>
      <c r="S61"/>
      <c r="T61"/>
      <c r="U61"/>
      <c r="V61"/>
      <c r="W61"/>
      <c r="X61"/>
      <c r="Y61"/>
      <c r="Z61"/>
      <c r="AA61"/>
      <c r="AB61"/>
      <c r="AC61"/>
      <c r="AD61"/>
      <c r="AE61"/>
      <c r="AF61" s="12"/>
      <c r="AG61" s="12"/>
      <c r="AH61" s="12"/>
    </row>
    <row r="62" spans="2:34" ht="15">
      <c r="B62"/>
      <c r="C62"/>
      <c r="D62"/>
      <c r="E62"/>
      <c r="F62"/>
      <c r="G62"/>
      <c r="H62"/>
      <c r="I62"/>
      <c r="J62"/>
      <c r="K62"/>
      <c r="L62"/>
      <c r="M62"/>
      <c r="N62"/>
      <c r="O62"/>
      <c r="P62"/>
      <c r="Q62"/>
      <c r="R62"/>
      <c r="S62"/>
      <c r="T62"/>
      <c r="U62"/>
      <c r="V62"/>
      <c r="W62"/>
      <c r="X62"/>
      <c r="Y62"/>
      <c r="Z62"/>
      <c r="AA62"/>
      <c r="AB62"/>
      <c r="AC62"/>
      <c r="AD62"/>
      <c r="AE62"/>
      <c r="AF62" s="12"/>
      <c r="AG62" s="12"/>
      <c r="AH62" s="12"/>
    </row>
    <row r="63" spans="2:34" ht="15">
      <c r="B63"/>
      <c r="C63"/>
      <c r="D63"/>
      <c r="E63"/>
      <c r="F63"/>
      <c r="G63"/>
      <c r="H63"/>
      <c r="I63"/>
      <c r="J63"/>
      <c r="K63"/>
      <c r="L63"/>
      <c r="M63"/>
      <c r="N63"/>
      <c r="O63"/>
      <c r="P63"/>
      <c r="Q63"/>
      <c r="R63"/>
      <c r="S63"/>
      <c r="T63"/>
      <c r="U63"/>
      <c r="V63"/>
      <c r="W63"/>
      <c r="X63"/>
      <c r="Y63"/>
      <c r="Z63"/>
      <c r="AA63"/>
      <c r="AB63"/>
      <c r="AC63"/>
      <c r="AD63"/>
      <c r="AE63"/>
      <c r="AF63" s="12"/>
      <c r="AG63" s="12"/>
      <c r="AH63" s="12"/>
    </row>
    <row r="64" spans="2:34" ht="15">
      <c r="B64"/>
      <c r="C64"/>
      <c r="D64"/>
      <c r="E64"/>
      <c r="F64"/>
      <c r="G64"/>
      <c r="H64"/>
      <c r="I64"/>
      <c r="J64"/>
      <c r="K64"/>
      <c r="L64"/>
      <c r="M64"/>
      <c r="N64"/>
      <c r="O64"/>
      <c r="P64"/>
      <c r="Q64"/>
      <c r="R64"/>
      <c r="S64"/>
      <c r="T64"/>
      <c r="U64"/>
      <c r="V64"/>
      <c r="W64"/>
      <c r="X64"/>
      <c r="Y64"/>
      <c r="Z64"/>
      <c r="AA64"/>
      <c r="AB64"/>
      <c r="AC64"/>
      <c r="AD64"/>
      <c r="AE64"/>
      <c r="AF64" s="12"/>
      <c r="AG64" s="12"/>
      <c r="AH64" s="12"/>
    </row>
    <row r="65" spans="2:34" ht="15">
      <c r="B65"/>
      <c r="C65"/>
      <c r="D65"/>
      <c r="E65"/>
      <c r="F65"/>
      <c r="G65"/>
      <c r="H65"/>
      <c r="I65"/>
      <c r="J65"/>
      <c r="K65"/>
      <c r="L65"/>
      <c r="M65"/>
      <c r="N65"/>
      <c r="O65"/>
      <c r="P65"/>
      <c r="Q65"/>
      <c r="R65"/>
      <c r="S65"/>
      <c r="T65"/>
      <c r="U65"/>
      <c r="V65"/>
      <c r="W65"/>
      <c r="X65"/>
      <c r="Y65"/>
      <c r="Z65"/>
      <c r="AA65"/>
      <c r="AB65"/>
      <c r="AC65"/>
      <c r="AD65"/>
      <c r="AE65"/>
      <c r="AF65" s="12"/>
      <c r="AG65" s="12"/>
      <c r="AH65" s="12"/>
    </row>
    <row r="66" spans="2:34" ht="15">
      <c r="B66"/>
      <c r="C66"/>
      <c r="D66"/>
      <c r="E66"/>
      <c r="F66"/>
      <c r="G66"/>
      <c r="H66"/>
      <c r="I66"/>
      <c r="J66"/>
      <c r="K66"/>
      <c r="L66"/>
      <c r="M66"/>
      <c r="N66"/>
      <c r="O66"/>
      <c r="P66"/>
      <c r="Q66"/>
      <c r="R66"/>
      <c r="S66"/>
      <c r="T66"/>
      <c r="U66"/>
      <c r="V66"/>
      <c r="W66"/>
      <c r="X66"/>
      <c r="Y66"/>
      <c r="Z66"/>
      <c r="AA66"/>
      <c r="AB66"/>
      <c r="AC66"/>
      <c r="AD66"/>
      <c r="AE66"/>
      <c r="AF66" s="12"/>
      <c r="AG66" s="12"/>
      <c r="AH66" s="12"/>
    </row>
    <row r="67" spans="2:34" ht="15">
      <c r="B67"/>
      <c r="C67"/>
      <c r="D67"/>
      <c r="E67"/>
      <c r="F67"/>
      <c r="G67"/>
      <c r="H67"/>
      <c r="I67"/>
      <c r="J67"/>
      <c r="K67"/>
      <c r="L67"/>
      <c r="M67"/>
      <c r="N67"/>
      <c r="O67"/>
      <c r="P67"/>
      <c r="Q67"/>
      <c r="R67"/>
      <c r="S67"/>
      <c r="T67"/>
      <c r="U67"/>
      <c r="V67"/>
      <c r="W67"/>
      <c r="X67"/>
      <c r="Y67"/>
      <c r="Z67"/>
      <c r="AA67"/>
      <c r="AB67"/>
      <c r="AC67"/>
      <c r="AD67"/>
      <c r="AE67"/>
      <c r="AF67" s="12"/>
      <c r="AG67" s="12"/>
      <c r="AH67" s="12"/>
    </row>
    <row r="68" spans="2:34" ht="15">
      <c r="B68"/>
      <c r="C68"/>
      <c r="D68"/>
      <c r="E68"/>
      <c r="F68"/>
      <c r="G68"/>
      <c r="H68"/>
      <c r="I68"/>
      <c r="J68"/>
      <c r="K68"/>
      <c r="L68"/>
      <c r="M68"/>
      <c r="N68"/>
      <c r="O68"/>
      <c r="P68"/>
      <c r="Q68"/>
      <c r="R68"/>
      <c r="S68"/>
      <c r="T68"/>
      <c r="U68"/>
      <c r="V68"/>
      <c r="W68"/>
      <c r="X68"/>
      <c r="Y68"/>
      <c r="Z68"/>
      <c r="AA68"/>
      <c r="AB68"/>
      <c r="AC68"/>
      <c r="AD68"/>
      <c r="AE68"/>
      <c r="AF68" s="12"/>
      <c r="AG68" s="12"/>
      <c r="AH68" s="12"/>
    </row>
    <row r="69" spans="2:34" ht="15">
      <c r="B69"/>
      <c r="C69"/>
      <c r="D69"/>
      <c r="E69"/>
      <c r="F69"/>
      <c r="G69"/>
      <c r="H69"/>
      <c r="I69"/>
      <c r="J69"/>
      <c r="K69"/>
      <c r="L69"/>
      <c r="M69"/>
      <c r="N69"/>
      <c r="O69"/>
      <c r="P69"/>
      <c r="Q69"/>
      <c r="R69"/>
      <c r="S69"/>
      <c r="T69"/>
      <c r="U69"/>
      <c r="V69"/>
      <c r="W69"/>
      <c r="X69"/>
      <c r="Y69"/>
      <c r="Z69"/>
      <c r="AA69"/>
      <c r="AB69"/>
      <c r="AC69"/>
      <c r="AD69"/>
      <c r="AE69"/>
      <c r="AF69" s="12"/>
      <c r="AG69" s="12"/>
      <c r="AH69" s="12"/>
    </row>
    <row r="70" spans="2:34" ht="15">
      <c r="B70"/>
      <c r="C70"/>
      <c r="D70"/>
      <c r="E70"/>
      <c r="F70"/>
      <c r="G70"/>
      <c r="H70"/>
      <c r="I70"/>
      <c r="J70"/>
      <c r="K70"/>
      <c r="L70"/>
      <c r="M70"/>
      <c r="N70"/>
      <c r="O70"/>
      <c r="P70"/>
      <c r="Q70"/>
      <c r="R70"/>
      <c r="S70"/>
      <c r="T70"/>
      <c r="U70"/>
      <c r="V70"/>
      <c r="W70"/>
      <c r="X70"/>
      <c r="Y70"/>
      <c r="Z70"/>
      <c r="AA70"/>
      <c r="AB70"/>
      <c r="AC70"/>
      <c r="AD70"/>
      <c r="AE70"/>
      <c r="AF70" s="12"/>
      <c r="AG70" s="12"/>
      <c r="AH70" s="12"/>
    </row>
    <row r="71" spans="2:34" ht="15">
      <c r="B71"/>
      <c r="C71"/>
      <c r="D71"/>
      <c r="E71"/>
      <c r="F71"/>
      <c r="G71"/>
      <c r="H71"/>
      <c r="I71"/>
      <c r="J71"/>
      <c r="K71"/>
      <c r="L71"/>
      <c r="M71"/>
      <c r="N71"/>
      <c r="O71"/>
      <c r="P71"/>
      <c r="Q71"/>
      <c r="R71"/>
      <c r="S71"/>
      <c r="T71"/>
      <c r="U71"/>
      <c r="V71"/>
      <c r="W71"/>
      <c r="X71"/>
      <c r="Y71"/>
      <c r="Z71"/>
      <c r="AA71"/>
      <c r="AB71"/>
      <c r="AC71"/>
      <c r="AD71"/>
      <c r="AE71"/>
      <c r="AF71" s="12"/>
      <c r="AG71" s="12"/>
      <c r="AH71" s="12"/>
    </row>
    <row r="72" spans="2:34" ht="15">
      <c r="B72"/>
      <c r="C72"/>
      <c r="D72"/>
      <c r="E72"/>
      <c r="F72"/>
      <c r="G72"/>
      <c r="H72"/>
      <c r="I72"/>
      <c r="J72"/>
      <c r="K72"/>
      <c r="L72"/>
      <c r="M72"/>
      <c r="N72"/>
      <c r="O72"/>
      <c r="P72"/>
      <c r="Q72"/>
      <c r="R72"/>
      <c r="S72"/>
      <c r="T72"/>
      <c r="U72"/>
      <c r="V72"/>
      <c r="W72"/>
      <c r="X72"/>
      <c r="Y72"/>
      <c r="Z72"/>
      <c r="AA72"/>
      <c r="AB72"/>
      <c r="AC72"/>
      <c r="AD72"/>
      <c r="AE72"/>
      <c r="AF72" s="12"/>
      <c r="AG72" s="12"/>
      <c r="AH72" s="12"/>
    </row>
    <row r="73" spans="2:34" ht="15">
      <c r="B73"/>
      <c r="C73"/>
      <c r="D73"/>
      <c r="E73"/>
      <c r="F73"/>
      <c r="G73"/>
      <c r="H73"/>
      <c r="I73"/>
      <c r="J73"/>
      <c r="K73"/>
      <c r="L73"/>
      <c r="M73"/>
      <c r="N73"/>
      <c r="O73"/>
      <c r="P73"/>
      <c r="Q73"/>
      <c r="R73"/>
      <c r="S73"/>
      <c r="T73"/>
      <c r="U73"/>
      <c r="V73"/>
      <c r="W73"/>
      <c r="X73"/>
      <c r="Y73"/>
      <c r="Z73"/>
      <c r="AA73"/>
      <c r="AB73"/>
      <c r="AC73"/>
      <c r="AD73"/>
      <c r="AE73"/>
      <c r="AF73" s="12"/>
      <c r="AG73" s="12"/>
      <c r="AH73" s="12"/>
    </row>
    <row r="74" spans="2:34" ht="15">
      <c r="B74"/>
      <c r="C74"/>
      <c r="D74"/>
      <c r="E74"/>
      <c r="F74"/>
      <c r="G74"/>
      <c r="H74"/>
      <c r="I74"/>
      <c r="J74"/>
      <c r="K74"/>
      <c r="L74"/>
      <c r="M74"/>
      <c r="N74"/>
      <c r="O74"/>
      <c r="P74"/>
      <c r="Q74"/>
      <c r="R74"/>
      <c r="S74"/>
      <c r="T74"/>
      <c r="U74"/>
      <c r="V74"/>
      <c r="W74"/>
      <c r="X74"/>
      <c r="Y74"/>
      <c r="Z74"/>
      <c r="AA74"/>
      <c r="AB74"/>
      <c r="AC74"/>
      <c r="AD74"/>
      <c r="AE74"/>
      <c r="AF74" s="12"/>
      <c r="AG74" s="12"/>
      <c r="AH74" s="12"/>
    </row>
    <row r="75" spans="2:34" ht="15">
      <c r="B75"/>
      <c r="C75"/>
      <c r="D75"/>
      <c r="E75"/>
      <c r="F75"/>
      <c r="G75"/>
      <c r="H75"/>
      <c r="I75"/>
      <c r="J75"/>
      <c r="K75"/>
      <c r="L75"/>
      <c r="M75"/>
      <c r="N75"/>
      <c r="O75"/>
      <c r="P75"/>
      <c r="Q75"/>
      <c r="R75"/>
      <c r="S75"/>
      <c r="T75"/>
      <c r="U75"/>
      <c r="V75"/>
      <c r="W75"/>
      <c r="X75"/>
      <c r="Y75"/>
      <c r="Z75"/>
      <c r="AA75"/>
      <c r="AB75"/>
      <c r="AC75"/>
      <c r="AD75"/>
      <c r="AE75"/>
      <c r="AF75" s="12"/>
      <c r="AG75" s="12"/>
      <c r="AH75" s="12"/>
    </row>
    <row r="76" spans="2:34" ht="15">
      <c r="B76"/>
      <c r="C76"/>
      <c r="D76"/>
      <c r="E76"/>
      <c r="F76"/>
      <c r="G76"/>
      <c r="H76"/>
      <c r="I76"/>
      <c r="J76"/>
      <c r="K76"/>
      <c r="L76"/>
      <c r="M76"/>
      <c r="N76"/>
      <c r="O76"/>
      <c r="P76"/>
      <c r="Q76"/>
      <c r="R76"/>
      <c r="S76"/>
      <c r="T76"/>
      <c r="U76"/>
      <c r="V76"/>
      <c r="W76"/>
      <c r="X76"/>
      <c r="Y76"/>
      <c r="Z76"/>
      <c r="AA76"/>
      <c r="AB76"/>
      <c r="AC76"/>
      <c r="AD76"/>
      <c r="AE76"/>
      <c r="AF76" s="12"/>
      <c r="AG76" s="12"/>
      <c r="AH76" s="12"/>
    </row>
    <row r="77" spans="2:34" ht="15">
      <c r="B77"/>
      <c r="C77"/>
      <c r="D77"/>
      <c r="E77"/>
      <c r="F77"/>
      <c r="G77"/>
      <c r="H77"/>
      <c r="I77"/>
      <c r="J77"/>
      <c r="K77"/>
      <c r="L77"/>
      <c r="M77"/>
      <c r="N77"/>
      <c r="O77"/>
      <c r="P77"/>
      <c r="Q77"/>
      <c r="R77"/>
      <c r="S77"/>
      <c r="T77"/>
      <c r="U77"/>
      <c r="V77"/>
      <c r="W77"/>
      <c r="X77"/>
      <c r="Y77"/>
      <c r="Z77"/>
      <c r="AA77"/>
      <c r="AB77"/>
      <c r="AC77"/>
      <c r="AD77"/>
      <c r="AE77"/>
      <c r="AF77" s="12"/>
      <c r="AG77" s="12"/>
      <c r="AH77" s="12"/>
    </row>
    <row r="78" spans="2:34" ht="15">
      <c r="B78"/>
      <c r="C78"/>
      <c r="D78"/>
      <c r="E78"/>
      <c r="F78"/>
      <c r="G78"/>
      <c r="H78"/>
      <c r="I78"/>
      <c r="J78"/>
      <c r="K78"/>
      <c r="L78"/>
      <c r="M78"/>
      <c r="N78"/>
      <c r="O78"/>
      <c r="P78"/>
      <c r="Q78"/>
      <c r="R78"/>
      <c r="S78"/>
      <c r="T78"/>
      <c r="U78"/>
      <c r="V78"/>
      <c r="W78"/>
      <c r="X78"/>
      <c r="Y78"/>
      <c r="Z78"/>
      <c r="AA78"/>
      <c r="AB78"/>
      <c r="AC78"/>
      <c r="AD78"/>
      <c r="AE78"/>
      <c r="AF78" s="12"/>
      <c r="AG78" s="12"/>
      <c r="AH78" s="12"/>
    </row>
    <row r="79" spans="2:34" ht="15">
      <c r="B79"/>
      <c r="C79"/>
      <c r="D79"/>
      <c r="E79"/>
      <c r="F79"/>
      <c r="G79"/>
      <c r="H79"/>
      <c r="I79"/>
      <c r="J79"/>
      <c r="K79"/>
      <c r="L79"/>
      <c r="M79"/>
      <c r="N79"/>
      <c r="O79"/>
      <c r="P79"/>
      <c r="Q79"/>
      <c r="R79"/>
      <c r="S79"/>
      <c r="T79"/>
      <c r="U79"/>
      <c r="V79"/>
      <c r="W79"/>
      <c r="X79"/>
      <c r="Y79"/>
      <c r="Z79"/>
      <c r="AA79"/>
      <c r="AB79"/>
      <c r="AC79"/>
      <c r="AD79"/>
      <c r="AE79"/>
      <c r="AF79" s="12"/>
      <c r="AG79" s="12"/>
      <c r="AH79" s="12"/>
    </row>
    <row r="80" spans="2:34" ht="15">
      <c r="B80"/>
      <c r="C80"/>
      <c r="D80"/>
      <c r="E80"/>
      <c r="F80"/>
      <c r="G80"/>
      <c r="H80"/>
      <c r="I80"/>
      <c r="J80"/>
      <c r="K80"/>
      <c r="L80"/>
      <c r="M80"/>
      <c r="N80"/>
      <c r="O80"/>
      <c r="P80"/>
      <c r="Q80"/>
      <c r="R80"/>
      <c r="S80"/>
      <c r="T80"/>
      <c r="U80"/>
      <c r="V80"/>
      <c r="W80"/>
      <c r="X80"/>
      <c r="Y80"/>
      <c r="Z80"/>
      <c r="AA80"/>
      <c r="AB80"/>
      <c r="AC80"/>
      <c r="AD80"/>
      <c r="AE80"/>
      <c r="AF80" s="12"/>
      <c r="AG80" s="12"/>
      <c r="AH80" s="12"/>
    </row>
    <row r="81" spans="2:34" ht="15">
      <c r="B81"/>
      <c r="C81"/>
      <c r="D81"/>
      <c r="E81"/>
      <c r="F81"/>
      <c r="G81"/>
      <c r="H81"/>
      <c r="I81"/>
      <c r="J81"/>
      <c r="K81"/>
      <c r="L81"/>
      <c r="M81"/>
      <c r="N81"/>
      <c r="O81"/>
      <c r="P81"/>
      <c r="Q81"/>
      <c r="R81"/>
      <c r="S81"/>
      <c r="T81"/>
      <c r="U81"/>
      <c r="V81"/>
      <c r="W81"/>
      <c r="X81"/>
      <c r="Y81"/>
      <c r="Z81"/>
      <c r="AA81"/>
      <c r="AB81"/>
      <c r="AC81"/>
      <c r="AD81"/>
      <c r="AE81"/>
      <c r="AF81" s="12"/>
      <c r="AG81" s="12"/>
      <c r="AH81" s="12"/>
    </row>
    <row r="82" spans="2:34" ht="15">
      <c r="B82"/>
      <c r="C82"/>
      <c r="D82"/>
      <c r="E82"/>
      <c r="F82"/>
      <c r="G82"/>
      <c r="H82"/>
      <c r="I82"/>
      <c r="J82"/>
      <c r="K82"/>
      <c r="L82"/>
      <c r="M82"/>
      <c r="N82"/>
      <c r="O82"/>
      <c r="P82"/>
      <c r="Q82"/>
      <c r="R82"/>
      <c r="S82"/>
      <c r="T82"/>
      <c r="U82"/>
      <c r="V82"/>
      <c r="W82"/>
      <c r="X82"/>
      <c r="Y82"/>
      <c r="Z82"/>
      <c r="AA82"/>
      <c r="AB82"/>
      <c r="AC82"/>
      <c r="AD82"/>
      <c r="AE82"/>
      <c r="AF82" s="12"/>
      <c r="AG82" s="12"/>
      <c r="AH82" s="12"/>
    </row>
    <row r="83" spans="2:34" ht="15">
      <c r="B83"/>
      <c r="C83"/>
      <c r="D83"/>
      <c r="E83"/>
      <c r="F83"/>
      <c r="G83"/>
      <c r="H83"/>
      <c r="I83"/>
      <c r="J83"/>
      <c r="K83"/>
      <c r="L83"/>
      <c r="M83"/>
      <c r="N83"/>
      <c r="O83"/>
      <c r="P83"/>
      <c r="Q83"/>
      <c r="R83"/>
      <c r="S83"/>
      <c r="T83"/>
      <c r="U83"/>
      <c r="V83"/>
      <c r="W83"/>
      <c r="X83"/>
      <c r="Y83"/>
      <c r="Z83"/>
      <c r="AA83"/>
      <c r="AB83"/>
      <c r="AC83"/>
      <c r="AD83"/>
      <c r="AE83"/>
      <c r="AF83" s="12"/>
      <c r="AG83" s="12"/>
      <c r="AH83" s="12"/>
    </row>
    <row r="84" spans="2:34" ht="15">
      <c r="B84"/>
      <c r="C84"/>
      <c r="D84"/>
      <c r="E84"/>
      <c r="F84"/>
      <c r="G84"/>
      <c r="H84"/>
      <c r="I84"/>
      <c r="J84"/>
      <c r="K84"/>
      <c r="L84"/>
      <c r="M84"/>
      <c r="N84"/>
      <c r="O84"/>
      <c r="P84"/>
      <c r="Q84"/>
      <c r="R84"/>
      <c r="S84"/>
      <c r="T84"/>
      <c r="U84"/>
      <c r="V84"/>
      <c r="W84"/>
      <c r="X84"/>
      <c r="Y84"/>
      <c r="Z84"/>
      <c r="AA84"/>
      <c r="AB84"/>
      <c r="AC84"/>
      <c r="AD84"/>
      <c r="AE84"/>
      <c r="AF84" s="12"/>
      <c r="AG84" s="12"/>
      <c r="AH84" s="12"/>
    </row>
    <row r="85" spans="2:34" ht="15">
      <c r="B85"/>
      <c r="C85"/>
      <c r="D85"/>
      <c r="E85"/>
      <c r="F85"/>
      <c r="G85"/>
      <c r="H85"/>
      <c r="I85"/>
      <c r="J85"/>
      <c r="K85"/>
      <c r="L85"/>
      <c r="M85"/>
      <c r="N85"/>
      <c r="O85"/>
      <c r="P85"/>
      <c r="Q85"/>
      <c r="R85"/>
      <c r="S85"/>
      <c r="T85"/>
      <c r="U85"/>
      <c r="V85"/>
      <c r="W85"/>
      <c r="X85"/>
      <c r="Y85"/>
      <c r="Z85"/>
      <c r="AA85"/>
      <c r="AB85"/>
      <c r="AC85"/>
      <c r="AD85"/>
      <c r="AE85"/>
      <c r="AF85" s="12"/>
      <c r="AG85" s="12"/>
      <c r="AH85" s="12"/>
    </row>
    <row r="86" spans="2:34" ht="15">
      <c r="B86"/>
      <c r="C86"/>
      <c r="D86"/>
      <c r="E86"/>
      <c r="F86"/>
      <c r="G86"/>
      <c r="H86"/>
      <c r="I86"/>
      <c r="J86"/>
      <c r="K86"/>
      <c r="L86"/>
      <c r="M86"/>
      <c r="N86"/>
      <c r="O86"/>
      <c r="P86"/>
      <c r="Q86"/>
      <c r="R86"/>
      <c r="S86"/>
      <c r="T86"/>
      <c r="U86"/>
      <c r="V86"/>
      <c r="W86"/>
      <c r="X86"/>
      <c r="Y86"/>
      <c r="Z86"/>
      <c r="AA86"/>
      <c r="AB86"/>
      <c r="AC86"/>
      <c r="AD86"/>
      <c r="AE86"/>
      <c r="AF86" s="12"/>
      <c r="AG86" s="12"/>
      <c r="AH86" s="12"/>
    </row>
    <row r="87" spans="2:34" ht="15">
      <c r="B87"/>
      <c r="C87"/>
      <c r="D87"/>
      <c r="E87"/>
      <c r="F87"/>
      <c r="G87"/>
      <c r="H87"/>
      <c r="I87"/>
      <c r="J87"/>
      <c r="K87"/>
      <c r="L87"/>
      <c r="M87"/>
      <c r="N87"/>
      <c r="O87"/>
      <c r="P87"/>
      <c r="Q87"/>
      <c r="R87"/>
      <c r="S87"/>
      <c r="T87"/>
      <c r="U87"/>
      <c r="V87"/>
      <c r="W87"/>
      <c r="X87"/>
      <c r="Y87"/>
      <c r="Z87"/>
      <c r="AA87"/>
      <c r="AB87"/>
      <c r="AC87"/>
      <c r="AD87"/>
      <c r="AE87"/>
      <c r="AF87" s="12"/>
      <c r="AG87" s="12"/>
      <c r="AH87" s="12"/>
    </row>
    <row r="88" spans="2:34" ht="15">
      <c r="B88"/>
      <c r="C88"/>
      <c r="D88"/>
      <c r="E88"/>
      <c r="F88"/>
      <c r="G88"/>
      <c r="H88"/>
      <c r="I88"/>
      <c r="J88"/>
      <c r="K88"/>
      <c r="L88"/>
      <c r="M88"/>
      <c r="N88"/>
      <c r="O88"/>
      <c r="P88"/>
      <c r="Q88"/>
      <c r="R88"/>
      <c r="S88"/>
      <c r="T88"/>
      <c r="U88"/>
      <c r="V88"/>
      <c r="W88"/>
      <c r="X88"/>
      <c r="Y88"/>
      <c r="Z88"/>
      <c r="AA88"/>
      <c r="AB88"/>
      <c r="AC88"/>
      <c r="AD88"/>
      <c r="AE88"/>
      <c r="AF88" s="12"/>
      <c r="AG88" s="12"/>
      <c r="AH88" s="12"/>
    </row>
    <row r="89" spans="2:34" ht="15">
      <c r="B89"/>
      <c r="C89"/>
      <c r="D89"/>
      <c r="E89"/>
      <c r="F89"/>
      <c r="G89"/>
      <c r="H89"/>
      <c r="I89"/>
      <c r="J89"/>
      <c r="K89"/>
      <c r="L89"/>
      <c r="M89"/>
      <c r="N89"/>
      <c r="O89"/>
      <c r="P89"/>
      <c r="Q89"/>
      <c r="R89"/>
      <c r="S89"/>
      <c r="T89"/>
      <c r="U89"/>
      <c r="V89"/>
      <c r="W89"/>
      <c r="X89"/>
      <c r="Y89"/>
      <c r="Z89"/>
      <c r="AA89"/>
      <c r="AB89"/>
      <c r="AC89"/>
      <c r="AD89"/>
      <c r="AE89"/>
      <c r="AF89" s="12"/>
      <c r="AG89" s="12"/>
      <c r="AH89" s="12"/>
    </row>
    <row r="90" spans="2:34" ht="15">
      <c r="B90"/>
      <c r="C90"/>
      <c r="D90"/>
      <c r="E90"/>
      <c r="F90"/>
      <c r="G90"/>
      <c r="H90"/>
      <c r="I90"/>
      <c r="J90"/>
      <c r="K90"/>
      <c r="L90"/>
      <c r="M90"/>
      <c r="N90"/>
      <c r="O90"/>
      <c r="P90"/>
      <c r="Q90"/>
      <c r="R90"/>
      <c r="S90"/>
      <c r="T90"/>
      <c r="U90"/>
      <c r="V90"/>
      <c r="W90"/>
      <c r="X90"/>
      <c r="Y90"/>
      <c r="Z90"/>
      <c r="AA90"/>
      <c r="AB90"/>
      <c r="AC90"/>
      <c r="AD90"/>
      <c r="AE90"/>
      <c r="AF90" s="12"/>
      <c r="AG90" s="12"/>
      <c r="AH90" s="12"/>
    </row>
    <row r="91" spans="2:34" ht="15">
      <c r="B91"/>
      <c r="C91"/>
      <c r="D91"/>
      <c r="E91"/>
      <c r="F91"/>
      <c r="G91"/>
      <c r="H91"/>
      <c r="I91"/>
      <c r="J91"/>
      <c r="K91"/>
      <c r="L91"/>
      <c r="M91"/>
      <c r="N91"/>
      <c r="O91"/>
      <c r="P91"/>
      <c r="Q91"/>
      <c r="R91"/>
      <c r="S91"/>
      <c r="T91"/>
      <c r="U91"/>
      <c r="V91"/>
      <c r="W91"/>
      <c r="X91"/>
      <c r="Y91"/>
      <c r="Z91"/>
      <c r="AA91"/>
      <c r="AB91"/>
      <c r="AC91"/>
      <c r="AD91"/>
      <c r="AE91"/>
      <c r="AF91" s="12"/>
      <c r="AG91" s="12"/>
      <c r="AH91" s="12"/>
    </row>
    <row r="92" spans="2:34" ht="15">
      <c r="B92"/>
      <c r="C92"/>
      <c r="D92"/>
      <c r="E92"/>
      <c r="F92"/>
      <c r="G92"/>
      <c r="H92"/>
      <c r="I92"/>
      <c r="J92"/>
      <c r="K92"/>
      <c r="L92"/>
      <c r="M92"/>
      <c r="N92"/>
      <c r="O92"/>
      <c r="P92"/>
      <c r="Q92"/>
      <c r="R92"/>
      <c r="S92"/>
      <c r="T92"/>
      <c r="U92"/>
      <c r="V92"/>
      <c r="W92"/>
      <c r="X92"/>
      <c r="Y92"/>
      <c r="Z92"/>
      <c r="AA92"/>
      <c r="AB92"/>
      <c r="AC92"/>
      <c r="AD92"/>
      <c r="AE92"/>
      <c r="AF92" s="12"/>
      <c r="AG92" s="12"/>
      <c r="AH92" s="12"/>
    </row>
    <row r="93" spans="2:34" ht="15">
      <c r="B93"/>
      <c r="C93"/>
      <c r="D93"/>
      <c r="E93"/>
      <c r="F93"/>
      <c r="G93"/>
      <c r="H93"/>
      <c r="I93"/>
      <c r="J93"/>
      <c r="K93"/>
      <c r="L93"/>
      <c r="M93"/>
      <c r="N93"/>
      <c r="O93"/>
      <c r="P93"/>
      <c r="Q93"/>
      <c r="R93"/>
      <c r="S93"/>
      <c r="T93"/>
      <c r="U93"/>
      <c r="V93"/>
      <c r="W93"/>
      <c r="X93"/>
      <c r="Y93"/>
      <c r="Z93"/>
      <c r="AA93"/>
      <c r="AB93"/>
      <c r="AC93"/>
      <c r="AD93"/>
      <c r="AE93"/>
      <c r="AF93" s="12"/>
      <c r="AG93" s="12"/>
      <c r="AH93" s="12"/>
    </row>
    <row r="94" spans="2:34" ht="15">
      <c r="B94"/>
      <c r="C94"/>
      <c r="D94"/>
      <c r="E94"/>
      <c r="F94"/>
      <c r="G94"/>
      <c r="H94"/>
      <c r="I94"/>
      <c r="J94"/>
      <c r="K94"/>
      <c r="L94"/>
      <c r="M94"/>
      <c r="N94"/>
      <c r="O94"/>
      <c r="P94"/>
      <c r="Q94"/>
      <c r="R94"/>
      <c r="S94"/>
      <c r="T94"/>
      <c r="U94"/>
      <c r="V94"/>
      <c r="W94"/>
      <c r="X94"/>
      <c r="Y94"/>
      <c r="Z94"/>
      <c r="AA94"/>
      <c r="AB94"/>
      <c r="AC94"/>
      <c r="AD94"/>
      <c r="AE94"/>
      <c r="AF94" s="12"/>
      <c r="AG94" s="12"/>
      <c r="AH94" s="12"/>
    </row>
    <row r="95" spans="2:34" ht="15">
      <c r="B95"/>
      <c r="C95"/>
      <c r="D95"/>
      <c r="E95"/>
      <c r="F95"/>
      <c r="G95"/>
      <c r="H95"/>
      <c r="I95"/>
      <c r="J95"/>
      <c r="K95"/>
      <c r="L95"/>
      <c r="M95"/>
      <c r="N95"/>
      <c r="O95"/>
      <c r="P95"/>
      <c r="Q95"/>
      <c r="R95"/>
      <c r="S95"/>
      <c r="T95"/>
      <c r="U95"/>
      <c r="V95"/>
      <c r="W95"/>
      <c r="X95"/>
      <c r="Y95"/>
      <c r="Z95"/>
      <c r="AA95"/>
      <c r="AB95"/>
      <c r="AC95"/>
      <c r="AD95"/>
      <c r="AE95"/>
      <c r="AF95" s="12"/>
      <c r="AG95" s="12"/>
      <c r="AH95" s="12"/>
    </row>
    <row r="96" spans="2:34" ht="15">
      <c r="B96"/>
      <c r="C96"/>
      <c r="D96"/>
      <c r="E96"/>
      <c r="F96"/>
      <c r="G96"/>
      <c r="H96"/>
      <c r="I96"/>
      <c r="J96"/>
      <c r="K96"/>
      <c r="L96"/>
      <c r="M96"/>
      <c r="N96"/>
      <c r="O96"/>
      <c r="P96"/>
      <c r="Q96"/>
      <c r="R96"/>
      <c r="S96"/>
      <c r="T96"/>
      <c r="U96"/>
      <c r="V96"/>
      <c r="W96"/>
      <c r="X96"/>
      <c r="Y96"/>
      <c r="Z96"/>
      <c r="AA96"/>
      <c r="AB96"/>
      <c r="AC96"/>
      <c r="AD96"/>
      <c r="AE96"/>
      <c r="AF96" s="12"/>
      <c r="AG96" s="12"/>
      <c r="AH96" s="12"/>
    </row>
    <row r="97" spans="2:34" ht="15">
      <c r="B97"/>
      <c r="C97"/>
      <c r="D97"/>
      <c r="E97"/>
      <c r="F97"/>
      <c r="G97"/>
      <c r="H97"/>
      <c r="I97"/>
      <c r="J97"/>
      <c r="K97"/>
      <c r="L97"/>
      <c r="M97"/>
      <c r="N97"/>
      <c r="O97"/>
      <c r="P97"/>
      <c r="Q97"/>
      <c r="R97"/>
      <c r="S97"/>
      <c r="T97"/>
      <c r="U97"/>
      <c r="V97"/>
      <c r="W97"/>
      <c r="X97"/>
      <c r="Y97"/>
      <c r="Z97"/>
      <c r="AA97"/>
      <c r="AB97"/>
      <c r="AC97"/>
      <c r="AD97"/>
      <c r="AE97"/>
      <c r="AF97" s="12"/>
      <c r="AG97" s="12"/>
      <c r="AH97" s="12"/>
    </row>
    <row r="98" spans="2:34" ht="15">
      <c r="B98"/>
      <c r="C98"/>
      <c r="D98"/>
      <c r="E98"/>
      <c r="F98"/>
      <c r="G98"/>
      <c r="H98"/>
      <c r="I98"/>
      <c r="J98"/>
      <c r="K98"/>
      <c r="L98"/>
      <c r="M98"/>
      <c r="N98"/>
      <c r="O98"/>
      <c r="P98"/>
      <c r="Q98"/>
      <c r="R98"/>
      <c r="S98"/>
      <c r="T98"/>
      <c r="U98"/>
      <c r="V98"/>
      <c r="W98"/>
      <c r="X98"/>
      <c r="Y98"/>
      <c r="Z98"/>
      <c r="AA98"/>
      <c r="AB98"/>
      <c r="AC98"/>
      <c r="AD98"/>
      <c r="AE98"/>
      <c r="AF98" s="12"/>
      <c r="AG98" s="12"/>
      <c r="AH98" s="12"/>
    </row>
    <row r="99" spans="2:34" ht="15">
      <c r="B99"/>
      <c r="C99"/>
      <c r="D99"/>
      <c r="E99"/>
      <c r="F99"/>
      <c r="G99"/>
      <c r="H99"/>
      <c r="I99"/>
      <c r="J99"/>
      <c r="K99"/>
      <c r="L99"/>
      <c r="M99"/>
      <c r="N99"/>
      <c r="O99"/>
      <c r="P99"/>
      <c r="Q99"/>
      <c r="R99"/>
      <c r="S99"/>
      <c r="T99"/>
      <c r="U99"/>
      <c r="V99"/>
      <c r="W99"/>
      <c r="X99"/>
      <c r="Y99"/>
      <c r="Z99"/>
      <c r="AA99"/>
      <c r="AB99"/>
      <c r="AC99"/>
      <c r="AD99"/>
      <c r="AE99"/>
      <c r="AF99" s="12"/>
      <c r="AG99" s="12"/>
      <c r="AH99" s="12"/>
    </row>
    <row r="100" spans="2:34"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5">
      <c r="B137"/>
      <c r="C137"/>
      <c r="D137"/>
      <c r="E137"/>
      <c r="F137"/>
      <c r="G137"/>
      <c r="H137"/>
      <c r="I137"/>
      <c r="J137"/>
      <c r="K137"/>
      <c r="L137"/>
      <c r="M137"/>
      <c r="N137"/>
      <c r="O137"/>
      <c r="P137"/>
      <c r="Q137"/>
      <c r="R137"/>
      <c r="S137"/>
      <c r="T137"/>
      <c r="U137"/>
      <c r="V137"/>
      <c r="W137"/>
      <c r="X137"/>
      <c r="Y137"/>
      <c r="Z137"/>
      <c r="AA137"/>
      <c r="AB137"/>
      <c r="AC137"/>
      <c r="AD137"/>
      <c r="AE137"/>
    </row>
    <row r="138" spans="2:34" ht="15">
      <c r="B138"/>
      <c r="C138"/>
      <c r="D138"/>
      <c r="E138"/>
      <c r="F138"/>
      <c r="G138"/>
      <c r="H138"/>
      <c r="I138"/>
      <c r="J138"/>
      <c r="K138"/>
      <c r="L138"/>
      <c r="M138"/>
      <c r="N138"/>
      <c r="O138"/>
      <c r="P138"/>
      <c r="Q138"/>
      <c r="R138"/>
      <c r="S138"/>
      <c r="T138"/>
      <c r="U138"/>
      <c r="V138"/>
      <c r="W138"/>
      <c r="X138"/>
      <c r="Y138"/>
      <c r="Z138"/>
      <c r="AA138"/>
      <c r="AB138"/>
      <c r="AC138"/>
      <c r="AD138"/>
      <c r="AE138"/>
    </row>
    <row r="139" spans="2:34" ht="15">
      <c r="B139"/>
      <c r="C139"/>
      <c r="D139"/>
      <c r="E139"/>
      <c r="F139"/>
      <c r="G139"/>
      <c r="H139"/>
      <c r="I139"/>
      <c r="J139"/>
      <c r="K139"/>
      <c r="L139"/>
      <c r="M139"/>
      <c r="N139"/>
      <c r="O139"/>
      <c r="P139"/>
      <c r="Q139"/>
      <c r="R139"/>
      <c r="S139"/>
      <c r="T139"/>
      <c r="U139"/>
      <c r="V139"/>
      <c r="W139"/>
      <c r="X139"/>
      <c r="Y139"/>
      <c r="Z139"/>
      <c r="AA139"/>
      <c r="AB139"/>
      <c r="AC139"/>
      <c r="AD139"/>
      <c r="AE139"/>
    </row>
    <row r="140" spans="2:34" ht="15">
      <c r="B140"/>
      <c r="C140"/>
      <c r="D140"/>
      <c r="E140"/>
      <c r="F140"/>
      <c r="G140"/>
      <c r="H140"/>
      <c r="I140"/>
      <c r="J140"/>
      <c r="K140"/>
      <c r="L140"/>
      <c r="M140"/>
      <c r="N140"/>
      <c r="O140"/>
      <c r="P140"/>
      <c r="Q140"/>
      <c r="R140"/>
      <c r="S140"/>
      <c r="T140"/>
      <c r="U140"/>
      <c r="V140"/>
      <c r="W140"/>
      <c r="X140"/>
      <c r="Y140"/>
      <c r="Z140"/>
      <c r="AA140"/>
      <c r="AB140"/>
      <c r="AC140"/>
      <c r="AD140"/>
      <c r="AE140"/>
    </row>
    <row r="141" spans="2:34" ht="15">
      <c r="B141"/>
      <c r="C141"/>
      <c r="D141"/>
      <c r="E141"/>
      <c r="F141"/>
      <c r="G141"/>
      <c r="H141"/>
      <c r="I141"/>
      <c r="J141"/>
      <c r="K141"/>
      <c r="L141"/>
      <c r="M141"/>
      <c r="N141"/>
      <c r="O141"/>
      <c r="P141"/>
      <c r="Q141"/>
      <c r="R141"/>
      <c r="S141"/>
      <c r="T141"/>
      <c r="U141"/>
      <c r="V141"/>
      <c r="W141"/>
      <c r="X141"/>
      <c r="Y141"/>
      <c r="Z141"/>
      <c r="AA141"/>
      <c r="AB141"/>
      <c r="AC141"/>
      <c r="AD141"/>
      <c r="AE141"/>
    </row>
    <row r="142" spans="2:34" ht="15">
      <c r="B142"/>
      <c r="C142"/>
      <c r="D142"/>
      <c r="E142"/>
      <c r="F142"/>
      <c r="G142"/>
      <c r="H142"/>
      <c r="I142"/>
      <c r="J142"/>
      <c r="K142"/>
      <c r="L142"/>
      <c r="M142"/>
      <c r="N142"/>
      <c r="O142"/>
      <c r="P142"/>
      <c r="Q142"/>
      <c r="R142"/>
      <c r="S142"/>
      <c r="T142"/>
      <c r="U142"/>
      <c r="V142"/>
      <c r="W142"/>
      <c r="X142"/>
      <c r="Y142"/>
      <c r="Z142"/>
      <c r="AA142"/>
      <c r="AB142"/>
      <c r="AC142"/>
      <c r="AD142"/>
      <c r="AE142"/>
    </row>
    <row r="143" spans="2:34" ht="15">
      <c r="B143"/>
      <c r="C143"/>
      <c r="D143"/>
      <c r="E143"/>
      <c r="F143"/>
      <c r="G143"/>
      <c r="H143"/>
      <c r="I143"/>
      <c r="J143"/>
      <c r="K143"/>
      <c r="L143"/>
      <c r="M143"/>
      <c r="N143"/>
      <c r="O143"/>
      <c r="P143"/>
      <c r="Q143"/>
      <c r="R143"/>
      <c r="S143"/>
      <c r="T143"/>
      <c r="U143"/>
      <c r="V143"/>
      <c r="W143"/>
      <c r="X143"/>
      <c r="Y143"/>
      <c r="Z143"/>
      <c r="AA143"/>
      <c r="AB143"/>
      <c r="AC143"/>
      <c r="AD143"/>
      <c r="AE143"/>
    </row>
    <row r="144" spans="2:34" ht="15">
      <c r="B144"/>
      <c r="C144"/>
      <c r="D144"/>
      <c r="E144"/>
      <c r="F144"/>
      <c r="G144"/>
      <c r="H144"/>
      <c r="I144"/>
      <c r="J144"/>
      <c r="K144"/>
      <c r="L144"/>
      <c r="M144"/>
      <c r="N144"/>
      <c r="O144"/>
      <c r="P144"/>
      <c r="Q144"/>
      <c r="R144"/>
      <c r="S144"/>
      <c r="T144"/>
      <c r="U144"/>
      <c r="V144"/>
      <c r="W144"/>
      <c r="X144"/>
      <c r="Y144"/>
      <c r="Z144"/>
      <c r="AA144"/>
      <c r="AB144"/>
      <c r="AC144"/>
      <c r="AD144"/>
      <c r="AE144"/>
    </row>
    <row r="145" spans="2:31" ht="15">
      <c r="B145"/>
      <c r="C145"/>
      <c r="D145"/>
      <c r="E145"/>
      <c r="F145"/>
      <c r="G145"/>
      <c r="H145"/>
      <c r="I145"/>
      <c r="J145"/>
      <c r="K145"/>
      <c r="L145"/>
      <c r="M145"/>
      <c r="N145"/>
      <c r="O145"/>
      <c r="P145"/>
      <c r="Q145"/>
      <c r="R145"/>
      <c r="S145"/>
      <c r="T145"/>
      <c r="U145"/>
      <c r="V145"/>
      <c r="W145"/>
      <c r="X145"/>
      <c r="Y145"/>
      <c r="Z145"/>
      <c r="AA145"/>
      <c r="AB145"/>
      <c r="AC145"/>
      <c r="AD145"/>
      <c r="AE145"/>
    </row>
    <row r="146" spans="2:31" ht="15">
      <c r="B146"/>
      <c r="C146"/>
      <c r="D146"/>
      <c r="E146"/>
      <c r="F146"/>
      <c r="G146"/>
      <c r="H146"/>
      <c r="I146"/>
      <c r="J146"/>
      <c r="K146"/>
      <c r="L146"/>
      <c r="M146"/>
      <c r="N146"/>
      <c r="O146"/>
      <c r="P146"/>
      <c r="Q146"/>
      <c r="R146"/>
      <c r="S146"/>
      <c r="T146"/>
      <c r="U146"/>
      <c r="V146"/>
      <c r="W146"/>
      <c r="X146"/>
      <c r="Y146"/>
      <c r="Z146"/>
      <c r="AA146"/>
      <c r="AB146"/>
      <c r="AC146"/>
      <c r="AD146"/>
      <c r="AE146"/>
    </row>
    <row r="147" spans="2:31" ht="15">
      <c r="B147"/>
      <c r="C147"/>
      <c r="D147"/>
      <c r="E147"/>
      <c r="F147"/>
      <c r="G147"/>
      <c r="H147"/>
      <c r="I147"/>
      <c r="J147"/>
      <c r="K147"/>
      <c r="L147"/>
      <c r="M147"/>
      <c r="N147"/>
      <c r="O147"/>
      <c r="P147"/>
      <c r="Q147"/>
      <c r="R147"/>
      <c r="S147"/>
      <c r="T147"/>
      <c r="U147"/>
      <c r="V147"/>
      <c r="W147"/>
      <c r="X147"/>
      <c r="Y147"/>
      <c r="Z147"/>
      <c r="AA147"/>
      <c r="AB147"/>
      <c r="AC147"/>
      <c r="AD147"/>
      <c r="AE147"/>
    </row>
    <row r="148" spans="2:31" ht="15">
      <c r="B148"/>
      <c r="C148"/>
      <c r="D148"/>
      <c r="E148"/>
      <c r="F148"/>
      <c r="G148"/>
      <c r="H148"/>
      <c r="I148"/>
      <c r="J148"/>
      <c r="K148"/>
      <c r="L148"/>
      <c r="M148"/>
      <c r="N148"/>
      <c r="O148"/>
      <c r="P148"/>
      <c r="Q148"/>
      <c r="R148"/>
      <c r="S148"/>
      <c r="T148"/>
      <c r="U148"/>
      <c r="V148"/>
      <c r="W148"/>
      <c r="X148"/>
      <c r="Y148"/>
      <c r="Z148"/>
      <c r="AA148"/>
      <c r="AB148"/>
      <c r="AC148"/>
      <c r="AD148"/>
      <c r="AE148"/>
    </row>
    <row r="149" spans="2:31" ht="15">
      <c r="B149"/>
      <c r="C149"/>
      <c r="D149"/>
      <c r="E149"/>
      <c r="F149"/>
      <c r="G149"/>
      <c r="H149"/>
      <c r="I149"/>
      <c r="J149"/>
      <c r="K149"/>
      <c r="L149"/>
      <c r="M149"/>
      <c r="N149"/>
      <c r="O149"/>
      <c r="P149"/>
      <c r="Q149"/>
      <c r="R149"/>
      <c r="S149"/>
      <c r="T149"/>
      <c r="U149"/>
      <c r="V149"/>
      <c r="W149"/>
      <c r="X149"/>
      <c r="Y149"/>
      <c r="Z149"/>
      <c r="AA149"/>
      <c r="AB149"/>
      <c r="AC149"/>
      <c r="AD149"/>
      <c r="AE149"/>
    </row>
    <row r="150" spans="2:31" ht="15">
      <c r="B150"/>
      <c r="C150"/>
      <c r="D150"/>
      <c r="E150"/>
      <c r="F150"/>
      <c r="G150"/>
      <c r="H150"/>
      <c r="I150"/>
      <c r="J150"/>
      <c r="K150"/>
      <c r="L150"/>
      <c r="M150"/>
      <c r="N150"/>
      <c r="O150"/>
      <c r="P150"/>
      <c r="Q150"/>
      <c r="R150"/>
      <c r="S150"/>
      <c r="T150"/>
      <c r="U150"/>
      <c r="V150"/>
      <c r="W150"/>
      <c r="X150"/>
      <c r="Y150"/>
      <c r="Z150"/>
      <c r="AA150"/>
      <c r="AB150"/>
      <c r="AC150"/>
      <c r="AD150"/>
      <c r="AE150"/>
    </row>
    <row r="151" spans="2:31" ht="15">
      <c r="B151"/>
      <c r="C151"/>
      <c r="D151"/>
      <c r="E151"/>
      <c r="F151"/>
      <c r="G151"/>
      <c r="H151"/>
      <c r="I151"/>
      <c r="J151"/>
      <c r="K151"/>
      <c r="L151"/>
      <c r="M151"/>
      <c r="N151"/>
      <c r="O151"/>
      <c r="P151"/>
      <c r="Q151"/>
      <c r="R151"/>
      <c r="S151"/>
      <c r="T151"/>
      <c r="U151"/>
      <c r="V151"/>
      <c r="W151"/>
      <c r="X151"/>
      <c r="Y151"/>
      <c r="Z151"/>
      <c r="AA151"/>
      <c r="AB151"/>
      <c r="AC151"/>
      <c r="AD151"/>
      <c r="AE151"/>
    </row>
    <row r="152" spans="2:31" ht="15">
      <c r="B152"/>
      <c r="C152"/>
      <c r="D152"/>
      <c r="E152"/>
      <c r="F152"/>
      <c r="G152"/>
      <c r="H152"/>
      <c r="I152"/>
      <c r="J152"/>
      <c r="K152"/>
      <c r="L152"/>
      <c r="M152"/>
      <c r="N152"/>
      <c r="O152"/>
      <c r="P152"/>
      <c r="Q152"/>
      <c r="R152"/>
      <c r="S152"/>
      <c r="T152"/>
      <c r="U152"/>
      <c r="V152"/>
      <c r="W152"/>
      <c r="X152"/>
      <c r="Y152"/>
      <c r="Z152"/>
      <c r="AA152"/>
      <c r="AB152"/>
      <c r="AC152"/>
      <c r="AD152"/>
      <c r="AE152"/>
    </row>
    <row r="153" spans="2:31" ht="15">
      <c r="B153"/>
      <c r="C153"/>
      <c r="D153"/>
      <c r="E153"/>
      <c r="F153"/>
      <c r="G153"/>
      <c r="H153"/>
      <c r="I153"/>
      <c r="J153"/>
      <c r="K153"/>
      <c r="L153"/>
      <c r="M153"/>
      <c r="N153"/>
      <c r="O153"/>
      <c r="P153"/>
      <c r="Q153"/>
      <c r="R153"/>
      <c r="S153"/>
      <c r="T153"/>
      <c r="U153"/>
      <c r="V153"/>
      <c r="W153"/>
      <c r="X153"/>
      <c r="Y153"/>
      <c r="Z153"/>
      <c r="AA153"/>
      <c r="AB153"/>
      <c r="AC153"/>
      <c r="AD153"/>
      <c r="AE153"/>
    </row>
    <row r="154" spans="2:31" ht="15">
      <c r="B154"/>
      <c r="C154"/>
      <c r="D154"/>
      <c r="E154"/>
      <c r="F154"/>
      <c r="G154"/>
      <c r="H154"/>
      <c r="I154"/>
      <c r="J154"/>
      <c r="K154"/>
      <c r="L154"/>
      <c r="M154"/>
      <c r="N154"/>
      <c r="O154"/>
      <c r="P154"/>
      <c r="Q154"/>
      <c r="R154"/>
      <c r="S154"/>
      <c r="T154"/>
      <c r="U154"/>
      <c r="V154"/>
      <c r="W154"/>
      <c r="X154"/>
      <c r="Y154"/>
      <c r="Z154"/>
      <c r="AA154"/>
      <c r="AB154"/>
      <c r="AC154"/>
      <c r="AD154"/>
      <c r="AE154"/>
    </row>
    <row r="155" spans="2:31" ht="15">
      <c r="B155"/>
      <c r="C155"/>
      <c r="D155"/>
      <c r="E155"/>
      <c r="F155"/>
      <c r="G155"/>
      <c r="H155"/>
      <c r="I155"/>
      <c r="J155"/>
      <c r="K155"/>
      <c r="L155"/>
      <c r="M155"/>
      <c r="N155"/>
      <c r="O155"/>
      <c r="P155"/>
      <c r="Q155"/>
      <c r="R155"/>
      <c r="S155"/>
      <c r="T155"/>
      <c r="U155"/>
      <c r="V155"/>
      <c r="W155"/>
      <c r="X155"/>
      <c r="Y155"/>
      <c r="Z155"/>
      <c r="AA155"/>
      <c r="AB155"/>
      <c r="AC155"/>
      <c r="AD155"/>
      <c r="AE155"/>
    </row>
    <row r="156" spans="2:31" ht="15">
      <c r="B156"/>
      <c r="C156"/>
      <c r="D156"/>
      <c r="E156"/>
      <c r="F156"/>
      <c r="G156"/>
      <c r="H156"/>
      <c r="I156"/>
      <c r="J156"/>
      <c r="K156"/>
      <c r="L156"/>
      <c r="M156"/>
      <c r="N156"/>
      <c r="O156"/>
      <c r="P156"/>
      <c r="Q156"/>
      <c r="R156"/>
      <c r="S156"/>
      <c r="T156"/>
      <c r="U156"/>
      <c r="V156"/>
      <c r="W156"/>
      <c r="X156"/>
      <c r="Y156"/>
      <c r="Z156"/>
      <c r="AA156"/>
      <c r="AB156"/>
      <c r="AC156"/>
      <c r="AD156"/>
      <c r="AE156"/>
    </row>
    <row r="157" spans="2:31" ht="15">
      <c r="B157"/>
      <c r="C157"/>
      <c r="D157"/>
      <c r="E157"/>
      <c r="F157"/>
      <c r="G157"/>
      <c r="H157"/>
      <c r="I157"/>
      <c r="J157"/>
      <c r="K157"/>
      <c r="L157"/>
      <c r="M157"/>
      <c r="N157"/>
      <c r="O157"/>
      <c r="P157"/>
      <c r="Q157"/>
      <c r="R157"/>
      <c r="S157"/>
      <c r="T157"/>
      <c r="U157"/>
      <c r="V157"/>
      <c r="W157"/>
      <c r="X157"/>
      <c r="Y157"/>
      <c r="Z157"/>
      <c r="AA157"/>
      <c r="AB157"/>
      <c r="AC157"/>
      <c r="AD157"/>
      <c r="AE157"/>
    </row>
    <row r="158" spans="2:31" ht="15">
      <c r="B158"/>
      <c r="C158"/>
      <c r="D158"/>
      <c r="E158"/>
      <c r="F158"/>
      <c r="G158"/>
      <c r="H158"/>
      <c r="I158"/>
      <c r="J158"/>
      <c r="K158"/>
      <c r="L158"/>
      <c r="M158"/>
      <c r="N158"/>
      <c r="O158"/>
      <c r="P158"/>
      <c r="Q158"/>
      <c r="R158"/>
      <c r="S158"/>
      <c r="T158"/>
      <c r="U158"/>
      <c r="V158"/>
      <c r="W158"/>
      <c r="X158"/>
      <c r="Y158"/>
      <c r="Z158"/>
      <c r="AA158"/>
      <c r="AB158"/>
      <c r="AC158"/>
      <c r="AD158"/>
      <c r="AE158"/>
    </row>
    <row r="159" spans="2:31" ht="15">
      <c r="B159"/>
      <c r="C159"/>
      <c r="D159"/>
      <c r="E159"/>
      <c r="F159"/>
      <c r="G159"/>
      <c r="H159"/>
      <c r="I159"/>
      <c r="J159"/>
      <c r="K159"/>
      <c r="L159"/>
      <c r="M159"/>
      <c r="N159"/>
      <c r="O159"/>
      <c r="P159"/>
      <c r="Q159"/>
      <c r="R159"/>
      <c r="S159"/>
      <c r="T159"/>
      <c r="U159"/>
      <c r="V159"/>
      <c r="W159"/>
      <c r="X159"/>
      <c r="Y159"/>
      <c r="Z159"/>
      <c r="AA159"/>
      <c r="AB159"/>
      <c r="AC159"/>
      <c r="AD159"/>
      <c r="AE159"/>
    </row>
    <row r="160" spans="2:31" ht="15">
      <c r="B160"/>
      <c r="C160"/>
      <c r="D160"/>
      <c r="E160"/>
      <c r="F160"/>
      <c r="G160"/>
      <c r="H160"/>
      <c r="I160"/>
      <c r="J160"/>
      <c r="K160"/>
      <c r="L160"/>
      <c r="M160"/>
      <c r="N160"/>
      <c r="O160"/>
      <c r="P160"/>
      <c r="Q160"/>
      <c r="R160"/>
      <c r="S160"/>
      <c r="T160"/>
      <c r="U160"/>
      <c r="V160"/>
      <c r="W160"/>
      <c r="X160"/>
      <c r="Y160"/>
      <c r="Z160"/>
      <c r="AA160"/>
      <c r="AB160"/>
      <c r="AC160"/>
      <c r="AD160"/>
      <c r="AE160"/>
    </row>
    <row r="161" spans="2:31" ht="15">
      <c r="B161"/>
      <c r="C161"/>
      <c r="D161"/>
      <c r="E161"/>
      <c r="F161"/>
      <c r="G161"/>
      <c r="H161"/>
      <c r="I161"/>
      <c r="J161"/>
      <c r="K161"/>
      <c r="L161"/>
      <c r="M161"/>
      <c r="N161"/>
      <c r="O161"/>
      <c r="P161"/>
      <c r="Q161"/>
      <c r="R161"/>
      <c r="S161"/>
      <c r="T161"/>
      <c r="U161"/>
      <c r="V161"/>
      <c r="W161"/>
      <c r="X161"/>
      <c r="Y161"/>
      <c r="Z161"/>
      <c r="AA161"/>
      <c r="AB161"/>
      <c r="AC161"/>
      <c r="AD161"/>
      <c r="AE161"/>
    </row>
    <row r="162" spans="2:31" ht="15">
      <c r="B162"/>
      <c r="C162"/>
      <c r="D162"/>
      <c r="E162"/>
      <c r="F162"/>
      <c r="G162"/>
      <c r="H162"/>
      <c r="I162"/>
      <c r="J162"/>
      <c r="K162"/>
      <c r="L162"/>
      <c r="M162"/>
      <c r="N162"/>
      <c r="O162"/>
      <c r="P162"/>
      <c r="Q162"/>
      <c r="R162"/>
      <c r="S162"/>
      <c r="T162"/>
      <c r="U162"/>
      <c r="V162"/>
      <c r="W162"/>
      <c r="X162"/>
      <c r="Y162"/>
      <c r="Z162"/>
      <c r="AA162"/>
      <c r="AB162"/>
      <c r="AC162"/>
      <c r="AD162"/>
      <c r="AE162"/>
    </row>
    <row r="163" spans="2:31" ht="15">
      <c r="B163"/>
      <c r="C163"/>
      <c r="D163"/>
      <c r="E163"/>
      <c r="F163"/>
      <c r="G163"/>
      <c r="H163"/>
      <c r="I163"/>
      <c r="J163"/>
      <c r="K163"/>
      <c r="L163"/>
      <c r="M163"/>
      <c r="N163"/>
    </row>
    <row r="164" spans="2:31"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0"/>
  <rowBreaks count="1" manualBreak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syncVertical="1" syncRef="A1" transitionEvaluation="1" codeName="Sheet23">
    <pageSetUpPr fitToPage="1"/>
  </sheetPr>
  <dimension ref="A1:BT649"/>
  <sheetViews>
    <sheetView showGridLines="0"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68">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68">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68">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2:68" ht="15" customHeight="1">
      <c r="G4" s="249" t="s">
        <v>1393</v>
      </c>
    </row>
    <row r="5" spans="2:68" ht="10.5" customHeight="1">
      <c r="G5" s="249" t="s">
        <v>233</v>
      </c>
    </row>
    <row r="6" spans="2:68" ht="5.25" customHeight="1"/>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2: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3:68" ht="15">
      <c r="AN17"/>
      <c r="AO17"/>
      <c r="AP17"/>
      <c r="AQ17"/>
      <c r="AR17"/>
      <c r="AS17"/>
      <c r="AT17"/>
      <c r="AU17"/>
      <c r="AV17"/>
      <c r="AW17"/>
      <c r="AX17"/>
      <c r="AY17"/>
      <c r="AZ17"/>
      <c r="BA17"/>
      <c r="BB17"/>
      <c r="BC17"/>
      <c r="BD17"/>
      <c r="BE17"/>
      <c r="BF17"/>
      <c r="BG17"/>
      <c r="BH17"/>
      <c r="BI17"/>
      <c r="BJ17"/>
      <c r="BK17"/>
      <c r="BL17"/>
      <c r="BM17"/>
      <c r="BN17"/>
      <c r="BO17"/>
      <c r="BP17"/>
    </row>
    <row r="18" spans="3:68" ht="15">
      <c r="AG18" s="52"/>
      <c r="AN18"/>
      <c r="AO18"/>
      <c r="AP18"/>
      <c r="AQ18"/>
      <c r="AR18"/>
      <c r="AS18"/>
      <c r="AT18"/>
      <c r="AU18"/>
      <c r="AV18"/>
      <c r="AW18"/>
      <c r="AX18"/>
      <c r="AY18"/>
      <c r="AZ18"/>
      <c r="BA18"/>
      <c r="BB18"/>
      <c r="BC18"/>
      <c r="BD18"/>
      <c r="BE18"/>
      <c r="BF18"/>
      <c r="BG18"/>
      <c r="BH18"/>
      <c r="BI18"/>
      <c r="BJ18"/>
      <c r="BK18"/>
      <c r="BL18"/>
      <c r="BM18"/>
      <c r="BN18"/>
      <c r="BO18"/>
      <c r="BP18"/>
    </row>
    <row r="19" spans="3:68" ht="15">
      <c r="AG19" s="52"/>
      <c r="AN19"/>
      <c r="AO19"/>
      <c r="AP19"/>
      <c r="AQ19"/>
      <c r="AR19"/>
      <c r="AS19"/>
      <c r="AT19"/>
      <c r="AU19"/>
      <c r="AV19"/>
      <c r="AW19"/>
      <c r="AX19"/>
      <c r="AY19"/>
      <c r="AZ19"/>
      <c r="BA19"/>
      <c r="BB19"/>
      <c r="BC19"/>
      <c r="BD19"/>
      <c r="BE19"/>
      <c r="BF19"/>
      <c r="BG19"/>
      <c r="BH19"/>
      <c r="BI19"/>
      <c r="BJ19"/>
      <c r="BK19"/>
      <c r="BL19"/>
      <c r="BM19"/>
      <c r="BN19"/>
      <c r="BO19"/>
      <c r="BP19"/>
    </row>
    <row r="20" spans="3:68" ht="15">
      <c r="AG20" s="52"/>
      <c r="AN20"/>
      <c r="AO20"/>
      <c r="AP20"/>
      <c r="AQ20"/>
      <c r="AR20"/>
      <c r="AS20"/>
      <c r="AT20"/>
      <c r="AU20"/>
      <c r="AV20"/>
      <c r="AW20"/>
      <c r="AX20"/>
      <c r="AY20"/>
      <c r="AZ20"/>
      <c r="BA20"/>
      <c r="BB20"/>
      <c r="BC20"/>
      <c r="BD20"/>
      <c r="BE20"/>
      <c r="BF20"/>
      <c r="BG20"/>
      <c r="BH20"/>
      <c r="BI20"/>
      <c r="BJ20"/>
      <c r="BK20"/>
      <c r="BL20"/>
      <c r="BM20"/>
      <c r="BN20"/>
      <c r="BO20"/>
      <c r="BP20"/>
    </row>
    <row r="21" spans="3:68"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68" ht="15">
      <c r="AG22" s="52"/>
      <c r="AN22"/>
      <c r="AO22"/>
      <c r="AP22"/>
      <c r="AQ22"/>
      <c r="AR22"/>
      <c r="AS22"/>
      <c r="AT22"/>
      <c r="AU22"/>
      <c r="AV22"/>
      <c r="AW22"/>
      <c r="AX22"/>
      <c r="AY22"/>
      <c r="AZ22"/>
      <c r="BA22"/>
      <c r="BB22"/>
      <c r="BC22"/>
      <c r="BD22"/>
      <c r="BE22"/>
      <c r="BF22"/>
      <c r="BG22"/>
      <c r="BH22"/>
      <c r="BI22"/>
      <c r="BJ22"/>
      <c r="BK22"/>
      <c r="BL22"/>
      <c r="BM22"/>
      <c r="BN22"/>
      <c r="BO22"/>
      <c r="BP22"/>
    </row>
    <row r="23" spans="3:68" ht="15">
      <c r="AN23"/>
      <c r="AO23"/>
      <c r="AP23"/>
      <c r="AQ23"/>
      <c r="AR23"/>
      <c r="AS23"/>
      <c r="AT23"/>
      <c r="AU23"/>
      <c r="AV23"/>
      <c r="AW23"/>
      <c r="AX23"/>
      <c r="AY23"/>
      <c r="AZ23"/>
      <c r="BA23"/>
      <c r="BB23"/>
      <c r="BC23"/>
      <c r="BD23"/>
      <c r="BE23"/>
      <c r="BF23"/>
      <c r="BG23"/>
      <c r="BH23"/>
      <c r="BI23"/>
      <c r="BJ23"/>
      <c r="BK23"/>
      <c r="BL23"/>
      <c r="BM23"/>
      <c r="BN23"/>
      <c r="BO23"/>
      <c r="BP23"/>
    </row>
    <row r="24" spans="3:68" ht="15">
      <c r="AN24"/>
      <c r="AO24"/>
      <c r="AP24"/>
      <c r="AQ24"/>
      <c r="AR24"/>
      <c r="AS24"/>
      <c r="AT24"/>
      <c r="AU24"/>
      <c r="AV24"/>
      <c r="AW24"/>
      <c r="AX24"/>
      <c r="AY24"/>
      <c r="AZ24"/>
      <c r="BA24"/>
      <c r="BB24"/>
      <c r="BC24"/>
      <c r="BD24"/>
      <c r="BE24"/>
      <c r="BF24"/>
      <c r="BG24"/>
      <c r="BH24"/>
      <c r="BI24"/>
      <c r="BJ24"/>
      <c r="BK24"/>
      <c r="BL24"/>
      <c r="BM24"/>
      <c r="BN24"/>
      <c r="BO24"/>
      <c r="BP24"/>
    </row>
    <row r="25" spans="3:68" ht="15">
      <c r="AN25"/>
      <c r="AO25"/>
      <c r="AP25"/>
      <c r="AQ25"/>
      <c r="AR25"/>
      <c r="AS25"/>
      <c r="AT25"/>
      <c r="AU25"/>
      <c r="AV25"/>
      <c r="AW25"/>
      <c r="AX25"/>
      <c r="AY25"/>
      <c r="AZ25"/>
      <c r="BA25"/>
      <c r="BB25"/>
      <c r="BC25"/>
      <c r="BD25"/>
      <c r="BE25"/>
      <c r="BF25"/>
      <c r="BG25"/>
      <c r="BH25"/>
      <c r="BI25"/>
      <c r="BJ25"/>
      <c r="BK25"/>
      <c r="BL25"/>
      <c r="BM25"/>
      <c r="BN25"/>
      <c r="BO25"/>
      <c r="BP25"/>
    </row>
    <row r="26" spans="3:68" ht="15">
      <c r="AN26"/>
      <c r="AO26"/>
      <c r="AP26"/>
      <c r="AQ26"/>
      <c r="AR26"/>
      <c r="AS26"/>
      <c r="AT26"/>
      <c r="AU26"/>
      <c r="AV26"/>
      <c r="AW26"/>
      <c r="AX26"/>
      <c r="AY26"/>
      <c r="AZ26"/>
      <c r="BA26"/>
      <c r="BB26"/>
      <c r="BC26"/>
      <c r="BD26"/>
      <c r="BE26"/>
      <c r="BF26"/>
      <c r="BG26"/>
      <c r="BH26"/>
      <c r="BI26"/>
      <c r="BJ26"/>
      <c r="BK26"/>
      <c r="BL26"/>
      <c r="BM26"/>
      <c r="BN26"/>
      <c r="BO26"/>
      <c r="BP26"/>
    </row>
    <row r="27" spans="3:68" ht="15">
      <c r="AN27"/>
      <c r="AO27"/>
      <c r="AP27"/>
      <c r="AQ27"/>
      <c r="AR27"/>
      <c r="AS27"/>
      <c r="AT27"/>
      <c r="AU27"/>
      <c r="AV27"/>
      <c r="AW27"/>
      <c r="AX27"/>
      <c r="AY27"/>
      <c r="AZ27"/>
      <c r="BA27"/>
      <c r="BB27"/>
      <c r="BC27"/>
      <c r="BD27"/>
      <c r="BE27"/>
      <c r="BF27"/>
      <c r="BG27"/>
      <c r="BH27"/>
      <c r="BI27"/>
      <c r="BJ27"/>
      <c r="BK27"/>
      <c r="BL27"/>
      <c r="BM27"/>
      <c r="BN27"/>
      <c r="BO27"/>
      <c r="BP27"/>
    </row>
    <row r="28" spans="3:68" ht="15">
      <c r="AN28"/>
      <c r="AO28"/>
      <c r="AP28"/>
      <c r="AQ28"/>
      <c r="AR28"/>
      <c r="AS28"/>
      <c r="AT28"/>
      <c r="AU28"/>
      <c r="AV28"/>
      <c r="AW28"/>
      <c r="AX28"/>
      <c r="AY28"/>
      <c r="AZ28"/>
      <c r="BA28"/>
      <c r="BB28"/>
      <c r="BC28"/>
      <c r="BD28"/>
      <c r="BE28"/>
      <c r="BF28"/>
      <c r="BG28"/>
      <c r="BH28"/>
      <c r="BI28"/>
      <c r="BJ28"/>
      <c r="BK28"/>
      <c r="BL28"/>
      <c r="BM28"/>
      <c r="BN28"/>
      <c r="BO28"/>
      <c r="BP28"/>
    </row>
    <row r="29" spans="3:68"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68" ht="15">
      <c r="AE31" s="14"/>
      <c r="AF31" s="14"/>
      <c r="AN31"/>
      <c r="AO31"/>
      <c r="AP31"/>
      <c r="AQ31"/>
      <c r="AR31"/>
      <c r="AS31"/>
      <c r="AT31"/>
      <c r="AU31"/>
      <c r="AV31"/>
      <c r="AW31"/>
      <c r="AX31"/>
      <c r="AY31"/>
      <c r="AZ31"/>
      <c r="BA31"/>
      <c r="BB31"/>
      <c r="BC31"/>
      <c r="BD31"/>
      <c r="BE31"/>
      <c r="BF31"/>
      <c r="BG31"/>
      <c r="BH31"/>
      <c r="BI31"/>
      <c r="BJ31"/>
      <c r="BK31"/>
      <c r="BL31"/>
      <c r="BM31"/>
      <c r="BN31"/>
      <c r="BO31"/>
      <c r="BP31"/>
    </row>
    <row r="32" spans="3:68" ht="15">
      <c r="AN32"/>
      <c r="AO32"/>
      <c r="AP32"/>
      <c r="AQ32"/>
      <c r="AR32"/>
      <c r="AS32"/>
      <c r="AT32"/>
      <c r="AU32"/>
      <c r="AV32"/>
      <c r="AW32"/>
      <c r="AX32"/>
      <c r="AY32"/>
      <c r="AZ32"/>
      <c r="BA32"/>
      <c r="BB32"/>
      <c r="BC32"/>
      <c r="BD32"/>
      <c r="BE32"/>
      <c r="BF32"/>
      <c r="BG32"/>
      <c r="BH32"/>
      <c r="BI32"/>
      <c r="BJ32"/>
      <c r="BK32"/>
      <c r="BL32"/>
      <c r="BM32"/>
      <c r="BN32"/>
      <c r="BO32"/>
      <c r="BP32"/>
    </row>
    <row r="33" spans="3:68"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3:68" ht="15">
      <c r="AN38"/>
      <c r="AO38"/>
      <c r="AP38"/>
      <c r="AQ38"/>
      <c r="AR38"/>
      <c r="AS38"/>
      <c r="AT38"/>
      <c r="AU38"/>
      <c r="AV38"/>
      <c r="AW38"/>
      <c r="AX38"/>
      <c r="AY38"/>
      <c r="AZ38"/>
      <c r="BA38"/>
      <c r="BB38"/>
      <c r="BC38"/>
      <c r="BD38"/>
      <c r="BE38"/>
      <c r="BF38"/>
      <c r="BG38"/>
      <c r="BH38"/>
      <c r="BI38"/>
      <c r="BJ38"/>
      <c r="BK38"/>
      <c r="BL38"/>
      <c r="BM38"/>
      <c r="BN38"/>
      <c r="BO38"/>
      <c r="BP38"/>
    </row>
    <row r="39" spans="3:68" ht="15">
      <c r="AN39"/>
      <c r="AO39"/>
      <c r="AP39"/>
      <c r="AQ39"/>
      <c r="AR39"/>
      <c r="AS39"/>
      <c r="AT39"/>
      <c r="AU39"/>
      <c r="AV39"/>
      <c r="AW39"/>
      <c r="AX39"/>
      <c r="AY39"/>
      <c r="AZ39"/>
      <c r="BA39"/>
      <c r="BB39"/>
      <c r="BC39"/>
      <c r="BD39"/>
      <c r="BE39"/>
      <c r="BF39"/>
      <c r="BG39"/>
      <c r="BH39"/>
      <c r="BI39"/>
      <c r="BJ39"/>
      <c r="BK39"/>
      <c r="BL39"/>
      <c r="BM39"/>
      <c r="BN39"/>
      <c r="BO39"/>
      <c r="BP39"/>
    </row>
    <row r="40" spans="3:68" ht="15">
      <c r="AN40"/>
      <c r="AO40"/>
      <c r="AP40"/>
      <c r="AQ40"/>
      <c r="AR40"/>
      <c r="AS40"/>
      <c r="AT40"/>
      <c r="AU40"/>
      <c r="AV40"/>
      <c r="AW40"/>
      <c r="AX40"/>
      <c r="AY40"/>
      <c r="AZ40"/>
      <c r="BA40"/>
      <c r="BB40"/>
      <c r="BC40"/>
      <c r="BD40"/>
      <c r="BE40"/>
      <c r="BF40"/>
      <c r="BG40"/>
      <c r="BH40"/>
      <c r="BI40"/>
      <c r="BJ40"/>
      <c r="BK40"/>
      <c r="BL40"/>
      <c r="BM40"/>
      <c r="BN40"/>
      <c r="BO40"/>
      <c r="BP40"/>
    </row>
    <row r="41" spans="3:68" ht="15">
      <c r="AN41"/>
      <c r="AO41"/>
      <c r="AP41"/>
      <c r="AQ41"/>
      <c r="AR41"/>
      <c r="AS41"/>
      <c r="AT41"/>
      <c r="AU41"/>
      <c r="AV41"/>
      <c r="AW41"/>
      <c r="AX41"/>
      <c r="AY41"/>
      <c r="AZ41"/>
      <c r="BA41"/>
      <c r="BB41"/>
      <c r="BC41"/>
      <c r="BD41"/>
      <c r="BE41"/>
      <c r="BF41"/>
      <c r="BG41"/>
      <c r="BH41"/>
      <c r="BI41"/>
      <c r="BJ41"/>
      <c r="BK41"/>
      <c r="BL41"/>
      <c r="BM41"/>
      <c r="BN41"/>
      <c r="BO41"/>
      <c r="BP41"/>
    </row>
    <row r="42" spans="3:68" ht="15">
      <c r="AN42"/>
      <c r="AO42"/>
      <c r="AP42"/>
      <c r="AQ42"/>
      <c r="AR42"/>
      <c r="AS42"/>
      <c r="AT42"/>
      <c r="AU42"/>
      <c r="AV42"/>
      <c r="AW42"/>
      <c r="AX42"/>
      <c r="AY42"/>
      <c r="AZ42"/>
      <c r="BA42"/>
      <c r="BB42"/>
      <c r="BC42"/>
      <c r="BD42"/>
      <c r="BE42"/>
      <c r="BF42"/>
      <c r="BG42"/>
      <c r="BH42"/>
      <c r="BI42"/>
      <c r="BJ42"/>
      <c r="BK42"/>
      <c r="BL42"/>
      <c r="BM42"/>
      <c r="BN42"/>
      <c r="BO42"/>
      <c r="BP42"/>
    </row>
    <row r="43" spans="3:68" ht="15">
      <c r="AN43"/>
      <c r="AO43"/>
      <c r="AP43"/>
      <c r="AQ43"/>
      <c r="AR43"/>
      <c r="AS43"/>
      <c r="AT43"/>
      <c r="AU43"/>
      <c r="AV43"/>
      <c r="AW43"/>
      <c r="AX43"/>
      <c r="AY43"/>
      <c r="AZ43"/>
      <c r="BA43"/>
      <c r="BB43"/>
      <c r="BC43"/>
      <c r="BD43"/>
      <c r="BE43"/>
      <c r="BF43"/>
      <c r="BG43"/>
      <c r="BH43"/>
      <c r="BI43"/>
      <c r="BJ43"/>
      <c r="BK43"/>
      <c r="BL43"/>
      <c r="BM43"/>
      <c r="BN43"/>
      <c r="BO43"/>
      <c r="BP43"/>
    </row>
    <row r="44" spans="3:68" ht="15">
      <c r="AN44"/>
      <c r="AO44"/>
      <c r="AP44"/>
      <c r="AQ44"/>
      <c r="AR44"/>
      <c r="AS44"/>
      <c r="AT44"/>
      <c r="AU44"/>
      <c r="AV44"/>
      <c r="AW44"/>
      <c r="AX44"/>
      <c r="AY44"/>
      <c r="AZ44"/>
      <c r="BA44"/>
      <c r="BB44"/>
      <c r="BC44"/>
      <c r="BD44"/>
      <c r="BE44"/>
      <c r="BF44"/>
      <c r="BG44"/>
      <c r="BH44"/>
      <c r="BI44"/>
      <c r="BJ44"/>
      <c r="BK44"/>
      <c r="BL44"/>
      <c r="BM44"/>
      <c r="BN44"/>
      <c r="BO44"/>
      <c r="BP44"/>
    </row>
    <row r="45" spans="3:68" ht="15">
      <c r="AN45"/>
      <c r="AO45"/>
      <c r="AP45"/>
      <c r="AQ45"/>
      <c r="AR45"/>
      <c r="AS45"/>
      <c r="AT45"/>
      <c r="AU45"/>
      <c r="AV45"/>
      <c r="AW45"/>
      <c r="AX45"/>
      <c r="AY45"/>
      <c r="AZ45"/>
      <c r="BA45"/>
      <c r="BB45"/>
      <c r="BC45"/>
      <c r="BD45"/>
      <c r="BE45"/>
      <c r="BF45"/>
      <c r="BG45"/>
      <c r="BH45"/>
      <c r="BI45"/>
      <c r="BJ45"/>
      <c r="BK45"/>
      <c r="BL45"/>
      <c r="BM45"/>
      <c r="BN45"/>
      <c r="BO45"/>
      <c r="BP45"/>
    </row>
    <row r="46" spans="3:68" ht="15">
      <c r="AN46"/>
      <c r="AO46"/>
      <c r="AP46"/>
      <c r="AQ46"/>
      <c r="AR46"/>
      <c r="AS46"/>
      <c r="AT46"/>
      <c r="AU46"/>
      <c r="AV46"/>
      <c r="AW46"/>
      <c r="AX46"/>
      <c r="AY46"/>
      <c r="AZ46"/>
      <c r="BA46"/>
      <c r="BB46"/>
      <c r="BC46"/>
      <c r="BD46"/>
      <c r="BE46"/>
      <c r="BF46"/>
      <c r="BG46"/>
      <c r="BH46"/>
      <c r="BI46"/>
      <c r="BJ46"/>
      <c r="BK46"/>
      <c r="BL46"/>
      <c r="BM46"/>
      <c r="BN46"/>
      <c r="BO46"/>
      <c r="BP46"/>
    </row>
    <row r="47" spans="3:68" ht="15">
      <c r="AN47"/>
      <c r="AO47"/>
      <c r="AP47"/>
      <c r="AQ47"/>
      <c r="AR47"/>
      <c r="AS47"/>
      <c r="AT47"/>
      <c r="AU47"/>
      <c r="AV47"/>
      <c r="AW47"/>
      <c r="AX47"/>
      <c r="AY47"/>
      <c r="AZ47"/>
      <c r="BA47"/>
      <c r="BB47"/>
      <c r="BC47"/>
      <c r="BD47"/>
      <c r="BE47"/>
      <c r="BF47"/>
      <c r="BG47"/>
      <c r="BH47"/>
      <c r="BI47"/>
      <c r="BJ47"/>
      <c r="BK47"/>
      <c r="BL47"/>
      <c r="BM47"/>
      <c r="BN47"/>
      <c r="BO47"/>
      <c r="BP47"/>
    </row>
    <row r="48" spans="3:68"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72"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72" ht="15">
      <c r="AE50" s="14"/>
      <c r="AF50" s="14"/>
      <c r="AN50"/>
      <c r="AO50"/>
      <c r="AP50"/>
      <c r="AQ50"/>
      <c r="AR50"/>
      <c r="AS50"/>
      <c r="AT50"/>
      <c r="AU50"/>
      <c r="AV50"/>
      <c r="AW50"/>
      <c r="AX50"/>
      <c r="AY50"/>
      <c r="AZ50"/>
      <c r="BA50"/>
      <c r="BB50"/>
      <c r="BC50"/>
      <c r="BD50"/>
      <c r="BE50"/>
      <c r="BF50"/>
      <c r="BG50"/>
      <c r="BH50"/>
      <c r="BI50"/>
      <c r="BJ50"/>
      <c r="BK50"/>
      <c r="BL50"/>
      <c r="BM50"/>
      <c r="BN50"/>
      <c r="BO50"/>
      <c r="BP50"/>
    </row>
    <row r="51" spans="3:72" ht="15">
      <c r="AN51"/>
      <c r="AO51"/>
      <c r="AP51"/>
      <c r="AQ51"/>
      <c r="AR51"/>
      <c r="AS51"/>
      <c r="AT51"/>
      <c r="AU51"/>
      <c r="AV51"/>
      <c r="AW51"/>
      <c r="AX51"/>
      <c r="AY51"/>
      <c r="AZ51"/>
      <c r="BA51"/>
      <c r="BB51"/>
      <c r="BC51"/>
      <c r="BD51"/>
      <c r="BE51"/>
      <c r="BF51"/>
      <c r="BG51"/>
      <c r="BH51"/>
      <c r="BI51"/>
      <c r="BJ51"/>
      <c r="BK51"/>
      <c r="BL51"/>
      <c r="BM51"/>
      <c r="BN51"/>
      <c r="BO51"/>
      <c r="BP51"/>
    </row>
    <row r="52" spans="3:72"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72"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3:72" ht="15">
      <c r="AN54"/>
      <c r="AO54"/>
      <c r="AP54"/>
      <c r="AQ54"/>
      <c r="AR54"/>
      <c r="AS54"/>
      <c r="AT54"/>
      <c r="AU54"/>
      <c r="AV54"/>
      <c r="AW54"/>
      <c r="AX54"/>
      <c r="AY54"/>
      <c r="AZ54"/>
      <c r="BA54"/>
      <c r="BB54"/>
      <c r="BC54"/>
      <c r="BD54"/>
      <c r="BE54"/>
      <c r="BF54"/>
      <c r="BG54"/>
      <c r="BH54"/>
      <c r="BI54"/>
      <c r="BJ54"/>
      <c r="BK54"/>
      <c r="BL54"/>
      <c r="BM54"/>
      <c r="BN54"/>
      <c r="BO54"/>
      <c r="BP54"/>
    </row>
    <row r="55" spans="3:72" ht="15">
      <c r="AN55"/>
      <c r="AO55"/>
      <c r="AP55"/>
      <c r="AQ55"/>
      <c r="AR55"/>
      <c r="AS55"/>
      <c r="AT55"/>
      <c r="AU55"/>
      <c r="AV55"/>
      <c r="AW55"/>
      <c r="AX55"/>
      <c r="AY55"/>
      <c r="AZ55"/>
      <c r="BA55"/>
      <c r="BB55"/>
      <c r="BC55"/>
      <c r="BD55"/>
      <c r="BE55"/>
      <c r="BF55"/>
      <c r="BG55"/>
      <c r="BH55"/>
      <c r="BI55"/>
      <c r="BJ55"/>
      <c r="BK55"/>
      <c r="BL55"/>
      <c r="BM55"/>
      <c r="BN55"/>
      <c r="BO55"/>
      <c r="BP55"/>
    </row>
    <row r="56" spans="3:72" ht="15">
      <c r="AN56"/>
      <c r="AO56"/>
      <c r="AP56"/>
      <c r="AQ56"/>
      <c r="AR56"/>
      <c r="AS56"/>
      <c r="AT56"/>
      <c r="AU56"/>
      <c r="AV56"/>
      <c r="AW56"/>
      <c r="AX56"/>
      <c r="AY56"/>
      <c r="AZ56"/>
      <c r="BA56"/>
      <c r="BB56"/>
      <c r="BC56"/>
      <c r="BD56"/>
      <c r="BE56"/>
      <c r="BF56"/>
      <c r="BG56"/>
      <c r="BH56"/>
      <c r="BI56"/>
      <c r="BJ56"/>
      <c r="BK56"/>
      <c r="BL56"/>
      <c r="BM56"/>
      <c r="BN56"/>
      <c r="BO56"/>
      <c r="BP56"/>
    </row>
    <row r="57" spans="3:72" ht="15">
      <c r="AN57"/>
      <c r="AO57"/>
      <c r="AP57"/>
      <c r="AQ57"/>
      <c r="AR57"/>
      <c r="AS57"/>
      <c r="AT57"/>
      <c r="AU57"/>
      <c r="AV57"/>
      <c r="AW57"/>
      <c r="AX57"/>
      <c r="AY57"/>
      <c r="AZ57"/>
      <c r="BA57"/>
      <c r="BB57"/>
      <c r="BC57"/>
      <c r="BD57"/>
      <c r="BE57"/>
      <c r="BF57"/>
      <c r="BG57"/>
      <c r="BH57"/>
      <c r="BI57"/>
      <c r="BJ57"/>
      <c r="BK57"/>
      <c r="BL57"/>
      <c r="BM57"/>
      <c r="BN57"/>
      <c r="BO57"/>
      <c r="BP57"/>
    </row>
    <row r="58" spans="3:72" ht="15">
      <c r="AN58"/>
      <c r="AO58"/>
      <c r="AP58"/>
      <c r="AQ58"/>
      <c r="AR58"/>
      <c r="AS58"/>
      <c r="AT58"/>
      <c r="AU58"/>
      <c r="AV58"/>
      <c r="AW58"/>
      <c r="AX58"/>
      <c r="AY58"/>
      <c r="AZ58"/>
      <c r="BA58"/>
      <c r="BB58"/>
      <c r="BC58"/>
      <c r="BD58"/>
      <c r="BE58"/>
      <c r="BF58"/>
      <c r="BG58"/>
      <c r="BH58"/>
      <c r="BI58"/>
      <c r="BJ58"/>
      <c r="BK58"/>
      <c r="BL58"/>
      <c r="BM58"/>
      <c r="BN58"/>
      <c r="BO58"/>
      <c r="BP58"/>
    </row>
    <row r="59" spans="3:72" ht="15">
      <c r="AN59"/>
      <c r="AO59"/>
      <c r="AP59"/>
      <c r="AQ59"/>
      <c r="AR59"/>
      <c r="AS59"/>
      <c r="AT59"/>
      <c r="AU59"/>
      <c r="AV59"/>
      <c r="AW59"/>
      <c r="AX59"/>
      <c r="AY59"/>
      <c r="AZ59"/>
      <c r="BA59"/>
      <c r="BB59"/>
      <c r="BC59"/>
      <c r="BD59"/>
      <c r="BE59"/>
      <c r="BF59"/>
      <c r="BG59"/>
      <c r="BH59"/>
      <c r="BI59"/>
      <c r="BJ59"/>
      <c r="BK59"/>
      <c r="BL59"/>
      <c r="BM59"/>
      <c r="BN59"/>
      <c r="BO59"/>
      <c r="BP59"/>
    </row>
    <row r="60" spans="3:72" ht="15">
      <c r="AN60"/>
      <c r="AO60"/>
      <c r="AP60"/>
      <c r="AQ60"/>
      <c r="AR60"/>
      <c r="AS60"/>
      <c r="AT60"/>
      <c r="AU60"/>
      <c r="AV60"/>
      <c r="AW60"/>
      <c r="AX60"/>
      <c r="AY60"/>
      <c r="AZ60"/>
      <c r="BA60"/>
      <c r="BB60"/>
      <c r="BC60"/>
      <c r="BD60"/>
      <c r="BE60"/>
      <c r="BF60"/>
      <c r="BG60"/>
      <c r="BH60"/>
      <c r="BI60"/>
      <c r="BJ60"/>
      <c r="BK60"/>
      <c r="BL60"/>
      <c r="BM60"/>
      <c r="BN60"/>
      <c r="BO60"/>
      <c r="BP60"/>
    </row>
    <row r="61" spans="3:72" ht="15">
      <c r="AN61"/>
      <c r="AO61"/>
      <c r="AP61"/>
      <c r="AQ61"/>
      <c r="AR61"/>
      <c r="AS61"/>
      <c r="AT61"/>
      <c r="AU61"/>
      <c r="AV61"/>
      <c r="AW61"/>
      <c r="AX61"/>
      <c r="AY61"/>
      <c r="AZ61"/>
      <c r="BA61"/>
      <c r="BB61"/>
      <c r="BC61"/>
      <c r="BD61"/>
      <c r="BE61"/>
      <c r="BF61"/>
      <c r="BG61"/>
      <c r="BH61"/>
      <c r="BI61"/>
      <c r="BJ61"/>
      <c r="BK61"/>
      <c r="BL61"/>
      <c r="BM61"/>
      <c r="BN61"/>
      <c r="BO61"/>
      <c r="BP61"/>
    </row>
    <row r="62" spans="3:72"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3:72"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3:72"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2:72"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2:72"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2:72"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2:72"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2:72"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2:72"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2:72"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2:72"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2:72"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2:72"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2:72"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2:72"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2:72"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2:72"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2:72"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2:72"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2:72"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2:72"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2:72"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2:72"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2:72"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2:72"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2:72"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2:72"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2:72"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2:72"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2:72"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2:72"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72"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72"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72"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72"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72"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72"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2:68"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2:68"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2:68"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2:68"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2:68"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2:68"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2:68"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72"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72"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72"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72"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72"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72"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72">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1:72">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1:72">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1:72">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1:72">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1:72">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1:72">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0"/>
  <rowBreaks count="7" manualBreak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syncVertical="1" syncRef="A1" transitionEvaluation="1" codeName="Sheet24">
    <pageSetUpPr fitToPage="1"/>
  </sheetPr>
  <dimension ref="B1:AW660"/>
  <sheetViews>
    <sheetView showGridLines="0"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45">
      <c r="B1" s="1445" t="str">
        <f>'Title Page'!$B$30</f>
        <v>ASHRAE Standard 140-2020, Informative Annex B8, Section B8.1</v>
      </c>
      <c r="C1" s="1445"/>
      <c r="D1" s="1445"/>
      <c r="E1" s="1445"/>
      <c r="F1" s="1445"/>
      <c r="G1" s="1445"/>
      <c r="H1" s="1445"/>
      <c r="I1" s="1445"/>
      <c r="J1" s="1445"/>
      <c r="K1" s="1445"/>
      <c r="L1" s="1445"/>
      <c r="M1" s="1445"/>
      <c r="N1" s="1445"/>
    </row>
    <row r="2" spans="2:45">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45">
      <c r="B3" s="1445" t="str">
        <f>'Title Page'!$B$34</f>
        <v/>
      </c>
      <c r="C3" s="1445"/>
      <c r="D3" s="1445"/>
      <c r="E3" s="1445"/>
      <c r="F3" s="1445"/>
      <c r="G3" s="1445"/>
      <c r="H3" s="1445"/>
      <c r="I3" s="1445"/>
      <c r="J3" s="1445"/>
      <c r="K3" s="1445"/>
      <c r="L3" s="1445"/>
      <c r="M3" s="1445"/>
      <c r="N3" s="1445"/>
    </row>
    <row r="4" spans="2:45" ht="15" customHeight="1">
      <c r="B4" s="188"/>
      <c r="C4" s="249" t="s">
        <v>1393</v>
      </c>
    </row>
    <row r="5" spans="2:45" ht="10.5" customHeight="1">
      <c r="B5" s="188"/>
      <c r="C5" s="249" t="s">
        <v>233</v>
      </c>
    </row>
    <row r="6" spans="2:45" ht="5.25" customHeight="1"/>
    <row r="7" spans="2:45" ht="16.5" thickBot="1">
      <c r="B7" s="172" t="s">
        <v>1169</v>
      </c>
      <c r="C7" s="69"/>
      <c r="D7" s="69"/>
      <c r="E7" s="70"/>
      <c r="F7" s="69"/>
      <c r="G7" s="69"/>
      <c r="H7" s="69"/>
      <c r="I7" s="68"/>
      <c r="J7" s="68"/>
      <c r="N7" s="69"/>
      <c r="T7" s="7" t="s">
        <v>921</v>
      </c>
    </row>
    <row r="8" spans="2:45"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2:45"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9"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9"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9"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2:49" ht="15">
      <c r="P68"/>
      <c r="Q68"/>
      <c r="R68"/>
      <c r="S68"/>
      <c r="T68"/>
      <c r="U68"/>
      <c r="V68"/>
      <c r="W68"/>
      <c r="X68"/>
      <c r="Y68"/>
      <c r="Z68"/>
      <c r="AA68"/>
      <c r="AB68"/>
      <c r="AC68"/>
      <c r="AD68"/>
      <c r="AE68"/>
      <c r="AF68"/>
      <c r="AG68"/>
      <c r="AH68"/>
      <c r="AI68"/>
      <c r="AJ68"/>
      <c r="AK68"/>
      <c r="AL68"/>
      <c r="AM68"/>
      <c r="AN68"/>
      <c r="AO68"/>
      <c r="AP68"/>
      <c r="AQ68"/>
      <c r="AR68"/>
      <c r="AS68"/>
    </row>
    <row r="69" spans="2:49" ht="15">
      <c r="P69"/>
      <c r="Q69"/>
      <c r="R69"/>
      <c r="S69"/>
      <c r="T69"/>
      <c r="U69"/>
      <c r="V69"/>
      <c r="W69"/>
      <c r="X69"/>
      <c r="Y69"/>
      <c r="Z69"/>
      <c r="AA69"/>
      <c r="AB69"/>
      <c r="AC69"/>
      <c r="AD69"/>
      <c r="AE69"/>
      <c r="AF69"/>
      <c r="AG69"/>
      <c r="AH69"/>
      <c r="AI69"/>
      <c r="AJ69"/>
      <c r="AK69"/>
      <c r="AL69"/>
      <c r="AM69"/>
      <c r="AN69"/>
      <c r="AO69"/>
      <c r="AP69"/>
      <c r="AQ69"/>
      <c r="AR69"/>
      <c r="AS69"/>
    </row>
    <row r="70" spans="2:49" ht="15">
      <c r="P70"/>
      <c r="Q70"/>
      <c r="R70"/>
      <c r="S70"/>
      <c r="T70"/>
      <c r="U70"/>
      <c r="V70"/>
      <c r="W70"/>
      <c r="X70"/>
      <c r="Y70"/>
      <c r="Z70"/>
      <c r="AA70"/>
      <c r="AB70"/>
      <c r="AC70"/>
      <c r="AD70"/>
      <c r="AE70"/>
      <c r="AF70"/>
      <c r="AG70"/>
      <c r="AH70"/>
      <c r="AI70"/>
      <c r="AJ70"/>
      <c r="AK70"/>
      <c r="AL70"/>
      <c r="AM70"/>
      <c r="AN70"/>
      <c r="AO70"/>
      <c r="AP70"/>
      <c r="AQ70"/>
      <c r="AR70"/>
      <c r="AS70"/>
    </row>
    <row r="71" spans="2:49" ht="15">
      <c r="P71"/>
      <c r="Q71"/>
      <c r="R71"/>
      <c r="S71"/>
      <c r="T71"/>
      <c r="U71"/>
      <c r="V71"/>
      <c r="W71"/>
      <c r="X71"/>
      <c r="Y71"/>
      <c r="Z71"/>
      <c r="AA71"/>
      <c r="AB71"/>
      <c r="AC71"/>
      <c r="AD71"/>
      <c r="AE71"/>
      <c r="AF71"/>
      <c r="AG71"/>
      <c r="AH71"/>
      <c r="AI71"/>
      <c r="AJ71"/>
      <c r="AK71"/>
      <c r="AL71"/>
      <c r="AM71"/>
      <c r="AN71"/>
      <c r="AO71"/>
      <c r="AP71"/>
      <c r="AQ71"/>
      <c r="AR71"/>
      <c r="AS71"/>
    </row>
    <row r="72" spans="2:49" ht="15">
      <c r="P72"/>
      <c r="Q72"/>
      <c r="R72"/>
      <c r="S72"/>
      <c r="T72"/>
      <c r="U72"/>
      <c r="V72"/>
      <c r="W72"/>
      <c r="X72"/>
      <c r="Y72"/>
      <c r="Z72"/>
      <c r="AA72"/>
      <c r="AB72"/>
      <c r="AC72"/>
      <c r="AD72"/>
      <c r="AE72"/>
      <c r="AF72"/>
      <c r="AG72"/>
      <c r="AH72"/>
      <c r="AI72"/>
      <c r="AJ72"/>
      <c r="AK72"/>
      <c r="AL72"/>
      <c r="AM72"/>
      <c r="AN72"/>
      <c r="AO72"/>
      <c r="AP72"/>
      <c r="AQ72"/>
      <c r="AR72"/>
      <c r="AS72"/>
    </row>
    <row r="73" spans="2:49"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2:49"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2:49"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2:49"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2:49"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2:49"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2:49"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2:49"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2:49"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2:49"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2:49"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2:49"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2:49"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2:49"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2:49"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2:49"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2:49"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2:49"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2:49"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2:49"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2:49"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2:49"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2:49"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2:49"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2:49"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2:49"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2:49"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2:49"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2:49"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2:49"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2:49"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9"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9"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9"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9"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9"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9"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9"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9"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9"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9"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2:45"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2:45"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2:45"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2:45"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2:45"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2:45"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2:45"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9"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49">
      <c r="B226" s="60"/>
      <c r="C226" s="54"/>
      <c r="D226" s="54"/>
      <c r="E226" s="54"/>
      <c r="F226" s="54"/>
      <c r="G226" s="54"/>
      <c r="H226" s="54"/>
      <c r="N226" s="54"/>
    </row>
    <row r="227" spans="2:49">
      <c r="B227" s="60"/>
      <c r="C227" s="54"/>
      <c r="D227" s="54"/>
      <c r="E227" s="54"/>
      <c r="F227" s="54"/>
      <c r="G227" s="54"/>
      <c r="H227" s="54"/>
      <c r="N227" s="54"/>
    </row>
    <row r="228" spans="2:49">
      <c r="B228" s="60"/>
      <c r="C228" s="54"/>
      <c r="D228" s="54"/>
      <c r="E228" s="54"/>
      <c r="F228" s="54"/>
      <c r="G228" s="54"/>
      <c r="H228" s="54"/>
      <c r="N228" s="54"/>
    </row>
    <row r="229" spans="2:49">
      <c r="B229" s="60"/>
      <c r="C229" s="54"/>
      <c r="D229" s="54"/>
      <c r="E229" s="54"/>
      <c r="F229" s="54"/>
      <c r="G229" s="54"/>
      <c r="H229" s="54"/>
      <c r="N229" s="54"/>
    </row>
    <row r="230" spans="2:49">
      <c r="B230" s="60"/>
      <c r="C230" s="54"/>
      <c r="D230" s="54"/>
      <c r="E230" s="54"/>
      <c r="F230" s="54"/>
      <c r="G230" s="54"/>
      <c r="H230" s="54"/>
      <c r="N230" s="54"/>
    </row>
    <row r="231" spans="2:49">
      <c r="B231" s="60"/>
      <c r="C231" s="54"/>
      <c r="D231" s="54"/>
      <c r="E231" s="54"/>
      <c r="F231" s="54"/>
      <c r="G231" s="54"/>
      <c r="H231" s="54"/>
      <c r="N231" s="54"/>
    </row>
    <row r="232" spans="2:49">
      <c r="B232" s="60"/>
      <c r="C232" s="54"/>
      <c r="D232" s="54"/>
      <c r="E232" s="54"/>
      <c r="F232" s="54"/>
      <c r="G232" s="54"/>
      <c r="H232" s="54"/>
      <c r="N232" s="54"/>
    </row>
    <row r="233" spans="2:49">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0"/>
  <rowBreaks count="6" manualBreak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syncVertical="1" syncRef="A1" transitionEvaluation="1" codeName="Sheet25">
    <pageSetUpPr fitToPage="1"/>
  </sheetPr>
  <dimension ref="A1:BI656"/>
  <sheetViews>
    <sheetView showGridLines="0"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1:59">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1:59">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1:59">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1:59" ht="15" customHeight="1">
      <c r="F4" s="249" t="s">
        <v>1393</v>
      </c>
    </row>
    <row r="5" spans="1:59" ht="10.5" customHeight="1">
      <c r="F5" s="249" t="s">
        <v>233</v>
      </c>
    </row>
    <row r="6" spans="1:59" ht="5.25" customHeight="1"/>
    <row r="7" spans="1:59"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9"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9"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9"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1:59"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1:59"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1:59"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1:59"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1:59"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1:59"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2:57"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61"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61"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61"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61" ht="15">
      <c r="AC68"/>
      <c r="AD68"/>
      <c r="AE68"/>
      <c r="AF68"/>
      <c r="AG68"/>
      <c r="AH68"/>
      <c r="AI68"/>
      <c r="AJ68"/>
      <c r="AK68"/>
      <c r="AL68"/>
      <c r="AM68"/>
      <c r="AN68"/>
      <c r="AO68"/>
      <c r="AP68"/>
      <c r="AQ68"/>
      <c r="AR68"/>
      <c r="AS68"/>
      <c r="AT68"/>
      <c r="AU68"/>
      <c r="AV68"/>
      <c r="AW68"/>
      <c r="AX68"/>
      <c r="AY68"/>
      <c r="AZ68"/>
      <c r="BA68"/>
      <c r="BB68"/>
      <c r="BC68"/>
      <c r="BD68"/>
      <c r="BE68"/>
    </row>
    <row r="69" spans="2:61"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61"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61"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61"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61"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61"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2:61"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2:61"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61"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2:61"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2:61"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61"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61"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61"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61"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61"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61"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61"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61"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61"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61"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61"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61"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61"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61"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61"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61"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61"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61"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61"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61"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61"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61"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61"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61"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61"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61"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61"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61"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61"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61"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61"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61"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61"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61"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61"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57"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57"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57"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57"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57"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57"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57"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57">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57">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57">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1:61">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1:61">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1:61">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1:61">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0"/>
  <rowBreaks count="6" manualBreak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syncVertical="1" syncRef="A1" transitionEvaluation="1" codeName="Sheet26">
    <pageSetUpPr fitToPage="1"/>
  </sheetPr>
  <dimension ref="B1:BU173"/>
  <sheetViews>
    <sheetView showGridLines="0"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 r="B1" s="1445" t="str">
        <f>'Title Page'!$B$30</f>
        <v>ASHRAE Standard 140-2020, Informative Annex B8, Section B8.1</v>
      </c>
      <c r="C1" s="1445"/>
      <c r="D1" s="1445"/>
      <c r="E1" s="1445"/>
      <c r="F1" s="1445"/>
      <c r="G1" s="1445"/>
      <c r="H1" s="1445"/>
      <c r="I1" s="1445"/>
      <c r="J1" s="1445"/>
      <c r="K1" s="1445"/>
      <c r="L1" s="1445"/>
      <c r="M1" s="1445"/>
      <c r="N1" s="1445"/>
    </row>
    <row r="2" spans="2:14">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 r="B3" s="1445" t="str">
        <f>'Title Page'!$B$34</f>
        <v/>
      </c>
      <c r="C3" s="1445"/>
      <c r="D3" s="1445"/>
      <c r="E3" s="1445"/>
      <c r="F3" s="1445"/>
      <c r="G3" s="1445"/>
      <c r="H3" s="1445"/>
      <c r="I3" s="1445"/>
      <c r="J3" s="1445"/>
      <c r="K3" s="1445"/>
      <c r="L3" s="1445"/>
      <c r="M3" s="1445"/>
      <c r="N3" s="1445"/>
    </row>
    <row r="4" spans="2:14" ht="15" customHeight="1">
      <c r="D4" s="249" t="s">
        <v>1393</v>
      </c>
    </row>
    <row r="5" spans="2:14" ht="10.5" customHeight="1">
      <c r="D5" s="249" t="s">
        <v>233</v>
      </c>
    </row>
    <row r="6" spans="2:14" ht="5.25" customHeight="1"/>
    <row r="7" spans="2:14" ht="16.5" thickBot="1">
      <c r="B7" s="174" t="s">
        <v>1170</v>
      </c>
      <c r="C7" s="13"/>
    </row>
    <row r="8" spans="2:14" ht="13.5" thickTop="1">
      <c r="B8" s="223" t="s">
        <v>473</v>
      </c>
      <c r="C8" s="83"/>
      <c r="D8" s="83"/>
      <c r="E8" s="83"/>
      <c r="F8" s="83"/>
      <c r="G8" s="83"/>
      <c r="H8" s="83"/>
      <c r="I8" s="1440" t="s">
        <v>561</v>
      </c>
      <c r="J8" s="1443"/>
      <c r="K8" s="1443"/>
      <c r="L8" s="1444"/>
      <c r="M8" s="86"/>
      <c r="N8" s="111"/>
    </row>
    <row r="9" spans="2:14">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ht="13.5" thickTop="1">
      <c r="B23" s="205" t="s">
        <v>474</v>
      </c>
      <c r="C23" s="95"/>
      <c r="D23" s="95"/>
      <c r="E23" s="95"/>
      <c r="F23" s="95"/>
      <c r="G23" s="95"/>
      <c r="H23" s="95"/>
      <c r="I23" s="1440" t="s">
        <v>561</v>
      </c>
      <c r="J23" s="1441"/>
      <c r="K23" s="1441"/>
      <c r="L23" s="1442"/>
      <c r="M23" s="545"/>
      <c r="N23" s="627"/>
    </row>
    <row r="24" spans="2:14">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73"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73"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73"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73"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73"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73"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73"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73">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73">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73">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73">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73">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73">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73">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73">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73"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73">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73">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73">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73">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73">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73">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73">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73">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73">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73">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73">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68" ht="14.25" customHeight="1" thickTop="1">
      <c r="B68" s="191" t="s">
        <v>555</v>
      </c>
      <c r="C68" s="68"/>
      <c r="D68" s="68"/>
      <c r="E68" s="68"/>
      <c r="F68" s="68"/>
      <c r="G68" s="68"/>
      <c r="H68" s="68"/>
      <c r="I68" s="68"/>
      <c r="J68" s="68"/>
      <c r="K68" s="124"/>
      <c r="L68" s="68"/>
      <c r="M68" s="102"/>
      <c r="N68" s="68"/>
      <c r="P68" s="102"/>
      <c r="Q68" s="102"/>
      <c r="R68" s="102"/>
      <c r="S68" s="102"/>
    </row>
    <row r="69" spans="2:68" ht="12" customHeight="1">
      <c r="C69" s="68"/>
      <c r="D69" s="68"/>
      <c r="E69" s="68"/>
      <c r="F69" s="68"/>
      <c r="G69" s="68"/>
      <c r="H69" s="68"/>
      <c r="I69" s="68"/>
      <c r="J69" s="68"/>
      <c r="K69" s="124"/>
      <c r="L69" s="68"/>
      <c r="N69" s="68"/>
      <c r="P69" s="102"/>
      <c r="Q69" s="102"/>
      <c r="R69" s="102"/>
      <c r="S69" s="102"/>
    </row>
    <row r="70" spans="2:68" ht="10.5" customHeight="1">
      <c r="B70" s="64"/>
      <c r="C70" s="68"/>
      <c r="D70" s="68"/>
      <c r="E70" s="68"/>
      <c r="F70" s="68"/>
      <c r="G70" s="68"/>
      <c r="H70" s="68"/>
      <c r="I70" s="68"/>
      <c r="J70" s="68"/>
      <c r="K70" s="124"/>
      <c r="L70" s="68"/>
      <c r="N70" s="68"/>
      <c r="P70" s="102"/>
      <c r="Q70" s="102"/>
      <c r="R70" s="102"/>
      <c r="S70" s="102"/>
    </row>
    <row r="71" spans="2:68" ht="12" customHeight="1">
      <c r="K71" s="1"/>
      <c r="N71" s="12"/>
      <c r="P71" s="102"/>
      <c r="Q71" s="102"/>
      <c r="R71" s="102"/>
      <c r="S71" s="102"/>
    </row>
    <row r="72" spans="2:68">
      <c r="K72" s="1"/>
      <c r="N72" s="12"/>
    </row>
    <row r="73" spans="2:68" ht="15">
      <c r="B73"/>
      <c r="C73"/>
      <c r="D73"/>
      <c r="E73"/>
      <c r="F73"/>
      <c r="G73"/>
      <c r="H73"/>
      <c r="I73"/>
      <c r="J73"/>
      <c r="K73"/>
      <c r="L73"/>
      <c r="M73"/>
      <c r="N73"/>
      <c r="O73"/>
      <c r="P73"/>
      <c r="Q73"/>
      <c r="R73"/>
      <c r="S73"/>
      <c r="T73"/>
      <c r="U73"/>
      <c r="V73"/>
      <c r="W73"/>
      <c r="X73"/>
      <c r="Y73"/>
      <c r="Z73"/>
      <c r="AA73"/>
      <c r="AB73"/>
      <c r="AC73"/>
      <c r="AD73"/>
      <c r="AE73"/>
      <c r="AF73" s="12"/>
      <c r="AG73" s="12"/>
      <c r="AH73" s="12"/>
    </row>
    <row r="74" spans="2:68" ht="15">
      <c r="B74"/>
      <c r="C74"/>
      <c r="D74"/>
      <c r="E74"/>
      <c r="F74"/>
      <c r="G74"/>
      <c r="H74"/>
      <c r="I74"/>
      <c r="J74"/>
      <c r="K74"/>
      <c r="L74"/>
      <c r="M74"/>
      <c r="N74"/>
      <c r="O74"/>
      <c r="P74"/>
      <c r="Q74"/>
      <c r="R74"/>
      <c r="S74"/>
      <c r="T74"/>
      <c r="U74"/>
      <c r="V74"/>
      <c r="W74"/>
      <c r="X74"/>
      <c r="Y74"/>
      <c r="Z74"/>
      <c r="AA74"/>
      <c r="AB74"/>
      <c r="AC74"/>
      <c r="AD74"/>
      <c r="AE74"/>
      <c r="AF74" s="12"/>
      <c r="AG74" s="12"/>
      <c r="AH74" s="12"/>
    </row>
    <row r="75" spans="2:68" ht="15">
      <c r="B75"/>
      <c r="C75"/>
      <c r="D75"/>
      <c r="E75"/>
      <c r="F75"/>
      <c r="G75"/>
      <c r="H75"/>
      <c r="I75"/>
      <c r="J75"/>
      <c r="K75"/>
      <c r="L75"/>
      <c r="M75"/>
      <c r="N75"/>
      <c r="O75"/>
      <c r="P75"/>
      <c r="Q75"/>
      <c r="R75"/>
      <c r="S75"/>
      <c r="T75"/>
      <c r="U75"/>
      <c r="V75"/>
      <c r="W75"/>
      <c r="X75"/>
      <c r="Y75"/>
      <c r="Z75"/>
      <c r="AA75"/>
      <c r="AB75"/>
      <c r="AC75"/>
      <c r="AD75"/>
      <c r="AE75"/>
      <c r="AF75" s="12"/>
      <c r="AG75" s="12"/>
      <c r="AH75" s="12"/>
    </row>
    <row r="76" spans="2:68" ht="15">
      <c r="B76"/>
      <c r="C76"/>
      <c r="D76"/>
      <c r="E76"/>
      <c r="F76"/>
      <c r="G76"/>
      <c r="H76"/>
      <c r="I76"/>
      <c r="J76"/>
      <c r="K76"/>
      <c r="L76"/>
      <c r="M76"/>
      <c r="N76"/>
      <c r="O76"/>
      <c r="P76"/>
      <c r="Q76"/>
      <c r="R76"/>
      <c r="S76"/>
      <c r="T76"/>
      <c r="U76"/>
      <c r="V76"/>
      <c r="W76"/>
      <c r="X76"/>
      <c r="Y76"/>
      <c r="Z76"/>
      <c r="AA76"/>
      <c r="AB76"/>
      <c r="AC76"/>
      <c r="AD76"/>
      <c r="AE76"/>
      <c r="AF76" s="12"/>
      <c r="AG76" s="12"/>
      <c r="AH76" s="12"/>
    </row>
    <row r="77" spans="2:68" ht="15">
      <c r="B77"/>
      <c r="C77"/>
      <c r="D77"/>
      <c r="E77"/>
      <c r="F77"/>
      <c r="G77"/>
      <c r="H77"/>
      <c r="I77"/>
      <c r="J77"/>
      <c r="K77"/>
      <c r="L77"/>
      <c r="M77"/>
      <c r="N77"/>
      <c r="O77"/>
      <c r="P77"/>
      <c r="Q77"/>
      <c r="R77"/>
      <c r="S77"/>
      <c r="T77"/>
      <c r="U77"/>
      <c r="V77"/>
      <c r="W77"/>
      <c r="X77"/>
      <c r="Y77"/>
      <c r="Z77"/>
      <c r="AA77"/>
      <c r="AB77"/>
      <c r="AC77"/>
      <c r="AD77"/>
      <c r="AE77"/>
      <c r="AF77" s="12"/>
      <c r="AG77" s="12"/>
      <c r="AH77" s="12"/>
    </row>
    <row r="78" spans="2:68" ht="15">
      <c r="B78"/>
      <c r="C78"/>
      <c r="D78"/>
      <c r="E78"/>
      <c r="F78"/>
      <c r="G78"/>
      <c r="H78"/>
      <c r="I78"/>
      <c r="J78"/>
      <c r="K78"/>
      <c r="L78"/>
      <c r="M78"/>
      <c r="N78"/>
      <c r="O78"/>
      <c r="P78"/>
      <c r="Q78"/>
      <c r="R78"/>
      <c r="S78"/>
      <c r="T78"/>
      <c r="U78"/>
      <c r="V78"/>
      <c r="W78"/>
      <c r="X78"/>
      <c r="Y78"/>
      <c r="Z78"/>
      <c r="AA78"/>
      <c r="AB78"/>
      <c r="AC78"/>
      <c r="AD78"/>
      <c r="AE78"/>
      <c r="AF78" s="12"/>
      <c r="AG78" s="12"/>
      <c r="AH78" s="12"/>
    </row>
    <row r="79" spans="2:68" ht="15">
      <c r="B79"/>
      <c r="C79"/>
      <c r="D79"/>
      <c r="E79"/>
      <c r="F79"/>
      <c r="G79"/>
      <c r="H79"/>
      <c r="I79"/>
      <c r="J79"/>
      <c r="K79"/>
      <c r="L79"/>
      <c r="M79"/>
      <c r="N79"/>
      <c r="O79"/>
      <c r="P79"/>
      <c r="Q79"/>
      <c r="R79"/>
      <c r="S79"/>
      <c r="T79"/>
      <c r="U79"/>
      <c r="V79"/>
      <c r="W79"/>
      <c r="X79"/>
      <c r="Y79"/>
      <c r="Z79"/>
      <c r="AA79"/>
      <c r="AB79"/>
      <c r="AC79"/>
      <c r="AD79"/>
      <c r="AE79"/>
      <c r="AF79" s="12"/>
      <c r="AG79" s="12"/>
      <c r="AH79" s="12"/>
    </row>
    <row r="80" spans="2:68" ht="15">
      <c r="B80"/>
      <c r="C80"/>
      <c r="D80"/>
      <c r="E80"/>
      <c r="F80"/>
      <c r="G80"/>
      <c r="H80"/>
      <c r="I80"/>
      <c r="J80"/>
      <c r="K80"/>
      <c r="L80"/>
      <c r="M80"/>
      <c r="N80"/>
      <c r="O80"/>
      <c r="P80"/>
      <c r="Q80"/>
      <c r="R80"/>
      <c r="S80"/>
      <c r="T80"/>
      <c r="U80"/>
      <c r="V80"/>
      <c r="W80"/>
      <c r="X80"/>
      <c r="Y80"/>
      <c r="Z80"/>
      <c r="AA80"/>
      <c r="AB80"/>
      <c r="AC80"/>
      <c r="AD80"/>
      <c r="AE80"/>
      <c r="AF80" s="12"/>
      <c r="AG80" s="12"/>
      <c r="AH80" s="12"/>
    </row>
    <row r="81" spans="2:34" ht="15">
      <c r="B81"/>
      <c r="C81"/>
      <c r="D81"/>
      <c r="E81"/>
      <c r="F81"/>
      <c r="G81"/>
      <c r="H81"/>
      <c r="I81"/>
      <c r="J81"/>
      <c r="K81"/>
      <c r="L81"/>
      <c r="M81"/>
      <c r="N81"/>
      <c r="O81"/>
      <c r="P81"/>
      <c r="Q81"/>
      <c r="R81"/>
      <c r="S81"/>
      <c r="T81"/>
      <c r="U81"/>
      <c r="V81"/>
      <c r="W81"/>
      <c r="X81"/>
      <c r="Y81"/>
      <c r="Z81"/>
      <c r="AA81"/>
      <c r="AB81"/>
      <c r="AC81"/>
      <c r="AD81"/>
      <c r="AE81"/>
      <c r="AF81" s="12"/>
      <c r="AG81" s="12"/>
      <c r="AH81" s="12"/>
    </row>
    <row r="82" spans="2:34" ht="15">
      <c r="B82"/>
      <c r="C82"/>
      <c r="D82"/>
      <c r="E82"/>
      <c r="F82"/>
      <c r="G82"/>
      <c r="H82"/>
      <c r="I82"/>
      <c r="J82"/>
      <c r="K82"/>
      <c r="L82"/>
      <c r="M82"/>
      <c r="N82"/>
      <c r="O82"/>
      <c r="P82"/>
      <c r="Q82"/>
      <c r="R82"/>
      <c r="S82"/>
      <c r="T82"/>
      <c r="U82"/>
      <c r="V82"/>
      <c r="W82"/>
      <c r="X82"/>
      <c r="Y82"/>
      <c r="Z82"/>
      <c r="AA82"/>
      <c r="AB82"/>
      <c r="AC82"/>
      <c r="AD82"/>
      <c r="AE82"/>
      <c r="AF82" s="12"/>
      <c r="AG82" s="12"/>
      <c r="AH82" s="12"/>
    </row>
    <row r="83" spans="2:34" ht="15">
      <c r="B83"/>
      <c r="C83"/>
      <c r="D83"/>
      <c r="E83"/>
      <c r="F83"/>
      <c r="G83"/>
      <c r="H83"/>
      <c r="I83"/>
      <c r="J83"/>
      <c r="K83"/>
      <c r="L83"/>
      <c r="M83"/>
      <c r="N83"/>
      <c r="O83"/>
      <c r="P83"/>
      <c r="Q83"/>
      <c r="R83"/>
      <c r="S83"/>
      <c r="T83"/>
      <c r="U83"/>
      <c r="V83"/>
      <c r="W83"/>
      <c r="X83"/>
      <c r="Y83"/>
      <c r="Z83"/>
      <c r="AA83"/>
      <c r="AB83"/>
      <c r="AC83"/>
      <c r="AD83"/>
      <c r="AE83"/>
      <c r="AF83" s="12"/>
      <c r="AG83" s="12"/>
      <c r="AH83" s="12"/>
    </row>
    <row r="84" spans="2:34" ht="15">
      <c r="B84"/>
      <c r="C84"/>
      <c r="D84"/>
      <c r="E84"/>
      <c r="F84"/>
      <c r="G84"/>
      <c r="H84"/>
      <c r="I84"/>
      <c r="J84"/>
      <c r="K84"/>
      <c r="L84"/>
      <c r="M84"/>
      <c r="N84"/>
      <c r="O84"/>
      <c r="P84"/>
      <c r="Q84"/>
      <c r="R84"/>
      <c r="S84"/>
      <c r="T84"/>
      <c r="U84"/>
      <c r="V84"/>
      <c r="W84"/>
      <c r="X84"/>
      <c r="Y84"/>
      <c r="Z84"/>
      <c r="AA84"/>
      <c r="AB84"/>
      <c r="AC84"/>
      <c r="AD84"/>
      <c r="AE84"/>
      <c r="AF84" s="12"/>
      <c r="AG84" s="12"/>
      <c r="AH84" s="12"/>
    </row>
    <row r="85" spans="2:34" ht="15">
      <c r="B85"/>
      <c r="C85"/>
      <c r="D85"/>
      <c r="E85"/>
      <c r="F85"/>
      <c r="G85"/>
      <c r="H85"/>
      <c r="I85"/>
      <c r="J85"/>
      <c r="K85"/>
      <c r="L85"/>
      <c r="M85"/>
      <c r="N85"/>
      <c r="O85"/>
      <c r="P85"/>
      <c r="Q85"/>
      <c r="R85"/>
      <c r="S85"/>
      <c r="T85"/>
      <c r="U85"/>
      <c r="V85"/>
      <c r="W85"/>
      <c r="X85"/>
      <c r="Y85"/>
      <c r="Z85"/>
      <c r="AA85"/>
      <c r="AB85"/>
      <c r="AC85"/>
      <c r="AD85"/>
      <c r="AE85"/>
      <c r="AF85" s="12"/>
      <c r="AG85" s="12"/>
      <c r="AH85" s="12"/>
    </row>
    <row r="86" spans="2:34" ht="15">
      <c r="B86"/>
      <c r="C86"/>
      <c r="D86"/>
      <c r="E86"/>
      <c r="F86"/>
      <c r="G86"/>
      <c r="H86"/>
      <c r="I86"/>
      <c r="J86"/>
      <c r="K86"/>
      <c r="L86"/>
      <c r="M86"/>
      <c r="N86"/>
      <c r="O86"/>
      <c r="P86"/>
      <c r="Q86"/>
      <c r="R86"/>
      <c r="S86"/>
      <c r="T86"/>
      <c r="U86"/>
      <c r="V86"/>
      <c r="W86"/>
      <c r="X86"/>
      <c r="Y86"/>
      <c r="Z86"/>
      <c r="AA86"/>
      <c r="AB86"/>
      <c r="AC86"/>
      <c r="AD86"/>
      <c r="AE86"/>
      <c r="AF86" s="12"/>
      <c r="AG86" s="12"/>
      <c r="AH86" s="12"/>
    </row>
    <row r="87" spans="2:34" ht="15">
      <c r="B87"/>
      <c r="C87"/>
      <c r="D87"/>
      <c r="E87"/>
      <c r="F87"/>
      <c r="G87"/>
      <c r="H87"/>
      <c r="I87"/>
      <c r="J87"/>
      <c r="K87"/>
      <c r="L87"/>
      <c r="M87"/>
      <c r="N87"/>
      <c r="O87"/>
      <c r="P87"/>
      <c r="Q87"/>
      <c r="R87"/>
      <c r="S87"/>
      <c r="T87"/>
      <c r="U87"/>
      <c r="V87"/>
      <c r="W87"/>
      <c r="X87"/>
      <c r="Y87"/>
      <c r="Z87"/>
      <c r="AA87"/>
      <c r="AB87"/>
      <c r="AC87"/>
      <c r="AD87"/>
      <c r="AE87"/>
      <c r="AF87" s="12"/>
      <c r="AG87" s="12"/>
      <c r="AH87" s="12"/>
    </row>
    <row r="88" spans="2:34" ht="15">
      <c r="B88"/>
      <c r="C88"/>
      <c r="D88"/>
      <c r="E88"/>
      <c r="F88"/>
      <c r="G88"/>
      <c r="H88"/>
      <c r="I88"/>
      <c r="J88"/>
      <c r="K88"/>
      <c r="L88"/>
      <c r="M88"/>
      <c r="N88"/>
      <c r="O88"/>
      <c r="P88"/>
      <c r="Q88"/>
      <c r="R88"/>
      <c r="S88"/>
      <c r="T88"/>
      <c r="U88"/>
      <c r="V88"/>
      <c r="W88"/>
      <c r="X88"/>
      <c r="Y88"/>
      <c r="Z88"/>
      <c r="AA88"/>
      <c r="AB88"/>
      <c r="AC88"/>
      <c r="AD88"/>
      <c r="AE88"/>
      <c r="AF88" s="12"/>
      <c r="AG88" s="12"/>
      <c r="AH88" s="12"/>
    </row>
    <row r="89" spans="2:34" ht="15">
      <c r="B89"/>
      <c r="C89"/>
      <c r="D89"/>
      <c r="E89"/>
      <c r="F89"/>
      <c r="G89"/>
      <c r="H89"/>
      <c r="I89"/>
      <c r="J89"/>
      <c r="K89"/>
      <c r="L89"/>
      <c r="M89"/>
      <c r="N89"/>
      <c r="O89"/>
      <c r="P89"/>
      <c r="Q89"/>
      <c r="R89"/>
      <c r="S89"/>
      <c r="T89"/>
      <c r="U89"/>
      <c r="V89"/>
      <c r="W89"/>
      <c r="X89"/>
      <c r="Y89"/>
      <c r="Z89"/>
      <c r="AA89"/>
      <c r="AB89"/>
      <c r="AC89"/>
      <c r="AD89"/>
      <c r="AE89"/>
      <c r="AF89" s="12"/>
      <c r="AG89" s="12"/>
      <c r="AH89" s="12"/>
    </row>
    <row r="90" spans="2:34" ht="15">
      <c r="B90"/>
      <c r="C90"/>
      <c r="D90"/>
      <c r="E90"/>
      <c r="F90"/>
      <c r="G90"/>
      <c r="H90"/>
      <c r="I90"/>
      <c r="J90"/>
      <c r="K90"/>
      <c r="L90"/>
      <c r="M90"/>
      <c r="N90"/>
      <c r="O90"/>
      <c r="P90"/>
      <c r="Q90"/>
      <c r="R90"/>
      <c r="S90"/>
      <c r="T90"/>
      <c r="U90"/>
      <c r="V90"/>
      <c r="W90"/>
      <c r="X90"/>
      <c r="Y90"/>
      <c r="Z90"/>
      <c r="AA90"/>
      <c r="AB90"/>
      <c r="AC90"/>
      <c r="AD90"/>
      <c r="AE90"/>
      <c r="AF90" s="12"/>
      <c r="AG90" s="12"/>
      <c r="AH90" s="12"/>
    </row>
    <row r="91" spans="2:34" ht="15">
      <c r="B91"/>
      <c r="C91"/>
      <c r="D91"/>
      <c r="E91"/>
      <c r="F91"/>
      <c r="G91"/>
      <c r="H91"/>
      <c r="I91"/>
      <c r="J91"/>
      <c r="K91"/>
      <c r="L91"/>
      <c r="M91"/>
      <c r="N91"/>
      <c r="O91"/>
      <c r="P91"/>
      <c r="Q91"/>
      <c r="R91"/>
      <c r="S91"/>
      <c r="T91"/>
      <c r="U91"/>
      <c r="V91"/>
      <c r="W91"/>
      <c r="X91"/>
      <c r="Y91"/>
      <c r="Z91"/>
      <c r="AA91"/>
      <c r="AB91"/>
      <c r="AC91"/>
      <c r="AD91"/>
      <c r="AE91"/>
      <c r="AF91" s="12"/>
      <c r="AG91" s="12"/>
      <c r="AH91" s="12"/>
    </row>
    <row r="92" spans="2:34" ht="15">
      <c r="B92"/>
      <c r="C92"/>
      <c r="D92"/>
      <c r="E92"/>
      <c r="F92"/>
      <c r="G92"/>
      <c r="H92"/>
      <c r="I92"/>
      <c r="J92"/>
      <c r="K92"/>
      <c r="L92"/>
      <c r="M92"/>
      <c r="N92"/>
      <c r="O92"/>
      <c r="P92"/>
      <c r="Q92"/>
      <c r="R92"/>
      <c r="S92"/>
      <c r="T92"/>
      <c r="U92"/>
      <c r="V92"/>
      <c r="W92"/>
      <c r="X92"/>
      <c r="Y92"/>
      <c r="Z92"/>
      <c r="AA92"/>
      <c r="AB92"/>
      <c r="AC92"/>
      <c r="AD92"/>
      <c r="AE92"/>
      <c r="AF92" s="12"/>
      <c r="AG92" s="12"/>
      <c r="AH92" s="12"/>
    </row>
    <row r="93" spans="2:34" ht="15">
      <c r="B93"/>
      <c r="C93"/>
      <c r="D93"/>
      <c r="E93"/>
      <c r="F93"/>
      <c r="G93"/>
      <c r="H93"/>
      <c r="I93"/>
      <c r="J93"/>
      <c r="K93"/>
      <c r="L93"/>
      <c r="M93"/>
      <c r="N93"/>
      <c r="O93"/>
      <c r="P93"/>
      <c r="Q93"/>
      <c r="R93"/>
      <c r="S93"/>
      <c r="T93"/>
      <c r="U93"/>
      <c r="V93"/>
      <c r="W93"/>
      <c r="X93"/>
      <c r="Y93"/>
      <c r="Z93"/>
      <c r="AA93"/>
      <c r="AB93"/>
      <c r="AC93"/>
      <c r="AD93"/>
      <c r="AE93"/>
      <c r="AF93" s="12"/>
      <c r="AG93" s="12"/>
      <c r="AH93" s="12"/>
    </row>
    <row r="94" spans="2:34" ht="15">
      <c r="B94"/>
      <c r="C94"/>
      <c r="D94"/>
      <c r="E94"/>
      <c r="F94"/>
      <c r="G94"/>
      <c r="H94"/>
      <c r="I94"/>
      <c r="J94"/>
      <c r="K94"/>
      <c r="L94"/>
      <c r="M94"/>
      <c r="N94"/>
      <c r="O94"/>
      <c r="P94"/>
      <c r="Q94"/>
      <c r="R94"/>
      <c r="S94"/>
      <c r="T94"/>
      <c r="U94"/>
      <c r="V94"/>
      <c r="W94"/>
      <c r="X94"/>
      <c r="Y94"/>
      <c r="Z94"/>
      <c r="AA94"/>
      <c r="AB94"/>
      <c r="AC94"/>
      <c r="AD94"/>
      <c r="AE94"/>
      <c r="AF94" s="12"/>
      <c r="AG94" s="12"/>
      <c r="AH94" s="12"/>
    </row>
    <row r="95" spans="2:34" ht="15">
      <c r="B95"/>
      <c r="C95"/>
      <c r="D95"/>
      <c r="E95"/>
      <c r="F95"/>
      <c r="G95"/>
      <c r="H95"/>
      <c r="I95"/>
      <c r="J95"/>
      <c r="K95"/>
      <c r="L95"/>
      <c r="M95"/>
      <c r="N95"/>
      <c r="O95"/>
      <c r="P95"/>
      <c r="Q95"/>
      <c r="R95"/>
      <c r="S95"/>
      <c r="T95"/>
      <c r="U95"/>
      <c r="V95"/>
      <c r="W95"/>
      <c r="X95"/>
      <c r="Y95"/>
      <c r="Z95"/>
      <c r="AA95"/>
      <c r="AB95"/>
      <c r="AC95"/>
      <c r="AD95"/>
      <c r="AE95"/>
      <c r="AF95" s="12"/>
      <c r="AG95" s="12"/>
      <c r="AH95" s="12"/>
    </row>
    <row r="96" spans="2:34" ht="15">
      <c r="B96"/>
      <c r="C96"/>
      <c r="D96"/>
      <c r="E96"/>
      <c r="F96"/>
      <c r="G96"/>
      <c r="H96"/>
      <c r="I96"/>
      <c r="J96"/>
      <c r="K96"/>
      <c r="L96"/>
      <c r="M96"/>
      <c r="N96"/>
      <c r="O96"/>
      <c r="P96"/>
      <c r="Q96"/>
      <c r="R96"/>
      <c r="S96"/>
      <c r="T96"/>
      <c r="U96"/>
      <c r="V96"/>
      <c r="W96"/>
      <c r="X96"/>
      <c r="Y96"/>
      <c r="Z96"/>
      <c r="AA96"/>
      <c r="AB96"/>
      <c r="AC96"/>
      <c r="AD96"/>
      <c r="AE96"/>
      <c r="AF96" s="12"/>
      <c r="AG96" s="12"/>
      <c r="AH96" s="12"/>
    </row>
    <row r="97" spans="2:34" ht="15">
      <c r="B97"/>
      <c r="C97"/>
      <c r="D97"/>
      <c r="E97"/>
      <c r="F97"/>
      <c r="G97"/>
      <c r="H97"/>
      <c r="I97"/>
      <c r="J97"/>
      <c r="K97"/>
      <c r="L97"/>
      <c r="M97"/>
      <c r="N97"/>
      <c r="O97"/>
      <c r="P97"/>
      <c r="Q97"/>
      <c r="R97"/>
      <c r="S97"/>
      <c r="T97"/>
      <c r="U97"/>
      <c r="V97"/>
      <c r="W97"/>
      <c r="X97"/>
      <c r="Y97"/>
      <c r="Z97"/>
      <c r="AA97"/>
      <c r="AB97"/>
      <c r="AC97"/>
      <c r="AD97"/>
      <c r="AE97"/>
      <c r="AF97" s="12"/>
      <c r="AG97" s="12"/>
      <c r="AH97" s="12"/>
    </row>
    <row r="98" spans="2:34" ht="15">
      <c r="B98"/>
      <c r="C98"/>
      <c r="D98"/>
      <c r="E98"/>
      <c r="F98"/>
      <c r="G98"/>
      <c r="H98"/>
      <c r="I98"/>
      <c r="J98"/>
      <c r="K98"/>
      <c r="L98"/>
      <c r="M98"/>
      <c r="N98"/>
      <c r="O98"/>
      <c r="P98"/>
      <c r="Q98"/>
      <c r="R98"/>
      <c r="S98"/>
      <c r="T98"/>
      <c r="U98"/>
      <c r="V98"/>
      <c r="W98"/>
      <c r="X98"/>
      <c r="Y98"/>
      <c r="Z98"/>
      <c r="AA98"/>
      <c r="AB98"/>
      <c r="AC98"/>
      <c r="AD98"/>
      <c r="AE98"/>
      <c r="AF98" s="12"/>
      <c r="AG98" s="12"/>
      <c r="AH98" s="12"/>
    </row>
    <row r="99" spans="2:34" ht="15">
      <c r="B99"/>
      <c r="C99"/>
      <c r="D99"/>
      <c r="E99"/>
      <c r="F99"/>
      <c r="G99"/>
      <c r="H99"/>
      <c r="I99"/>
      <c r="J99"/>
      <c r="K99"/>
      <c r="L99"/>
      <c r="M99"/>
      <c r="N99"/>
      <c r="O99"/>
      <c r="P99"/>
      <c r="Q99"/>
      <c r="R99"/>
      <c r="S99"/>
      <c r="T99"/>
      <c r="U99"/>
      <c r="V99"/>
      <c r="W99"/>
      <c r="X99"/>
      <c r="Y99"/>
      <c r="Z99"/>
      <c r="AA99"/>
      <c r="AB99"/>
      <c r="AC99"/>
      <c r="AD99"/>
      <c r="AE99"/>
      <c r="AF99" s="12"/>
      <c r="AG99" s="12"/>
      <c r="AH99" s="12"/>
    </row>
    <row r="100" spans="2:34"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ht="15">
      <c r="B146"/>
      <c r="C146"/>
      <c r="D146"/>
      <c r="E146"/>
      <c r="F146"/>
      <c r="G146"/>
      <c r="H146"/>
      <c r="I146"/>
      <c r="J146"/>
      <c r="K146"/>
      <c r="L146"/>
      <c r="M146"/>
      <c r="N146"/>
      <c r="O146"/>
      <c r="P146"/>
      <c r="Q146"/>
      <c r="R146"/>
      <c r="S146"/>
      <c r="T146"/>
      <c r="U146"/>
      <c r="V146"/>
      <c r="W146"/>
      <c r="X146"/>
      <c r="Y146"/>
      <c r="Z146"/>
      <c r="AA146"/>
      <c r="AB146"/>
      <c r="AC146"/>
      <c r="AD146"/>
      <c r="AE146"/>
    </row>
    <row r="147" spans="2:34" ht="15">
      <c r="B147"/>
      <c r="C147"/>
      <c r="D147"/>
      <c r="E147"/>
      <c r="F147"/>
      <c r="G147"/>
      <c r="H147"/>
      <c r="I147"/>
      <c r="J147"/>
      <c r="K147"/>
      <c r="L147"/>
      <c r="M147"/>
      <c r="N147"/>
      <c r="O147"/>
      <c r="P147"/>
      <c r="Q147"/>
      <c r="R147"/>
      <c r="S147"/>
      <c r="T147"/>
      <c r="U147"/>
      <c r="V147"/>
      <c r="W147"/>
      <c r="X147"/>
      <c r="Y147"/>
      <c r="Z147"/>
      <c r="AA147"/>
      <c r="AB147"/>
      <c r="AC147"/>
      <c r="AD147"/>
      <c r="AE147"/>
    </row>
    <row r="148" spans="2:34" ht="15">
      <c r="B148"/>
      <c r="C148"/>
      <c r="D148"/>
      <c r="E148"/>
      <c r="F148"/>
      <c r="G148"/>
      <c r="H148"/>
      <c r="I148"/>
      <c r="J148"/>
      <c r="K148"/>
      <c r="L148"/>
      <c r="M148"/>
      <c r="N148"/>
      <c r="O148"/>
      <c r="P148"/>
      <c r="Q148"/>
      <c r="R148"/>
      <c r="S148"/>
      <c r="T148"/>
      <c r="U148"/>
      <c r="V148"/>
      <c r="W148"/>
      <c r="X148"/>
      <c r="Y148"/>
      <c r="Z148"/>
      <c r="AA148"/>
      <c r="AB148"/>
      <c r="AC148"/>
      <c r="AD148"/>
      <c r="AE148"/>
    </row>
    <row r="149" spans="2:34" ht="15">
      <c r="B149"/>
      <c r="C149"/>
      <c r="D149"/>
      <c r="E149"/>
      <c r="F149"/>
      <c r="G149"/>
      <c r="H149"/>
      <c r="I149"/>
      <c r="J149"/>
      <c r="K149"/>
      <c r="L149"/>
      <c r="M149"/>
      <c r="N149"/>
      <c r="O149"/>
      <c r="P149"/>
      <c r="Q149"/>
      <c r="R149"/>
      <c r="S149"/>
      <c r="T149"/>
      <c r="U149"/>
      <c r="V149"/>
      <c r="W149"/>
      <c r="X149"/>
      <c r="Y149"/>
      <c r="Z149"/>
      <c r="AA149"/>
      <c r="AB149"/>
      <c r="AC149"/>
      <c r="AD149"/>
      <c r="AE149"/>
    </row>
    <row r="150" spans="2:34" ht="15">
      <c r="B150"/>
      <c r="C150"/>
      <c r="D150"/>
      <c r="E150"/>
      <c r="F150"/>
      <c r="G150"/>
      <c r="H150"/>
      <c r="I150"/>
      <c r="J150"/>
      <c r="K150"/>
      <c r="L150"/>
      <c r="M150"/>
      <c r="N150"/>
      <c r="O150"/>
      <c r="P150"/>
      <c r="Q150"/>
      <c r="R150"/>
      <c r="S150"/>
      <c r="T150"/>
      <c r="U150"/>
      <c r="V150"/>
      <c r="W150"/>
      <c r="X150"/>
      <c r="Y150"/>
      <c r="Z150"/>
      <c r="AA150"/>
      <c r="AB150"/>
      <c r="AC150"/>
      <c r="AD150"/>
      <c r="AE150"/>
    </row>
    <row r="151" spans="2:34" ht="15">
      <c r="B151"/>
      <c r="C151"/>
      <c r="D151"/>
      <c r="E151"/>
      <c r="F151"/>
      <c r="G151"/>
      <c r="H151"/>
      <c r="I151"/>
      <c r="J151"/>
      <c r="K151"/>
      <c r="L151"/>
      <c r="M151"/>
      <c r="N151"/>
      <c r="O151"/>
      <c r="P151"/>
      <c r="Q151"/>
      <c r="R151"/>
      <c r="S151"/>
      <c r="T151"/>
      <c r="U151"/>
      <c r="V151"/>
      <c r="W151"/>
      <c r="X151"/>
      <c r="Y151"/>
      <c r="Z151"/>
      <c r="AA151"/>
      <c r="AB151"/>
      <c r="AC151"/>
      <c r="AD151"/>
      <c r="AE151"/>
    </row>
    <row r="152" spans="2:34" ht="15">
      <c r="B152"/>
      <c r="C152"/>
      <c r="D152"/>
      <c r="E152"/>
      <c r="F152"/>
      <c r="G152"/>
      <c r="H152"/>
      <c r="I152"/>
      <c r="J152"/>
      <c r="K152"/>
      <c r="L152"/>
      <c r="M152"/>
      <c r="N152"/>
      <c r="O152"/>
      <c r="P152"/>
      <c r="Q152"/>
      <c r="R152"/>
      <c r="S152"/>
      <c r="T152"/>
      <c r="U152"/>
      <c r="V152"/>
      <c r="W152"/>
      <c r="X152"/>
      <c r="Y152"/>
      <c r="Z152"/>
      <c r="AA152"/>
      <c r="AB152"/>
      <c r="AC152"/>
      <c r="AD152"/>
      <c r="AE152"/>
    </row>
    <row r="153" spans="2:34" ht="15">
      <c r="B153"/>
      <c r="C153"/>
      <c r="D153"/>
      <c r="E153"/>
      <c r="F153"/>
      <c r="G153"/>
      <c r="H153"/>
      <c r="I153"/>
      <c r="J153"/>
      <c r="K153"/>
      <c r="L153"/>
      <c r="M153"/>
      <c r="N153"/>
      <c r="O153"/>
      <c r="P153"/>
      <c r="Q153"/>
      <c r="R153"/>
      <c r="S153"/>
      <c r="T153"/>
      <c r="U153"/>
      <c r="V153"/>
      <c r="W153"/>
      <c r="X153"/>
      <c r="Y153"/>
      <c r="Z153"/>
      <c r="AA153"/>
      <c r="AB153"/>
      <c r="AC153"/>
      <c r="AD153"/>
      <c r="AE153"/>
    </row>
    <row r="154" spans="2:34" ht="15">
      <c r="B154"/>
      <c r="C154"/>
      <c r="D154"/>
      <c r="E154"/>
      <c r="F154"/>
      <c r="G154"/>
      <c r="H154"/>
      <c r="I154"/>
      <c r="J154"/>
      <c r="K154"/>
      <c r="L154"/>
      <c r="M154"/>
      <c r="N154"/>
      <c r="O154"/>
      <c r="P154"/>
      <c r="Q154"/>
      <c r="R154"/>
      <c r="S154"/>
      <c r="T154"/>
      <c r="U154"/>
      <c r="V154"/>
      <c r="W154"/>
      <c r="X154"/>
      <c r="Y154"/>
      <c r="Z154"/>
      <c r="AA154"/>
      <c r="AB154"/>
      <c r="AC154"/>
      <c r="AD154"/>
      <c r="AE154"/>
    </row>
    <row r="155" spans="2:34" ht="15">
      <c r="B155"/>
      <c r="C155"/>
      <c r="D155"/>
      <c r="E155"/>
      <c r="F155"/>
      <c r="G155"/>
      <c r="H155"/>
      <c r="I155"/>
      <c r="J155"/>
      <c r="K155"/>
      <c r="L155"/>
      <c r="M155"/>
      <c r="N155"/>
      <c r="O155"/>
      <c r="P155"/>
      <c r="Q155"/>
      <c r="R155"/>
      <c r="S155"/>
      <c r="T155"/>
      <c r="U155"/>
      <c r="V155"/>
      <c r="W155"/>
      <c r="X155"/>
      <c r="Y155"/>
      <c r="Z155"/>
      <c r="AA155"/>
      <c r="AB155"/>
      <c r="AC155"/>
      <c r="AD155"/>
      <c r="AE155"/>
    </row>
    <row r="156" spans="2:34" ht="15">
      <c r="B156"/>
      <c r="C156"/>
      <c r="D156"/>
      <c r="E156"/>
      <c r="F156"/>
      <c r="G156"/>
      <c r="H156"/>
      <c r="I156"/>
      <c r="J156"/>
      <c r="K156"/>
      <c r="L156"/>
      <c r="M156"/>
      <c r="N156"/>
      <c r="O156"/>
      <c r="P156"/>
      <c r="Q156"/>
      <c r="R156"/>
      <c r="S156"/>
      <c r="T156"/>
      <c r="U156"/>
      <c r="V156"/>
      <c r="W156"/>
      <c r="X156"/>
      <c r="Y156"/>
      <c r="Z156"/>
      <c r="AA156"/>
      <c r="AB156"/>
      <c r="AC156"/>
      <c r="AD156"/>
      <c r="AE156"/>
    </row>
    <row r="157" spans="2:34" ht="15">
      <c r="B157"/>
      <c r="C157"/>
      <c r="D157"/>
      <c r="E157"/>
      <c r="F157"/>
      <c r="G157"/>
      <c r="H157"/>
      <c r="I157"/>
      <c r="J157"/>
      <c r="K157"/>
      <c r="L157"/>
      <c r="M157"/>
      <c r="N157"/>
      <c r="O157"/>
      <c r="P157"/>
      <c r="Q157"/>
      <c r="R157"/>
      <c r="S157"/>
      <c r="T157"/>
      <c r="U157"/>
      <c r="V157"/>
      <c r="W157"/>
      <c r="X157"/>
      <c r="Y157"/>
      <c r="Z157"/>
      <c r="AA157"/>
      <c r="AB157"/>
      <c r="AC157"/>
      <c r="AD157"/>
      <c r="AE157"/>
    </row>
    <row r="158" spans="2:34" ht="15">
      <c r="B158"/>
      <c r="C158"/>
      <c r="D158"/>
      <c r="E158"/>
      <c r="F158"/>
      <c r="G158"/>
      <c r="H158"/>
      <c r="I158"/>
      <c r="J158"/>
      <c r="K158"/>
      <c r="L158"/>
      <c r="M158"/>
      <c r="N158"/>
      <c r="O158"/>
      <c r="P158"/>
      <c r="Q158"/>
      <c r="R158"/>
      <c r="S158"/>
      <c r="T158"/>
      <c r="U158"/>
      <c r="V158"/>
      <c r="W158"/>
      <c r="X158"/>
      <c r="Y158"/>
      <c r="Z158"/>
      <c r="AA158"/>
      <c r="AB158"/>
      <c r="AC158"/>
      <c r="AD158"/>
      <c r="AE158"/>
    </row>
    <row r="159" spans="2:34" ht="15">
      <c r="B159"/>
      <c r="C159"/>
      <c r="D159"/>
      <c r="E159"/>
      <c r="F159"/>
      <c r="G159"/>
      <c r="H159"/>
      <c r="I159"/>
      <c r="J159"/>
      <c r="K159"/>
      <c r="L159"/>
      <c r="M159"/>
      <c r="N159"/>
      <c r="O159"/>
      <c r="P159"/>
      <c r="Q159"/>
      <c r="R159"/>
      <c r="S159"/>
      <c r="T159"/>
      <c r="U159"/>
      <c r="V159"/>
      <c r="W159"/>
      <c r="X159"/>
      <c r="Y159"/>
      <c r="Z159"/>
      <c r="AA159"/>
      <c r="AB159"/>
      <c r="AC159"/>
      <c r="AD159"/>
      <c r="AE159"/>
    </row>
    <row r="160" spans="2:34" ht="15">
      <c r="B160"/>
      <c r="C160"/>
      <c r="D160"/>
      <c r="E160"/>
      <c r="F160"/>
      <c r="G160"/>
      <c r="H160"/>
      <c r="I160"/>
      <c r="J160"/>
      <c r="K160"/>
      <c r="L160"/>
      <c r="M160"/>
      <c r="N160"/>
      <c r="O160"/>
      <c r="P160"/>
      <c r="Q160"/>
      <c r="R160"/>
      <c r="S160"/>
      <c r="T160"/>
      <c r="U160"/>
      <c r="V160"/>
      <c r="W160"/>
      <c r="X160"/>
      <c r="Y160"/>
      <c r="Z160"/>
      <c r="AA160"/>
      <c r="AB160"/>
      <c r="AC160"/>
      <c r="AD160"/>
      <c r="AE160"/>
    </row>
    <row r="161" spans="2:31" ht="15">
      <c r="B161"/>
      <c r="C161"/>
      <c r="D161"/>
      <c r="E161"/>
      <c r="F161"/>
      <c r="G161"/>
      <c r="H161"/>
      <c r="I161"/>
      <c r="J161"/>
      <c r="K161"/>
      <c r="L161"/>
      <c r="M161"/>
      <c r="N161"/>
      <c r="O161"/>
      <c r="P161"/>
      <c r="Q161"/>
      <c r="R161"/>
      <c r="S161"/>
      <c r="T161"/>
      <c r="U161"/>
      <c r="V161"/>
      <c r="W161"/>
      <c r="X161"/>
      <c r="Y161"/>
      <c r="Z161"/>
      <c r="AA161"/>
      <c r="AB161"/>
      <c r="AC161"/>
      <c r="AD161"/>
      <c r="AE161"/>
    </row>
    <row r="162" spans="2:31" ht="15">
      <c r="B162"/>
      <c r="C162"/>
      <c r="D162"/>
      <c r="E162"/>
      <c r="F162"/>
      <c r="G162"/>
      <c r="H162"/>
      <c r="I162"/>
      <c r="J162"/>
      <c r="K162"/>
      <c r="L162"/>
      <c r="M162"/>
      <c r="N162"/>
      <c r="O162"/>
      <c r="P162"/>
      <c r="Q162"/>
      <c r="R162"/>
      <c r="S162"/>
      <c r="T162"/>
      <c r="U162"/>
      <c r="V162"/>
      <c r="W162"/>
      <c r="X162"/>
      <c r="Y162"/>
      <c r="Z162"/>
      <c r="AA162"/>
      <c r="AB162"/>
      <c r="AC162"/>
      <c r="AD162"/>
      <c r="AE162"/>
    </row>
    <row r="163" spans="2:31" ht="15">
      <c r="B163"/>
      <c r="C163"/>
      <c r="D163"/>
      <c r="E163"/>
      <c r="F163"/>
      <c r="G163"/>
      <c r="H163"/>
      <c r="I163"/>
      <c r="J163"/>
      <c r="K163"/>
      <c r="L163"/>
      <c r="M163"/>
      <c r="N163"/>
      <c r="O163"/>
      <c r="P163"/>
      <c r="Q163"/>
      <c r="R163"/>
      <c r="S163"/>
      <c r="T163"/>
      <c r="U163"/>
      <c r="V163"/>
      <c r="W163"/>
      <c r="X163"/>
      <c r="Y163"/>
      <c r="Z163"/>
      <c r="AA163"/>
      <c r="AB163"/>
      <c r="AC163"/>
      <c r="AD163"/>
      <c r="AE163"/>
    </row>
    <row r="164" spans="2:31" ht="15">
      <c r="B164"/>
      <c r="C164"/>
      <c r="D164"/>
      <c r="E164"/>
      <c r="F164"/>
      <c r="G164"/>
      <c r="H164"/>
      <c r="I164"/>
      <c r="J164"/>
      <c r="K164"/>
      <c r="L164"/>
      <c r="M164"/>
      <c r="N164"/>
      <c r="O164"/>
      <c r="P164"/>
      <c r="Q164"/>
      <c r="R164"/>
      <c r="S164"/>
      <c r="T164"/>
      <c r="U164"/>
      <c r="V164"/>
      <c r="W164"/>
      <c r="X164"/>
      <c r="Y164"/>
      <c r="Z164"/>
      <c r="AA164"/>
      <c r="AB164"/>
      <c r="AC164"/>
      <c r="AD164"/>
      <c r="AE164"/>
    </row>
    <row r="165" spans="2:31" ht="15">
      <c r="B165"/>
      <c r="C165"/>
      <c r="D165"/>
      <c r="E165"/>
      <c r="F165"/>
      <c r="G165"/>
      <c r="H165"/>
      <c r="I165"/>
      <c r="J165"/>
      <c r="K165"/>
      <c r="L165"/>
      <c r="M165"/>
      <c r="N165"/>
      <c r="O165"/>
      <c r="P165"/>
      <c r="Q165"/>
      <c r="R165"/>
      <c r="S165"/>
      <c r="T165"/>
      <c r="U165"/>
      <c r="V165"/>
      <c r="W165"/>
      <c r="X165"/>
      <c r="Y165"/>
      <c r="Z165"/>
      <c r="AA165"/>
      <c r="AB165"/>
      <c r="AC165"/>
      <c r="AD165"/>
      <c r="AE165"/>
    </row>
    <row r="166" spans="2:31" ht="15">
      <c r="B166"/>
      <c r="C166"/>
      <c r="D166"/>
      <c r="E166"/>
      <c r="F166"/>
      <c r="G166"/>
      <c r="H166"/>
      <c r="I166"/>
      <c r="J166"/>
      <c r="K166"/>
      <c r="L166"/>
      <c r="M166"/>
      <c r="N166"/>
      <c r="O166"/>
      <c r="P166"/>
      <c r="Q166"/>
      <c r="R166"/>
      <c r="S166"/>
      <c r="T166"/>
      <c r="U166"/>
      <c r="V166"/>
      <c r="W166"/>
      <c r="X166"/>
      <c r="Y166"/>
      <c r="Z166"/>
      <c r="AA166"/>
      <c r="AB166"/>
      <c r="AC166"/>
      <c r="AD166"/>
      <c r="AE166"/>
    </row>
    <row r="167" spans="2:31" ht="15">
      <c r="B167"/>
      <c r="C167"/>
      <c r="D167"/>
      <c r="E167"/>
      <c r="F167"/>
      <c r="G167"/>
      <c r="H167"/>
      <c r="I167"/>
      <c r="J167"/>
      <c r="K167"/>
      <c r="L167"/>
      <c r="M167"/>
      <c r="N167"/>
      <c r="O167"/>
      <c r="P167"/>
      <c r="Q167"/>
      <c r="R167"/>
      <c r="S167"/>
      <c r="T167"/>
      <c r="U167"/>
      <c r="V167"/>
      <c r="W167"/>
      <c r="X167"/>
      <c r="Y167"/>
      <c r="Z167"/>
      <c r="AA167"/>
      <c r="AB167"/>
      <c r="AC167"/>
      <c r="AD167"/>
      <c r="AE167"/>
    </row>
    <row r="168" spans="2:31" ht="15">
      <c r="B168"/>
      <c r="C168"/>
      <c r="D168"/>
      <c r="E168"/>
      <c r="F168"/>
      <c r="G168"/>
      <c r="H168"/>
      <c r="I168"/>
      <c r="J168"/>
      <c r="K168"/>
      <c r="L168"/>
      <c r="M168"/>
      <c r="N168"/>
      <c r="O168"/>
      <c r="P168"/>
      <c r="Q168"/>
      <c r="R168"/>
      <c r="S168"/>
      <c r="T168"/>
      <c r="U168"/>
      <c r="V168"/>
      <c r="W168"/>
      <c r="X168"/>
      <c r="Y168"/>
      <c r="Z168"/>
      <c r="AA168"/>
      <c r="AB168"/>
      <c r="AC168"/>
      <c r="AD168"/>
      <c r="AE168"/>
    </row>
    <row r="169" spans="2:31" ht="15">
      <c r="B169"/>
      <c r="C169"/>
      <c r="D169"/>
      <c r="E169"/>
      <c r="F169"/>
      <c r="G169"/>
      <c r="H169"/>
      <c r="I169"/>
      <c r="J169"/>
      <c r="K169"/>
      <c r="L169"/>
      <c r="M169"/>
      <c r="N169"/>
      <c r="O169"/>
      <c r="P169"/>
      <c r="Q169"/>
      <c r="R169"/>
      <c r="S169"/>
      <c r="T169"/>
      <c r="U169"/>
      <c r="V169"/>
      <c r="W169"/>
      <c r="X169"/>
      <c r="Y169"/>
      <c r="Z169"/>
      <c r="AA169"/>
      <c r="AB169"/>
      <c r="AC169"/>
      <c r="AD169"/>
      <c r="AE169"/>
    </row>
    <row r="170" spans="2:31" ht="15">
      <c r="B170"/>
      <c r="C170"/>
      <c r="D170"/>
      <c r="E170"/>
      <c r="F170"/>
      <c r="G170"/>
      <c r="H170"/>
      <c r="I170"/>
      <c r="J170"/>
      <c r="K170"/>
      <c r="L170"/>
      <c r="M170"/>
      <c r="N170"/>
      <c r="O170"/>
      <c r="P170"/>
      <c r="Q170"/>
      <c r="R170"/>
      <c r="S170"/>
      <c r="T170"/>
      <c r="U170"/>
      <c r="V170"/>
      <c r="W170"/>
      <c r="X170"/>
      <c r="Y170"/>
      <c r="Z170"/>
      <c r="AA170"/>
      <c r="AB170"/>
      <c r="AC170"/>
      <c r="AD170"/>
      <c r="AE170"/>
    </row>
    <row r="171" spans="2:31" ht="15">
      <c r="B171"/>
      <c r="C171"/>
      <c r="D171"/>
      <c r="E171"/>
      <c r="F171"/>
      <c r="G171"/>
      <c r="H171"/>
      <c r="I171"/>
      <c r="J171"/>
      <c r="K171"/>
      <c r="L171"/>
      <c r="M171"/>
      <c r="N171"/>
      <c r="O171"/>
      <c r="P171"/>
      <c r="Q171"/>
      <c r="R171"/>
      <c r="S171"/>
      <c r="T171"/>
      <c r="U171"/>
      <c r="V171"/>
      <c r="W171"/>
      <c r="X171"/>
      <c r="Y171"/>
      <c r="Z171"/>
      <c r="AA171"/>
      <c r="AB171"/>
      <c r="AC171"/>
      <c r="AD171"/>
      <c r="AE171"/>
    </row>
    <row r="172" spans="2:31" ht="15">
      <c r="B172"/>
      <c r="C172"/>
      <c r="D172"/>
      <c r="E172"/>
      <c r="F172"/>
      <c r="G172"/>
      <c r="H172"/>
      <c r="I172"/>
      <c r="J172"/>
      <c r="K172"/>
      <c r="L172"/>
      <c r="M172"/>
      <c r="N172"/>
    </row>
    <row r="173" spans="2:31"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syncVertical="1" syncRef="A1" transitionEvaluation="1" codeName="Sheet72">
    <pageSetUpPr fitToPage="1"/>
  </sheetPr>
  <dimension ref="A1:BC2910"/>
  <sheetViews>
    <sheetView showGridLines="0"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43"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1:43">
      <c r="T2" s="271"/>
      <c r="U2" s="271"/>
      <c r="V2" s="271"/>
      <c r="W2" s="8"/>
      <c r="X2" s="8"/>
      <c r="Y2" s="8"/>
      <c r="Z2" s="8"/>
      <c r="AA2" s="8"/>
    </row>
    <row r="3" spans="1:43"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43"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43"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43"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43"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43"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43"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3"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3"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3"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3"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3"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1: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1:43" s="1" customFormat="1">
      <c r="W68" s="24"/>
    </row>
    <row r="69" spans="1: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1: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1: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1: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1: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1: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1: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1: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1: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1: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1: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1: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1: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1: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1: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1: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1: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1: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1: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1: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1: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1: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1: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1: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4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4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4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4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4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4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4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4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4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4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4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4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4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4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4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4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4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43"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43">
      <c r="A360" s="274"/>
      <c r="E360" s="8"/>
      <c r="T360" s="271"/>
      <c r="U360" s="271"/>
      <c r="V360" s="271"/>
      <c r="W360" s="8"/>
    </row>
    <row r="361" spans="1:43">
      <c r="A361" s="274"/>
      <c r="B361" s="575" t="s">
        <v>168</v>
      </c>
      <c r="T361" s="271"/>
      <c r="U361" s="271"/>
      <c r="V361" s="271"/>
      <c r="W361" s="8"/>
    </row>
    <row r="362" spans="1:43">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1:43"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1:43">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1:43">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1:43">
      <c r="W401" s="8"/>
      <c r="X401" s="188"/>
      <c r="Y401" s="8"/>
      <c r="Z401" s="8"/>
      <c r="AA401" s="8"/>
      <c r="AB401" s="8"/>
      <c r="AC401" s="8"/>
      <c r="AD401" s="8"/>
      <c r="AE401" s="8"/>
      <c r="AF401" s="8"/>
      <c r="AG401" s="8"/>
      <c r="AH401" s="8"/>
      <c r="AI401" s="8"/>
      <c r="AJ401" s="8"/>
      <c r="AK401" s="8"/>
      <c r="AL401" s="8"/>
      <c r="AM401" s="8"/>
      <c r="AN401" s="8"/>
      <c r="AO401" s="8"/>
      <c r="AP401" s="8"/>
      <c r="AQ401" s="8"/>
    </row>
    <row r="402" spans="1:43">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3">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3">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43">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43">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43">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43">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43">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43">
      <c r="A413" s="2"/>
      <c r="B413" s="2"/>
      <c r="C413" s="2"/>
      <c r="D413" s="2"/>
      <c r="E413" s="2"/>
      <c r="F413" s="2"/>
      <c r="G413" s="2"/>
      <c r="H413" s="2"/>
      <c r="I413" s="2"/>
      <c r="J413" s="2"/>
      <c r="K413" s="2"/>
      <c r="L413" s="2"/>
      <c r="M413" s="2"/>
      <c r="N413" s="2"/>
      <c r="O413" s="2"/>
      <c r="P413" s="2"/>
      <c r="Q413" s="2"/>
      <c r="R413" s="2"/>
      <c r="S413" s="2"/>
      <c r="W413" s="8"/>
    </row>
    <row r="414" spans="1:43">
      <c r="A414" s="2"/>
      <c r="B414" s="2"/>
      <c r="C414" s="2"/>
      <c r="D414" s="2"/>
      <c r="E414" s="2"/>
      <c r="F414" s="2"/>
      <c r="G414" s="2"/>
      <c r="H414" s="2"/>
      <c r="I414" s="2"/>
      <c r="J414" s="2"/>
      <c r="K414" s="2"/>
      <c r="L414" s="2"/>
      <c r="M414" s="2"/>
      <c r="N414" s="2"/>
      <c r="O414" s="2"/>
      <c r="P414" s="2"/>
      <c r="Q414" s="2"/>
      <c r="R414" s="2"/>
      <c r="S414" s="2"/>
      <c r="W414" s="8"/>
    </row>
    <row r="415" spans="1:43">
      <c r="A415" s="274"/>
      <c r="T415" s="271"/>
      <c r="U415" s="271"/>
      <c r="V415" s="271"/>
      <c r="W415" s="8"/>
    </row>
    <row r="416" spans="1:43">
      <c r="A416" s="274"/>
      <c r="B416" s="575" t="s">
        <v>168</v>
      </c>
      <c r="T416" s="271"/>
      <c r="U416" s="271"/>
      <c r="V416" s="271"/>
      <c r="W416" s="8"/>
    </row>
    <row r="417" spans="1:55">
      <c r="A417" s="274"/>
      <c r="B417" s="575" t="s">
        <v>221</v>
      </c>
      <c r="T417" s="271"/>
      <c r="U417" s="271"/>
      <c r="V417" s="271"/>
      <c r="W417" s="8"/>
    </row>
    <row r="418" spans="1:55">
      <c r="A418" s="274"/>
      <c r="B418" s="575" t="s">
        <v>219</v>
      </c>
      <c r="T418" s="271"/>
      <c r="U418" s="271"/>
      <c r="V418" s="271"/>
      <c r="W418" s="8"/>
    </row>
    <row r="419" spans="1:55">
      <c r="A419" s="274"/>
      <c r="B419" s="59" t="s">
        <v>65</v>
      </c>
      <c r="T419" s="271"/>
      <c r="U419" s="271"/>
      <c r="V419" s="271"/>
      <c r="W419" s="8"/>
    </row>
    <row r="420" spans="1:55">
      <c r="A420" s="274"/>
      <c r="B420" s="59" t="s">
        <v>66</v>
      </c>
      <c r="T420" s="271"/>
      <c r="U420" s="271"/>
      <c r="V420" s="271"/>
      <c r="W420" s="8"/>
    </row>
    <row r="421" spans="1:55">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55">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55">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55">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1:55">
      <c r="T425" s="271"/>
      <c r="U425" s="271"/>
      <c r="V425" s="271"/>
      <c r="W425" s="8"/>
    </row>
    <row r="426" spans="1:55">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55">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55">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55">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55">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55">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55">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55">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55">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55">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55"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55"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55"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55"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55"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55"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55">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55">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55">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ht="38.25">
      <c r="A566" s="274"/>
      <c r="E566" s="8"/>
      <c r="T566" s="271"/>
      <c r="U566" s="271"/>
      <c r="V566" s="271"/>
      <c r="W566" s="8"/>
      <c r="X566" s="201" t="str">
        <f>X146</f>
        <v>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ht="38.25">
      <c r="A567" s="274"/>
      <c r="E567" s="8"/>
      <c r="T567" s="271"/>
      <c r="U567" s="271"/>
      <c r="V567" s="271"/>
      <c r="W567" s="8"/>
      <c r="X567" s="201" t="str">
        <f>X157</f>
        <v>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ht="63.75">
      <c r="A568" s="274"/>
      <c r="E568" s="8"/>
      <c r="T568" s="271"/>
      <c r="U568" s="271"/>
      <c r="V568" s="271"/>
      <c r="W568" s="8"/>
      <c r="X568" s="201" t="str">
        <f>X382</f>
        <v>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ht="51">
      <c r="A569" s="274"/>
      <c r="E569" s="8"/>
      <c r="T569" s="271"/>
      <c r="U569" s="271"/>
      <c r="V569" s="271"/>
      <c r="W569" s="8"/>
      <c r="X569" s="201" t="str">
        <f>X398</f>
        <v>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ht="51">
      <c r="A576" s="274"/>
      <c r="B576" s="41" t="s">
        <v>82</v>
      </c>
      <c r="E576" s="8"/>
      <c r="S576" s="43"/>
      <c r="T576" s="271"/>
      <c r="U576" s="271"/>
      <c r="V576" s="271"/>
      <c r="W576" s="8"/>
      <c r="X576" s="201" t="str">
        <f>X179</f>
        <v>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ht="38.25">
      <c r="A607" s="274"/>
      <c r="E607" s="8"/>
      <c r="T607" s="271"/>
      <c r="U607" s="271"/>
      <c r="V607" s="271"/>
      <c r="W607" s="8"/>
      <c r="X607" s="201" t="str">
        <f>X223</f>
        <v>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ht="51">
      <c r="A608" s="274"/>
      <c r="B608" s="608" t="s">
        <v>889</v>
      </c>
      <c r="E608" s="8"/>
      <c r="T608" s="271"/>
      <c r="U608" s="271"/>
      <c r="V608" s="271"/>
      <c r="W608" s="8"/>
      <c r="X608" s="201" t="str">
        <f>X189</f>
        <v>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ht="51">
      <c r="A609" s="274"/>
      <c r="E609" s="8"/>
      <c r="T609" s="271"/>
      <c r="U609" s="271"/>
      <c r="V609" s="271"/>
      <c r="W609" s="8"/>
      <c r="X609" s="201" t="str">
        <f>X224</f>
        <v>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ht="51">
      <c r="A610" s="274"/>
      <c r="E610" s="8"/>
      <c r="T610" s="271"/>
      <c r="U610" s="271"/>
      <c r="V610" s="271"/>
      <c r="W610" s="8"/>
      <c r="X610" s="201" t="str">
        <f>X190</f>
        <v>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ht="51">
      <c r="A611" s="274"/>
      <c r="E611" s="8"/>
      <c r="T611" s="271"/>
      <c r="U611" s="271"/>
      <c r="V611" s="271"/>
      <c r="W611" s="8"/>
      <c r="X611" s="201" t="str">
        <f>X225</f>
        <v>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ht="63.75">
      <c r="A647" s="274"/>
      <c r="E647" s="8"/>
      <c r="T647" s="271"/>
      <c r="U647" s="271"/>
      <c r="V647" s="271"/>
      <c r="W647" s="8"/>
      <c r="X647" s="201" t="str">
        <f>X302</f>
        <v>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ht="63.75">
      <c r="A648" s="274"/>
      <c r="E648" s="8"/>
      <c r="T648" s="271"/>
      <c r="U648" s="271"/>
      <c r="V648" s="271"/>
      <c r="W648" s="8"/>
      <c r="X648" s="201" t="str">
        <f>X316</f>
        <v>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ht="51">
      <c r="A649" s="274"/>
      <c r="E649" s="8"/>
      <c r="T649" s="271"/>
      <c r="U649" s="271"/>
      <c r="V649" s="271"/>
      <c r="W649" s="8"/>
      <c r="X649" s="201" t="str">
        <f>X301</f>
        <v>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ht="51">
      <c r="A650" s="274"/>
      <c r="E650" s="8"/>
      <c r="T650" s="271"/>
      <c r="U650" s="271"/>
      <c r="V650" s="271"/>
      <c r="W650" s="8"/>
      <c r="X650" s="201" t="str">
        <f>X317</f>
        <v>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ht="63.75">
      <c r="A651" s="274"/>
      <c r="E651" s="8"/>
      <c r="T651" s="271"/>
      <c r="U651" s="271"/>
      <c r="V651" s="271"/>
      <c r="W651" s="8"/>
      <c r="X651" s="201" t="str">
        <f>X303</f>
        <v>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ht="63.75">
      <c r="A652" s="274"/>
      <c r="E652" s="8"/>
      <c r="T652" s="271"/>
      <c r="U652" s="271"/>
      <c r="V652" s="271"/>
      <c r="W652" s="8"/>
      <c r="X652" s="201" t="str">
        <f>X318</f>
        <v>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3"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3"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3"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3"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43">
      <c r="A697" s="274"/>
      <c r="E697" s="8"/>
      <c r="S697" s="41"/>
      <c r="T697" s="271"/>
      <c r="U697" s="271"/>
      <c r="V697" s="271"/>
      <c r="W697" s="8"/>
      <c r="Y697" s="8"/>
      <c r="Z697" s="8"/>
      <c r="AA697" s="8"/>
      <c r="AB697" s="8"/>
      <c r="AC697" s="8"/>
      <c r="AD697" s="8"/>
      <c r="AE697" s="8"/>
      <c r="AF697" s="8"/>
      <c r="AG697" s="8"/>
      <c r="AH697" s="8"/>
      <c r="AI697" s="8"/>
    </row>
    <row r="698" spans="1:43">
      <c r="A698" s="274"/>
      <c r="B698" s="572" t="s">
        <v>124</v>
      </c>
      <c r="E698" s="8"/>
      <c r="S698" s="47"/>
      <c r="T698" s="271"/>
      <c r="U698" s="271"/>
      <c r="V698" s="271"/>
      <c r="W698" s="8"/>
      <c r="Y698" s="8"/>
      <c r="Z698" s="8"/>
      <c r="AA698" s="8"/>
      <c r="AB698" s="8"/>
      <c r="AC698" s="8"/>
      <c r="AD698" s="8"/>
      <c r="AE698" s="8"/>
      <c r="AF698" s="8"/>
      <c r="AG698" s="8"/>
      <c r="AH698" s="8"/>
      <c r="AI698" s="8"/>
    </row>
    <row r="699" spans="1:43">
      <c r="A699" s="274"/>
      <c r="B699" s="572" t="s">
        <v>885</v>
      </c>
      <c r="E699" s="8"/>
      <c r="T699" s="271"/>
      <c r="U699" s="271"/>
      <c r="V699" s="271"/>
      <c r="W699" s="8"/>
      <c r="Y699" s="8"/>
      <c r="Z699" s="8"/>
      <c r="AA699" s="8"/>
      <c r="AB699" s="8"/>
      <c r="AC699" s="8"/>
      <c r="AD699" s="8"/>
      <c r="AE699" s="8"/>
      <c r="AF699" s="8"/>
      <c r="AG699" s="8"/>
      <c r="AH699" s="8"/>
      <c r="AI699" s="8"/>
    </row>
    <row r="700" spans="1:43">
      <c r="A700" s="274"/>
      <c r="B700" s="41" t="s">
        <v>82</v>
      </c>
      <c r="E700" s="8"/>
      <c r="T700" s="271"/>
      <c r="U700" s="271"/>
      <c r="V700" s="271"/>
      <c r="W700" s="8"/>
      <c r="Y700" s="8"/>
      <c r="Z700" s="8"/>
      <c r="AA700" s="8"/>
      <c r="AB700" s="8"/>
      <c r="AC700" s="8"/>
      <c r="AD700" s="8"/>
      <c r="AE700" s="8"/>
      <c r="AF700" s="8"/>
      <c r="AG700" s="8"/>
      <c r="AH700" s="8"/>
      <c r="AI700" s="8"/>
    </row>
    <row r="701" spans="1:43">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3">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3">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3"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41">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41">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41">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41">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41">
      <c r="A734" s="274"/>
      <c r="E734" s="8"/>
      <c r="T734" s="271"/>
      <c r="U734" s="271"/>
      <c r="V734" s="271"/>
      <c r="W734" s="8"/>
      <c r="X734" s="8"/>
      <c r="Y734" s="8"/>
      <c r="Z734" s="8"/>
      <c r="AA734" s="8"/>
      <c r="AB734" s="8"/>
      <c r="AC734" s="8"/>
      <c r="AD734" s="8"/>
      <c r="AE734" s="8"/>
      <c r="AF734" s="8"/>
      <c r="AG734" s="8"/>
      <c r="AH734" s="8"/>
      <c r="AI734" s="8"/>
    </row>
    <row r="735" spans="1:41">
      <c r="A735" s="274"/>
      <c r="E735" s="8"/>
      <c r="S735" s="43"/>
      <c r="T735" s="271"/>
      <c r="U735" s="271"/>
      <c r="V735" s="271"/>
      <c r="W735" s="8"/>
      <c r="X735" s="8"/>
      <c r="Y735" s="8"/>
      <c r="Z735" s="8"/>
      <c r="AA735" s="8"/>
      <c r="AB735" s="8"/>
      <c r="AC735" s="8"/>
      <c r="AD735" s="8"/>
      <c r="AE735" s="8"/>
      <c r="AF735" s="8"/>
      <c r="AG735" s="8"/>
      <c r="AH735" s="8"/>
      <c r="AI735" s="8"/>
    </row>
    <row r="736" spans="1:41">
      <c r="A736" s="274"/>
      <c r="E736" s="8"/>
      <c r="S736" s="43"/>
      <c r="T736" s="271"/>
      <c r="U736" s="271"/>
      <c r="V736" s="271"/>
      <c r="W736" s="8"/>
      <c r="X736" s="8"/>
      <c r="Y736" s="8"/>
      <c r="Z736" s="8"/>
      <c r="AA736" s="8"/>
      <c r="AB736" s="8"/>
      <c r="AC736" s="8"/>
      <c r="AD736" s="8"/>
      <c r="AE736" s="8"/>
      <c r="AF736" s="8"/>
      <c r="AG736" s="8"/>
      <c r="AH736" s="8"/>
      <c r="AI736" s="8"/>
    </row>
    <row r="737" spans="1:43">
      <c r="A737" s="274"/>
      <c r="E737" s="8"/>
      <c r="S737" s="41"/>
      <c r="T737" s="271"/>
      <c r="U737" s="271"/>
      <c r="V737" s="271"/>
      <c r="W737" s="8"/>
      <c r="X737" s="8"/>
      <c r="Y737" s="8"/>
      <c r="Z737" s="8"/>
      <c r="AA737" s="8"/>
      <c r="AB737" s="8"/>
      <c r="AC737" s="8"/>
      <c r="AD737" s="8"/>
      <c r="AE737" s="8"/>
      <c r="AF737" s="8"/>
      <c r="AG737" s="8"/>
      <c r="AH737" s="8"/>
      <c r="AI737" s="8"/>
    </row>
    <row r="738" spans="1:43">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42">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42">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42">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2">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2">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42">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41">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41">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41">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41">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41">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41">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41">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41">
      <c r="A818" s="274"/>
      <c r="E818" s="8"/>
      <c r="S818" s="41"/>
      <c r="T818" s="271"/>
      <c r="U818" s="271"/>
      <c r="V818" s="271"/>
      <c r="W818" s="8"/>
      <c r="X818" s="8"/>
      <c r="Y818" s="8"/>
      <c r="Z818" s="8"/>
      <c r="AA818" s="8"/>
      <c r="AB818" s="8"/>
      <c r="AC818" s="8"/>
      <c r="AD818" s="8"/>
      <c r="AE818" s="8"/>
      <c r="AF818" s="8"/>
      <c r="AG818" s="8"/>
      <c r="AH818" s="8"/>
      <c r="AI818" s="8"/>
    </row>
    <row r="819" spans="1:41">
      <c r="A819" s="274"/>
      <c r="E819" s="8"/>
      <c r="S819" s="47"/>
      <c r="T819" s="271"/>
      <c r="U819" s="271"/>
      <c r="V819" s="271"/>
      <c r="W819" s="8"/>
      <c r="X819" s="8"/>
      <c r="Y819" s="8"/>
      <c r="Z819" s="8"/>
      <c r="AA819" s="8"/>
      <c r="AB819" s="8"/>
      <c r="AC819" s="8"/>
      <c r="AD819" s="8"/>
      <c r="AE819" s="8"/>
      <c r="AF819" s="8"/>
      <c r="AG819" s="8"/>
      <c r="AH819" s="8"/>
      <c r="AI819" s="8"/>
    </row>
    <row r="820" spans="1:41">
      <c r="A820" s="274"/>
      <c r="B820" s="572" t="s">
        <v>124</v>
      </c>
      <c r="E820" s="8"/>
      <c r="T820" s="271"/>
      <c r="U820" s="271"/>
      <c r="V820" s="271"/>
      <c r="W820" s="8"/>
      <c r="X820" s="8"/>
      <c r="Y820" s="8"/>
      <c r="Z820" s="8"/>
      <c r="AA820" s="8"/>
      <c r="AB820" s="8"/>
      <c r="AC820" s="8"/>
      <c r="AD820" s="8"/>
      <c r="AE820" s="8"/>
      <c r="AF820" s="8"/>
      <c r="AG820" s="8"/>
      <c r="AH820" s="8"/>
      <c r="AI820" s="8"/>
    </row>
    <row r="821" spans="1:41">
      <c r="A821" s="274"/>
      <c r="B821" s="572" t="s">
        <v>881</v>
      </c>
      <c r="E821" s="8"/>
      <c r="T821" s="271"/>
      <c r="U821" s="271"/>
      <c r="V821" s="271"/>
      <c r="W821" s="8"/>
      <c r="X821" s="8"/>
      <c r="Y821" s="8"/>
      <c r="Z821" s="8"/>
      <c r="AA821" s="8"/>
      <c r="AB821" s="8"/>
      <c r="AC821" s="8"/>
      <c r="AD821" s="8"/>
      <c r="AE821" s="8"/>
      <c r="AF821" s="8"/>
      <c r="AG821" s="8"/>
      <c r="AH821" s="8"/>
      <c r="AI821" s="8"/>
    </row>
    <row r="822" spans="1:41">
      <c r="A822" s="274"/>
      <c r="B822" s="41" t="s">
        <v>82</v>
      </c>
      <c r="E822" s="8"/>
      <c r="T822" s="271"/>
      <c r="U822" s="271"/>
      <c r="V822" s="271"/>
      <c r="W822" s="8"/>
      <c r="X822" s="8"/>
      <c r="Y822" s="8"/>
      <c r="Z822" s="8"/>
      <c r="AA822" s="8"/>
      <c r="AB822" s="8"/>
      <c r="AC822" s="8"/>
      <c r="AD822" s="8"/>
      <c r="AE822" s="8"/>
      <c r="AF822" s="8"/>
      <c r="AG822" s="8"/>
      <c r="AH822" s="8"/>
      <c r="AI822" s="8"/>
    </row>
    <row r="823" spans="1:41">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41">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41">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41">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41">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41">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41">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41">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1:41">
      <c r="T853" s="271"/>
      <c r="U853" s="271"/>
      <c r="V853" s="271"/>
      <c r="W853" s="8"/>
      <c r="X853" s="8"/>
      <c r="Y853" s="8"/>
      <c r="Z853" s="8"/>
      <c r="AA853" s="8"/>
      <c r="AB853" s="8"/>
      <c r="AC853" s="8"/>
      <c r="AD853" s="8"/>
      <c r="AE853" s="8"/>
      <c r="AF853" s="8"/>
      <c r="AG853" s="8"/>
      <c r="AH853" s="8"/>
      <c r="AI853" s="8"/>
    </row>
    <row r="854" spans="1:41">
      <c r="T854" s="271"/>
      <c r="U854" s="271"/>
      <c r="V854" s="271"/>
      <c r="W854" s="8"/>
      <c r="X854" s="8"/>
      <c r="Y854" s="8"/>
      <c r="Z854" s="8"/>
      <c r="AA854" s="8"/>
      <c r="AB854" s="8"/>
      <c r="AC854" s="8"/>
      <c r="AD854" s="8"/>
      <c r="AE854" s="8"/>
      <c r="AF854" s="8"/>
      <c r="AG854" s="8"/>
      <c r="AH854" s="8"/>
      <c r="AI854" s="8"/>
    </row>
    <row r="855" spans="1:41">
      <c r="T855" s="271"/>
      <c r="U855" s="271"/>
      <c r="V855" s="271"/>
      <c r="W855" s="8"/>
      <c r="X855" s="7" t="s">
        <v>838</v>
      </c>
      <c r="Y855" s="8"/>
      <c r="Z855" s="8"/>
      <c r="AA855" s="8"/>
      <c r="AB855" s="8"/>
      <c r="AC855" s="8"/>
      <c r="AD855" s="8"/>
      <c r="AE855" s="8"/>
      <c r="AF855" s="8"/>
      <c r="AG855" s="8"/>
      <c r="AH855" s="8"/>
      <c r="AI855" s="8"/>
    </row>
    <row r="856" spans="1:41">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1:41">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1:41"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41">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 r="A1023" s="274"/>
      <c r="T1023" s="271"/>
      <c r="U1023" s="271"/>
      <c r="V1023" s="271"/>
      <c r="W1023" s="8"/>
      <c r="X1023" s="8"/>
      <c r="Y1023" s="8"/>
      <c r="Z1023" s="8"/>
      <c r="AA1023" s="8"/>
      <c r="AB1023" s="8"/>
      <c r="AC1023" s="8"/>
      <c r="AD1023" s="8"/>
      <c r="AE1023" s="8"/>
      <c r="AF1023" s="8"/>
      <c r="AG1023" s="8"/>
      <c r="AH1023" s="8"/>
      <c r="AI1023" s="8"/>
    </row>
    <row r="1024" spans="1:35">
      <c r="A1024" s="274"/>
      <c r="T1024" s="271"/>
      <c r="U1024" s="271"/>
      <c r="V1024" s="271"/>
      <c r="W1024" s="8"/>
      <c r="X1024" s="8"/>
      <c r="Y1024" s="8"/>
      <c r="Z1024" s="8"/>
      <c r="AA1024" s="8"/>
      <c r="AB1024" s="8"/>
      <c r="AC1024" s="8"/>
      <c r="AD1024" s="8"/>
      <c r="AE1024" s="8"/>
      <c r="AF1024" s="8"/>
      <c r="AG1024" s="8"/>
      <c r="AH1024" s="8"/>
      <c r="AI1024" s="8"/>
    </row>
    <row r="1025" spans="1:35">
      <c r="A1025" s="274"/>
      <c r="T1025" s="271"/>
      <c r="U1025" s="271"/>
      <c r="V1025" s="271"/>
      <c r="W1025" s="8"/>
      <c r="X1025" s="8"/>
      <c r="Y1025" s="8"/>
      <c r="Z1025" s="8"/>
      <c r="AA1025" s="8"/>
      <c r="AB1025" s="8"/>
      <c r="AC1025" s="8"/>
      <c r="AD1025" s="8"/>
      <c r="AE1025" s="8"/>
      <c r="AF1025" s="8"/>
      <c r="AG1025" s="8"/>
      <c r="AH1025" s="8"/>
      <c r="AI1025" s="8"/>
    </row>
    <row r="1026" spans="1:35">
      <c r="A1026" s="274"/>
      <c r="T1026" s="271"/>
      <c r="U1026" s="271"/>
      <c r="V1026" s="271"/>
      <c r="W1026" s="8"/>
      <c r="X1026" s="8"/>
      <c r="Y1026" s="8"/>
      <c r="Z1026" s="8"/>
      <c r="AA1026" s="8"/>
      <c r="AB1026" s="8"/>
      <c r="AC1026" s="8"/>
      <c r="AD1026" s="8"/>
      <c r="AE1026" s="8"/>
      <c r="AF1026" s="8"/>
      <c r="AG1026" s="8"/>
      <c r="AH1026" s="8"/>
      <c r="AI1026" s="8"/>
    </row>
    <row r="1027" spans="1:35">
      <c r="A1027" s="274"/>
      <c r="T1027" s="271"/>
      <c r="U1027" s="271"/>
      <c r="V1027" s="271"/>
      <c r="W1027" s="8"/>
      <c r="X1027" s="8"/>
      <c r="Y1027" s="8"/>
      <c r="Z1027" s="8"/>
      <c r="AA1027" s="8"/>
      <c r="AB1027" s="8"/>
      <c r="AC1027" s="8"/>
      <c r="AD1027" s="8"/>
      <c r="AE1027" s="8"/>
      <c r="AF1027" s="8"/>
      <c r="AG1027" s="8"/>
      <c r="AH1027" s="8"/>
      <c r="AI1027" s="8"/>
    </row>
    <row r="1028" spans="1:35">
      <c r="A1028" s="274"/>
      <c r="T1028" s="271"/>
      <c r="U1028" s="271"/>
      <c r="V1028" s="271"/>
      <c r="W1028" s="8"/>
      <c r="X1028" s="8"/>
      <c r="Y1028" s="8"/>
      <c r="Z1028" s="8"/>
      <c r="AA1028" s="8"/>
      <c r="AB1028" s="8"/>
      <c r="AC1028" s="8"/>
      <c r="AD1028" s="8"/>
      <c r="AE1028" s="8"/>
      <c r="AF1028" s="8"/>
      <c r="AG1028" s="8"/>
      <c r="AH1028" s="8"/>
      <c r="AI1028" s="8"/>
    </row>
    <row r="1029" spans="1:35">
      <c r="A1029" s="274"/>
      <c r="B1029" s="188" t="s">
        <v>1405</v>
      </c>
      <c r="T1029" s="271"/>
      <c r="U1029" s="271"/>
      <c r="V1029" s="271"/>
      <c r="W1029" s="8"/>
      <c r="X1029" s="8"/>
      <c r="Y1029" s="8"/>
      <c r="Z1029" s="8"/>
      <c r="AA1029" s="8"/>
      <c r="AB1029" s="8"/>
      <c r="AC1029" s="8"/>
      <c r="AD1029" s="8"/>
      <c r="AE1029" s="8"/>
      <c r="AF1029" s="8"/>
      <c r="AG1029" s="8"/>
      <c r="AH1029" s="8"/>
      <c r="AI1029" s="8"/>
    </row>
    <row r="1030" spans="1:35">
      <c r="A1030" s="274"/>
      <c r="B1030" s="188" t="s">
        <v>443</v>
      </c>
      <c r="T1030" s="271"/>
      <c r="U1030" s="271"/>
      <c r="V1030" s="271"/>
      <c r="W1030" s="8"/>
      <c r="X1030" s="8"/>
      <c r="Y1030" s="8"/>
      <c r="Z1030" s="8"/>
      <c r="AA1030" s="8"/>
      <c r="AB1030" s="8"/>
      <c r="AC1030" s="8"/>
      <c r="AD1030" s="8"/>
      <c r="AE1030" s="8"/>
      <c r="AF1030" s="8"/>
      <c r="AG1030" s="8"/>
      <c r="AH1030" s="8"/>
      <c r="AI1030" s="8"/>
    </row>
    <row r="1031" spans="1:35">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 r="A1048" s="274"/>
      <c r="T1048" s="271"/>
      <c r="U1048" s="271"/>
      <c r="V1048" s="271"/>
      <c r="W1048" s="8"/>
      <c r="X1048" s="8"/>
      <c r="Y1048" s="8"/>
      <c r="Z1048" s="8"/>
      <c r="AA1048" s="8"/>
      <c r="AB1048" s="8"/>
      <c r="AC1048" s="8"/>
      <c r="AD1048" s="8"/>
      <c r="AE1048" s="8"/>
      <c r="AF1048" s="8"/>
      <c r="AG1048" s="8"/>
      <c r="AH1048" s="8"/>
      <c r="AI1048" s="8"/>
    </row>
    <row r="1049" spans="1:35">
      <c r="A1049" s="274"/>
      <c r="T1049" s="271"/>
      <c r="U1049" s="271"/>
      <c r="V1049" s="271"/>
      <c r="W1049" s="8"/>
      <c r="X1049" s="8"/>
      <c r="Y1049" s="8"/>
      <c r="Z1049" s="8"/>
      <c r="AA1049" s="8"/>
      <c r="AB1049" s="8"/>
      <c r="AC1049" s="8"/>
      <c r="AD1049" s="8"/>
      <c r="AE1049" s="8"/>
      <c r="AF1049" s="8"/>
      <c r="AG1049" s="8"/>
      <c r="AH1049" s="8"/>
      <c r="AI1049" s="8"/>
    </row>
    <row r="1050" spans="1:35">
      <c r="A1050" s="274"/>
      <c r="T1050" s="271"/>
      <c r="U1050" s="271"/>
      <c r="V1050" s="271"/>
      <c r="W1050" s="8"/>
      <c r="X1050" s="8"/>
      <c r="Y1050" s="8"/>
      <c r="Z1050" s="8"/>
      <c r="AA1050" s="8"/>
      <c r="AB1050" s="8"/>
      <c r="AC1050" s="8"/>
      <c r="AD1050" s="8"/>
      <c r="AE1050" s="8"/>
      <c r="AF1050" s="8"/>
      <c r="AG1050" s="8"/>
      <c r="AH1050" s="8"/>
      <c r="AI1050" s="8"/>
    </row>
    <row r="1051" spans="1:35">
      <c r="A1051" s="274"/>
      <c r="T1051" s="271"/>
      <c r="U1051" s="271"/>
      <c r="V1051" s="271"/>
      <c r="W1051" s="8"/>
      <c r="X1051" s="8"/>
      <c r="Y1051" s="8"/>
      <c r="Z1051" s="8"/>
      <c r="AA1051" s="8"/>
      <c r="AB1051" s="8"/>
      <c r="AC1051" s="8"/>
      <c r="AD1051" s="8"/>
      <c r="AE1051" s="8"/>
      <c r="AF1051" s="8"/>
      <c r="AG1051" s="8"/>
      <c r="AH1051" s="8"/>
      <c r="AI1051" s="8"/>
    </row>
    <row r="1052" spans="1:35">
      <c r="A1052" s="274"/>
      <c r="T1052" s="271"/>
      <c r="U1052" s="271"/>
      <c r="V1052" s="271"/>
      <c r="W1052" s="8"/>
      <c r="X1052" s="8"/>
      <c r="Y1052" s="8"/>
      <c r="Z1052" s="8"/>
      <c r="AA1052" s="8"/>
      <c r="AB1052" s="8"/>
      <c r="AC1052" s="8"/>
      <c r="AD1052" s="8"/>
      <c r="AE1052" s="8"/>
      <c r="AF1052" s="8"/>
      <c r="AG1052" s="8"/>
      <c r="AH1052" s="8"/>
      <c r="AI1052" s="8"/>
    </row>
    <row r="1053" spans="1:35">
      <c r="A1053" s="274"/>
      <c r="T1053" s="271"/>
      <c r="U1053" s="271"/>
      <c r="V1053" s="271"/>
      <c r="W1053" s="8"/>
      <c r="X1053" s="8"/>
      <c r="Y1053" s="8"/>
      <c r="Z1053" s="8"/>
      <c r="AA1053" s="8"/>
      <c r="AB1053" s="8"/>
      <c r="AC1053" s="8"/>
      <c r="AD1053" s="8"/>
      <c r="AE1053" s="8"/>
      <c r="AF1053" s="8"/>
      <c r="AG1053" s="8"/>
      <c r="AH1053" s="8"/>
      <c r="AI1053" s="8"/>
    </row>
    <row r="1054" spans="1:35">
      <c r="A1054" s="274"/>
      <c r="B1054" s="572" t="s">
        <v>855</v>
      </c>
      <c r="T1054" s="271"/>
      <c r="U1054" s="271"/>
      <c r="V1054" s="271"/>
      <c r="W1054" s="8"/>
      <c r="X1054" s="8"/>
      <c r="Y1054" s="8"/>
      <c r="Z1054" s="8"/>
      <c r="AA1054" s="8"/>
      <c r="AB1054" s="8"/>
      <c r="AC1054" s="8"/>
      <c r="AD1054" s="8"/>
      <c r="AE1054" s="8"/>
      <c r="AF1054" s="8"/>
      <c r="AG1054" s="8"/>
      <c r="AH1054" s="8"/>
      <c r="AI1054" s="8"/>
    </row>
    <row r="1055" spans="1:35">
      <c r="A1055" s="274"/>
      <c r="T1055" s="271"/>
      <c r="U1055" s="271"/>
      <c r="V1055" s="271"/>
      <c r="W1055" s="8"/>
      <c r="X1055" s="8"/>
      <c r="Y1055" s="8"/>
      <c r="Z1055" s="8"/>
      <c r="AA1055" s="8"/>
      <c r="AB1055" s="8"/>
      <c r="AC1055" s="8"/>
      <c r="AD1055" s="8"/>
      <c r="AE1055" s="8"/>
      <c r="AF1055" s="8"/>
      <c r="AG1055" s="8"/>
      <c r="AH1055" s="8"/>
      <c r="AI1055" s="8"/>
    </row>
    <row r="1056" spans="1:35">
      <c r="A1056" s="274"/>
      <c r="B1056" s="614" t="s">
        <v>852</v>
      </c>
      <c r="T1056" s="271"/>
      <c r="U1056" s="271"/>
      <c r="V1056" s="271"/>
      <c r="W1056" s="8"/>
      <c r="X1056" s="8"/>
      <c r="Y1056" s="8"/>
      <c r="Z1056" s="8"/>
      <c r="AA1056" s="8"/>
      <c r="AB1056" s="8"/>
      <c r="AC1056" s="8"/>
      <c r="AD1056" s="8"/>
      <c r="AE1056" s="8"/>
      <c r="AF1056" s="8"/>
      <c r="AG1056" s="8"/>
      <c r="AH1056" s="8"/>
      <c r="AI1056" s="8"/>
    </row>
    <row r="1057" spans="1:35">
      <c r="A1057" s="274"/>
      <c r="B1057" s="7" t="s">
        <v>856</v>
      </c>
      <c r="T1057" s="271"/>
      <c r="U1057" s="271"/>
      <c r="V1057" s="271"/>
      <c r="W1057" s="8"/>
      <c r="X1057" s="8"/>
      <c r="Y1057" s="8"/>
      <c r="Z1057" s="8"/>
      <c r="AA1057" s="8"/>
      <c r="AB1057" s="8"/>
      <c r="AC1057" s="8"/>
      <c r="AD1057" s="8"/>
      <c r="AE1057" s="8"/>
      <c r="AF1057" s="8"/>
      <c r="AG1057" s="8"/>
      <c r="AH1057" s="8"/>
      <c r="AI1057" s="8"/>
    </row>
    <row r="1058" spans="1:35">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1:35"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1:35">
      <c r="B1072" s="614" t="s">
        <v>857</v>
      </c>
      <c r="T1072" s="271"/>
      <c r="U1072" s="271"/>
      <c r="V1072" s="271"/>
      <c r="W1072" s="8"/>
      <c r="X1072" s="8"/>
      <c r="Y1072" s="8"/>
      <c r="Z1072" s="8"/>
      <c r="AA1072" s="8"/>
      <c r="AB1072" s="8"/>
      <c r="AC1072" s="8"/>
      <c r="AD1072" s="8"/>
      <c r="AE1072" s="8"/>
      <c r="AF1072" s="8"/>
      <c r="AG1072" s="8"/>
      <c r="AH1072" s="8"/>
      <c r="AI1072" s="8"/>
    </row>
    <row r="1073" spans="1:35">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1:35"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1:35">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1:35">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35">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35"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1:27"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1:27">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1:27">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1:27"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1:27">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1:27">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1:27"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1:27">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1:27">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1:27"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1:27">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1:27">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 r="A1259" s="274"/>
      <c r="B1259" s="572" t="s">
        <v>126</v>
      </c>
      <c r="E1259" s="8"/>
      <c r="T1259" s="271"/>
      <c r="U1259" s="271"/>
      <c r="V1259" s="271"/>
      <c r="W1259" s="8"/>
      <c r="X1259" s="8"/>
      <c r="Y1259" s="8"/>
      <c r="Z1259" s="8"/>
      <c r="AA1259" s="8"/>
    </row>
    <row r="1260" spans="1:27">
      <c r="A1260" s="274"/>
      <c r="B1260" s="572" t="s">
        <v>861</v>
      </c>
      <c r="E1260" s="8"/>
      <c r="T1260" s="271"/>
      <c r="U1260" s="271"/>
      <c r="V1260" s="271"/>
      <c r="W1260" s="8"/>
      <c r="X1260" s="8"/>
      <c r="Y1260" s="8"/>
      <c r="Z1260" s="8"/>
      <c r="AA1260" s="8"/>
    </row>
    <row r="1261" spans="1:27">
      <c r="A1261" s="274"/>
      <c r="B1261" s="41" t="s">
        <v>127</v>
      </c>
      <c r="E1261" s="8"/>
      <c r="T1261" s="271"/>
      <c r="U1261" s="271"/>
      <c r="V1261" s="271"/>
      <c r="W1261" s="8"/>
      <c r="X1261" s="8"/>
      <c r="Y1261" s="8"/>
      <c r="Z1261" s="8"/>
      <c r="AA1261" s="8"/>
    </row>
    <row r="1262" spans="1:27">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 r="A1292" s="274"/>
      <c r="E1292" s="8"/>
      <c r="T1292" s="271"/>
      <c r="U1292" s="271"/>
      <c r="V1292" s="271"/>
      <c r="W1292" s="8"/>
      <c r="X1292" s="8"/>
      <c r="Y1292" s="8"/>
      <c r="Z1292" s="8"/>
      <c r="AA1292" s="8"/>
    </row>
    <row r="1293" spans="1:27">
      <c r="A1293" s="274"/>
      <c r="E1293" s="8"/>
      <c r="T1293" s="271"/>
      <c r="U1293" s="271"/>
      <c r="V1293" s="271"/>
      <c r="W1293" s="8"/>
      <c r="X1293" s="8"/>
      <c r="Y1293" s="8"/>
      <c r="Z1293" s="8"/>
      <c r="AA1293" s="8"/>
    </row>
    <row r="1294" spans="1:27">
      <c r="A1294" s="274"/>
      <c r="E1294" s="8"/>
      <c r="S1294" s="43"/>
      <c r="T1294" s="271"/>
      <c r="U1294" s="271"/>
      <c r="V1294" s="271"/>
      <c r="W1294" s="8"/>
      <c r="X1294" s="8"/>
      <c r="Y1294" s="8"/>
      <c r="Z1294" s="8"/>
      <c r="AA1294" s="8"/>
    </row>
    <row r="1295" spans="1:27">
      <c r="A1295" s="274"/>
      <c r="E1295" s="8"/>
      <c r="S1295" s="43"/>
      <c r="T1295" s="271"/>
      <c r="U1295" s="271"/>
      <c r="V1295" s="271"/>
      <c r="W1295" s="8"/>
      <c r="X1295" s="8"/>
      <c r="Y1295" s="8"/>
      <c r="Z1295" s="8"/>
      <c r="AA1295" s="8"/>
    </row>
    <row r="1296" spans="1:27">
      <c r="A1296" s="274"/>
      <c r="E1296" s="8"/>
      <c r="S1296" s="43"/>
      <c r="T1296" s="271"/>
      <c r="U1296" s="271"/>
      <c r="V1296" s="271"/>
      <c r="W1296" s="8"/>
      <c r="X1296" s="8"/>
      <c r="Y1296" s="8"/>
      <c r="Z1296" s="8"/>
      <c r="AA1296" s="8"/>
    </row>
    <row r="1297" spans="1:27">
      <c r="A1297" s="274"/>
      <c r="E1297" s="8"/>
      <c r="S1297" s="47"/>
      <c r="T1297" s="271"/>
      <c r="U1297" s="271"/>
      <c r="V1297" s="271"/>
      <c r="W1297" s="8"/>
      <c r="X1297" s="8"/>
      <c r="Y1297" s="8"/>
      <c r="Z1297" s="8"/>
      <c r="AA1297" s="8"/>
    </row>
    <row r="1298" spans="1:27">
      <c r="A1298" s="274"/>
      <c r="E1298" s="8"/>
      <c r="T1298" s="271"/>
      <c r="U1298" s="271"/>
      <c r="V1298" s="271"/>
      <c r="W1298" s="8"/>
      <c r="X1298" s="8"/>
      <c r="Y1298" s="8"/>
      <c r="Z1298" s="8"/>
      <c r="AA1298" s="8"/>
    </row>
    <row r="1299" spans="1:27">
      <c r="A1299" s="274"/>
      <c r="B1299" s="572" t="s">
        <v>126</v>
      </c>
      <c r="E1299" s="8"/>
      <c r="T1299" s="271"/>
      <c r="U1299" s="271"/>
      <c r="V1299" s="271"/>
      <c r="W1299" s="8"/>
      <c r="X1299" s="8"/>
      <c r="Y1299" s="8"/>
      <c r="Z1299" s="8"/>
      <c r="AA1299" s="8"/>
    </row>
    <row r="1300" spans="1:27">
      <c r="A1300" s="274"/>
      <c r="B1300" s="572" t="s">
        <v>862</v>
      </c>
      <c r="E1300" s="8"/>
      <c r="T1300" s="271"/>
      <c r="U1300" s="271"/>
      <c r="V1300" s="271"/>
      <c r="W1300" s="8"/>
      <c r="X1300" s="8"/>
      <c r="Y1300" s="8"/>
      <c r="Z1300" s="8"/>
      <c r="AA1300" s="8"/>
    </row>
    <row r="1301" spans="1:27">
      <c r="A1301" s="274"/>
      <c r="B1301" s="41" t="s">
        <v>127</v>
      </c>
      <c r="E1301" s="8"/>
      <c r="T1301" s="271"/>
      <c r="U1301" s="271"/>
      <c r="V1301" s="271"/>
      <c r="W1301" s="8"/>
      <c r="X1301" s="8"/>
      <c r="Y1301" s="8"/>
      <c r="Z1301" s="8"/>
      <c r="AA1301" s="8"/>
    </row>
    <row r="1302" spans="1:27">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 r="A1332" s="274"/>
      <c r="E1332" s="8"/>
      <c r="F1332" s="46"/>
      <c r="G1332" s="46"/>
      <c r="T1332" s="271"/>
      <c r="U1332" s="271"/>
      <c r="V1332" s="271"/>
      <c r="W1332" s="8"/>
      <c r="X1332" s="8"/>
      <c r="Y1332" s="8"/>
      <c r="Z1332" s="8"/>
      <c r="AA1332" s="8"/>
    </row>
    <row r="1333" spans="1:27">
      <c r="A1333" s="274"/>
      <c r="E1333" s="8"/>
      <c r="F1333" s="46"/>
      <c r="G1333" s="46"/>
      <c r="T1333" s="271"/>
      <c r="U1333" s="271"/>
      <c r="V1333" s="271"/>
      <c r="W1333" s="8"/>
      <c r="X1333" s="8"/>
      <c r="Y1333" s="8"/>
      <c r="Z1333" s="8"/>
      <c r="AA1333" s="8"/>
    </row>
    <row r="1334" spans="1:27">
      <c r="A1334" s="274"/>
      <c r="E1334" s="8"/>
      <c r="F1334" s="46"/>
      <c r="G1334" s="46"/>
      <c r="T1334" s="271"/>
      <c r="U1334" s="271"/>
      <c r="V1334" s="271"/>
      <c r="W1334" s="8"/>
      <c r="X1334" s="8"/>
      <c r="Y1334" s="8"/>
      <c r="Z1334" s="8"/>
      <c r="AA1334" s="8"/>
    </row>
    <row r="1335" spans="1:27">
      <c r="A1335" s="274"/>
      <c r="E1335" s="8"/>
      <c r="F1335" s="46"/>
      <c r="G1335" s="46"/>
      <c r="T1335" s="271"/>
      <c r="U1335" s="271"/>
      <c r="V1335" s="271"/>
      <c r="W1335" s="8"/>
      <c r="X1335" s="8"/>
      <c r="Y1335" s="8"/>
      <c r="Z1335" s="8"/>
      <c r="AA1335" s="8"/>
    </row>
    <row r="1336" spans="1:27">
      <c r="A1336" s="274"/>
      <c r="E1336" s="8"/>
      <c r="F1336" s="46"/>
      <c r="G1336" s="46"/>
      <c r="T1336" s="271"/>
      <c r="U1336" s="271"/>
      <c r="V1336" s="271"/>
      <c r="W1336" s="8"/>
      <c r="X1336" s="8"/>
      <c r="Y1336" s="8"/>
      <c r="Z1336" s="8"/>
      <c r="AA1336" s="8"/>
    </row>
    <row r="1337" spans="1:27">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 r="A1339" s="274"/>
      <c r="B1339" s="572" t="s">
        <v>126</v>
      </c>
      <c r="E1339" s="8"/>
      <c r="T1339" s="271"/>
      <c r="U1339" s="271"/>
      <c r="V1339" s="271"/>
      <c r="W1339" s="8"/>
      <c r="X1339" s="8"/>
      <c r="Y1339" s="8"/>
      <c r="Z1339" s="8"/>
      <c r="AA1339" s="8"/>
    </row>
    <row r="1340" spans="1:27">
      <c r="A1340" s="274"/>
      <c r="B1340" s="572" t="s">
        <v>863</v>
      </c>
      <c r="E1340" s="8"/>
      <c r="T1340" s="271"/>
      <c r="U1340" s="271"/>
      <c r="V1340" s="271"/>
      <c r="W1340" s="8"/>
      <c r="X1340" s="8"/>
      <c r="Y1340" s="8"/>
      <c r="Z1340" s="8"/>
      <c r="AA1340" s="8"/>
    </row>
    <row r="1341" spans="1:27">
      <c r="A1341" s="274"/>
      <c r="B1341" s="41" t="s">
        <v>127</v>
      </c>
      <c r="E1341" s="8"/>
      <c r="T1341" s="271"/>
      <c r="U1341" s="271"/>
      <c r="V1341" s="271"/>
      <c r="W1341" s="8"/>
      <c r="X1341" s="8"/>
      <c r="Y1341" s="8"/>
      <c r="Z1341" s="8"/>
      <c r="AA1341" s="8"/>
    </row>
    <row r="1342" spans="1:27">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 r="A1379" s="274"/>
      <c r="B1379" s="572" t="s">
        <v>126</v>
      </c>
      <c r="E1379" s="8"/>
      <c r="T1379" s="271"/>
      <c r="U1379" s="271"/>
      <c r="V1379" s="271"/>
      <c r="W1379" s="8"/>
      <c r="X1379" s="8"/>
      <c r="Y1379" s="8"/>
      <c r="Z1379" s="8"/>
      <c r="AA1379" s="8"/>
    </row>
    <row r="1380" spans="1:27">
      <c r="A1380" s="274"/>
      <c r="B1380" s="572" t="s">
        <v>864</v>
      </c>
      <c r="E1380" s="8"/>
      <c r="T1380" s="271"/>
      <c r="U1380" s="271"/>
      <c r="V1380" s="271"/>
      <c r="W1380" s="8"/>
      <c r="X1380" s="8"/>
      <c r="Y1380" s="8"/>
      <c r="Z1380" s="8"/>
      <c r="AA1380" s="8"/>
    </row>
    <row r="1381" spans="1:27">
      <c r="A1381" s="274"/>
      <c r="B1381" s="41" t="s">
        <v>127</v>
      </c>
      <c r="E1381" s="8"/>
      <c r="T1381" s="271"/>
      <c r="U1381" s="271"/>
      <c r="V1381" s="271"/>
      <c r="W1381" s="8"/>
      <c r="X1381" s="8"/>
      <c r="Y1381" s="8"/>
      <c r="Z1381" s="8"/>
      <c r="AA1381" s="8"/>
    </row>
    <row r="1382" spans="1:27">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 r="A1419" s="274"/>
      <c r="B1419" s="572" t="s">
        <v>126</v>
      </c>
      <c r="E1419" s="8"/>
      <c r="T1419" s="271"/>
      <c r="U1419" s="271"/>
      <c r="V1419" s="271"/>
      <c r="W1419" s="8"/>
      <c r="X1419" s="8"/>
      <c r="Y1419" s="8"/>
      <c r="Z1419" s="8"/>
      <c r="AA1419" s="8"/>
    </row>
    <row r="1420" spans="1:27">
      <c r="A1420" s="274"/>
      <c r="B1420" s="572" t="s">
        <v>947</v>
      </c>
      <c r="E1420" s="8"/>
      <c r="T1420" s="271"/>
      <c r="U1420" s="271"/>
      <c r="V1420" s="271"/>
      <c r="W1420" s="8"/>
      <c r="X1420" s="8"/>
      <c r="Y1420" s="8"/>
      <c r="Z1420" s="8"/>
      <c r="AA1420" s="8"/>
    </row>
    <row r="1421" spans="1:27">
      <c r="A1421" s="274"/>
      <c r="B1421" s="41" t="s">
        <v>127</v>
      </c>
      <c r="E1421" s="8"/>
      <c r="T1421" s="271"/>
      <c r="U1421" s="271"/>
      <c r="V1421" s="271"/>
      <c r="W1421" s="8"/>
      <c r="X1421" s="8"/>
      <c r="Y1421" s="8"/>
      <c r="Z1421" s="8"/>
      <c r="AA1421" s="8"/>
    </row>
    <row r="1422" spans="1:27">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 r="A1459" s="274"/>
      <c r="B1459" s="572" t="s">
        <v>126</v>
      </c>
      <c r="E1459" s="8"/>
      <c r="T1459" s="271"/>
      <c r="U1459" s="271"/>
      <c r="V1459" s="271"/>
      <c r="W1459" s="8"/>
      <c r="X1459" s="8"/>
      <c r="Y1459" s="8"/>
      <c r="Z1459" s="8"/>
      <c r="AA1459" s="8"/>
    </row>
    <row r="1460" spans="1:27">
      <c r="A1460" s="274"/>
      <c r="B1460" s="572" t="s">
        <v>865</v>
      </c>
      <c r="E1460" s="8"/>
      <c r="T1460" s="271"/>
      <c r="U1460" s="271"/>
      <c r="V1460" s="271"/>
      <c r="W1460" s="8"/>
      <c r="X1460" s="8"/>
      <c r="Y1460" s="8"/>
      <c r="Z1460" s="8"/>
      <c r="AA1460" s="8"/>
    </row>
    <row r="1461" spans="1:27">
      <c r="A1461" s="274"/>
      <c r="B1461" s="41" t="s">
        <v>127</v>
      </c>
      <c r="E1461" s="8"/>
      <c r="T1461" s="271"/>
      <c r="U1461" s="271"/>
      <c r="V1461" s="271"/>
      <c r="W1461" s="8"/>
      <c r="X1461" s="8"/>
      <c r="Y1461" s="8"/>
      <c r="Z1461" s="8"/>
      <c r="AA1461" s="8"/>
    </row>
    <row r="1462" spans="1:27">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 r="A1492" s="274"/>
      <c r="E1492" s="8"/>
      <c r="T1492" s="271"/>
      <c r="U1492" s="271"/>
      <c r="V1492" s="271"/>
      <c r="W1492" s="8"/>
      <c r="X1492" s="8"/>
      <c r="Y1492" s="8"/>
      <c r="Z1492" s="8"/>
      <c r="AA1492" s="8"/>
    </row>
    <row r="1493" spans="1:27">
      <c r="A1493" s="274"/>
      <c r="E1493" s="8"/>
      <c r="T1493" s="271"/>
      <c r="U1493" s="271"/>
      <c r="V1493" s="271"/>
      <c r="W1493" s="8"/>
      <c r="X1493" s="8"/>
      <c r="Y1493" s="8"/>
      <c r="Z1493" s="8"/>
      <c r="AA1493" s="8"/>
    </row>
    <row r="1494" spans="1:27">
      <c r="A1494" s="274"/>
      <c r="E1494" s="8"/>
      <c r="S1494" s="43"/>
      <c r="T1494" s="271"/>
      <c r="U1494" s="271"/>
      <c r="V1494" s="271"/>
      <c r="W1494" s="8"/>
      <c r="X1494" s="8"/>
      <c r="Y1494" s="8"/>
      <c r="Z1494" s="8"/>
      <c r="AA1494" s="8"/>
    </row>
    <row r="1495" spans="1:27">
      <c r="A1495" s="274"/>
      <c r="E1495" s="8"/>
      <c r="S1495" s="43"/>
      <c r="T1495" s="271"/>
      <c r="U1495" s="271"/>
      <c r="V1495" s="271"/>
      <c r="W1495" s="8"/>
      <c r="X1495" s="8"/>
      <c r="Y1495" s="8"/>
      <c r="Z1495" s="8"/>
      <c r="AA1495" s="8"/>
    </row>
    <row r="1496" spans="1:27">
      <c r="A1496" s="274"/>
      <c r="E1496" s="8"/>
      <c r="S1496" s="43"/>
      <c r="T1496" s="271"/>
      <c r="U1496" s="271"/>
      <c r="V1496" s="271"/>
      <c r="W1496" s="8"/>
      <c r="X1496" s="8"/>
      <c r="Y1496" s="8"/>
      <c r="Z1496" s="8"/>
      <c r="AA1496" s="8"/>
    </row>
    <row r="1497" spans="1:27">
      <c r="A1497" s="274"/>
      <c r="E1497" s="8"/>
      <c r="S1497" s="47"/>
      <c r="T1497" s="271"/>
      <c r="U1497" s="271"/>
      <c r="V1497" s="271"/>
      <c r="W1497" s="8"/>
      <c r="X1497" s="8"/>
      <c r="Y1497" s="8"/>
      <c r="Z1497" s="8"/>
      <c r="AA1497" s="8"/>
    </row>
    <row r="1498" spans="1:27">
      <c r="A1498" s="274"/>
      <c r="E1498" s="8"/>
      <c r="T1498" s="271"/>
      <c r="U1498" s="271"/>
      <c r="V1498" s="271"/>
      <c r="W1498" s="8"/>
      <c r="X1498" s="8"/>
      <c r="Y1498" s="8"/>
      <c r="Z1498" s="8"/>
      <c r="AA1498" s="8"/>
    </row>
    <row r="1499" spans="1:27">
      <c r="A1499" s="274"/>
      <c r="B1499" s="572" t="s">
        <v>126</v>
      </c>
      <c r="E1499" s="8"/>
      <c r="T1499" s="271"/>
      <c r="U1499" s="271"/>
      <c r="V1499" s="271"/>
      <c r="W1499" s="8"/>
      <c r="X1499" s="8"/>
      <c r="Y1499" s="8"/>
      <c r="Z1499" s="8"/>
      <c r="AA1499" s="8"/>
    </row>
    <row r="1500" spans="1:27">
      <c r="A1500" s="274"/>
      <c r="B1500" s="572" t="s">
        <v>866</v>
      </c>
      <c r="E1500" s="8"/>
      <c r="T1500" s="271"/>
      <c r="U1500" s="271"/>
      <c r="V1500" s="271"/>
      <c r="W1500" s="8"/>
      <c r="X1500" s="8"/>
      <c r="Y1500" s="8"/>
      <c r="Z1500" s="8"/>
      <c r="AA1500" s="8"/>
    </row>
    <row r="1501" spans="1:27">
      <c r="A1501" s="274"/>
      <c r="B1501" s="41" t="s">
        <v>127</v>
      </c>
      <c r="E1501" s="8"/>
      <c r="T1501" s="271"/>
      <c r="U1501" s="271"/>
      <c r="V1501" s="271"/>
      <c r="W1501" s="8"/>
      <c r="X1501" s="8"/>
      <c r="Y1501" s="8"/>
      <c r="Z1501" s="8"/>
      <c r="AA1501" s="8"/>
    </row>
    <row r="1502" spans="1:27">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 r="A1539" s="274"/>
      <c r="B1539" s="572" t="s">
        <v>126</v>
      </c>
      <c r="E1539" s="8"/>
      <c r="T1539" s="271"/>
      <c r="U1539" s="271"/>
      <c r="V1539" s="271"/>
      <c r="W1539" s="8"/>
      <c r="X1539" s="8"/>
      <c r="Y1539" s="8"/>
      <c r="Z1539" s="8"/>
      <c r="AA1539" s="8"/>
    </row>
    <row r="1540" spans="1:27">
      <c r="A1540" s="274"/>
      <c r="B1540" s="572" t="s">
        <v>867</v>
      </c>
      <c r="E1540" s="8"/>
      <c r="T1540" s="271"/>
      <c r="U1540" s="271"/>
      <c r="V1540" s="271"/>
      <c r="W1540" s="8"/>
      <c r="X1540" s="8"/>
      <c r="Y1540" s="8"/>
      <c r="Z1540" s="8"/>
      <c r="AA1540" s="8"/>
    </row>
    <row r="1541" spans="1:27">
      <c r="A1541" s="274"/>
      <c r="B1541" s="41" t="s">
        <v>127</v>
      </c>
      <c r="E1541" s="8"/>
      <c r="T1541" s="271"/>
      <c r="U1541" s="271"/>
      <c r="V1541" s="271"/>
      <c r="W1541" s="8"/>
      <c r="X1541" s="8"/>
      <c r="Y1541" s="8"/>
      <c r="Z1541" s="8"/>
      <c r="AA1541" s="8"/>
    </row>
    <row r="1542" spans="1:27">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 r="A1572" s="274"/>
      <c r="E1572" s="8"/>
      <c r="T1572" s="271"/>
      <c r="U1572" s="271"/>
      <c r="V1572" s="271"/>
      <c r="W1572" s="8"/>
      <c r="X1572" s="8"/>
      <c r="Y1572" s="8"/>
      <c r="Z1572" s="8"/>
      <c r="AA1572" s="8"/>
    </row>
    <row r="1573" spans="1:27">
      <c r="A1573" s="274"/>
      <c r="E1573" s="8"/>
      <c r="T1573" s="271"/>
      <c r="U1573" s="271"/>
      <c r="V1573" s="271"/>
      <c r="W1573" s="8"/>
      <c r="X1573" s="8"/>
      <c r="Y1573" s="8"/>
      <c r="Z1573" s="8"/>
      <c r="AA1573" s="8"/>
    </row>
    <row r="1574" spans="1:27">
      <c r="A1574" s="274"/>
      <c r="E1574" s="8"/>
      <c r="S1574" s="43"/>
      <c r="T1574" s="271"/>
      <c r="U1574" s="271"/>
      <c r="V1574" s="271"/>
      <c r="W1574" s="8"/>
      <c r="X1574" s="8"/>
      <c r="Y1574" s="8"/>
      <c r="Z1574" s="8"/>
      <c r="AA1574" s="8"/>
    </row>
    <row r="1575" spans="1:27">
      <c r="A1575" s="274"/>
      <c r="E1575" s="8"/>
      <c r="S1575" s="43"/>
      <c r="T1575" s="271"/>
      <c r="U1575" s="271"/>
      <c r="V1575" s="271"/>
      <c r="W1575" s="8"/>
      <c r="X1575" s="8"/>
      <c r="Y1575" s="8"/>
      <c r="Z1575" s="8"/>
      <c r="AA1575" s="8"/>
    </row>
    <row r="1576" spans="1:27">
      <c r="A1576" s="274"/>
      <c r="E1576" s="8"/>
      <c r="S1576" s="43"/>
      <c r="T1576" s="271"/>
      <c r="U1576" s="271"/>
      <c r="V1576" s="271"/>
      <c r="W1576" s="8"/>
      <c r="X1576" s="8"/>
      <c r="Y1576" s="8"/>
      <c r="Z1576" s="8"/>
      <c r="AA1576" s="8"/>
    </row>
    <row r="1577" spans="1:27">
      <c r="A1577" s="274"/>
      <c r="E1577" s="8"/>
      <c r="S1577" s="47"/>
      <c r="T1577" s="271"/>
      <c r="U1577" s="271"/>
      <c r="V1577" s="271"/>
      <c r="W1577" s="8"/>
      <c r="X1577" s="8"/>
      <c r="Y1577" s="8"/>
      <c r="Z1577" s="8"/>
      <c r="AA1577" s="8"/>
    </row>
    <row r="1578" spans="1:27">
      <c r="A1578" s="274"/>
      <c r="E1578" s="8"/>
      <c r="T1578" s="271"/>
      <c r="U1578" s="271"/>
      <c r="V1578" s="271"/>
      <c r="W1578" s="8"/>
      <c r="X1578" s="8"/>
      <c r="Y1578" s="8"/>
      <c r="Z1578" s="8"/>
      <c r="AA1578" s="8"/>
    </row>
    <row r="1579" spans="1:27">
      <c r="A1579" s="274"/>
      <c r="B1579" s="572" t="s">
        <v>126</v>
      </c>
      <c r="E1579" s="8"/>
      <c r="T1579" s="271"/>
      <c r="U1579" s="271"/>
      <c r="V1579" s="271"/>
      <c r="W1579" s="8"/>
      <c r="X1579" s="8"/>
      <c r="Y1579" s="8"/>
      <c r="Z1579" s="8"/>
      <c r="AA1579" s="8"/>
    </row>
    <row r="1580" spans="1:27">
      <c r="A1580" s="274"/>
      <c r="B1580" s="572" t="s">
        <v>868</v>
      </c>
      <c r="E1580" s="8"/>
      <c r="T1580" s="271"/>
      <c r="U1580" s="271"/>
      <c r="V1580" s="271"/>
      <c r="W1580" s="8"/>
      <c r="X1580" s="8"/>
      <c r="Y1580" s="8"/>
      <c r="Z1580" s="8"/>
      <c r="AA1580" s="8"/>
    </row>
    <row r="1581" spans="1:27">
      <c r="A1581" s="274"/>
      <c r="B1581" s="41" t="s">
        <v>127</v>
      </c>
      <c r="E1581" s="8"/>
      <c r="T1581" s="271"/>
      <c r="U1581" s="271"/>
      <c r="V1581" s="271"/>
      <c r="W1581" s="8"/>
      <c r="X1581" s="8"/>
      <c r="Y1581" s="8"/>
      <c r="Z1581" s="8"/>
      <c r="AA1581" s="8"/>
    </row>
    <row r="1582" spans="1:27">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 r="A1619" s="274"/>
      <c r="B1619" s="572" t="s">
        <v>126</v>
      </c>
      <c r="E1619" s="8"/>
      <c r="T1619" s="271"/>
      <c r="U1619" s="271"/>
      <c r="V1619" s="271"/>
      <c r="W1619" s="8"/>
      <c r="X1619" s="8"/>
      <c r="Y1619" s="8"/>
      <c r="Z1619" s="8"/>
      <c r="AA1619" s="8"/>
    </row>
    <row r="1620" spans="1:27">
      <c r="A1620" s="274"/>
      <c r="B1620" s="572" t="s">
        <v>869</v>
      </c>
      <c r="E1620" s="8"/>
      <c r="T1620" s="271"/>
      <c r="U1620" s="271"/>
      <c r="V1620" s="271"/>
      <c r="W1620" s="8"/>
      <c r="X1620" s="8"/>
      <c r="Y1620" s="8"/>
      <c r="Z1620" s="8"/>
      <c r="AA1620" s="8"/>
    </row>
    <row r="1621" spans="1:27">
      <c r="A1621" s="274"/>
      <c r="B1621" s="41" t="s">
        <v>127</v>
      </c>
      <c r="E1621" s="8"/>
      <c r="T1621" s="271"/>
      <c r="U1621" s="271"/>
      <c r="V1621" s="271"/>
      <c r="W1621" s="8"/>
      <c r="X1621" s="8"/>
      <c r="Y1621" s="8"/>
      <c r="Z1621" s="8"/>
      <c r="AA1621" s="8"/>
    </row>
    <row r="1622" spans="1:27">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 r="A1652" s="274"/>
      <c r="E1652" s="8"/>
      <c r="T1652" s="271"/>
      <c r="U1652" s="271"/>
      <c r="V1652" s="271"/>
      <c r="W1652" s="8"/>
      <c r="X1652" s="8"/>
      <c r="Y1652" s="8"/>
      <c r="Z1652" s="8"/>
      <c r="AA1652" s="8"/>
    </row>
    <row r="1653" spans="1:27">
      <c r="A1653" s="274"/>
      <c r="E1653" s="8"/>
      <c r="T1653" s="271"/>
      <c r="U1653" s="271"/>
      <c r="V1653" s="271"/>
      <c r="W1653" s="8"/>
      <c r="X1653" s="8"/>
      <c r="Y1653" s="8"/>
      <c r="Z1653" s="8"/>
      <c r="AA1653" s="8"/>
    </row>
    <row r="1654" spans="1:27">
      <c r="A1654" s="274"/>
      <c r="E1654" s="8"/>
      <c r="S1654" s="43"/>
      <c r="T1654" s="271"/>
      <c r="U1654" s="271"/>
      <c r="V1654" s="271"/>
      <c r="W1654" s="8"/>
      <c r="X1654" s="8"/>
      <c r="Y1654" s="8"/>
      <c r="Z1654" s="8"/>
      <c r="AA1654" s="8"/>
    </row>
    <row r="1655" spans="1:27">
      <c r="A1655" s="274"/>
      <c r="E1655" s="8"/>
      <c r="S1655" s="43"/>
      <c r="T1655" s="271"/>
      <c r="U1655" s="271"/>
      <c r="V1655" s="271"/>
      <c r="W1655" s="8"/>
      <c r="X1655" s="8"/>
      <c r="Y1655" s="8"/>
      <c r="Z1655" s="8"/>
      <c r="AA1655" s="8"/>
    </row>
    <row r="1656" spans="1:27">
      <c r="A1656" s="274"/>
      <c r="E1656" s="8"/>
      <c r="S1656" s="43"/>
      <c r="T1656" s="271"/>
      <c r="U1656" s="271"/>
      <c r="V1656" s="271"/>
      <c r="W1656" s="8"/>
      <c r="X1656" s="8"/>
      <c r="Y1656" s="8"/>
      <c r="Z1656" s="8"/>
      <c r="AA1656" s="8"/>
    </row>
    <row r="1657" spans="1:27">
      <c r="A1657" s="274"/>
      <c r="E1657" s="8"/>
      <c r="S1657" s="47"/>
      <c r="T1657" s="271"/>
      <c r="U1657" s="271"/>
      <c r="V1657" s="271"/>
      <c r="W1657" s="8"/>
      <c r="X1657" s="8"/>
      <c r="Y1657" s="8"/>
      <c r="Z1657" s="8"/>
      <c r="AA1657" s="8"/>
    </row>
    <row r="1658" spans="1:27">
      <c r="A1658" s="274"/>
      <c r="E1658" s="8"/>
      <c r="T1658" s="271"/>
      <c r="U1658" s="271"/>
      <c r="V1658" s="271"/>
      <c r="W1658" s="8"/>
      <c r="X1658" s="8"/>
      <c r="Y1658" s="8"/>
      <c r="Z1658" s="8"/>
      <c r="AA1658" s="8"/>
    </row>
    <row r="1659" spans="1:27">
      <c r="A1659" s="274"/>
      <c r="B1659" s="572" t="s">
        <v>126</v>
      </c>
      <c r="E1659" s="8"/>
      <c r="T1659" s="271"/>
      <c r="U1659" s="271"/>
      <c r="V1659" s="271"/>
      <c r="W1659" s="8"/>
      <c r="X1659" s="8"/>
      <c r="Y1659" s="8"/>
      <c r="Z1659" s="8"/>
      <c r="AA1659" s="8"/>
    </row>
    <row r="1660" spans="1:27">
      <c r="A1660" s="274"/>
      <c r="B1660" s="572" t="s">
        <v>870</v>
      </c>
      <c r="E1660" s="8"/>
      <c r="T1660" s="271"/>
      <c r="U1660" s="271"/>
      <c r="V1660" s="271"/>
      <c r="W1660" s="8"/>
      <c r="X1660" s="8"/>
      <c r="Y1660" s="8"/>
      <c r="Z1660" s="8"/>
      <c r="AA1660" s="8"/>
    </row>
    <row r="1661" spans="1:27">
      <c r="A1661" s="274"/>
      <c r="B1661" s="41" t="s">
        <v>127</v>
      </c>
      <c r="E1661" s="8"/>
      <c r="T1661" s="271"/>
      <c r="U1661" s="271"/>
      <c r="V1661" s="271"/>
      <c r="W1661" s="8"/>
      <c r="X1661" s="8"/>
      <c r="Y1661" s="8"/>
      <c r="Z1661" s="8"/>
      <c r="AA1661" s="8"/>
    </row>
    <row r="1662" spans="1:27">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 r="A1699" s="274"/>
      <c r="B1699" s="572" t="s">
        <v>126</v>
      </c>
      <c r="E1699" s="8"/>
      <c r="T1699" s="271"/>
      <c r="U1699" s="271"/>
      <c r="V1699" s="271"/>
      <c r="W1699" s="8"/>
      <c r="X1699" s="8"/>
      <c r="Y1699" s="8"/>
      <c r="Z1699" s="8"/>
      <c r="AA1699" s="8"/>
    </row>
    <row r="1700" spans="1:27">
      <c r="A1700" s="274"/>
      <c r="B1700" s="572" t="s">
        <v>871</v>
      </c>
      <c r="E1700" s="8"/>
      <c r="T1700" s="271"/>
      <c r="U1700" s="271"/>
      <c r="V1700" s="271"/>
      <c r="W1700" s="8"/>
      <c r="X1700" s="8"/>
      <c r="Y1700" s="8"/>
      <c r="Z1700" s="8"/>
      <c r="AA1700" s="8"/>
    </row>
    <row r="1701" spans="1:27">
      <c r="A1701" s="274"/>
      <c r="B1701" s="41" t="s">
        <v>127</v>
      </c>
      <c r="E1701" s="8"/>
      <c r="T1701" s="271"/>
      <c r="U1701" s="271"/>
      <c r="V1701" s="271"/>
      <c r="W1701" s="8"/>
      <c r="X1701" s="8"/>
      <c r="Y1701" s="8"/>
      <c r="Z1701" s="8"/>
      <c r="AA1701" s="8"/>
    </row>
    <row r="1702" spans="1:27">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27">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27">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27">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27">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27">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27">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27">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27">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27">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27">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27">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19">
      <c r="A1732" s="274"/>
      <c r="E1732" s="8"/>
    </row>
    <row r="1733" spans="1:19">
      <c r="A1733" s="274"/>
      <c r="E1733" s="8"/>
    </row>
    <row r="1734" spans="1:19">
      <c r="A1734" s="274"/>
      <c r="E1734" s="8"/>
      <c r="S1734" s="43"/>
    </row>
    <row r="1735" spans="1:19">
      <c r="A1735" s="274"/>
      <c r="E1735" s="8"/>
      <c r="S1735" s="43"/>
    </row>
    <row r="1736" spans="1:19">
      <c r="A1736" s="274"/>
      <c r="E1736" s="8"/>
      <c r="S1736" s="43"/>
    </row>
    <row r="1737" spans="1:19">
      <c r="A1737" s="274"/>
      <c r="E1737" s="8"/>
      <c r="S1737" s="47"/>
    </row>
    <row r="1738" spans="1:19">
      <c r="A1738" s="274"/>
      <c r="E1738" s="8"/>
    </row>
    <row r="1739" spans="1:19">
      <c r="A1739" s="274"/>
      <c r="B1739" s="572" t="s">
        <v>126</v>
      </c>
      <c r="E1739" s="8"/>
    </row>
    <row r="1740" spans="1:19">
      <c r="A1740" s="274"/>
      <c r="B1740" s="572" t="s">
        <v>872</v>
      </c>
      <c r="E1740" s="8"/>
    </row>
    <row r="1741" spans="1:19">
      <c r="A1741" s="274"/>
      <c r="B1741" s="41" t="s">
        <v>127</v>
      </c>
      <c r="E1741" s="8"/>
    </row>
    <row r="1742" spans="1:19">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19">
      <c r="A1779" s="274"/>
      <c r="B1779" s="572" t="s">
        <v>126</v>
      </c>
      <c r="E1779" s="8"/>
    </row>
    <row r="1780" spans="1:19">
      <c r="A1780" s="274"/>
      <c r="B1780" s="572" t="s">
        <v>873</v>
      </c>
      <c r="E1780" s="8"/>
    </row>
    <row r="1781" spans="1:19">
      <c r="A1781" s="274"/>
      <c r="B1781" s="41" t="s">
        <v>127</v>
      </c>
      <c r="E1781" s="8"/>
    </row>
    <row r="1782" spans="1:19">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19">
      <c r="A1812" s="274"/>
      <c r="E1812" s="8"/>
    </row>
    <row r="1813" spans="1:19">
      <c r="A1813" s="274"/>
      <c r="E1813" s="8"/>
    </row>
    <row r="1814" spans="1:19">
      <c r="A1814" s="274"/>
      <c r="E1814" s="8"/>
      <c r="S1814" s="43"/>
    </row>
    <row r="1815" spans="1:19">
      <c r="A1815" s="274"/>
      <c r="E1815" s="8"/>
      <c r="S1815" s="43"/>
    </row>
    <row r="1816" spans="1:19">
      <c r="A1816" s="274"/>
      <c r="E1816" s="8"/>
      <c r="S1816" s="43"/>
    </row>
    <row r="1817" spans="1:19">
      <c r="A1817" s="274"/>
      <c r="E1817" s="8"/>
      <c r="S1817" s="47"/>
    </row>
    <row r="1818" spans="1:19">
      <c r="A1818" s="274"/>
      <c r="E1818" s="8"/>
    </row>
    <row r="1819" spans="1:19">
      <c r="A1819" s="274"/>
      <c r="B1819" s="572" t="s">
        <v>126</v>
      </c>
      <c r="E1819" s="8"/>
    </row>
    <row r="1820" spans="1:19">
      <c r="A1820" s="274"/>
      <c r="B1820" s="572" t="s">
        <v>874</v>
      </c>
      <c r="E1820" s="8"/>
    </row>
    <row r="1821" spans="1:19">
      <c r="A1821" s="274"/>
      <c r="B1821" s="41" t="s">
        <v>127</v>
      </c>
      <c r="E1821" s="8"/>
    </row>
    <row r="1822" spans="1:19">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19">
      <c r="A1859" s="274"/>
      <c r="B1859" s="572" t="s">
        <v>126</v>
      </c>
      <c r="E1859" s="8"/>
    </row>
    <row r="1860" spans="1:19">
      <c r="A1860" s="274"/>
      <c r="B1860" s="572" t="s">
        <v>948</v>
      </c>
      <c r="E1860" s="8"/>
    </row>
    <row r="1861" spans="1:19">
      <c r="A1861" s="274"/>
      <c r="B1861" s="41" t="s">
        <v>127</v>
      </c>
      <c r="E1861" s="8"/>
    </row>
    <row r="1862" spans="1:19">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19">
      <c r="A1899" s="274"/>
      <c r="B1899" s="572" t="s">
        <v>126</v>
      </c>
      <c r="E1899" s="8"/>
    </row>
    <row r="1900" spans="1:19">
      <c r="A1900" s="274"/>
      <c r="B1900" s="572" t="s">
        <v>875</v>
      </c>
      <c r="E1900" s="8"/>
    </row>
    <row r="1901" spans="1:19">
      <c r="A1901" s="274"/>
      <c r="B1901" s="41" t="s">
        <v>127</v>
      </c>
      <c r="E1901" s="8"/>
    </row>
    <row r="1902" spans="1:19">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19">
      <c r="A1932" s="274"/>
      <c r="E1932" s="8"/>
    </row>
    <row r="1933" spans="1:19">
      <c r="A1933" s="274"/>
      <c r="E1933" s="8"/>
    </row>
    <row r="1934" spans="1:19">
      <c r="A1934" s="274"/>
      <c r="E1934" s="8"/>
      <c r="S1934" s="43"/>
    </row>
    <row r="1935" spans="1:19">
      <c r="A1935" s="274"/>
      <c r="E1935" s="8"/>
      <c r="S1935" s="43"/>
    </row>
    <row r="1936" spans="1:19">
      <c r="A1936" s="274"/>
      <c r="E1936" s="8"/>
      <c r="S1936" s="43"/>
    </row>
    <row r="1937" spans="1:19">
      <c r="A1937" s="274"/>
      <c r="E1937" s="8"/>
      <c r="S1937" s="47"/>
    </row>
    <row r="1938" spans="1:19">
      <c r="A1938" s="274"/>
      <c r="E1938" s="8"/>
    </row>
    <row r="1939" spans="1:19">
      <c r="A1939" s="274"/>
      <c r="B1939" s="572" t="s">
        <v>126</v>
      </c>
      <c r="E1939" s="8"/>
    </row>
    <row r="1940" spans="1:19">
      <c r="A1940" s="274"/>
      <c r="B1940" s="572" t="s">
        <v>876</v>
      </c>
      <c r="E1940" s="8"/>
    </row>
    <row r="1941" spans="1:19">
      <c r="A1941" s="274"/>
      <c r="B1941" s="41" t="s">
        <v>127</v>
      </c>
      <c r="E1941" s="8"/>
    </row>
    <row r="1942" spans="1:19">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19">
      <c r="A1979" s="274"/>
      <c r="B1979" s="572" t="s">
        <v>126</v>
      </c>
      <c r="E1979" s="8"/>
    </row>
    <row r="1980" spans="1:19">
      <c r="A1980" s="274"/>
      <c r="B1980" s="572" t="s">
        <v>877</v>
      </c>
      <c r="E1980" s="8"/>
    </row>
    <row r="1981" spans="1:19">
      <c r="A1981" s="274"/>
      <c r="B1981" s="41" t="s">
        <v>127</v>
      </c>
      <c r="E1981" s="8"/>
    </row>
    <row r="1982" spans="1:19">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19">
      <c r="A2012" s="274"/>
      <c r="E2012" s="8"/>
    </row>
    <row r="2013" spans="1:19">
      <c r="A2013" s="274"/>
      <c r="E2013" s="8"/>
    </row>
    <row r="2014" spans="1:19">
      <c r="A2014" s="274"/>
      <c r="E2014" s="8"/>
      <c r="S2014" s="43"/>
    </row>
    <row r="2015" spans="1:19">
      <c r="A2015" s="274"/>
      <c r="E2015" s="8"/>
      <c r="S2015" s="43"/>
    </row>
    <row r="2016" spans="1:19">
      <c r="A2016" s="274"/>
      <c r="E2016" s="8"/>
      <c r="S2016" s="43"/>
    </row>
    <row r="2017" spans="1:19">
      <c r="A2017" s="274"/>
      <c r="E2017" s="8"/>
      <c r="S2017" s="47"/>
    </row>
    <row r="2018" spans="1:19">
      <c r="A2018" s="274"/>
      <c r="E2018" s="8"/>
    </row>
    <row r="2019" spans="1:19">
      <c r="A2019" s="274"/>
      <c r="B2019" s="572" t="s">
        <v>126</v>
      </c>
      <c r="E2019" s="8"/>
    </row>
    <row r="2020" spans="1:19">
      <c r="A2020" s="274"/>
      <c r="B2020" s="572" t="s">
        <v>878</v>
      </c>
      <c r="E2020" s="8"/>
    </row>
    <row r="2021" spans="1:19">
      <c r="A2021" s="274"/>
      <c r="B2021" s="41" t="s">
        <v>127</v>
      </c>
      <c r="E2021" s="8"/>
    </row>
    <row r="2022" spans="1:19">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19">
      <c r="A2059" s="274"/>
      <c r="B2059" s="572" t="s">
        <v>126</v>
      </c>
      <c r="E2059" s="8"/>
    </row>
    <row r="2060" spans="1:19">
      <c r="A2060" s="274"/>
      <c r="B2060" s="572" t="s">
        <v>879</v>
      </c>
      <c r="E2060" s="8"/>
    </row>
    <row r="2061" spans="1:19">
      <c r="A2061" s="274"/>
      <c r="B2061" s="41" t="s">
        <v>127</v>
      </c>
      <c r="E2061" s="8"/>
    </row>
    <row r="2062" spans="1:19">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19">
      <c r="A2092" s="274"/>
      <c r="E2092" s="8"/>
    </row>
    <row r="2093" spans="1:19">
      <c r="A2093" s="274"/>
      <c r="E2093" s="8"/>
    </row>
    <row r="2094" spans="1:19">
      <c r="A2094" s="274"/>
      <c r="E2094" s="8"/>
      <c r="S2094" s="43"/>
    </row>
    <row r="2095" spans="1:19">
      <c r="A2095" s="274"/>
      <c r="E2095" s="8"/>
      <c r="S2095" s="43"/>
    </row>
    <row r="2096" spans="1:19">
      <c r="A2096" s="274"/>
      <c r="E2096" s="8"/>
      <c r="S2096" s="43"/>
    </row>
    <row r="2097" spans="1:19">
      <c r="A2097" s="274"/>
      <c r="E2097" s="8"/>
      <c r="S2097" s="47"/>
    </row>
    <row r="2098" spans="1:19">
      <c r="A2098" s="274"/>
      <c r="E2098" s="8"/>
    </row>
    <row r="2099" spans="1:19">
      <c r="A2099" s="274"/>
      <c r="B2099" s="572" t="s">
        <v>126</v>
      </c>
      <c r="E2099" s="8"/>
    </row>
    <row r="2100" spans="1:19">
      <c r="A2100" s="274"/>
      <c r="B2100" s="572" t="s">
        <v>880</v>
      </c>
      <c r="E2100" s="8"/>
    </row>
    <row r="2101" spans="1:19">
      <c r="A2101" s="274"/>
      <c r="B2101" s="41"/>
      <c r="E2101" s="8"/>
    </row>
    <row r="2102" spans="1:19">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19">
      <c r="A2139" s="274"/>
      <c r="B2139" s="572" t="s">
        <v>949</v>
      </c>
      <c r="E2139" s="8"/>
    </row>
    <row r="2140" spans="1:19">
      <c r="A2140" s="274"/>
      <c r="B2140" s="572" t="s">
        <v>947</v>
      </c>
      <c r="E2140" s="8"/>
    </row>
    <row r="2141" spans="1:19">
      <c r="A2141" s="274"/>
      <c r="B2141" s="41"/>
      <c r="E2141" s="8"/>
    </row>
    <row r="2142" spans="1:19">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19">
      <c r="A2179" s="274"/>
      <c r="B2179" s="572" t="s">
        <v>949</v>
      </c>
      <c r="E2179" s="8"/>
    </row>
    <row r="2180" spans="1:19">
      <c r="A2180" s="274"/>
      <c r="B2180" s="572" t="s">
        <v>948</v>
      </c>
      <c r="E2180" s="8"/>
    </row>
    <row r="2181" spans="1:19">
      <c r="A2181" s="274"/>
      <c r="B2181" s="41" t="s">
        <v>127</v>
      </c>
      <c r="E2181" s="8"/>
    </row>
    <row r="2182" spans="1:19">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19">
      <c r="A2219" s="274"/>
      <c r="B2219" s="572" t="s">
        <v>883</v>
      </c>
    </row>
    <row r="2220" spans="1:19">
      <c r="A2220" s="274"/>
      <c r="B2220" s="572" t="s">
        <v>80</v>
      </c>
    </row>
    <row r="2221" spans="1:19">
      <c r="A2221" s="274"/>
      <c r="B2221" s="572" t="s">
        <v>890</v>
      </c>
    </row>
    <row r="2222" spans="1:19">
      <c r="A2222" s="274"/>
      <c r="B2222" s="41" t="s">
        <v>82</v>
      </c>
    </row>
    <row r="2223" spans="1:19">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9">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19">
      <c r="A2253" s="274"/>
      <c r="E2253" s="8"/>
    </row>
    <row r="2254" spans="1:19">
      <c r="A2254" s="274"/>
      <c r="E2254" s="8"/>
    </row>
    <row r="2255" spans="1:19">
      <c r="A2255" s="274"/>
      <c r="E2255" s="8"/>
    </row>
    <row r="2256" spans="1:19">
      <c r="A2256" s="274"/>
      <c r="E2256" s="8"/>
    </row>
    <row r="2257" spans="1:19">
      <c r="A2257" s="274"/>
      <c r="E2257" s="8"/>
    </row>
    <row r="2258" spans="1:19">
      <c r="A2258" s="274"/>
      <c r="E2258" s="8"/>
    </row>
    <row r="2259" spans="1:19">
      <c r="A2259" s="274"/>
      <c r="E2259" s="8"/>
    </row>
    <row r="2260" spans="1:19">
      <c r="A2260" s="274"/>
      <c r="B2260" s="572" t="s">
        <v>891</v>
      </c>
      <c r="E2260" s="8"/>
    </row>
    <row r="2261" spans="1:19">
      <c r="A2261" s="274"/>
      <c r="B2261" s="572" t="s">
        <v>80</v>
      </c>
      <c r="E2261" s="8"/>
    </row>
    <row r="2262" spans="1:19">
      <c r="A2262" s="274"/>
      <c r="B2262" s="572" t="s">
        <v>890</v>
      </c>
      <c r="E2262" s="8"/>
    </row>
    <row r="2263" spans="1:19">
      <c r="A2263" s="274"/>
      <c r="B2263" s="41" t="s">
        <v>82</v>
      </c>
      <c r="E2263" s="8"/>
      <c r="S2263" s="43"/>
    </row>
    <row r="2264" spans="1:19">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19">
      <c r="A2299" s="274"/>
      <c r="B2299" s="572" t="s">
        <v>892</v>
      </c>
      <c r="E2299" s="8"/>
    </row>
    <row r="2300" spans="1:19">
      <c r="A2300" s="274"/>
      <c r="B2300" s="572" t="s">
        <v>893</v>
      </c>
      <c r="E2300" s="8"/>
    </row>
    <row r="2301" spans="1:19">
      <c r="A2301" s="274"/>
      <c r="B2301" s="41" t="s">
        <v>82</v>
      </c>
      <c r="E2301" s="8"/>
    </row>
    <row r="2302" spans="1:19">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19">
      <c r="A2339" s="274"/>
      <c r="B2339" s="572" t="s">
        <v>892</v>
      </c>
      <c r="E2339" s="8"/>
    </row>
    <row r="2340" spans="1:19">
      <c r="A2340" s="274"/>
      <c r="B2340" s="572" t="s">
        <v>894</v>
      </c>
      <c r="E2340" s="8"/>
    </row>
    <row r="2341" spans="1:19">
      <c r="A2341" s="274"/>
      <c r="B2341" s="41" t="s">
        <v>82</v>
      </c>
      <c r="E2341" s="8"/>
    </row>
    <row r="2342" spans="1:19">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19">
      <c r="A2379" s="274"/>
      <c r="B2379" s="572" t="s">
        <v>892</v>
      </c>
      <c r="E2379" s="8"/>
    </row>
    <row r="2380" spans="1:19">
      <c r="A2380" s="274"/>
      <c r="B2380" s="572" t="s">
        <v>895</v>
      </c>
      <c r="E2380" s="8"/>
    </row>
    <row r="2381" spans="1:19">
      <c r="A2381" s="274"/>
      <c r="B2381" s="41" t="s">
        <v>82</v>
      </c>
      <c r="E2381" s="8"/>
    </row>
    <row r="2382" spans="1:19">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19">
      <c r="A2419" s="274"/>
      <c r="B2419" s="572" t="s">
        <v>896</v>
      </c>
      <c r="E2419" s="8"/>
    </row>
    <row r="2420" spans="1:19">
      <c r="A2420" s="274"/>
      <c r="B2420" s="572" t="s">
        <v>95</v>
      </c>
      <c r="E2420" s="8"/>
    </row>
    <row r="2421" spans="1:19">
      <c r="A2421" s="274"/>
      <c r="B2421" s="572" t="s">
        <v>897</v>
      </c>
      <c r="E2421" s="8"/>
      <c r="S2421" s="43"/>
    </row>
    <row r="2422" spans="1:19">
      <c r="A2422" s="274"/>
      <c r="B2422" s="41" t="s">
        <v>82</v>
      </c>
      <c r="E2422" s="8"/>
      <c r="S2422" s="43"/>
    </row>
    <row r="2423" spans="1:19">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19">
      <c r="A2459" s="274"/>
      <c r="B2459" s="572" t="s">
        <v>896</v>
      </c>
      <c r="E2459" s="8"/>
    </row>
    <row r="2460" spans="1:19">
      <c r="A2460" s="274"/>
      <c r="B2460" s="572" t="s">
        <v>898</v>
      </c>
      <c r="E2460" s="8"/>
    </row>
    <row r="2461" spans="1:19">
      <c r="A2461" s="274"/>
      <c r="B2461" s="572" t="s">
        <v>899</v>
      </c>
      <c r="E2461" s="8"/>
      <c r="S2461" s="43"/>
    </row>
    <row r="2462" spans="1:19">
      <c r="A2462" s="274"/>
      <c r="B2462" s="41" t="s">
        <v>82</v>
      </c>
      <c r="E2462" s="8"/>
      <c r="S2462" s="43"/>
    </row>
    <row r="2463" spans="1:19">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19">
      <c r="A2499" s="274"/>
      <c r="B2499" s="572" t="s">
        <v>896</v>
      </c>
      <c r="E2499" s="8"/>
    </row>
    <row r="2500" spans="1:19">
      <c r="A2500" s="274"/>
      <c r="B2500" s="572" t="s">
        <v>900</v>
      </c>
      <c r="E2500" s="8"/>
    </row>
    <row r="2501" spans="1:19">
      <c r="A2501" s="274"/>
      <c r="B2501" s="572" t="s">
        <v>901</v>
      </c>
      <c r="E2501" s="8"/>
      <c r="S2501" s="43"/>
    </row>
    <row r="2502" spans="1:19">
      <c r="A2502" s="274"/>
      <c r="B2502" s="41" t="s">
        <v>82</v>
      </c>
      <c r="E2502" s="8"/>
      <c r="S2502" s="43"/>
    </row>
    <row r="2503" spans="1:19">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19">
      <c r="A2539" s="274"/>
      <c r="B2539" s="572" t="s">
        <v>902</v>
      </c>
      <c r="E2539" s="8"/>
    </row>
    <row r="2540" spans="1:19">
      <c r="A2540" s="274"/>
      <c r="B2540" s="572" t="s">
        <v>95</v>
      </c>
      <c r="E2540" s="8"/>
    </row>
    <row r="2541" spans="1:19">
      <c r="A2541" s="274"/>
      <c r="B2541" s="572" t="s">
        <v>897</v>
      </c>
      <c r="E2541" s="8"/>
      <c r="S2541" s="43"/>
    </row>
    <row r="2542" spans="1:19">
      <c r="A2542" s="274"/>
      <c r="B2542" s="41" t="s">
        <v>82</v>
      </c>
      <c r="E2542" s="8"/>
      <c r="S2542" s="43"/>
    </row>
    <row r="2543" spans="1:19">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19">
      <c r="A2579" s="274"/>
      <c r="B2579" s="572" t="s">
        <v>902</v>
      </c>
      <c r="E2579" s="8"/>
    </row>
    <row r="2580" spans="1:19">
      <c r="A2580" s="274"/>
      <c r="B2580" s="572" t="s">
        <v>898</v>
      </c>
      <c r="E2580" s="8"/>
    </row>
    <row r="2581" spans="1:19">
      <c r="A2581" s="274"/>
      <c r="B2581" s="572" t="s">
        <v>899</v>
      </c>
      <c r="E2581" s="8"/>
      <c r="S2581" s="43"/>
    </row>
    <row r="2582" spans="1:19">
      <c r="A2582" s="274"/>
      <c r="B2582" s="41" t="s">
        <v>82</v>
      </c>
      <c r="E2582" s="8"/>
      <c r="S2582" s="43"/>
    </row>
    <row r="2583" spans="1:19">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19">
      <c r="A2619" s="274"/>
      <c r="B2619" s="572" t="s">
        <v>902</v>
      </c>
      <c r="E2619" s="8"/>
    </row>
    <row r="2620" spans="1:19">
      <c r="A2620" s="274"/>
      <c r="B2620" s="572" t="s">
        <v>900</v>
      </c>
      <c r="E2620" s="8"/>
    </row>
    <row r="2621" spans="1:19">
      <c r="A2621" s="274"/>
      <c r="B2621" s="572" t="s">
        <v>901</v>
      </c>
      <c r="E2621" s="8"/>
      <c r="S2621" s="43"/>
    </row>
    <row r="2622" spans="1:19">
      <c r="A2622" s="274"/>
      <c r="B2622" s="41" t="s">
        <v>82</v>
      </c>
      <c r="E2622" s="8"/>
      <c r="S2622" s="43"/>
    </row>
    <row r="2623" spans="1:19">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 r="A2653" s="273"/>
      <c r="B2653" s="47"/>
      <c r="C2653" s="47"/>
      <c r="D2653" s="47"/>
      <c r="E2653" s="47"/>
      <c r="F2653" s="47"/>
      <c r="G2653" s="47"/>
      <c r="H2653" s="47"/>
      <c r="I2653" s="47"/>
      <c r="J2653" s="47"/>
      <c r="K2653" s="47"/>
      <c r="L2653" s="47"/>
      <c r="M2653" s="47"/>
      <c r="N2653" s="47"/>
      <c r="O2653" s="47"/>
      <c r="P2653" s="47"/>
      <c r="Q2653" s="47"/>
      <c r="R2653" s="47"/>
      <c r="S2653" s="47"/>
    </row>
    <row r="2654" spans="1:19">
      <c r="A2654" s="273"/>
      <c r="B2654" s="47"/>
      <c r="C2654" s="47"/>
      <c r="D2654" s="47"/>
      <c r="E2654" s="47"/>
      <c r="F2654" s="47"/>
      <c r="G2654" s="47"/>
      <c r="H2654" s="47"/>
      <c r="I2654" s="47"/>
      <c r="J2654" s="47"/>
      <c r="K2654" s="47"/>
      <c r="L2654" s="47"/>
      <c r="M2654" s="47"/>
      <c r="N2654" s="47"/>
      <c r="O2654" s="47"/>
      <c r="P2654" s="47"/>
      <c r="Q2654" s="47"/>
      <c r="R2654" s="47"/>
      <c r="S2654" s="47"/>
    </row>
    <row r="2655" spans="1:19">
      <c r="A2655" s="273"/>
      <c r="B2655" s="47"/>
      <c r="C2655" s="47"/>
      <c r="D2655" s="47"/>
      <c r="E2655" s="47"/>
      <c r="F2655" s="47"/>
      <c r="G2655" s="47"/>
      <c r="H2655" s="47"/>
      <c r="I2655" s="47"/>
      <c r="J2655" s="47"/>
      <c r="K2655" s="47"/>
      <c r="L2655" s="47"/>
      <c r="M2655" s="47"/>
      <c r="N2655" s="47"/>
      <c r="O2655" s="47"/>
      <c r="P2655" s="47"/>
      <c r="Q2655" s="47"/>
      <c r="R2655" s="47"/>
      <c r="S2655" s="47"/>
    </row>
    <row r="2656" spans="1:19">
      <c r="A2656" s="273"/>
      <c r="B2656" s="47"/>
      <c r="C2656" s="47"/>
      <c r="D2656" s="47"/>
      <c r="E2656" s="47"/>
      <c r="F2656" s="47"/>
      <c r="G2656" s="47"/>
      <c r="H2656" s="47"/>
      <c r="I2656" s="47"/>
      <c r="J2656" s="47"/>
      <c r="K2656" s="47"/>
      <c r="L2656" s="47"/>
      <c r="M2656" s="47"/>
      <c r="N2656" s="47"/>
      <c r="O2656" s="47"/>
      <c r="P2656" s="47"/>
      <c r="Q2656" s="47"/>
      <c r="R2656" s="47"/>
      <c r="S2656" s="47"/>
    </row>
    <row r="2657" spans="1:19">
      <c r="A2657" s="273"/>
      <c r="B2657" s="47"/>
      <c r="C2657" s="47"/>
      <c r="D2657" s="47"/>
      <c r="E2657" s="47"/>
      <c r="F2657" s="47"/>
      <c r="G2657" s="47"/>
      <c r="H2657" s="47"/>
      <c r="I2657" s="47"/>
      <c r="J2657" s="47"/>
      <c r="K2657" s="47"/>
      <c r="L2657" s="47"/>
      <c r="M2657" s="47"/>
      <c r="N2657" s="47"/>
      <c r="O2657" s="47"/>
      <c r="P2657" s="47"/>
      <c r="Q2657" s="47"/>
      <c r="R2657" s="47"/>
      <c r="S2657" s="47"/>
    </row>
    <row r="2658" spans="1:19">
      <c r="A2658" s="273"/>
      <c r="B2658" s="47"/>
      <c r="C2658" s="47"/>
      <c r="D2658" s="47"/>
      <c r="E2658" s="47"/>
      <c r="F2658" s="47"/>
      <c r="G2658" s="47"/>
      <c r="H2658" s="47"/>
      <c r="I2658" s="47"/>
      <c r="J2658" s="47"/>
      <c r="K2658" s="47"/>
      <c r="L2658" s="47"/>
      <c r="M2658" s="47"/>
      <c r="N2658" s="47"/>
      <c r="O2658" s="47"/>
      <c r="P2658" s="47"/>
      <c r="Q2658" s="47"/>
      <c r="R2658" s="47"/>
      <c r="S2658" s="47"/>
    </row>
    <row r="2659" spans="1:19">
      <c r="A2659" s="274"/>
      <c r="B2659" s="572" t="s">
        <v>946</v>
      </c>
      <c r="E2659" s="8"/>
    </row>
    <row r="2660" spans="1:19">
      <c r="A2660" s="274"/>
      <c r="B2660" s="572" t="s">
        <v>95</v>
      </c>
      <c r="E2660" s="8"/>
    </row>
    <row r="2661" spans="1:19">
      <c r="A2661" s="274"/>
      <c r="B2661" s="572" t="s">
        <v>897</v>
      </c>
      <c r="E2661" s="8"/>
      <c r="S2661" s="43"/>
    </row>
    <row r="2662" spans="1:19">
      <c r="A2662" s="274"/>
      <c r="B2662" s="41" t="s">
        <v>82</v>
      </c>
      <c r="E2662" s="8"/>
      <c r="S2662" s="43"/>
    </row>
    <row r="2663" spans="1:19">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19">
      <c r="A2699" s="274"/>
      <c r="B2699" s="572" t="s">
        <v>946</v>
      </c>
      <c r="E2699" s="8"/>
    </row>
    <row r="2700" spans="1:19">
      <c r="A2700" s="274"/>
      <c r="B2700" s="572" t="s">
        <v>898</v>
      </c>
      <c r="E2700" s="8"/>
    </row>
    <row r="2701" spans="1:19">
      <c r="A2701" s="274"/>
      <c r="B2701" s="572" t="s">
        <v>899</v>
      </c>
      <c r="E2701" s="8"/>
      <c r="S2701" s="43"/>
    </row>
    <row r="2702" spans="1:19">
      <c r="A2702" s="274"/>
      <c r="B2702" s="41" t="s">
        <v>82</v>
      </c>
      <c r="E2702" s="8"/>
      <c r="S2702" s="43"/>
    </row>
    <row r="2703" spans="1:19">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19">
      <c r="A2739" s="274"/>
      <c r="B2739" s="572" t="s">
        <v>946</v>
      </c>
      <c r="E2739" s="8"/>
    </row>
    <row r="2740" spans="1:19">
      <c r="A2740" s="274"/>
      <c r="B2740" s="572" t="s">
        <v>900</v>
      </c>
      <c r="E2740" s="8"/>
    </row>
    <row r="2741" spans="1:19">
      <c r="A2741" s="274"/>
      <c r="B2741" s="572" t="s">
        <v>901</v>
      </c>
      <c r="E2741" s="8"/>
      <c r="S2741" s="43"/>
    </row>
    <row r="2742" spans="1:19">
      <c r="A2742" s="274"/>
      <c r="B2742" s="41" t="s">
        <v>82</v>
      </c>
      <c r="E2742" s="8"/>
      <c r="S2742" s="43"/>
    </row>
    <row r="2743" spans="1:19">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 r="A2773" s="273"/>
      <c r="B2773" s="47"/>
      <c r="C2773" s="47"/>
      <c r="D2773" s="47"/>
      <c r="E2773" s="47"/>
      <c r="F2773" s="47"/>
      <c r="G2773" s="47"/>
      <c r="H2773" s="47"/>
      <c r="I2773" s="47"/>
      <c r="J2773" s="47"/>
      <c r="K2773" s="47"/>
      <c r="L2773" s="47"/>
      <c r="M2773" s="47"/>
      <c r="N2773" s="47"/>
      <c r="O2773" s="47"/>
      <c r="P2773" s="47"/>
      <c r="Q2773" s="47"/>
      <c r="R2773" s="47"/>
      <c r="S2773" s="47"/>
    </row>
    <row r="2779" spans="1:19">
      <c r="A2779" s="274"/>
      <c r="B2779" s="572" t="s">
        <v>903</v>
      </c>
    </row>
    <row r="2780" spans="1:19">
      <c r="A2780" s="274"/>
    </row>
    <row r="2781" spans="1:19">
      <c r="A2781" s="274"/>
      <c r="B2781" s="316" t="s">
        <v>642</v>
      </c>
    </row>
    <row r="2782" spans="1:19">
      <c r="A2782" s="274"/>
      <c r="B2782" s="7" t="s">
        <v>904</v>
      </c>
    </row>
    <row r="2783" spans="1:19">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20"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20"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20"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20"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20"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20"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20"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20"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20"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20"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20"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20"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20"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1:20" ht="13.5" thickTop="1">
      <c r="B2799" s="316" t="s">
        <v>1407</v>
      </c>
    </row>
    <row r="2810" spans="1:19">
      <c r="A2810" s="274"/>
      <c r="B2810" s="316" t="s">
        <v>642</v>
      </c>
    </row>
    <row r="2811" spans="1:19">
      <c r="A2811" s="274"/>
      <c r="B2811" s="7" t="s">
        <v>906</v>
      </c>
    </row>
    <row r="2812" spans="1:19">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1:19">
      <c r="B2820" s="316"/>
    </row>
    <row r="2830" spans="1:19">
      <c r="A2830" s="274"/>
      <c r="B2830" s="316" t="s">
        <v>642</v>
      </c>
    </row>
    <row r="2831" spans="1:19">
      <c r="A2831" s="274"/>
      <c r="B2831" s="7" t="s">
        <v>907</v>
      </c>
    </row>
    <row r="2832" spans="1:19">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0">
      <c r="A2853" s="274"/>
      <c r="B2853" s="316" t="s">
        <v>642</v>
      </c>
    </row>
    <row r="2854" spans="1:20">
      <c r="A2854" s="274"/>
      <c r="B2854" s="7" t="s">
        <v>905</v>
      </c>
    </row>
    <row r="2855" spans="1:20">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20"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20"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20"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20"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20"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20"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20"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20"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1:19" ht="13.5" thickTop="1">
      <c r="B2871" s="316" t="s">
        <v>1407</v>
      </c>
    </row>
    <row r="2881" spans="1:19">
      <c r="A2881" s="274"/>
      <c r="B2881" s="316" t="s">
        <v>642</v>
      </c>
    </row>
    <row r="2882" spans="1:19">
      <c r="A2882" s="274"/>
      <c r="B2882" s="7" t="s">
        <v>908</v>
      </c>
    </row>
    <row r="2883" spans="1:19">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1:19">
      <c r="B2891" s="316"/>
    </row>
    <row r="2901" spans="1:19">
      <c r="A2901" s="274"/>
      <c r="B2901" s="316" t="s">
        <v>642</v>
      </c>
    </row>
    <row r="2902" spans="1:19">
      <c r="A2902" s="274"/>
      <c r="B2902" s="7" t="s">
        <v>909</v>
      </c>
    </row>
    <row r="2903" spans="1:19">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0"/>
  <rowBreaks count="14" manualBreak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count="1" manualBreak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transitionEvaluation="1" codeName="Sheet18">
    <pageSetUpPr fitToPage="1"/>
  </sheetPr>
  <dimension ref="A3:AE579"/>
  <sheetViews>
    <sheetView showGridLines="0"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 r="A3" s="931" t="s">
        <v>138</v>
      </c>
      <c r="F3" s="189" t="s">
        <v>645</v>
      </c>
    </row>
    <row r="4" spans="1:6">
      <c r="A4" s="189" t="s">
        <v>646</v>
      </c>
    </row>
    <row r="6" spans="1:6">
      <c r="A6" s="931" t="s">
        <v>139</v>
      </c>
    </row>
    <row r="8" spans="1:6">
      <c r="A8" s="189" t="s">
        <v>647</v>
      </c>
    </row>
    <row r="10" spans="1:6">
      <c r="A10" s="189" t="s">
        <v>648</v>
      </c>
    </row>
    <row r="11" spans="1:6">
      <c r="A11" s="189"/>
    </row>
    <row r="12" spans="1:6">
      <c r="A12" s="189" t="s">
        <v>649</v>
      </c>
    </row>
    <row r="14" spans="1:6">
      <c r="A14" s="189" t="s">
        <v>1147</v>
      </c>
    </row>
    <row r="15" spans="1:6">
      <c r="A15" s="189" t="s">
        <v>1148</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983"/>
      <c r="B31" s="123"/>
      <c r="C31" s="123"/>
      <c r="D31" s="123"/>
      <c r="E31" s="123"/>
      <c r="F31" s="123"/>
      <c r="G31" s="123"/>
      <c r="H31" s="123"/>
      <c r="I31" s="123"/>
      <c r="J31" s="123"/>
      <c r="K31" s="123"/>
      <c r="L31" s="123"/>
    </row>
    <row r="32" spans="1:12">
      <c r="A32" s="189" t="s">
        <v>1149</v>
      </c>
    </row>
    <row r="33" spans="1:10">
      <c r="A33" s="189" t="s">
        <v>650</v>
      </c>
    </row>
    <row r="35" spans="1:10">
      <c r="A35" s="701" t="s">
        <v>854</v>
      </c>
      <c r="B35" s="701" t="s">
        <v>674</v>
      </c>
      <c r="C35" s="378" t="s">
        <v>675</v>
      </c>
    </row>
    <row r="36" spans="1:10">
      <c r="A36" s="701" t="s">
        <v>143</v>
      </c>
      <c r="B36" s="701">
        <v>4</v>
      </c>
      <c r="C36" s="701">
        <v>8</v>
      </c>
      <c r="F36" s="932"/>
    </row>
    <row r="38" spans="1:10">
      <c r="A38" s="329" t="s">
        <v>1150</v>
      </c>
      <c r="B38" s="330"/>
      <c r="C38" s="330"/>
      <c r="D38" s="330"/>
      <c r="F38" s="330"/>
      <c r="H38" s="330"/>
      <c r="I38" s="330"/>
      <c r="J38" s="330"/>
    </row>
    <row r="39" spans="1:10" ht="15" customHeight="1">
      <c r="A39" s="331"/>
      <c r="B39" s="883" t="s">
        <v>651</v>
      </c>
      <c r="C39" s="329" t="s">
        <v>652</v>
      </c>
      <c r="D39" s="331"/>
      <c r="E39" s="331"/>
      <c r="F39" s="331"/>
      <c r="H39" s="330"/>
      <c r="I39" s="330"/>
      <c r="J39" s="330"/>
    </row>
    <row r="40" spans="1:10">
      <c r="A40" s="329"/>
      <c r="B40" s="883" t="s">
        <v>653</v>
      </c>
      <c r="C40" s="329" t="s">
        <v>654</v>
      </c>
      <c r="D40" s="331"/>
      <c r="E40" s="331"/>
      <c r="F40" s="331"/>
      <c r="H40" s="330"/>
      <c r="I40" s="330"/>
      <c r="J40" s="330"/>
    </row>
    <row r="41" spans="1:10">
      <c r="A41" s="330"/>
      <c r="B41" s="883" t="s">
        <v>655</v>
      </c>
      <c r="C41" s="329" t="s">
        <v>656</v>
      </c>
      <c r="D41" s="331"/>
      <c r="E41" s="331"/>
      <c r="F41" s="331"/>
      <c r="H41" s="330"/>
      <c r="I41" s="330"/>
      <c r="J41" s="330"/>
    </row>
    <row r="42" spans="1:10">
      <c r="A42" s="331"/>
      <c r="B42" s="883" t="s">
        <v>657</v>
      </c>
      <c r="C42" s="329" t="s">
        <v>658</v>
      </c>
      <c r="D42" s="330"/>
      <c r="E42" s="330"/>
      <c r="F42" s="330"/>
      <c r="H42" s="330"/>
      <c r="I42" s="330"/>
      <c r="J42" s="330"/>
    </row>
    <row r="43" spans="1:10">
      <c r="A43" s="330"/>
      <c r="B43" s="883" t="s">
        <v>659</v>
      </c>
      <c r="C43" s="329" t="s">
        <v>660</v>
      </c>
      <c r="D43" s="330"/>
      <c r="E43" s="330"/>
      <c r="F43" s="330"/>
      <c r="H43" s="330"/>
      <c r="I43" s="330"/>
      <c r="J43" s="330"/>
    </row>
    <row r="44" spans="1:10">
      <c r="A44" s="330"/>
      <c r="B44" s="883" t="s">
        <v>661</v>
      </c>
      <c r="C44" s="884" t="s">
        <v>662</v>
      </c>
      <c r="D44" s="330"/>
      <c r="E44" s="330"/>
      <c r="F44" s="330"/>
      <c r="H44" s="330"/>
      <c r="I44" s="332"/>
      <c r="J44" s="330"/>
    </row>
    <row r="45" spans="1:10">
      <c r="A45" s="333"/>
      <c r="B45" s="883" t="s">
        <v>943</v>
      </c>
      <c r="C45" s="329" t="s">
        <v>1151</v>
      </c>
      <c r="D45" s="330"/>
      <c r="E45" s="330"/>
      <c r="F45" s="330"/>
      <c r="H45" s="330"/>
      <c r="I45" s="330"/>
      <c r="J45" s="330"/>
    </row>
    <row r="46" spans="1:10">
      <c r="B46" s="883" t="s">
        <v>944</v>
      </c>
      <c r="C46" s="329" t="s">
        <v>953</v>
      </c>
      <c r="D46" s="330"/>
    </row>
    <row r="47" spans="1:10">
      <c r="A47" s="330"/>
      <c r="B47" s="883" t="s">
        <v>928</v>
      </c>
      <c r="C47" s="329" t="s">
        <v>929</v>
      </c>
    </row>
    <row r="48" spans="1:10">
      <c r="A48" s="330"/>
      <c r="B48" s="883" t="s">
        <v>663</v>
      </c>
      <c r="C48" s="884" t="s">
        <v>664</v>
      </c>
      <c r="D48" s="330"/>
      <c r="E48" s="330"/>
      <c r="F48" s="330"/>
      <c r="H48" s="330"/>
      <c r="I48" s="330"/>
      <c r="J48" s="330"/>
    </row>
    <row r="49" spans="1:15">
      <c r="A49" s="330"/>
      <c r="B49" s="335"/>
      <c r="C49" s="335" t="s">
        <v>911</v>
      </c>
      <c r="D49" s="330"/>
      <c r="E49" s="330"/>
      <c r="F49" s="330"/>
      <c r="H49" s="330"/>
      <c r="I49" s="330"/>
      <c r="J49" s="330"/>
    </row>
    <row r="50" spans="1:15">
      <c r="A50" s="334"/>
      <c r="B50" s="335"/>
      <c r="C50" s="335" t="s">
        <v>665</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3"/>
      <c r="C53" s="335"/>
    </row>
    <row r="55" spans="1:15">
      <c r="A55" s="886" t="s">
        <v>1053</v>
      </c>
      <c r="B55" s="887"/>
      <c r="C55" s="843"/>
      <c r="D55" s="843"/>
      <c r="E55" s="843"/>
      <c r="F55" s="843"/>
      <c r="G55" s="843"/>
      <c r="H55" s="843"/>
      <c r="I55" s="843"/>
      <c r="J55" s="843"/>
      <c r="K55" s="843"/>
      <c r="L55" s="843"/>
    </row>
    <row r="56" spans="1:15">
      <c r="A56" s="886" t="s">
        <v>1054</v>
      </c>
      <c r="B56" s="887"/>
      <c r="C56" s="843"/>
      <c r="D56" s="843"/>
      <c r="E56" s="843"/>
      <c r="F56" s="843"/>
      <c r="G56" s="843"/>
      <c r="H56" s="843"/>
      <c r="I56" s="843"/>
      <c r="J56" s="123"/>
      <c r="K56" s="123"/>
      <c r="L56" s="123"/>
    </row>
    <row r="57" spans="1:15">
      <c r="A57" s="984"/>
      <c r="B57" s="330"/>
      <c r="C57" s="123"/>
      <c r="D57" s="123"/>
      <c r="E57" s="123"/>
      <c r="F57" s="123"/>
      <c r="G57" s="123"/>
      <c r="H57" s="123"/>
      <c r="I57" s="123"/>
      <c r="J57" s="123"/>
      <c r="K57" s="123"/>
      <c r="L57" s="123"/>
    </row>
    <row r="58" spans="1:15">
      <c r="A58" s="889"/>
      <c r="B58" s="330"/>
      <c r="C58" s="123"/>
      <c r="D58" s="123"/>
      <c r="E58" s="123"/>
      <c r="F58" s="123"/>
      <c r="G58" s="891"/>
      <c r="H58" s="123"/>
      <c r="I58" s="123"/>
      <c r="J58" s="123"/>
      <c r="K58" s="123"/>
      <c r="L58" s="123"/>
      <c r="O58" s="888"/>
    </row>
    <row r="59" spans="1:15">
      <c r="B59" s="890"/>
      <c r="C59" s="846"/>
      <c r="D59" s="846"/>
      <c r="E59" s="846"/>
      <c r="F59" s="846"/>
    </row>
    <row r="60" spans="1:15" ht="15.75" thickBot="1"/>
    <row r="61" spans="1:15" ht="15.75">
      <c r="B61" s="655" t="s">
        <v>666</v>
      </c>
      <c r="C61" s="339" t="s">
        <v>1156</v>
      </c>
      <c r="D61" s="339" t="s">
        <v>1034</v>
      </c>
      <c r="E61" s="339"/>
      <c r="F61" s="340"/>
    </row>
    <row r="62" spans="1:15" ht="15.75">
      <c r="B62" s="656" t="s">
        <v>667</v>
      </c>
      <c r="C62" s="657"/>
      <c r="D62" s="657" t="s">
        <v>1152</v>
      </c>
      <c r="E62" s="657"/>
      <c r="F62" s="343"/>
    </row>
    <row r="63" spans="1:15" ht="16.5" thickBot="1">
      <c r="B63" s="658" t="s">
        <v>668</v>
      </c>
      <c r="C63" s="345"/>
      <c r="D63" s="833">
        <v>43610</v>
      </c>
      <c r="E63" s="345"/>
      <c r="F63" s="346"/>
    </row>
    <row r="64" spans="1:15" ht="15.75">
      <c r="B64" s="176"/>
    </row>
    <row r="65" spans="2:13" ht="15.75">
      <c r="B65" s="176"/>
    </row>
    <row r="66" spans="2:13" ht="16.5" thickBot="1">
      <c r="B66" s="176" t="s">
        <v>654</v>
      </c>
    </row>
    <row r="67" spans="2:13">
      <c r="B67" s="347"/>
      <c r="C67" s="348" t="s">
        <v>669</v>
      </c>
      <c r="D67" s="349"/>
      <c r="E67" s="350"/>
      <c r="F67" s="351"/>
      <c r="G67" s="350" t="s">
        <v>670</v>
      </c>
      <c r="H67" s="351"/>
      <c r="I67" s="352"/>
      <c r="J67" s="351"/>
      <c r="K67" s="351"/>
      <c r="L67" s="349"/>
      <c r="M67" s="170"/>
    </row>
    <row r="68" spans="2:13">
      <c r="B68" s="353"/>
      <c r="C68" s="394" t="s">
        <v>443</v>
      </c>
      <c r="D68" s="354" t="s">
        <v>444</v>
      </c>
      <c r="E68" s="659" t="s">
        <v>671</v>
      </c>
      <c r="F68" s="378"/>
      <c r="G68" s="67"/>
      <c r="H68" s="67"/>
      <c r="I68" s="358" t="s">
        <v>672</v>
      </c>
      <c r="L68" s="359"/>
      <c r="M68" s="357"/>
    </row>
    <row r="69" spans="2:13"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 r="B75" s="353" t="s">
        <v>31</v>
      </c>
      <c r="C75" s="406">
        <v>0</v>
      </c>
      <c r="D75" s="831">
        <v>4.6289999999999996</v>
      </c>
      <c r="E75" s="293">
        <v>0</v>
      </c>
      <c r="F75" s="293"/>
      <c r="G75" s="293"/>
      <c r="H75" s="837"/>
      <c r="I75" s="293">
        <v>5.6479999999999997</v>
      </c>
      <c r="J75" s="294" t="s">
        <v>143</v>
      </c>
      <c r="K75" s="294">
        <v>22</v>
      </c>
      <c r="L75" s="761">
        <v>15</v>
      </c>
      <c r="M75" s="170"/>
    </row>
    <row r="76" spans="2:13">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 r="B84" s="353" t="s">
        <v>35</v>
      </c>
      <c r="C84" s="931">
        <v>4.2699999999999996</v>
      </c>
      <c r="D84" s="931">
        <v>2.161</v>
      </c>
      <c r="E84" s="931">
        <v>2.968</v>
      </c>
      <c r="F84" s="294" t="s">
        <v>165</v>
      </c>
      <c r="G84" s="762">
        <v>31</v>
      </c>
      <c r="H84" s="837">
        <v>24</v>
      </c>
      <c r="I84" s="931">
        <v>3.052</v>
      </c>
      <c r="J84" s="294" t="s">
        <v>153</v>
      </c>
      <c r="K84" s="650">
        <v>26</v>
      </c>
      <c r="L84" s="761">
        <v>18</v>
      </c>
      <c r="M84" s="170"/>
    </row>
    <row r="85" spans="2:13">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 r="B86" s="353" t="s">
        <v>37</v>
      </c>
      <c r="C86" s="931">
        <v>0</v>
      </c>
      <c r="D86" s="931">
        <v>0.58599999999999997</v>
      </c>
      <c r="E86" s="931">
        <v>0</v>
      </c>
      <c r="F86" s="293"/>
      <c r="G86" s="762"/>
      <c r="H86" s="837"/>
      <c r="I86" s="931">
        <v>2.3660000000000001</v>
      </c>
      <c r="J86" s="294" t="s">
        <v>159</v>
      </c>
      <c r="K86" s="650">
        <v>10</v>
      </c>
      <c r="L86" s="761">
        <v>15</v>
      </c>
      <c r="M86" s="170"/>
    </row>
    <row r="87" spans="2:13">
      <c r="B87" s="353" t="s">
        <v>38</v>
      </c>
      <c r="F87" s="294"/>
      <c r="G87" s="723"/>
      <c r="H87" s="728"/>
      <c r="J87" s="294"/>
      <c r="K87" s="723"/>
      <c r="L87" s="729"/>
      <c r="M87" s="170"/>
    </row>
    <row r="88" spans="2:13">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 r="B99" s="353" t="s">
        <v>49</v>
      </c>
      <c r="C99" s="406"/>
      <c r="D99" s="831"/>
      <c r="E99" s="838"/>
      <c r="F99" s="294"/>
      <c r="G99" s="650"/>
      <c r="H99" s="837"/>
      <c r="I99" s="838"/>
      <c r="J99" s="294"/>
      <c r="K99" s="650"/>
      <c r="L99" s="761"/>
      <c r="M99" s="170"/>
    </row>
    <row r="100" spans="2:13">
      <c r="B100" s="353" t="s">
        <v>50</v>
      </c>
      <c r="C100" s="406"/>
      <c r="D100" s="831"/>
      <c r="E100" s="762"/>
      <c r="F100" s="293"/>
      <c r="G100" s="762"/>
      <c r="H100" s="837"/>
      <c r="I100" s="762"/>
      <c r="J100" s="293"/>
      <c r="K100" s="762"/>
      <c r="L100" s="761"/>
      <c r="M100" s="170"/>
    </row>
    <row r="101" spans="2:13">
      <c r="B101" s="353" t="s">
        <v>51</v>
      </c>
      <c r="C101" s="406"/>
      <c r="D101" s="831"/>
      <c r="E101" s="838"/>
      <c r="F101" s="294"/>
      <c r="G101" s="650"/>
      <c r="H101" s="837"/>
      <c r="I101" s="838"/>
      <c r="J101" s="294"/>
      <c r="K101" s="650"/>
      <c r="L101" s="761"/>
      <c r="M101" s="170"/>
    </row>
    <row r="102" spans="2:13">
      <c r="B102" s="353" t="s">
        <v>52</v>
      </c>
      <c r="C102" s="406"/>
      <c r="D102" s="831"/>
      <c r="E102" s="838"/>
      <c r="F102" s="294"/>
      <c r="G102" s="762"/>
      <c r="H102" s="762"/>
      <c r="I102" s="838"/>
      <c r="J102" s="294"/>
      <c r="K102" s="650"/>
      <c r="L102" s="761"/>
      <c r="M102" s="170"/>
    </row>
    <row r="103" spans="2:13">
      <c r="B103" s="353" t="s">
        <v>53</v>
      </c>
      <c r="C103" s="406"/>
      <c r="D103" s="831"/>
      <c r="E103" s="838"/>
      <c r="F103" s="294"/>
      <c r="G103" s="650"/>
      <c r="H103" s="837"/>
      <c r="I103" s="838"/>
      <c r="J103" s="294"/>
      <c r="K103" s="650"/>
      <c r="L103" s="761"/>
      <c r="M103" s="170"/>
    </row>
    <row r="104" spans="2:13">
      <c r="B104" s="353" t="s">
        <v>54</v>
      </c>
      <c r="C104" s="406"/>
      <c r="D104" s="831"/>
      <c r="E104" s="838"/>
      <c r="F104" s="294"/>
      <c r="G104" s="762"/>
      <c r="H104" s="762"/>
      <c r="I104" s="838"/>
      <c r="J104" s="294"/>
      <c r="K104" s="650"/>
      <c r="L104" s="761"/>
      <c r="M104" s="170"/>
    </row>
    <row r="105" spans="2:13">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3">
      <c r="B110" s="353" t="s">
        <v>60</v>
      </c>
      <c r="C110" s="406"/>
      <c r="D110" s="831"/>
      <c r="E110" s="762"/>
      <c r="F110" s="293"/>
      <c r="G110" s="762"/>
      <c r="H110" s="837"/>
      <c r="I110" s="762"/>
      <c r="J110" s="293"/>
      <c r="K110" s="762"/>
      <c r="L110" s="761"/>
    </row>
    <row r="111" spans="2:13">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3">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ht="15.75" thickBot="1">
      <c r="B115" s="360" t="s">
        <v>62</v>
      </c>
      <c r="C115" s="730"/>
      <c r="D115" s="731"/>
      <c r="E115" s="730"/>
      <c r="F115" s="732"/>
      <c r="G115" s="732"/>
      <c r="H115" s="733"/>
      <c r="I115" s="732"/>
      <c r="J115" s="732"/>
      <c r="K115" s="732"/>
      <c r="L115" s="734"/>
    </row>
    <row r="116" spans="2:12">
      <c r="E116" s="943" t="s">
        <v>676</v>
      </c>
    </row>
    <row r="117" spans="2:12">
      <c r="E117" s="370"/>
    </row>
    <row r="118" spans="2:12">
      <c r="E118" s="370"/>
    </row>
    <row r="119" spans="2:12">
      <c r="E119" s="370"/>
    </row>
    <row r="120" spans="2:12">
      <c r="E120" s="370"/>
    </row>
    <row r="121" spans="2:12">
      <c r="E121" s="370"/>
    </row>
    <row r="122" spans="2:12">
      <c r="E122" s="370"/>
    </row>
    <row r="126" spans="2:12" ht="16.5" thickBot="1">
      <c r="B126" s="176" t="s">
        <v>656</v>
      </c>
      <c r="D126" s="932"/>
    </row>
    <row r="127" spans="2:12">
      <c r="B127" s="347"/>
      <c r="C127" s="371" t="s">
        <v>677</v>
      </c>
      <c r="D127" s="372"/>
      <c r="E127" s="350" t="s">
        <v>1153</v>
      </c>
      <c r="F127" s="350"/>
      <c r="G127" s="351"/>
      <c r="H127" s="372"/>
      <c r="I127" s="351"/>
      <c r="J127" s="351"/>
      <c r="K127" s="349"/>
    </row>
    <row r="128" spans="2:12">
      <c r="B128" s="353"/>
      <c r="C128" s="950" t="s">
        <v>678</v>
      </c>
      <c r="D128" s="951" t="s">
        <v>679</v>
      </c>
      <c r="E128" s="952"/>
      <c r="F128" s="357"/>
      <c r="G128" s="374"/>
      <c r="H128" s="368" t="s">
        <v>680</v>
      </c>
      <c r="I128" s="356"/>
      <c r="J128" s="170"/>
      <c r="K128" s="367"/>
    </row>
    <row r="129" spans="2:11"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 r="B130" s="347" t="s">
        <v>74</v>
      </c>
      <c r="C130" s="735">
        <v>26.1</v>
      </c>
      <c r="D130" s="736">
        <v>-9.9</v>
      </c>
      <c r="E130" s="723" t="s">
        <v>163</v>
      </c>
      <c r="F130" s="737">
        <v>26</v>
      </c>
      <c r="G130" s="737">
        <v>8</v>
      </c>
      <c r="H130" s="738">
        <v>63.4</v>
      </c>
      <c r="I130" s="723" t="s">
        <v>161</v>
      </c>
      <c r="J130" s="737">
        <v>18</v>
      </c>
      <c r="K130" s="725">
        <v>17</v>
      </c>
    </row>
    <row r="131" spans="2:11">
      <c r="B131" s="353" t="s">
        <v>75</v>
      </c>
      <c r="C131" s="739">
        <v>25.5</v>
      </c>
      <c r="D131" s="740">
        <v>0.6</v>
      </c>
      <c r="E131" s="723" t="s">
        <v>145</v>
      </c>
      <c r="F131" s="723">
        <v>8</v>
      </c>
      <c r="G131" s="723">
        <v>11</v>
      </c>
      <c r="H131" s="724">
        <v>46</v>
      </c>
      <c r="I131" s="723" t="s">
        <v>161</v>
      </c>
      <c r="J131" s="723">
        <v>1</v>
      </c>
      <c r="K131" s="729">
        <v>17</v>
      </c>
    </row>
    <row r="132" spans="2:11">
      <c r="B132" s="353" t="s">
        <v>76</v>
      </c>
      <c r="C132" s="739">
        <v>17.600000000000001</v>
      </c>
      <c r="D132" s="740">
        <v>-16.7</v>
      </c>
      <c r="E132" s="723" t="s">
        <v>165</v>
      </c>
      <c r="F132" s="723">
        <v>31</v>
      </c>
      <c r="G132" s="723">
        <v>24</v>
      </c>
      <c r="H132" s="724">
        <v>62.1</v>
      </c>
      <c r="I132" s="723" t="s">
        <v>161</v>
      </c>
      <c r="J132" s="723">
        <v>18</v>
      </c>
      <c r="K132" s="729">
        <v>17</v>
      </c>
    </row>
    <row r="133" spans="2:11">
      <c r="B133" s="353" t="s">
        <v>77</v>
      </c>
      <c r="C133" s="739">
        <v>15</v>
      </c>
      <c r="D133" s="740">
        <v>-13.2</v>
      </c>
      <c r="E133" s="723" t="s">
        <v>165</v>
      </c>
      <c r="F133" s="723">
        <v>31</v>
      </c>
      <c r="G133" s="723">
        <v>24</v>
      </c>
      <c r="H133" s="724">
        <v>37.1</v>
      </c>
      <c r="I133" s="723" t="s">
        <v>161</v>
      </c>
      <c r="J133" s="723">
        <v>1</v>
      </c>
      <c r="K133" s="729">
        <v>17</v>
      </c>
    </row>
    <row r="134" spans="2:11">
      <c r="B134" s="696" t="s">
        <v>682</v>
      </c>
      <c r="C134" s="739">
        <v>31.8</v>
      </c>
      <c r="D134" s="740">
        <v>-5.7</v>
      </c>
      <c r="E134" s="723" t="s">
        <v>145</v>
      </c>
      <c r="F134" s="723">
        <v>8</v>
      </c>
      <c r="G134" s="723">
        <v>11</v>
      </c>
      <c r="H134" s="724">
        <v>72.5</v>
      </c>
      <c r="I134" s="723" t="s">
        <v>143</v>
      </c>
      <c r="J134" s="723">
        <v>22</v>
      </c>
      <c r="K134" s="729">
        <v>17</v>
      </c>
    </row>
    <row r="135" spans="2:11">
      <c r="B135" s="696" t="s">
        <v>683</v>
      </c>
      <c r="C135" s="739">
        <v>30.7</v>
      </c>
      <c r="D135" s="740">
        <v>7.3</v>
      </c>
      <c r="E135" s="723" t="s">
        <v>145</v>
      </c>
      <c r="F135" s="723">
        <v>8</v>
      </c>
      <c r="G135" s="723">
        <v>11</v>
      </c>
      <c r="H135" s="724">
        <v>49.7</v>
      </c>
      <c r="I135" s="723" t="s">
        <v>161</v>
      </c>
      <c r="J135" s="723">
        <v>1</v>
      </c>
      <c r="K135" s="729">
        <v>17</v>
      </c>
    </row>
    <row r="136" spans="2:11" ht="15.75" thickBot="1">
      <c r="B136" s="360" t="s">
        <v>38</v>
      </c>
      <c r="C136" s="741"/>
      <c r="D136" s="742"/>
      <c r="E136" s="732"/>
      <c r="F136" s="732"/>
      <c r="G136" s="732"/>
      <c r="H136" s="743"/>
      <c r="I136" s="732"/>
      <c r="J136" s="732"/>
      <c r="K136" s="734"/>
    </row>
    <row r="137" spans="2:11">
      <c r="E137" s="943" t="s">
        <v>676</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ht="15.75">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684</v>
      </c>
      <c r="C152" s="935"/>
      <c r="D152" s="935"/>
      <c r="E152" s="935"/>
      <c r="F152" s="955"/>
      <c r="G152" s="935"/>
      <c r="H152" s="935"/>
      <c r="I152" s="935"/>
    </row>
    <row r="153" spans="2:11">
      <c r="B153" s="931" t="s">
        <v>95</v>
      </c>
      <c r="C153" s="935"/>
      <c r="D153" s="935"/>
      <c r="E153" s="935"/>
      <c r="F153" s="955"/>
      <c r="G153" s="935"/>
      <c r="H153" s="935"/>
      <c r="I153" s="935"/>
    </row>
    <row r="154" spans="2:11" ht="18.75" thickBot="1">
      <c r="B154" s="189" t="s">
        <v>685</v>
      </c>
      <c r="C154" s="937" t="s">
        <v>686</v>
      </c>
      <c r="D154" s="935"/>
      <c r="E154" s="935"/>
      <c r="F154" s="955"/>
      <c r="G154" s="935"/>
      <c r="H154" s="935"/>
      <c r="I154" s="935"/>
    </row>
    <row r="155" spans="2:11">
      <c r="B155" s="379" t="s">
        <v>175</v>
      </c>
      <c r="C155" s="735">
        <v>1670</v>
      </c>
    </row>
    <row r="156" spans="2:11">
      <c r="B156" s="353" t="s">
        <v>171</v>
      </c>
      <c r="C156" s="739">
        <v>453</v>
      </c>
    </row>
    <row r="157" spans="2:11">
      <c r="B157" s="353" t="s">
        <v>172</v>
      </c>
      <c r="C157" s="739">
        <v>1061</v>
      </c>
    </row>
    <row r="158" spans="2:11">
      <c r="B158" s="353" t="s">
        <v>174</v>
      </c>
      <c r="C158" s="739">
        <v>1387</v>
      </c>
      <c r="J158" s="170"/>
    </row>
    <row r="159" spans="2:11" ht="15.75" thickBot="1">
      <c r="B159" s="380" t="s">
        <v>173</v>
      </c>
      <c r="C159" s="741">
        <v>997</v>
      </c>
    </row>
    <row r="160" spans="2:11">
      <c r="B160" s="351"/>
      <c r="C160" s="189"/>
    </row>
    <row r="161" spans="2:11">
      <c r="B161" s="189" t="s">
        <v>687</v>
      </c>
      <c r="C161" s="189"/>
    </row>
    <row r="162" spans="2:11" ht="18.75" thickBot="1">
      <c r="B162" s="189" t="s">
        <v>688</v>
      </c>
      <c r="C162" s="378" t="s">
        <v>686</v>
      </c>
    </row>
    <row r="163" spans="2:11">
      <c r="B163" s="379" t="s">
        <v>689</v>
      </c>
      <c r="C163" s="735">
        <v>820</v>
      </c>
    </row>
    <row r="164" spans="2:11">
      <c r="B164" s="696" t="s">
        <v>690</v>
      </c>
      <c r="C164" s="739">
        <v>447</v>
      </c>
    </row>
    <row r="165" spans="2:11">
      <c r="B165" s="696" t="s">
        <v>691</v>
      </c>
      <c r="C165" s="739">
        <v>1037</v>
      </c>
    </row>
    <row r="166" spans="2:11" ht="15.75" thickBot="1">
      <c r="B166" s="380" t="s">
        <v>692</v>
      </c>
      <c r="C166" s="741">
        <v>598</v>
      </c>
    </row>
    <row r="167" spans="2:11">
      <c r="C167" s="189"/>
    </row>
    <row r="168" spans="2:11">
      <c r="B168" s="189" t="s">
        <v>693</v>
      </c>
      <c r="C168" s="189"/>
    </row>
    <row r="169" spans="2:11" ht="18.75" thickBot="1">
      <c r="B169" s="189" t="s">
        <v>688</v>
      </c>
      <c r="C169" s="378" t="s">
        <v>686</v>
      </c>
    </row>
    <row r="170" spans="2:11">
      <c r="B170" s="379" t="s">
        <v>694</v>
      </c>
      <c r="C170" s="735">
        <v>641</v>
      </c>
    </row>
    <row r="171" spans="2:11" ht="15.75" thickBot="1">
      <c r="B171" s="380" t="s">
        <v>695</v>
      </c>
      <c r="C171" s="741">
        <v>438</v>
      </c>
    </row>
    <row r="174" spans="2:11" ht="16.5" thickBot="1">
      <c r="B174" s="702" t="s">
        <v>696</v>
      </c>
      <c r="C174" s="943"/>
      <c r="D174" s="944"/>
      <c r="E174" s="943"/>
      <c r="F174" s="943"/>
      <c r="G174" s="943"/>
      <c r="H174" s="943"/>
      <c r="I174" s="943"/>
      <c r="J174" s="943"/>
      <c r="K174" s="943"/>
    </row>
    <row r="175" spans="2:11">
      <c r="B175" s="692"/>
      <c r="C175" s="682" t="s">
        <v>677</v>
      </c>
      <c r="D175" s="693"/>
      <c r="E175" s="693" t="s">
        <v>963</v>
      </c>
      <c r="F175" s="693"/>
      <c r="G175" s="693"/>
      <c r="H175" s="694"/>
      <c r="I175" s="693"/>
      <c r="J175" s="693"/>
      <c r="K175" s="851"/>
    </row>
    <row r="176" spans="2:11">
      <c r="B176" s="696"/>
      <c r="C176" s="956" t="s">
        <v>678</v>
      </c>
      <c r="D176" s="957" t="s">
        <v>679</v>
      </c>
      <c r="E176" s="958"/>
      <c r="F176" s="684"/>
      <c r="G176" s="853"/>
      <c r="H176" s="893" t="s">
        <v>680</v>
      </c>
      <c r="I176" s="893"/>
      <c r="J176" s="684"/>
      <c r="K176" s="854"/>
    </row>
    <row r="177" spans="2:21" ht="15.75" thickBot="1">
      <c r="B177" s="855" t="s">
        <v>63</v>
      </c>
      <c r="C177" s="685" t="s">
        <v>681</v>
      </c>
      <c r="D177" s="687" t="s">
        <v>681</v>
      </c>
      <c r="E177" s="892" t="s">
        <v>673</v>
      </c>
      <c r="F177" s="687" t="s">
        <v>674</v>
      </c>
      <c r="G177" s="687" t="s">
        <v>675</v>
      </c>
      <c r="H177" s="856" t="s">
        <v>681</v>
      </c>
      <c r="I177" s="892" t="s">
        <v>673</v>
      </c>
      <c r="J177" s="687" t="s">
        <v>674</v>
      </c>
      <c r="K177" s="691" t="s">
        <v>675</v>
      </c>
    </row>
    <row r="178" spans="2:21" ht="15.75" thickBot="1">
      <c r="B178" s="857" t="s">
        <v>25</v>
      </c>
      <c r="C178" s="744"/>
      <c r="D178" s="745"/>
      <c r="E178" s="746"/>
      <c r="F178" s="745"/>
      <c r="G178" s="745"/>
      <c r="H178" s="747"/>
      <c r="I178" s="746"/>
      <c r="J178" s="745"/>
      <c r="K178" s="748"/>
    </row>
    <row r="179" spans="2:21">
      <c r="E179" s="943" t="s">
        <v>676</v>
      </c>
    </row>
    <row r="185" spans="2:21"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21" ht="15.75">
      <c r="B186" s="694"/>
      <c r="C186" s="862"/>
      <c r="D186" s="693"/>
      <c r="E186" s="693"/>
      <c r="F186" s="863" t="s">
        <v>698</v>
      </c>
      <c r="G186" s="693"/>
      <c r="H186" s="693"/>
      <c r="I186" s="693"/>
      <c r="J186" s="693"/>
      <c r="K186" s="862"/>
      <c r="L186" s="693"/>
      <c r="M186" s="693"/>
      <c r="N186" s="863" t="s">
        <v>699</v>
      </c>
      <c r="O186" s="693"/>
      <c r="P186" s="693"/>
      <c r="Q186" s="693"/>
      <c r="R186" s="851"/>
    </row>
    <row r="187" spans="2:21">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21">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21"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21">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21">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21">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21">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21">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21">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21">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21">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21">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21">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21">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21"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2:21">
      <c r="O202" s="325"/>
      <c r="P202" s="325"/>
      <c r="Q202" s="325"/>
      <c r="R202" s="324"/>
      <c r="S202" s="324"/>
      <c r="T202" s="324"/>
      <c r="U202" s="324"/>
    </row>
    <row r="203" spans="2:21">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6.5" thickBot="1">
      <c r="B225" s="176" t="s">
        <v>1056</v>
      </c>
      <c r="L225" s="894"/>
      <c r="M225" s="123"/>
      <c r="N225" s="123"/>
      <c r="O225" s="123"/>
      <c r="P225" s="123"/>
      <c r="Q225" s="123"/>
      <c r="R225" s="123"/>
      <c r="S225" s="123"/>
      <c r="T225" s="123"/>
      <c r="U225" s="123"/>
      <c r="V225" s="123"/>
      <c r="W225" s="123"/>
      <c r="X225" s="123"/>
      <c r="Y225" s="123"/>
    </row>
    <row r="226" spans="2:25">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5">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5">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5">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5">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5">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5">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5">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5">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5">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5">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5">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9">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9">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9">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9">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9">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9">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9">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9">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9">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9">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9">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9">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9"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715</v>
      </c>
      <c r="D290" s="916"/>
      <c r="E290" s="916"/>
      <c r="F290" s="916"/>
      <c r="G290" s="925"/>
      <c r="H290" s="919"/>
      <c r="I290" s="123"/>
      <c r="J290" s="123"/>
      <c r="K290" s="123"/>
      <c r="L290" s="123"/>
      <c r="M290" s="123"/>
      <c r="N290" s="123"/>
      <c r="O290" s="123"/>
    </row>
    <row r="291" spans="2:26" ht="15.75">
      <c r="B291" s="353"/>
      <c r="C291" s="900" t="s">
        <v>939</v>
      </c>
      <c r="D291" s="902"/>
      <c r="E291" s="901" t="s">
        <v>940</v>
      </c>
      <c r="F291" s="903"/>
      <c r="G291" s="904" t="s">
        <v>939</v>
      </c>
      <c r="H291" s="905"/>
      <c r="I291" s="123"/>
      <c r="J291" s="123"/>
      <c r="K291" s="123"/>
      <c r="L291" s="123"/>
      <c r="M291" s="123"/>
      <c r="N291" s="123"/>
      <c r="O291" s="123"/>
    </row>
    <row r="292" spans="2:26">
      <c r="B292" s="400" t="s">
        <v>711</v>
      </c>
      <c r="C292" s="926" t="s">
        <v>74</v>
      </c>
      <c r="D292" s="927" t="s">
        <v>75</v>
      </c>
      <c r="E292" s="982" t="s">
        <v>76</v>
      </c>
      <c r="F292" s="982" t="s">
        <v>77</v>
      </c>
      <c r="G292" s="909" t="s">
        <v>682</v>
      </c>
      <c r="H292" s="910" t="s">
        <v>683</v>
      </c>
      <c r="I292" s="123"/>
      <c r="J292" s="123"/>
      <c r="K292" s="123"/>
      <c r="L292" s="123"/>
      <c r="M292" s="123"/>
      <c r="N292" s="123"/>
      <c r="O292" s="123"/>
    </row>
    <row r="293" spans="2:26"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26">
      <c r="B294" s="403">
        <v>1</v>
      </c>
      <c r="C294" s="931">
        <v>13</v>
      </c>
      <c r="D294" s="931">
        <v>15.4</v>
      </c>
      <c r="E294" s="931">
        <v>21.7</v>
      </c>
      <c r="F294" s="931">
        <v>23.4</v>
      </c>
      <c r="G294" s="931">
        <v>27.4</v>
      </c>
      <c r="H294" s="931">
        <v>26.6</v>
      </c>
    </row>
    <row r="295" spans="2:26">
      <c r="B295" s="405">
        <v>2</v>
      </c>
      <c r="C295" s="931">
        <v>10.3</v>
      </c>
      <c r="D295" s="931">
        <v>14.8</v>
      </c>
      <c r="E295" s="931">
        <v>20.100000000000001</v>
      </c>
      <c r="F295" s="931">
        <v>22.2</v>
      </c>
      <c r="G295" s="931">
        <v>24</v>
      </c>
      <c r="H295" s="931">
        <v>25.8</v>
      </c>
    </row>
    <row r="296" spans="2:26">
      <c r="B296" s="405">
        <v>3</v>
      </c>
      <c r="C296" s="931">
        <v>7.9</v>
      </c>
      <c r="D296" s="931">
        <v>14.2</v>
      </c>
      <c r="E296" s="931">
        <v>19</v>
      </c>
      <c r="F296" s="931">
        <v>21.3</v>
      </c>
      <c r="G296" s="931">
        <v>20.8</v>
      </c>
      <c r="H296" s="931">
        <v>24.9</v>
      </c>
    </row>
    <row r="297" spans="2:26">
      <c r="B297" s="405">
        <v>4</v>
      </c>
      <c r="C297" s="931">
        <v>5.7</v>
      </c>
      <c r="D297" s="931">
        <v>13.6</v>
      </c>
      <c r="E297" s="931">
        <v>17.8</v>
      </c>
      <c r="F297" s="931">
        <v>20.3</v>
      </c>
      <c r="G297" s="931">
        <v>17.8</v>
      </c>
      <c r="H297" s="931">
        <v>24</v>
      </c>
    </row>
    <row r="298" spans="2:26">
      <c r="B298" s="405">
        <v>5</v>
      </c>
      <c r="C298" s="931">
        <v>3.8</v>
      </c>
      <c r="D298" s="931">
        <v>13</v>
      </c>
      <c r="E298" s="931">
        <v>16.600000000000001</v>
      </c>
      <c r="F298" s="931">
        <v>19.3</v>
      </c>
      <c r="G298" s="931">
        <v>15</v>
      </c>
      <c r="H298" s="931">
        <v>23.2</v>
      </c>
    </row>
    <row r="299" spans="2:26">
      <c r="B299" s="405">
        <v>6</v>
      </c>
      <c r="C299" s="931">
        <v>2.1</v>
      </c>
      <c r="D299" s="931">
        <v>12.4</v>
      </c>
      <c r="E299" s="931">
        <v>16.600000000000001</v>
      </c>
      <c r="F299" s="931">
        <v>19.3</v>
      </c>
      <c r="G299" s="931">
        <v>12.4</v>
      </c>
      <c r="H299" s="931">
        <v>22.4</v>
      </c>
    </row>
    <row r="300" spans="2:26">
      <c r="B300" s="405">
        <v>7</v>
      </c>
      <c r="C300" s="931">
        <v>0.7</v>
      </c>
      <c r="D300" s="931">
        <v>11.8</v>
      </c>
      <c r="E300" s="931">
        <v>18.2</v>
      </c>
      <c r="F300" s="931">
        <v>20.5</v>
      </c>
      <c r="G300" s="931">
        <v>10.1</v>
      </c>
      <c r="H300" s="931">
        <v>21.8</v>
      </c>
    </row>
    <row r="301" spans="2:26">
      <c r="B301" s="405">
        <v>8</v>
      </c>
      <c r="C301" s="931">
        <v>0.1</v>
      </c>
      <c r="D301" s="931">
        <v>11.2</v>
      </c>
      <c r="E301" s="931">
        <v>20.3</v>
      </c>
      <c r="F301" s="931">
        <v>22.1</v>
      </c>
      <c r="G301" s="931">
        <v>8.6999999999999993</v>
      </c>
      <c r="H301" s="931">
        <v>21.4</v>
      </c>
    </row>
    <row r="302" spans="2:26">
      <c r="B302" s="405">
        <v>9</v>
      </c>
      <c r="C302" s="931">
        <v>1.7</v>
      </c>
      <c r="D302" s="931">
        <v>11.8</v>
      </c>
      <c r="E302" s="931">
        <v>22.3</v>
      </c>
      <c r="F302" s="931">
        <v>23.4</v>
      </c>
      <c r="G302" s="931">
        <v>9.5</v>
      </c>
      <c r="H302" s="931">
        <v>22</v>
      </c>
    </row>
    <row r="303" spans="2:26">
      <c r="B303" s="405">
        <v>10</v>
      </c>
      <c r="C303" s="931">
        <v>6.1</v>
      </c>
      <c r="D303" s="931">
        <v>13.4</v>
      </c>
      <c r="E303" s="931">
        <v>24.9</v>
      </c>
      <c r="F303" s="931">
        <v>24.5</v>
      </c>
      <c r="G303" s="931">
        <v>13.1</v>
      </c>
      <c r="H303" s="931">
        <v>23.5</v>
      </c>
    </row>
    <row r="304" spans="2:26">
      <c r="B304" s="405">
        <v>11</v>
      </c>
      <c r="C304" s="931">
        <v>12.5</v>
      </c>
      <c r="D304" s="931">
        <v>15.7</v>
      </c>
      <c r="E304" s="931">
        <v>28.3</v>
      </c>
      <c r="F304" s="931">
        <v>25.8</v>
      </c>
      <c r="G304" s="931">
        <v>19.100000000000001</v>
      </c>
      <c r="H304" s="931">
        <v>25.5</v>
      </c>
    </row>
    <row r="305" spans="2:8">
      <c r="B305" s="405">
        <v>12</v>
      </c>
      <c r="C305" s="931">
        <v>20.2</v>
      </c>
      <c r="D305" s="931">
        <v>18.399999999999999</v>
      </c>
      <c r="E305" s="931">
        <v>32.299999999999997</v>
      </c>
      <c r="F305" s="931">
        <v>27.4</v>
      </c>
      <c r="G305" s="931">
        <v>26.7</v>
      </c>
      <c r="H305" s="931">
        <v>27.8</v>
      </c>
    </row>
    <row r="306" spans="2:8">
      <c r="B306" s="405">
        <v>13</v>
      </c>
      <c r="C306" s="931">
        <v>28.5</v>
      </c>
      <c r="D306" s="931">
        <v>21.3</v>
      </c>
      <c r="E306" s="931">
        <v>36.200000000000003</v>
      </c>
      <c r="F306" s="931">
        <v>28.7</v>
      </c>
      <c r="G306" s="931">
        <v>35.200000000000003</v>
      </c>
      <c r="H306" s="931">
        <v>30.2</v>
      </c>
    </row>
    <row r="307" spans="2:8">
      <c r="B307" s="405">
        <v>14</v>
      </c>
      <c r="C307" s="931">
        <v>36.1</v>
      </c>
      <c r="D307" s="931">
        <v>23.2</v>
      </c>
      <c r="E307" s="931">
        <v>39.700000000000003</v>
      </c>
      <c r="F307" s="931">
        <v>29.8</v>
      </c>
      <c r="G307" s="931">
        <v>43.4</v>
      </c>
      <c r="H307" s="931">
        <v>32.299999999999997</v>
      </c>
    </row>
    <row r="308" spans="2:8">
      <c r="B308" s="405">
        <v>15</v>
      </c>
      <c r="C308" s="931">
        <v>41.9</v>
      </c>
      <c r="D308" s="931">
        <v>24.8</v>
      </c>
      <c r="E308" s="931">
        <v>42.5</v>
      </c>
      <c r="F308" s="931">
        <v>30.6</v>
      </c>
      <c r="G308" s="931">
        <v>50.2</v>
      </c>
      <c r="H308" s="931">
        <v>33.799999999999997</v>
      </c>
    </row>
    <row r="309" spans="2:8">
      <c r="B309" s="405">
        <v>16</v>
      </c>
      <c r="C309" s="931">
        <v>45.4</v>
      </c>
      <c r="D309" s="931">
        <v>25.4</v>
      </c>
      <c r="E309" s="931">
        <v>44.4</v>
      </c>
      <c r="F309" s="931">
        <v>31</v>
      </c>
      <c r="G309" s="931">
        <v>55.1</v>
      </c>
      <c r="H309" s="931">
        <v>34.6</v>
      </c>
    </row>
    <row r="310" spans="2:8">
      <c r="B310" s="405">
        <v>17</v>
      </c>
      <c r="C310" s="931">
        <v>46.3</v>
      </c>
      <c r="D310" s="931">
        <v>24.6</v>
      </c>
      <c r="E310" s="931">
        <v>45.4</v>
      </c>
      <c r="F310" s="931">
        <v>31.4</v>
      </c>
      <c r="G310" s="931">
        <v>57.3</v>
      </c>
      <c r="H310" s="931">
        <v>34</v>
      </c>
    </row>
    <row r="311" spans="2:8">
      <c r="B311" s="405">
        <v>18</v>
      </c>
      <c r="C311" s="931">
        <v>44</v>
      </c>
      <c r="D311" s="931">
        <v>23.5</v>
      </c>
      <c r="E311" s="931">
        <v>41.7</v>
      </c>
      <c r="F311" s="931">
        <v>31</v>
      </c>
      <c r="G311" s="931">
        <v>56.3</v>
      </c>
      <c r="H311" s="931">
        <v>32.9</v>
      </c>
    </row>
    <row r="312" spans="2:8">
      <c r="B312" s="405">
        <v>19</v>
      </c>
      <c r="C312" s="931">
        <v>39.5</v>
      </c>
      <c r="D312" s="931">
        <v>22.6</v>
      </c>
      <c r="E312" s="931">
        <v>35.5</v>
      </c>
      <c r="F312" s="931">
        <v>30.3</v>
      </c>
      <c r="G312" s="931">
        <v>53</v>
      </c>
      <c r="H312" s="931">
        <v>32</v>
      </c>
    </row>
    <row r="313" spans="2:8">
      <c r="B313" s="405">
        <v>20</v>
      </c>
      <c r="C313" s="931">
        <v>34.4</v>
      </c>
      <c r="D313" s="931">
        <v>21.9</v>
      </c>
      <c r="E313" s="931">
        <v>31.7</v>
      </c>
      <c r="F313" s="931">
        <v>29.1</v>
      </c>
      <c r="G313" s="931">
        <v>48.8</v>
      </c>
      <c r="H313" s="931">
        <v>31.2</v>
      </c>
    </row>
    <row r="314" spans="2:8">
      <c r="B314" s="405">
        <v>21</v>
      </c>
      <c r="C314" s="931">
        <v>29.3</v>
      </c>
      <c r="D314" s="931">
        <v>20.8</v>
      </c>
      <c r="E314" s="931">
        <v>28.6</v>
      </c>
      <c r="F314" s="931">
        <v>28.1</v>
      </c>
      <c r="G314" s="931">
        <v>44.3</v>
      </c>
      <c r="H314" s="931">
        <v>30.3</v>
      </c>
    </row>
    <row r="315" spans="2:8">
      <c r="B315" s="405">
        <v>22</v>
      </c>
      <c r="C315" s="931">
        <v>24.6</v>
      </c>
      <c r="D315" s="931">
        <v>20</v>
      </c>
      <c r="E315" s="931">
        <v>26.5</v>
      </c>
      <c r="F315" s="931">
        <v>27</v>
      </c>
      <c r="G315" s="931">
        <v>39.799999999999997</v>
      </c>
      <c r="H315" s="931">
        <v>29.4</v>
      </c>
    </row>
    <row r="316" spans="2:8">
      <c r="B316" s="405">
        <v>23</v>
      </c>
      <c r="C316" s="931">
        <v>20.2</v>
      </c>
      <c r="D316" s="931">
        <v>19.2</v>
      </c>
      <c r="E316" s="931">
        <v>25</v>
      </c>
      <c r="F316" s="931">
        <v>26</v>
      </c>
      <c r="G316" s="931">
        <v>35.4</v>
      </c>
      <c r="H316" s="931">
        <v>28.4</v>
      </c>
    </row>
    <row r="317" spans="2:8" ht="15.75" thickBot="1">
      <c r="B317" s="407">
        <v>24</v>
      </c>
      <c r="C317" s="931">
        <v>16.3</v>
      </c>
      <c r="D317" s="931">
        <v>18.100000000000001</v>
      </c>
      <c r="E317" s="931">
        <v>23.5</v>
      </c>
      <c r="F317" s="931">
        <v>24.9</v>
      </c>
      <c r="G317" s="931">
        <v>31.2</v>
      </c>
      <c r="H317" s="931">
        <v>27.4</v>
      </c>
    </row>
    <row r="318" spans="2:8">
      <c r="B318" s="408"/>
    </row>
    <row r="324" spans="2:5" ht="15.75">
      <c r="B324" s="702" t="s">
        <v>914</v>
      </c>
    </row>
    <row r="325" spans="2:5">
      <c r="B325" s="931" t="s">
        <v>129</v>
      </c>
    </row>
    <row r="326" spans="2:5">
      <c r="B326" s="189" t="s">
        <v>1057</v>
      </c>
    </row>
    <row r="327" spans="2:5">
      <c r="B327" s="931" t="s">
        <v>131</v>
      </c>
    </row>
    <row r="328" spans="2:5" ht="15.75" thickBot="1">
      <c r="B328" s="931" t="s">
        <v>82</v>
      </c>
    </row>
    <row r="329" spans="2:5">
      <c r="B329" s="379" t="s">
        <v>643</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31">
        <v>0</v>
      </c>
      <c r="D360" s="943"/>
      <c r="E360" s="943"/>
    </row>
    <row r="361" spans="2:5">
      <c r="B361" s="353">
        <v>-19</v>
      </c>
      <c r="C361" s="931">
        <v>0</v>
      </c>
      <c r="D361" s="943"/>
      <c r="E361" s="943"/>
    </row>
    <row r="362" spans="2:5">
      <c r="B362" s="353">
        <v>-18</v>
      </c>
      <c r="C362" s="931">
        <v>0</v>
      </c>
      <c r="D362" s="943"/>
      <c r="E362" s="943"/>
    </row>
    <row r="363" spans="2:5">
      <c r="B363" s="353">
        <v>-17</v>
      </c>
      <c r="C363" s="931">
        <v>0</v>
      </c>
      <c r="D363" s="943"/>
      <c r="E363" s="943"/>
    </row>
    <row r="364" spans="2:5">
      <c r="B364" s="353">
        <v>-16</v>
      </c>
      <c r="C364" s="931">
        <v>0</v>
      </c>
      <c r="D364" s="943"/>
      <c r="E364" s="943"/>
    </row>
    <row r="365" spans="2:5">
      <c r="B365" s="353">
        <v>-15</v>
      </c>
      <c r="C365" s="931">
        <v>0</v>
      </c>
      <c r="D365" s="943"/>
      <c r="E365" s="943"/>
    </row>
    <row r="366" spans="2:5">
      <c r="B366" s="353">
        <v>-14</v>
      </c>
      <c r="C366" s="931">
        <v>0</v>
      </c>
      <c r="D366" s="943"/>
      <c r="E366" s="943"/>
    </row>
    <row r="367" spans="2:5">
      <c r="B367" s="353">
        <v>-13</v>
      </c>
      <c r="C367" s="931">
        <v>0</v>
      </c>
      <c r="D367" s="943"/>
      <c r="E367" s="943"/>
    </row>
    <row r="368" spans="2:5">
      <c r="B368" s="353">
        <v>-12</v>
      </c>
      <c r="C368" s="931">
        <v>0</v>
      </c>
      <c r="D368" s="943"/>
      <c r="E368" s="943"/>
    </row>
    <row r="369" spans="2:5">
      <c r="B369" s="353">
        <v>-11</v>
      </c>
      <c r="C369" s="931">
        <v>0</v>
      </c>
      <c r="D369" s="943"/>
      <c r="E369" s="943"/>
    </row>
    <row r="370" spans="2:5">
      <c r="B370" s="353">
        <v>-10</v>
      </c>
      <c r="C370" s="931">
        <v>0</v>
      </c>
      <c r="D370" s="943"/>
      <c r="E370" s="943"/>
    </row>
    <row r="371" spans="2:5">
      <c r="B371" s="353">
        <v>-9</v>
      </c>
      <c r="C371" s="931">
        <v>0</v>
      </c>
      <c r="D371" s="943"/>
      <c r="E371" s="943"/>
    </row>
    <row r="372" spans="2:5">
      <c r="B372" s="353">
        <v>-8</v>
      </c>
      <c r="C372" s="931">
        <v>0</v>
      </c>
      <c r="D372" s="943"/>
      <c r="E372" s="943"/>
    </row>
    <row r="373" spans="2:5">
      <c r="B373" s="353">
        <v>-7</v>
      </c>
      <c r="C373" s="931">
        <v>0</v>
      </c>
      <c r="D373" s="943"/>
      <c r="E373" s="943"/>
    </row>
    <row r="374" spans="2:5">
      <c r="B374" s="353">
        <v>-6</v>
      </c>
      <c r="C374" s="931">
        <v>0</v>
      </c>
      <c r="D374" s="943"/>
      <c r="E374" s="943"/>
    </row>
    <row r="375" spans="2:5">
      <c r="B375" s="353">
        <v>-5</v>
      </c>
      <c r="C375" s="931">
        <v>0</v>
      </c>
      <c r="D375" s="943"/>
      <c r="E375" s="943"/>
    </row>
    <row r="376" spans="2:5">
      <c r="B376" s="353">
        <v>-4</v>
      </c>
      <c r="C376" s="931">
        <v>0</v>
      </c>
      <c r="D376" s="943"/>
      <c r="E376" s="943"/>
    </row>
    <row r="377" spans="2:5">
      <c r="B377" s="353">
        <v>-3</v>
      </c>
      <c r="C377" s="931">
        <v>0</v>
      </c>
      <c r="D377" s="943"/>
      <c r="E377" s="943"/>
    </row>
    <row r="378" spans="2:5">
      <c r="B378" s="353">
        <v>-2</v>
      </c>
      <c r="C378" s="931">
        <v>0</v>
      </c>
      <c r="D378" s="943"/>
      <c r="E378" s="943"/>
    </row>
    <row r="379" spans="2:5">
      <c r="B379" s="353">
        <v>-1</v>
      </c>
      <c r="C379" s="931">
        <v>0</v>
      </c>
      <c r="D379" s="943"/>
      <c r="E379" s="943"/>
    </row>
    <row r="380" spans="2:5">
      <c r="B380" s="353">
        <v>0</v>
      </c>
      <c r="C380" s="931">
        <v>3</v>
      </c>
      <c r="D380" s="943"/>
      <c r="E380" s="943"/>
    </row>
    <row r="381" spans="2:5">
      <c r="B381" s="353">
        <v>1</v>
      </c>
      <c r="C381" s="931">
        <v>13</v>
      </c>
      <c r="D381" s="943"/>
      <c r="E381" s="943"/>
    </row>
    <row r="382" spans="2:5">
      <c r="B382" s="353">
        <v>2</v>
      </c>
      <c r="C382" s="931">
        <v>32</v>
      </c>
      <c r="D382" s="943"/>
      <c r="E382" s="943"/>
    </row>
    <row r="383" spans="2:5">
      <c r="B383" s="353">
        <v>3</v>
      </c>
      <c r="C383" s="931">
        <v>41</v>
      </c>
      <c r="D383" s="943"/>
      <c r="E383" s="943"/>
    </row>
    <row r="384" spans="2:5">
      <c r="B384" s="353">
        <v>4</v>
      </c>
      <c r="C384" s="931">
        <v>57</v>
      </c>
      <c r="D384" s="943"/>
      <c r="E384" s="943"/>
    </row>
    <row r="385" spans="2:5">
      <c r="B385" s="353">
        <v>5</v>
      </c>
      <c r="C385" s="931">
        <v>63</v>
      </c>
      <c r="D385" s="943"/>
      <c r="E385" s="943"/>
    </row>
    <row r="386" spans="2:5">
      <c r="B386" s="353">
        <v>6</v>
      </c>
      <c r="C386" s="931">
        <v>67</v>
      </c>
      <c r="D386" s="943"/>
      <c r="E386" s="943"/>
    </row>
    <row r="387" spans="2:5">
      <c r="B387" s="353">
        <v>7</v>
      </c>
      <c r="C387" s="931">
        <v>87</v>
      </c>
      <c r="D387" s="943"/>
      <c r="E387" s="943"/>
    </row>
    <row r="388" spans="2:5">
      <c r="B388" s="353">
        <v>8</v>
      </c>
      <c r="C388" s="931">
        <v>97</v>
      </c>
      <c r="D388" s="943"/>
      <c r="E388" s="943"/>
    </row>
    <row r="389" spans="2:5">
      <c r="B389" s="353">
        <v>9</v>
      </c>
      <c r="C389" s="931">
        <v>104</v>
      </c>
      <c r="D389" s="943"/>
      <c r="E389" s="943"/>
    </row>
    <row r="390" spans="2:5">
      <c r="B390" s="353">
        <v>10</v>
      </c>
      <c r="C390" s="931">
        <v>155</v>
      </c>
      <c r="D390" s="943"/>
      <c r="E390" s="943"/>
    </row>
    <row r="391" spans="2:5">
      <c r="B391" s="353">
        <v>11</v>
      </c>
      <c r="C391" s="931">
        <v>151</v>
      </c>
      <c r="D391" s="943"/>
      <c r="E391" s="943"/>
    </row>
    <row r="392" spans="2:5">
      <c r="B392" s="353">
        <v>12</v>
      </c>
      <c r="C392" s="931">
        <v>142</v>
      </c>
      <c r="D392" s="943"/>
      <c r="E392" s="943"/>
    </row>
    <row r="393" spans="2:5">
      <c r="B393" s="353">
        <v>13</v>
      </c>
      <c r="C393" s="931">
        <v>156</v>
      </c>
      <c r="D393" s="943"/>
      <c r="E393" s="943"/>
    </row>
    <row r="394" spans="2:5">
      <c r="B394" s="353">
        <v>14</v>
      </c>
      <c r="C394" s="931">
        <v>170</v>
      </c>
      <c r="D394" s="943"/>
      <c r="E394" s="943"/>
    </row>
    <row r="395" spans="2:5">
      <c r="B395" s="353">
        <v>15</v>
      </c>
      <c r="C395" s="931">
        <v>166</v>
      </c>
      <c r="D395" s="943"/>
      <c r="E395" s="943"/>
    </row>
    <row r="396" spans="2:5">
      <c r="B396" s="353">
        <v>16</v>
      </c>
      <c r="C396" s="931">
        <v>211</v>
      </c>
      <c r="D396" s="943"/>
      <c r="E396" s="943"/>
    </row>
    <row r="397" spans="2:5">
      <c r="B397" s="353">
        <v>17</v>
      </c>
      <c r="C397" s="931">
        <v>199</v>
      </c>
      <c r="D397" s="943"/>
      <c r="E397" s="943"/>
    </row>
    <row r="398" spans="2:5">
      <c r="B398" s="353">
        <v>18</v>
      </c>
      <c r="C398" s="931">
        <v>211</v>
      </c>
      <c r="D398" s="943"/>
      <c r="E398" s="943"/>
    </row>
    <row r="399" spans="2:5">
      <c r="B399" s="353">
        <v>19</v>
      </c>
      <c r="C399" s="931">
        <v>257</v>
      </c>
      <c r="D399" s="943"/>
      <c r="E399" s="943"/>
    </row>
    <row r="400" spans="2:5">
      <c r="B400" s="353">
        <v>20</v>
      </c>
      <c r="C400" s="931">
        <v>318</v>
      </c>
      <c r="D400" s="943"/>
      <c r="E400" s="943"/>
    </row>
    <row r="401" spans="2:5">
      <c r="B401" s="353">
        <v>21</v>
      </c>
      <c r="C401" s="931">
        <v>263</v>
      </c>
      <c r="D401" s="943"/>
      <c r="E401" s="943"/>
    </row>
    <row r="402" spans="2:5">
      <c r="B402" s="353">
        <v>22</v>
      </c>
      <c r="C402" s="931">
        <v>269</v>
      </c>
      <c r="D402" s="943"/>
      <c r="E402" s="943"/>
    </row>
    <row r="403" spans="2:5">
      <c r="B403" s="353">
        <v>23</v>
      </c>
      <c r="C403" s="931">
        <v>273</v>
      </c>
      <c r="D403" s="943"/>
      <c r="E403" s="943"/>
    </row>
    <row r="404" spans="2:5">
      <c r="B404" s="353">
        <v>24</v>
      </c>
      <c r="C404" s="931">
        <v>260</v>
      </c>
      <c r="D404" s="943"/>
      <c r="E404" s="943"/>
    </row>
    <row r="405" spans="2:5">
      <c r="B405" s="353">
        <v>25</v>
      </c>
      <c r="C405" s="931">
        <v>308</v>
      </c>
      <c r="D405" s="943"/>
      <c r="E405" s="943"/>
    </row>
    <row r="406" spans="2:5">
      <c r="B406" s="353">
        <v>26</v>
      </c>
      <c r="C406" s="931">
        <v>339</v>
      </c>
      <c r="D406" s="943"/>
      <c r="E406" s="943"/>
    </row>
    <row r="407" spans="2:5">
      <c r="B407" s="353">
        <v>27</v>
      </c>
      <c r="C407" s="931">
        <v>330</v>
      </c>
      <c r="D407" s="943"/>
      <c r="E407" s="943"/>
    </row>
    <row r="408" spans="2:5">
      <c r="B408" s="353">
        <v>28</v>
      </c>
      <c r="C408" s="931">
        <v>341</v>
      </c>
      <c r="D408" s="943"/>
      <c r="E408" s="943"/>
    </row>
    <row r="409" spans="2:5">
      <c r="B409" s="353">
        <v>29</v>
      </c>
      <c r="C409" s="931">
        <v>409</v>
      </c>
      <c r="D409" s="943"/>
      <c r="E409" s="943"/>
    </row>
    <row r="410" spans="2:5">
      <c r="B410" s="353">
        <v>30</v>
      </c>
      <c r="C410" s="931">
        <v>382</v>
      </c>
      <c r="D410" s="943"/>
      <c r="E410" s="943"/>
    </row>
    <row r="411" spans="2:5">
      <c r="B411" s="353">
        <v>31</v>
      </c>
      <c r="C411" s="931">
        <v>426</v>
      </c>
      <c r="D411" s="943"/>
      <c r="E411" s="943"/>
    </row>
    <row r="412" spans="2:5">
      <c r="B412" s="353">
        <v>32</v>
      </c>
      <c r="C412" s="931">
        <v>433</v>
      </c>
      <c r="D412" s="943"/>
      <c r="E412" s="943"/>
    </row>
    <row r="413" spans="2:5">
      <c r="B413" s="353">
        <v>33</v>
      </c>
      <c r="C413" s="931">
        <v>391</v>
      </c>
      <c r="D413" s="943"/>
      <c r="E413" s="943"/>
    </row>
    <row r="414" spans="2:5">
      <c r="B414" s="353">
        <v>34</v>
      </c>
      <c r="C414" s="931">
        <v>332</v>
      </c>
      <c r="D414" s="943"/>
      <c r="E414" s="943"/>
    </row>
    <row r="415" spans="2:5">
      <c r="B415" s="353">
        <v>35</v>
      </c>
      <c r="C415" s="931">
        <v>291</v>
      </c>
      <c r="D415" s="943"/>
      <c r="E415" s="943"/>
    </row>
    <row r="416" spans="2:5">
      <c r="B416" s="353">
        <v>36</v>
      </c>
      <c r="C416" s="931">
        <v>244</v>
      </c>
      <c r="D416" s="943"/>
      <c r="E416" s="943"/>
    </row>
    <row r="417" spans="2:5">
      <c r="B417" s="353">
        <v>37</v>
      </c>
      <c r="C417" s="931">
        <v>184</v>
      </c>
      <c r="D417" s="943"/>
      <c r="E417" s="943"/>
    </row>
    <row r="418" spans="2:5">
      <c r="B418" s="353">
        <v>38</v>
      </c>
      <c r="C418" s="931">
        <v>167</v>
      </c>
      <c r="D418" s="943"/>
      <c r="E418" s="943"/>
    </row>
    <row r="419" spans="2:5">
      <c r="B419" s="353">
        <v>39</v>
      </c>
      <c r="C419" s="931">
        <v>145</v>
      </c>
      <c r="D419" s="943"/>
      <c r="E419" s="943"/>
    </row>
    <row r="420" spans="2:5">
      <c r="B420" s="353">
        <v>40</v>
      </c>
      <c r="C420" s="931">
        <v>102</v>
      </c>
      <c r="D420" s="943"/>
      <c r="E420" s="943"/>
    </row>
    <row r="421" spans="2:5">
      <c r="B421" s="353">
        <v>41</v>
      </c>
      <c r="C421" s="931">
        <v>76</v>
      </c>
      <c r="D421" s="943"/>
      <c r="E421" s="943"/>
    </row>
    <row r="422" spans="2:5">
      <c r="B422" s="353">
        <v>42</v>
      </c>
      <c r="C422" s="931">
        <v>41</v>
      </c>
      <c r="D422" s="943"/>
      <c r="E422" s="943"/>
    </row>
    <row r="423" spans="2:5">
      <c r="B423" s="353">
        <v>43</v>
      </c>
      <c r="C423" s="931">
        <v>27</v>
      </c>
      <c r="D423" s="943"/>
      <c r="E423" s="943"/>
    </row>
    <row r="424" spans="2:5">
      <c r="B424" s="353">
        <v>44</v>
      </c>
      <c r="C424" s="931">
        <v>22</v>
      </c>
      <c r="D424" s="943"/>
      <c r="E424" s="943"/>
    </row>
    <row r="425" spans="2:5">
      <c r="B425" s="353">
        <v>45</v>
      </c>
      <c r="C425" s="931">
        <v>5</v>
      </c>
      <c r="D425" s="943"/>
      <c r="E425" s="943"/>
    </row>
    <row r="426" spans="2:5">
      <c r="B426" s="353">
        <v>46</v>
      </c>
      <c r="C426" s="931">
        <v>0</v>
      </c>
      <c r="D426" s="943"/>
      <c r="E426" s="943"/>
    </row>
    <row r="427" spans="2:5">
      <c r="B427" s="353">
        <v>47</v>
      </c>
      <c r="C427" s="931">
        <v>0</v>
      </c>
      <c r="D427" s="943"/>
      <c r="E427" s="943"/>
    </row>
    <row r="428" spans="2:5">
      <c r="B428" s="353">
        <v>48</v>
      </c>
      <c r="C428" s="931">
        <v>0</v>
      </c>
      <c r="D428" s="943"/>
      <c r="E428" s="943"/>
    </row>
    <row r="429" spans="2:5">
      <c r="B429" s="353">
        <v>49</v>
      </c>
      <c r="C429" s="931">
        <v>0</v>
      </c>
      <c r="D429" s="943"/>
      <c r="E429" s="943"/>
    </row>
    <row r="430" spans="2:5">
      <c r="B430" s="353">
        <v>50</v>
      </c>
      <c r="C430" s="931">
        <v>0</v>
      </c>
      <c r="D430" s="943"/>
      <c r="E430" s="943"/>
    </row>
    <row r="431" spans="2:5">
      <c r="B431" s="353">
        <v>51</v>
      </c>
      <c r="C431" s="931">
        <v>0</v>
      </c>
      <c r="D431" s="943"/>
      <c r="E431" s="943"/>
    </row>
    <row r="432" spans="2:5">
      <c r="B432" s="353">
        <v>52</v>
      </c>
      <c r="C432" s="931">
        <v>0</v>
      </c>
      <c r="D432" s="943"/>
      <c r="E432" s="943"/>
    </row>
    <row r="433" spans="2:5">
      <c r="B433" s="353">
        <v>53</v>
      </c>
      <c r="C433" s="931">
        <v>0</v>
      </c>
      <c r="D433" s="943"/>
      <c r="E433" s="943"/>
    </row>
    <row r="434" spans="2:5">
      <c r="B434" s="353">
        <v>54</v>
      </c>
      <c r="C434" s="931">
        <v>0</v>
      </c>
      <c r="D434" s="943"/>
      <c r="E434" s="943"/>
    </row>
    <row r="435" spans="2:5">
      <c r="B435" s="353">
        <v>55</v>
      </c>
      <c r="C435" s="931">
        <v>0</v>
      </c>
      <c r="D435" s="943"/>
      <c r="E435" s="943"/>
    </row>
    <row r="436" spans="2:5">
      <c r="B436" s="353">
        <v>56</v>
      </c>
      <c r="C436" s="931">
        <v>0</v>
      </c>
      <c r="D436" s="943"/>
      <c r="E436" s="943"/>
    </row>
    <row r="437" spans="2:5">
      <c r="B437" s="353">
        <v>57</v>
      </c>
      <c r="C437" s="931">
        <v>0</v>
      </c>
      <c r="D437" s="943"/>
      <c r="E437" s="943"/>
    </row>
    <row r="438" spans="2:5">
      <c r="B438" s="353">
        <v>58</v>
      </c>
      <c r="C438" s="931">
        <v>0</v>
      </c>
      <c r="D438" s="943"/>
      <c r="E438" s="943"/>
    </row>
    <row r="439" spans="2:5">
      <c r="B439" s="353">
        <v>59</v>
      </c>
      <c r="C439" s="931">
        <v>0</v>
      </c>
      <c r="D439" s="943"/>
      <c r="E439" s="943"/>
    </row>
    <row r="440" spans="2:5">
      <c r="B440" s="353">
        <v>60</v>
      </c>
      <c r="C440" s="931">
        <v>0</v>
      </c>
      <c r="D440" s="943"/>
      <c r="E440" s="943"/>
    </row>
    <row r="441" spans="2:5">
      <c r="B441" s="353">
        <v>61</v>
      </c>
      <c r="C441" s="931">
        <v>0</v>
      </c>
      <c r="D441" s="943"/>
      <c r="E441" s="943"/>
    </row>
    <row r="442" spans="2:5">
      <c r="B442" s="353">
        <v>62</v>
      </c>
      <c r="C442" s="931">
        <v>0</v>
      </c>
      <c r="D442" s="943"/>
      <c r="E442" s="943"/>
    </row>
    <row r="443" spans="2:5">
      <c r="B443" s="353">
        <v>63</v>
      </c>
      <c r="C443" s="931">
        <v>0</v>
      </c>
      <c r="D443" s="943"/>
      <c r="E443" s="943"/>
    </row>
    <row r="444" spans="2:5">
      <c r="B444" s="353">
        <v>64</v>
      </c>
      <c r="C444" s="931">
        <v>0</v>
      </c>
      <c r="D444" s="943"/>
      <c r="E444" s="943"/>
    </row>
    <row r="445" spans="2:5">
      <c r="B445" s="353">
        <v>65</v>
      </c>
      <c r="C445" s="931">
        <v>0</v>
      </c>
      <c r="D445" s="943"/>
      <c r="E445" s="943"/>
    </row>
    <row r="446" spans="2:5">
      <c r="B446" s="353">
        <v>66</v>
      </c>
      <c r="C446" s="931">
        <v>0</v>
      </c>
      <c r="D446" s="943"/>
      <c r="E446" s="943"/>
    </row>
    <row r="447" spans="2:5">
      <c r="B447" s="353">
        <v>67</v>
      </c>
      <c r="C447" s="931">
        <v>0</v>
      </c>
      <c r="D447" s="943"/>
      <c r="E447" s="943"/>
    </row>
    <row r="448" spans="2:5">
      <c r="B448" s="353">
        <v>68</v>
      </c>
      <c r="C448" s="931">
        <v>0</v>
      </c>
      <c r="D448" s="943"/>
      <c r="E448" s="943"/>
    </row>
    <row r="449" spans="2:5">
      <c r="B449" s="353">
        <v>69</v>
      </c>
      <c r="C449" s="931">
        <v>0</v>
      </c>
      <c r="D449" s="943"/>
      <c r="E449" s="943"/>
    </row>
    <row r="450" spans="2:5">
      <c r="B450" s="353">
        <v>70</v>
      </c>
      <c r="C450" s="931">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644</v>
      </c>
    </row>
    <row r="478" spans="2:5" ht="15.75" thickBot="1">
      <c r="B478" s="360">
        <v>98</v>
      </c>
      <c r="C478" s="967">
        <v>0</v>
      </c>
      <c r="D478" s="943"/>
      <c r="E478" s="943">
        <f>SUM(C330:C478)</f>
        <v>8760</v>
      </c>
    </row>
    <row r="479" spans="2:5">
      <c r="B479" s="292"/>
      <c r="C479" s="292"/>
    </row>
    <row r="480" spans="2:5">
      <c r="B480" s="292"/>
      <c r="C480" s="292"/>
    </row>
    <row r="481" spans="2:31">
      <c r="B481" s="292"/>
      <c r="C481" s="292"/>
    </row>
    <row r="482" spans="2:31">
      <c r="B482" s="292"/>
      <c r="C482" s="292"/>
    </row>
    <row r="490" spans="2:31">
      <c r="C490" s="943"/>
      <c r="D490" s="943"/>
      <c r="E490" s="943"/>
      <c r="F490" s="943"/>
      <c r="G490" s="943"/>
      <c r="H490" s="943"/>
      <c r="I490" s="943"/>
      <c r="J490" s="943"/>
      <c r="K490" s="943"/>
      <c r="L490" s="943"/>
      <c r="M490" s="943"/>
      <c r="N490" s="943"/>
      <c r="O490" s="943"/>
      <c r="P490" s="943"/>
    </row>
    <row r="491" spans="2:31">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31"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31">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31">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31">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31">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31">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31">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31">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31">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31">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31">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31">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31">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31">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31">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31">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2:31">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3:31">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3: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3: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3:31">
      <c r="Q564" s="935"/>
      <c r="R564" s="935"/>
      <c r="S564" s="935"/>
      <c r="T564" s="935"/>
      <c r="U564" s="935"/>
    </row>
    <row r="565" spans="3:31">
      <c r="Q565" s="935"/>
      <c r="R565" s="935"/>
      <c r="S565" s="935"/>
      <c r="T565" s="935"/>
      <c r="U565" s="935"/>
    </row>
    <row r="566" spans="3:31">
      <c r="Q566" s="935"/>
      <c r="R566" s="935"/>
      <c r="S566" s="935"/>
      <c r="T566" s="935"/>
      <c r="U566" s="935"/>
    </row>
    <row r="567" spans="3:31">
      <c r="Q567" s="935"/>
      <c r="R567" s="935"/>
      <c r="S567" s="935"/>
      <c r="T567" s="935"/>
      <c r="U567" s="935"/>
    </row>
    <row r="568" spans="3:31">
      <c r="Q568" s="935"/>
      <c r="R568" s="935"/>
      <c r="S568" s="935"/>
      <c r="T568" s="935"/>
      <c r="U568" s="935"/>
    </row>
    <row r="569" spans="3:31">
      <c r="Q569" s="935"/>
      <c r="R569" s="935"/>
      <c r="S569" s="935"/>
      <c r="T569" s="935"/>
      <c r="U569" s="935"/>
    </row>
    <row r="570" spans="3:31">
      <c r="C570" s="189"/>
      <c r="Q570" s="935"/>
      <c r="R570" s="935"/>
      <c r="S570" s="935"/>
      <c r="T570" s="935"/>
      <c r="U570" s="935"/>
    </row>
    <row r="571" spans="3:31">
      <c r="C571" s="378"/>
      <c r="D571" s="378"/>
      <c r="E571" s="378"/>
      <c r="F571" s="378"/>
      <c r="G571" s="378"/>
      <c r="H571" s="378"/>
      <c r="I571" s="378"/>
      <c r="Q571" s="935"/>
      <c r="R571" s="935"/>
      <c r="S571" s="935"/>
      <c r="T571" s="935"/>
      <c r="U571" s="935"/>
    </row>
    <row r="572" spans="3: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transitionEvaluation="1" codeName="Sheet22">
    <pageSetUpPr fitToPage="1"/>
  </sheetPr>
  <dimension ref="A3:Z579"/>
  <sheetViews>
    <sheetView showGridLines="0"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16">
      <c r="A3" s="931" t="s">
        <v>1080</v>
      </c>
      <c r="F3" s="189" t="s">
        <v>645</v>
      </c>
    </row>
    <row r="4" spans="1:16">
      <c r="A4" s="189" t="s">
        <v>646</v>
      </c>
    </row>
    <row r="6" spans="1:16">
      <c r="A6" s="931" t="s">
        <v>139</v>
      </c>
    </row>
    <row r="8" spans="1:16">
      <c r="A8" s="189" t="s">
        <v>647</v>
      </c>
    </row>
    <row r="10" spans="1:16">
      <c r="A10" s="189" t="s">
        <v>648</v>
      </c>
    </row>
    <row r="11" spans="1:16">
      <c r="A11" s="189"/>
    </row>
    <row r="12" spans="1:16">
      <c r="A12" s="189" t="s">
        <v>649</v>
      </c>
    </row>
    <row r="14" spans="1:16">
      <c r="A14" s="189" t="s">
        <v>942</v>
      </c>
    </row>
    <row r="15" spans="1:16" ht="18">
      <c r="A15" s="189" t="s">
        <v>1081</v>
      </c>
      <c r="I15" s="1320" t="s">
        <v>1414</v>
      </c>
      <c r="J15" s="1206"/>
      <c r="K15" s="1206"/>
      <c r="L15" s="1206"/>
      <c r="M15" s="1206"/>
      <c r="N15" s="1206"/>
      <c r="O15" s="1206"/>
      <c r="P15" s="1206"/>
    </row>
    <row r="16" spans="1:16" ht="18">
      <c r="J16" s="1320" t="s">
        <v>1411</v>
      </c>
      <c r="K16" s="1319"/>
      <c r="L16" s="1206"/>
      <c r="M16" s="1206"/>
    </row>
    <row r="17" spans="1:13" ht="18">
      <c r="A17" s="931" t="s">
        <v>1082</v>
      </c>
      <c r="C17" s="931" t="s">
        <v>141</v>
      </c>
      <c r="J17" s="1320" t="s">
        <v>1388</v>
      </c>
      <c r="K17" s="1319"/>
      <c r="L17" s="1206"/>
      <c r="M17" s="1206"/>
    </row>
    <row r="19" spans="1:13">
      <c r="A19" s="931" t="s">
        <v>1083</v>
      </c>
      <c r="C19" s="931" t="s">
        <v>143</v>
      </c>
    </row>
    <row r="20" spans="1:13">
      <c r="A20" s="931" t="s">
        <v>1084</v>
      </c>
      <c r="C20" s="931" t="s">
        <v>145</v>
      </c>
    </row>
    <row r="21" spans="1:13">
      <c r="A21" s="931" t="s">
        <v>1085</v>
      </c>
      <c r="C21" s="931" t="s">
        <v>147</v>
      </c>
    </row>
    <row r="22" spans="1:13">
      <c r="A22" s="931" t="s">
        <v>1086</v>
      </c>
      <c r="C22" s="931" t="s">
        <v>149</v>
      </c>
    </row>
    <row r="23" spans="1:13">
      <c r="A23" s="931" t="s">
        <v>151</v>
      </c>
      <c r="C23" s="931" t="s">
        <v>151</v>
      </c>
    </row>
    <row r="24" spans="1:13">
      <c r="A24" s="931" t="s">
        <v>1087</v>
      </c>
      <c r="C24" s="931" t="s">
        <v>153</v>
      </c>
    </row>
    <row r="25" spans="1:13">
      <c r="A25" s="931" t="s">
        <v>1088</v>
      </c>
      <c r="C25" s="931" t="s">
        <v>155</v>
      </c>
    </row>
    <row r="26" spans="1:13">
      <c r="A26" s="931" t="s">
        <v>1089</v>
      </c>
      <c r="C26" s="931" t="s">
        <v>157</v>
      </c>
    </row>
    <row r="27" spans="1:13">
      <c r="A27" s="931" t="s">
        <v>1090</v>
      </c>
      <c r="C27" s="931" t="s">
        <v>159</v>
      </c>
    </row>
    <row r="28" spans="1:13">
      <c r="A28" s="931" t="s">
        <v>1091</v>
      </c>
      <c r="C28" s="931" t="s">
        <v>161</v>
      </c>
    </row>
    <row r="29" spans="1:13">
      <c r="A29" s="931" t="s">
        <v>1092</v>
      </c>
      <c r="C29" s="931" t="s">
        <v>163</v>
      </c>
    </row>
    <row r="30" spans="1:13">
      <c r="A30" s="931" t="s">
        <v>1093</v>
      </c>
      <c r="C30" s="931" t="s">
        <v>165</v>
      </c>
    </row>
    <row r="31" spans="1:13">
      <c r="A31" s="881" t="s">
        <v>1094</v>
      </c>
      <c r="B31" s="843"/>
      <c r="C31" s="843"/>
      <c r="D31" s="843"/>
      <c r="E31" s="843"/>
      <c r="F31" s="843"/>
      <c r="G31" s="843"/>
      <c r="H31" s="843"/>
      <c r="I31" s="843"/>
      <c r="J31" s="843"/>
      <c r="K31" s="843"/>
      <c r="L31" s="843"/>
    </row>
    <row r="32" spans="1:13">
      <c r="A32" s="189" t="s">
        <v>1095</v>
      </c>
    </row>
    <row r="33" spans="1:9">
      <c r="A33" s="189" t="s">
        <v>1096</v>
      </c>
    </row>
    <row r="35" spans="1:9">
      <c r="A35" s="701" t="s">
        <v>854</v>
      </c>
      <c r="B35" s="701" t="s">
        <v>674</v>
      </c>
      <c r="C35" s="378" t="s">
        <v>675</v>
      </c>
    </row>
    <row r="36" spans="1:9">
      <c r="A36" s="701" t="s">
        <v>143</v>
      </c>
      <c r="B36" s="701">
        <v>4</v>
      </c>
      <c r="C36" s="882">
        <v>8</v>
      </c>
      <c r="F36" s="651"/>
    </row>
    <row r="38" spans="1:9">
      <c r="A38" s="652" t="s">
        <v>1097</v>
      </c>
    </row>
    <row r="39" spans="1:9" ht="15" customHeight="1">
      <c r="A39" s="653"/>
      <c r="B39" s="840" t="s">
        <v>1098</v>
      </c>
      <c r="C39" s="652" t="s">
        <v>652</v>
      </c>
      <c r="D39" s="653"/>
      <c r="E39" s="653"/>
      <c r="F39" s="653"/>
    </row>
    <row r="40" spans="1:9">
      <c r="A40" s="652"/>
      <c r="B40" s="840" t="s">
        <v>1099</v>
      </c>
      <c r="C40" s="652" t="s">
        <v>654</v>
      </c>
      <c r="D40" s="653"/>
      <c r="E40" s="653"/>
      <c r="F40" s="653"/>
    </row>
    <row r="41" spans="1:9">
      <c r="B41" s="840" t="s">
        <v>1100</v>
      </c>
      <c r="C41" s="652" t="s">
        <v>656</v>
      </c>
      <c r="D41" s="653"/>
      <c r="E41" s="653"/>
      <c r="F41" s="653"/>
    </row>
    <row r="42" spans="1:9">
      <c r="A42" s="653"/>
      <c r="B42" s="840" t="s">
        <v>1101</v>
      </c>
      <c r="C42" s="652" t="s">
        <v>658</v>
      </c>
    </row>
    <row r="43" spans="1:9">
      <c r="B43" s="840" t="s">
        <v>1102</v>
      </c>
      <c r="C43" s="652" t="s">
        <v>660</v>
      </c>
    </row>
    <row r="44" spans="1:9">
      <c r="B44" s="840" t="s">
        <v>1103</v>
      </c>
      <c r="C44" s="841" t="s">
        <v>662</v>
      </c>
      <c r="I44" s="189"/>
    </row>
    <row r="45" spans="1:9">
      <c r="A45" s="324"/>
      <c r="B45" s="840" t="s">
        <v>1104</v>
      </c>
      <c r="C45" s="652" t="s">
        <v>910</v>
      </c>
    </row>
    <row r="46" spans="1:9">
      <c r="B46" s="840" t="s">
        <v>1105</v>
      </c>
      <c r="C46" s="652" t="s">
        <v>945</v>
      </c>
    </row>
    <row r="47" spans="1:9">
      <c r="B47" s="840" t="s">
        <v>1106</v>
      </c>
      <c r="C47" s="652" t="s">
        <v>929</v>
      </c>
    </row>
    <row r="48" spans="1:9">
      <c r="B48" s="840" t="s">
        <v>1107</v>
      </c>
      <c r="C48" s="841" t="s">
        <v>1108</v>
      </c>
    </row>
    <row r="49" spans="1:15">
      <c r="B49" s="943"/>
      <c r="C49" s="943" t="s">
        <v>911</v>
      </c>
    </row>
    <row r="50" spans="1:15">
      <c r="A50" s="654"/>
      <c r="B50" s="943"/>
      <c r="C50" s="943" t="s">
        <v>665</v>
      </c>
    </row>
    <row r="51" spans="1:15">
      <c r="A51" s="654"/>
      <c r="B51" s="840"/>
      <c r="C51" s="943"/>
    </row>
    <row r="52" spans="1:15">
      <c r="A52" s="654"/>
      <c r="B52" s="840"/>
      <c r="C52" s="943"/>
    </row>
    <row r="53" spans="1:15">
      <c r="B53" s="968"/>
      <c r="C53" s="324"/>
    </row>
    <row r="55" spans="1:15">
      <c r="A55" s="842" t="s">
        <v>1109</v>
      </c>
      <c r="B55" s="843"/>
      <c r="C55" s="843"/>
      <c r="D55" s="843"/>
      <c r="E55" s="843"/>
      <c r="F55" s="843"/>
      <c r="G55" s="843"/>
      <c r="H55" s="843"/>
      <c r="I55" s="843"/>
      <c r="J55" s="843"/>
      <c r="K55" s="843"/>
      <c r="L55" s="843"/>
    </row>
    <row r="56" spans="1:15">
      <c r="A56" s="842" t="s">
        <v>1110</v>
      </c>
      <c r="B56" s="843"/>
      <c r="C56" s="843"/>
      <c r="D56" s="843"/>
      <c r="E56" s="843"/>
      <c r="F56" s="843"/>
      <c r="G56" s="843"/>
      <c r="H56" s="843"/>
      <c r="I56" s="843"/>
    </row>
    <row r="57" spans="1:15">
      <c r="A57" s="844" t="s">
        <v>1555</v>
      </c>
      <c r="B57" s="843"/>
      <c r="C57" s="843"/>
      <c r="D57" s="843"/>
      <c r="E57" s="843"/>
      <c r="F57" s="843"/>
      <c r="G57" s="843"/>
      <c r="H57" s="843"/>
      <c r="I57" s="843"/>
      <c r="J57" s="843"/>
      <c r="K57" s="843"/>
      <c r="L57" s="843"/>
    </row>
    <row r="58" spans="1:15">
      <c r="A58" s="873" t="s">
        <v>1556</v>
      </c>
      <c r="B58" s="843"/>
      <c r="C58" s="843"/>
      <c r="D58" s="843"/>
      <c r="E58" s="843"/>
      <c r="F58" s="843"/>
      <c r="G58" s="843"/>
      <c r="H58" s="843"/>
      <c r="I58" s="843"/>
      <c r="O58" s="189"/>
    </row>
    <row r="59" spans="1:15">
      <c r="A59" s="845"/>
      <c r="B59" s="846"/>
      <c r="C59" s="846"/>
      <c r="D59" s="846"/>
      <c r="E59" s="846"/>
      <c r="F59" s="846"/>
      <c r="G59" s="845"/>
    </row>
    <row r="60" spans="1:15" ht="15.75" customHeight="1" thickBot="1"/>
    <row r="61" spans="1:15" ht="15.75" customHeight="1">
      <c r="B61" s="655" t="s">
        <v>666</v>
      </c>
      <c r="C61" s="339" t="s">
        <v>962</v>
      </c>
      <c r="D61" s="339"/>
      <c r="E61" s="339"/>
      <c r="F61" s="340"/>
    </row>
    <row r="62" spans="1:15" ht="15.75" customHeight="1">
      <c r="B62" s="656" t="s">
        <v>667</v>
      </c>
      <c r="C62" s="657" t="s">
        <v>1111</v>
      </c>
      <c r="D62" s="657"/>
      <c r="E62" s="657"/>
      <c r="F62" s="343"/>
    </row>
    <row r="63" spans="1:15" ht="16.5" customHeight="1" thickBot="1">
      <c r="B63" s="658" t="s">
        <v>668</v>
      </c>
      <c r="C63" s="345" t="s">
        <v>1112</v>
      </c>
      <c r="D63" s="345"/>
      <c r="E63" s="345"/>
      <c r="F63" s="346"/>
    </row>
    <row r="64" spans="1:15" ht="15.75" customHeight="1">
      <c r="B64" s="176"/>
    </row>
    <row r="65" spans="2:21" ht="15.75" customHeight="1">
      <c r="B65" s="176"/>
    </row>
    <row r="66" spans="2:21" ht="16.5" customHeight="1" thickBot="1">
      <c r="B66" s="176" t="s">
        <v>654</v>
      </c>
    </row>
    <row r="67" spans="2:21">
      <c r="B67" s="347"/>
      <c r="C67" s="348" t="s">
        <v>1</v>
      </c>
      <c r="D67" s="349"/>
      <c r="E67" s="350"/>
      <c r="F67" s="351"/>
      <c r="G67" s="350" t="s">
        <v>670</v>
      </c>
      <c r="H67" s="351"/>
      <c r="I67" s="352"/>
      <c r="J67" s="351"/>
      <c r="K67" s="351"/>
      <c r="L67" s="349"/>
      <c r="N67" s="351"/>
      <c r="O67" s="350" t="s">
        <v>670</v>
      </c>
      <c r="P67" s="351"/>
      <c r="Q67" s="352"/>
      <c r="R67" s="351"/>
    </row>
    <row r="68" spans="2:21">
      <c r="B68" s="353"/>
      <c r="C68" s="394" t="s">
        <v>443</v>
      </c>
      <c r="D68" s="354" t="s">
        <v>444</v>
      </c>
      <c r="E68" s="659" t="s">
        <v>443</v>
      </c>
      <c r="F68" s="378"/>
      <c r="G68" s="67"/>
      <c r="H68" s="67"/>
      <c r="I68" s="358" t="s">
        <v>444</v>
      </c>
      <c r="L68" s="359"/>
      <c r="M68" s="67"/>
      <c r="N68" s="378"/>
      <c r="O68" s="67"/>
      <c r="P68" s="67"/>
      <c r="Q68" s="358" t="s">
        <v>672</v>
      </c>
    </row>
    <row r="69" spans="2:21"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1">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21">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21">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1">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21">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21">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21">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21">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21">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21">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21">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21">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21">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21">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2:18">
      <c r="E116" s="943" t="s">
        <v>717</v>
      </c>
    </row>
    <row r="117" spans="2:18">
      <c r="E117" s="370"/>
    </row>
    <row r="118" spans="2:18">
      <c r="E118" s="370"/>
    </row>
    <row r="119" spans="2:18">
      <c r="E119" s="370"/>
    </row>
    <row r="120" spans="2:18">
      <c r="E120" s="370"/>
    </row>
    <row r="121" spans="2:18">
      <c r="E121" s="370"/>
    </row>
    <row r="122" spans="2:18">
      <c r="E122" s="370"/>
    </row>
    <row r="125" spans="2:18">
      <c r="B125" s="377"/>
    </row>
    <row r="126" spans="2:18" ht="16.5" customHeight="1" thickBot="1">
      <c r="B126" s="176" t="s">
        <v>656</v>
      </c>
      <c r="D126" s="651"/>
    </row>
    <row r="127" spans="2:18">
      <c r="B127" s="347"/>
      <c r="C127" s="371" t="s">
        <v>677</v>
      </c>
      <c r="D127" s="372"/>
      <c r="E127" s="350" t="s">
        <v>1113</v>
      </c>
      <c r="F127" s="350"/>
      <c r="G127" s="351"/>
      <c r="H127" s="372"/>
      <c r="I127" s="351"/>
      <c r="J127" s="351"/>
      <c r="K127" s="349"/>
      <c r="M127" s="350" t="s">
        <v>1387</v>
      </c>
      <c r="N127" s="350"/>
      <c r="O127" s="351"/>
      <c r="P127" s="372"/>
      <c r="Q127" s="351"/>
    </row>
    <row r="128" spans="2:18">
      <c r="B128" s="353"/>
      <c r="C128" s="645" t="s">
        <v>678</v>
      </c>
      <c r="D128" s="848" t="s">
        <v>850</v>
      </c>
      <c r="E128" s="378"/>
      <c r="F128" s="67"/>
      <c r="G128" s="374"/>
      <c r="H128" s="189" t="s">
        <v>851</v>
      </c>
      <c r="I128" s="378"/>
      <c r="K128" s="367"/>
      <c r="M128" s="378"/>
      <c r="N128" s="67"/>
      <c r="O128" s="374"/>
      <c r="P128" s="189" t="s">
        <v>680</v>
      </c>
      <c r="Q128" s="378"/>
    </row>
    <row r="129" spans="2:17"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2:17">
      <c r="E137" s="943" t="s">
        <v>717</v>
      </c>
    </row>
    <row r="148" spans="2:6">
      <c r="C148" s="849"/>
      <c r="D148" s="189"/>
      <c r="F148" s="849"/>
    </row>
    <row r="149" spans="2:6" ht="15.75" customHeight="1">
      <c r="B149" s="176" t="s">
        <v>168</v>
      </c>
      <c r="D149" s="377"/>
    </row>
    <row r="150" spans="2:6">
      <c r="B150" s="931" t="s">
        <v>82</v>
      </c>
      <c r="F150" s="849"/>
    </row>
    <row r="151" spans="2:6">
      <c r="F151" s="849"/>
    </row>
    <row r="152" spans="2:6">
      <c r="B152" s="189" t="s">
        <v>684</v>
      </c>
      <c r="F152" s="849"/>
    </row>
    <row r="153" spans="2:6">
      <c r="B153" s="931" t="s">
        <v>95</v>
      </c>
      <c r="F153" s="849"/>
    </row>
    <row r="154" spans="2:6" ht="18.75" customHeight="1" thickBot="1">
      <c r="B154" s="189" t="s">
        <v>685</v>
      </c>
      <c r="C154" s="378" t="s">
        <v>170</v>
      </c>
      <c r="F154" s="849"/>
    </row>
    <row r="155" spans="2:6">
      <c r="B155" s="379" t="s">
        <v>175</v>
      </c>
      <c r="C155" s="735">
        <v>1662.52776234358</v>
      </c>
    </row>
    <row r="156" spans="2:6">
      <c r="B156" s="353" t="s">
        <v>171</v>
      </c>
      <c r="C156" s="739">
        <v>399.04747599138699</v>
      </c>
    </row>
    <row r="157" spans="2:6">
      <c r="B157" s="353" t="s">
        <v>172</v>
      </c>
      <c r="C157" s="739">
        <v>1026.9873916996739</v>
      </c>
    </row>
    <row r="158" spans="2:6">
      <c r="B158" s="353" t="s">
        <v>174</v>
      </c>
      <c r="C158" s="739">
        <v>1316.9161799618901</v>
      </c>
    </row>
    <row r="159" spans="2:6" ht="15.75" customHeight="1" thickBot="1">
      <c r="B159" s="380" t="s">
        <v>173</v>
      </c>
      <c r="C159" s="741">
        <v>903.06649882837701</v>
      </c>
    </row>
    <row r="160" spans="2:6">
      <c r="B160" s="351"/>
      <c r="C160" s="189"/>
    </row>
    <row r="161" spans="2:11">
      <c r="B161" s="189" t="s">
        <v>687</v>
      </c>
      <c r="C161" s="189"/>
    </row>
    <row r="162" spans="2:11" ht="18.75" customHeight="1" thickBot="1">
      <c r="B162" s="189" t="s">
        <v>688</v>
      </c>
      <c r="C162" s="378" t="s">
        <v>170</v>
      </c>
    </row>
    <row r="163" spans="2:11">
      <c r="B163" s="379" t="s">
        <v>689</v>
      </c>
      <c r="C163" s="735">
        <v>825.51936581251698</v>
      </c>
    </row>
    <row r="164" spans="2:11">
      <c r="B164" s="696" t="s">
        <v>690</v>
      </c>
      <c r="C164" s="739">
        <v>501.31358359134703</v>
      </c>
    </row>
    <row r="165" spans="2:11">
      <c r="B165" s="696" t="s">
        <v>691</v>
      </c>
      <c r="C165" s="739">
        <v>987.81824566750493</v>
      </c>
    </row>
    <row r="166" spans="2:11" ht="15.75" customHeight="1" thickBot="1">
      <c r="B166" s="380" t="s">
        <v>692</v>
      </c>
      <c r="C166" s="741"/>
    </row>
    <row r="167" spans="2:11">
      <c r="C167" s="189"/>
    </row>
    <row r="168" spans="2:11">
      <c r="B168" s="189" t="s">
        <v>693</v>
      </c>
      <c r="C168" s="189"/>
    </row>
    <row r="169" spans="2:11" ht="18.75" customHeight="1" thickBot="1">
      <c r="B169" s="189" t="s">
        <v>688</v>
      </c>
      <c r="C169" s="378" t="s">
        <v>170</v>
      </c>
    </row>
    <row r="170" spans="2:11">
      <c r="B170" s="379" t="s">
        <v>694</v>
      </c>
      <c r="C170" s="735">
        <v>665.26093455796695</v>
      </c>
    </row>
    <row r="171" spans="2:11" ht="15.75" customHeight="1" thickBot="1">
      <c r="B171" s="380" t="s">
        <v>695</v>
      </c>
      <c r="C171" s="741"/>
    </row>
    <row r="174" spans="2:11" ht="16.5" customHeight="1" thickBot="1">
      <c r="B174" s="702" t="s">
        <v>696</v>
      </c>
      <c r="C174" s="943"/>
      <c r="D174" s="850"/>
      <c r="E174" s="943"/>
      <c r="F174" s="943"/>
      <c r="G174" s="943"/>
      <c r="H174" s="943"/>
      <c r="I174" s="943"/>
      <c r="J174" s="943"/>
      <c r="K174" s="943"/>
    </row>
    <row r="175" spans="2:11">
      <c r="B175" s="692"/>
      <c r="C175" s="682" t="s">
        <v>677</v>
      </c>
      <c r="D175" s="693"/>
      <c r="E175" s="693" t="s">
        <v>1114</v>
      </c>
      <c r="F175" s="693"/>
      <c r="G175" s="693"/>
      <c r="H175" s="694"/>
      <c r="I175" s="693"/>
      <c r="J175" s="693"/>
      <c r="K175" s="851"/>
    </row>
    <row r="176" spans="2:11">
      <c r="B176" s="696"/>
      <c r="C176" s="683" t="s">
        <v>678</v>
      </c>
      <c r="D176" s="852" t="s">
        <v>850</v>
      </c>
      <c r="E176" s="701"/>
      <c r="F176" s="701"/>
      <c r="G176" s="853"/>
      <c r="H176" s="943" t="s">
        <v>851</v>
      </c>
      <c r="I176" s="943"/>
      <c r="J176" s="701"/>
      <c r="K176" s="854"/>
    </row>
    <row r="177" spans="2:21"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21"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2:21">
      <c r="E179" s="943" t="s">
        <v>717</v>
      </c>
    </row>
    <row r="185" spans="2:21"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21"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21">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21">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21"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21">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21">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21">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21">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21">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21">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21">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21">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21">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21">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21">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21"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2:21">
      <c r="O202" s="325"/>
      <c r="P202" s="325"/>
      <c r="Q202" s="325"/>
      <c r="R202" s="324"/>
      <c r="S202" s="324"/>
      <c r="T202" s="324"/>
      <c r="U202" s="324"/>
    </row>
    <row r="203" spans="2:21">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0" ht="16.5" customHeight="1" thickBot="1">
      <c r="B225" s="176" t="s">
        <v>964</v>
      </c>
      <c r="L225" s="969"/>
    </row>
    <row r="226" spans="2:20">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6">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6">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6">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6">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6">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6">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6">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6">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6">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6">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6">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6">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6"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 r="B254" s="660"/>
      <c r="C254" s="849"/>
      <c r="H254" s="370"/>
      <c r="L254" s="189" t="s">
        <v>1125</v>
      </c>
      <c r="M254" s="189"/>
      <c r="Z254" s="370"/>
    </row>
    <row r="255" spans="2:26">
      <c r="B255" s="660"/>
      <c r="C255" s="849"/>
      <c r="H255" s="370"/>
      <c r="L255" s="189"/>
      <c r="M255" s="189"/>
      <c r="Z255" s="370"/>
    </row>
    <row r="256" spans="2:26" ht="15.75" customHeight="1" thickBot="1">
      <c r="B256" s="660"/>
      <c r="C256" s="849"/>
      <c r="D256" s="969"/>
      <c r="H256" s="370"/>
      <c r="L256" s="370"/>
      <c r="M256" s="370"/>
      <c r="Z256" s="370"/>
    </row>
    <row r="257" spans="2:26" ht="16.5" customHeight="1" thickBot="1">
      <c r="B257" s="326" t="s">
        <v>960</v>
      </c>
      <c r="C257" s="849"/>
      <c r="D257" s="969"/>
      <c r="H257" s="370"/>
      <c r="L257" s="370"/>
      <c r="M257" s="370"/>
      <c r="Y257" s="694" t="s">
        <v>1126</v>
      </c>
      <c r="Z257" s="851"/>
    </row>
    <row r="258" spans="2:26">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 r="B286" s="660"/>
      <c r="C286" s="849"/>
      <c r="F286" s="189" t="s">
        <v>716</v>
      </c>
      <c r="H286" s="370"/>
      <c r="M286" s="370"/>
      <c r="N286" s="370"/>
      <c r="Q286" s="189" t="s">
        <v>716</v>
      </c>
      <c r="Z286" s="370"/>
    </row>
    <row r="287" spans="2:26">
      <c r="B287" s="660"/>
      <c r="C287" s="849"/>
      <c r="H287" s="370"/>
      <c r="L287" s="370"/>
      <c r="M287" s="370"/>
      <c r="Z287" s="370"/>
    </row>
    <row r="288" spans="2:26">
      <c r="B288" s="660"/>
      <c r="V288" s="189"/>
    </row>
    <row r="289" spans="2:8" ht="16.5" customHeight="1" thickBot="1">
      <c r="B289" s="326" t="s">
        <v>960</v>
      </c>
      <c r="C289" s="969"/>
    </row>
    <row r="290" spans="2:8">
      <c r="B290" s="347"/>
      <c r="C290" s="348" t="s">
        <v>1128</v>
      </c>
      <c r="D290" s="351"/>
      <c r="E290" s="351"/>
      <c r="F290" s="351"/>
      <c r="G290" s="410"/>
      <c r="H290" s="349"/>
    </row>
    <row r="291" spans="2:8" ht="15.75" customHeight="1">
      <c r="B291" s="353"/>
      <c r="C291" s="875" t="s">
        <v>1121</v>
      </c>
      <c r="D291" s="866"/>
      <c r="E291" s="876" t="s">
        <v>1123</v>
      </c>
      <c r="F291" s="943"/>
      <c r="G291" s="971" t="s">
        <v>1121</v>
      </c>
      <c r="H291" s="854"/>
    </row>
    <row r="292" spans="2:8">
      <c r="B292" s="400" t="s">
        <v>711</v>
      </c>
      <c r="C292" s="394" t="s">
        <v>74</v>
      </c>
      <c r="D292" s="413" t="s">
        <v>75</v>
      </c>
      <c r="E292" s="378" t="s">
        <v>76</v>
      </c>
      <c r="F292" s="378" t="s">
        <v>77</v>
      </c>
      <c r="G292" s="698" t="s">
        <v>682</v>
      </c>
      <c r="H292" s="689" t="s">
        <v>683</v>
      </c>
    </row>
    <row r="293" spans="2:8" ht="15.75" customHeight="1" thickBot="1">
      <c r="B293" s="402" t="s">
        <v>1124</v>
      </c>
      <c r="C293" s="363" t="s">
        <v>681</v>
      </c>
      <c r="D293" s="415" t="s">
        <v>681</v>
      </c>
      <c r="E293" s="364" t="s">
        <v>681</v>
      </c>
      <c r="F293" s="364" t="s">
        <v>681</v>
      </c>
      <c r="G293" s="856" t="s">
        <v>681</v>
      </c>
      <c r="H293" s="691" t="s">
        <v>681</v>
      </c>
    </row>
    <row r="294" spans="2:8">
      <c r="B294" s="403">
        <v>1</v>
      </c>
      <c r="C294" s="726">
        <v>7.3198760000000007</v>
      </c>
      <c r="D294" s="728">
        <v>14.73795</v>
      </c>
      <c r="E294" s="294">
        <v>19.831099999999999</v>
      </c>
      <c r="F294" s="294">
        <v>21.21481</v>
      </c>
      <c r="G294" s="724">
        <v>19.30245</v>
      </c>
      <c r="H294" s="729">
        <v>27.666450000000001</v>
      </c>
    </row>
    <row r="295" spans="2:8">
      <c r="B295" s="405">
        <v>2</v>
      </c>
      <c r="C295" s="726">
        <v>5.4749719999999993</v>
      </c>
      <c r="D295" s="728">
        <v>14.20753</v>
      </c>
      <c r="E295" s="294">
        <v>19.016529999999999</v>
      </c>
      <c r="F295" s="294">
        <v>20.707709999999999</v>
      </c>
      <c r="G295" s="724">
        <v>17.285869999999999</v>
      </c>
      <c r="H295" s="729">
        <v>27.152560000000001</v>
      </c>
    </row>
    <row r="296" spans="2:8">
      <c r="B296" s="405">
        <v>3</v>
      </c>
      <c r="C296" s="726">
        <v>3.8429129999999998</v>
      </c>
      <c r="D296" s="728">
        <v>13.700229999999999</v>
      </c>
      <c r="E296" s="294">
        <v>18.113689999999998</v>
      </c>
      <c r="F296" s="294">
        <v>20.047750000000001</v>
      </c>
      <c r="G296" s="724">
        <v>15.41255</v>
      </c>
      <c r="H296" s="729">
        <v>26.659990000000001</v>
      </c>
    </row>
    <row r="297" spans="2:8">
      <c r="B297" s="405">
        <v>4</v>
      </c>
      <c r="C297" s="726">
        <v>2.3514029999999999</v>
      </c>
      <c r="D297" s="728">
        <v>13.18333</v>
      </c>
      <c r="E297" s="294">
        <v>16.993970000000001</v>
      </c>
      <c r="F297" s="294">
        <v>19.187999999999999</v>
      </c>
      <c r="G297" s="724">
        <v>13.626200000000001</v>
      </c>
      <c r="H297" s="729">
        <v>26.15147</v>
      </c>
    </row>
    <row r="298" spans="2:8">
      <c r="B298" s="405">
        <v>5</v>
      </c>
      <c r="C298" s="726">
        <v>1.0503256999999999</v>
      </c>
      <c r="D298" s="728">
        <v>12.7111</v>
      </c>
      <c r="E298" s="294">
        <v>15.86575</v>
      </c>
      <c r="F298" s="294">
        <v>18.299399999999999</v>
      </c>
      <c r="G298" s="724">
        <v>11.99686</v>
      </c>
      <c r="H298" s="729">
        <v>25.68619</v>
      </c>
    </row>
    <row r="299" spans="2:8">
      <c r="B299" s="405">
        <v>6</v>
      </c>
      <c r="C299" s="726">
        <v>-3.3327670000000018E-2</v>
      </c>
      <c r="D299" s="728">
        <v>12.26679</v>
      </c>
      <c r="E299" s="294">
        <v>16.19286</v>
      </c>
      <c r="F299" s="294">
        <v>18.556660000000001</v>
      </c>
      <c r="G299" s="724">
        <v>10.525202999999999</v>
      </c>
      <c r="H299" s="729">
        <v>25.25438999999999</v>
      </c>
    </row>
    <row r="300" spans="2:8">
      <c r="B300" s="405">
        <v>7</v>
      </c>
      <c r="C300" s="726">
        <v>-1.0230701</v>
      </c>
      <c r="D300" s="728">
        <v>11.835290000000001</v>
      </c>
      <c r="E300" s="294">
        <v>18.414650000000002</v>
      </c>
      <c r="F300" s="294">
        <v>20.093800000000002</v>
      </c>
      <c r="G300" s="724">
        <v>9.1662330000000001</v>
      </c>
      <c r="H300" s="729">
        <v>24.830839999999998</v>
      </c>
    </row>
    <row r="301" spans="2:8">
      <c r="B301" s="405">
        <v>8</v>
      </c>
      <c r="C301" s="726">
        <v>-0.98405489999999995</v>
      </c>
      <c r="D301" s="728">
        <v>11.94103</v>
      </c>
      <c r="E301" s="294">
        <v>20.14171</v>
      </c>
      <c r="F301" s="294">
        <v>22.442060000000001</v>
      </c>
      <c r="G301" s="724">
        <v>8.8545200000000008</v>
      </c>
      <c r="H301" s="729">
        <v>24.96855</v>
      </c>
    </row>
    <row r="302" spans="2:8">
      <c r="B302" s="405">
        <v>9</v>
      </c>
      <c r="C302" s="726">
        <v>2.49940585</v>
      </c>
      <c r="D302" s="728">
        <v>13.21651</v>
      </c>
      <c r="E302" s="294">
        <v>22.253869999999999</v>
      </c>
      <c r="F302" s="294">
        <v>23.500879999999999</v>
      </c>
      <c r="G302" s="724">
        <v>11.668780999999999</v>
      </c>
      <c r="H302" s="729">
        <v>26.31464999999999</v>
      </c>
    </row>
    <row r="303" spans="2:8">
      <c r="B303" s="405">
        <v>10</v>
      </c>
      <c r="C303" s="726">
        <v>9.5333539999999992</v>
      </c>
      <c r="D303" s="728">
        <v>15.28586</v>
      </c>
      <c r="E303" s="294">
        <v>25.307580000000002</v>
      </c>
      <c r="F303" s="294">
        <v>24.67455</v>
      </c>
      <c r="G303" s="724">
        <v>17.832740000000001</v>
      </c>
      <c r="H303" s="729">
        <v>28.21827</v>
      </c>
    </row>
    <row r="304" spans="2:8">
      <c r="B304" s="405">
        <v>11</v>
      </c>
      <c r="C304" s="726">
        <v>17.964950000000002</v>
      </c>
      <c r="D304" s="728">
        <v>17.549659999999999</v>
      </c>
      <c r="E304" s="294">
        <v>29.473490000000002</v>
      </c>
      <c r="F304" s="294">
        <v>26.139379999999999</v>
      </c>
      <c r="G304" s="724">
        <v>25.83267</v>
      </c>
      <c r="H304" s="729">
        <v>30.208020000000001</v>
      </c>
    </row>
    <row r="305" spans="2:8">
      <c r="B305" s="405">
        <v>12</v>
      </c>
      <c r="C305" s="726">
        <v>26.929490000000001</v>
      </c>
      <c r="D305" s="728">
        <v>19.855309999999999</v>
      </c>
      <c r="E305" s="294">
        <v>34.086920000000013</v>
      </c>
      <c r="F305" s="294">
        <v>27.527480000000001</v>
      </c>
      <c r="G305" s="724">
        <v>34.848969999999987</v>
      </c>
      <c r="H305" s="729">
        <v>32.222630000000002</v>
      </c>
    </row>
    <row r="306" spans="2:8">
      <c r="B306" s="405">
        <v>13</v>
      </c>
      <c r="C306" s="726">
        <v>35.589370000000002</v>
      </c>
      <c r="D306" s="728">
        <v>22.00253</v>
      </c>
      <c r="E306" s="294">
        <v>38.075550000000007</v>
      </c>
      <c r="F306" s="294">
        <v>28.500699999999998</v>
      </c>
      <c r="G306" s="724">
        <v>43.943469999999998</v>
      </c>
      <c r="H306" s="729">
        <v>34.081210000000013</v>
      </c>
    </row>
    <row r="307" spans="2:8">
      <c r="B307" s="405">
        <v>14</v>
      </c>
      <c r="C307" s="726">
        <v>42.82591</v>
      </c>
      <c r="D307" s="728">
        <v>23.266089999999998</v>
      </c>
      <c r="E307" s="294">
        <v>41.187440000000002</v>
      </c>
      <c r="F307" s="294">
        <v>29.15493</v>
      </c>
      <c r="G307" s="724">
        <v>51.698569999999997</v>
      </c>
      <c r="H307" s="729">
        <v>35.386229999999998</v>
      </c>
    </row>
    <row r="308" spans="2:8">
      <c r="B308" s="405">
        <v>15</v>
      </c>
      <c r="C308" s="726">
        <v>47.078330000000008</v>
      </c>
      <c r="D308" s="728">
        <v>23.564640000000001</v>
      </c>
      <c r="E308" s="294">
        <v>43.094859999999997</v>
      </c>
      <c r="F308" s="294">
        <v>29.398949999999999</v>
      </c>
      <c r="G308" s="724">
        <v>57.043649999999992</v>
      </c>
      <c r="H308" s="729">
        <v>35.99362</v>
      </c>
    </row>
    <row r="309" spans="2:8">
      <c r="B309" s="405">
        <v>16</v>
      </c>
      <c r="C309" s="726">
        <v>48.210900000000002</v>
      </c>
      <c r="D309" s="728">
        <v>23.505479999999999</v>
      </c>
      <c r="E309" s="294">
        <v>43.772830000000013</v>
      </c>
      <c r="F309" s="294">
        <v>29.289290000000001</v>
      </c>
      <c r="G309" s="724">
        <v>59.596660000000007</v>
      </c>
      <c r="H309" s="729">
        <v>36.043139999999987</v>
      </c>
    </row>
    <row r="310" spans="2:8">
      <c r="B310" s="405">
        <v>17</v>
      </c>
      <c r="C310" s="726">
        <v>45.902320000000003</v>
      </c>
      <c r="D310" s="728">
        <v>22.70214</v>
      </c>
      <c r="E310" s="294">
        <v>43.474730000000001</v>
      </c>
      <c r="F310" s="294">
        <v>29.145800000000001</v>
      </c>
      <c r="G310" s="724">
        <v>58.726100000000002</v>
      </c>
      <c r="H310" s="729">
        <v>35.266539999999999</v>
      </c>
    </row>
    <row r="311" spans="2:8">
      <c r="B311" s="405">
        <v>18</v>
      </c>
      <c r="C311" s="726">
        <v>39.983229999999999</v>
      </c>
      <c r="D311" s="728">
        <v>20.939209999999999</v>
      </c>
      <c r="E311" s="294">
        <v>42.682229999999997</v>
      </c>
      <c r="F311" s="294">
        <v>29.047350000000002</v>
      </c>
      <c r="G311" s="724">
        <v>54.279239999999987</v>
      </c>
      <c r="H311" s="729">
        <v>33.607289999999999</v>
      </c>
    </row>
    <row r="312" spans="2:8">
      <c r="B312" s="405">
        <v>19</v>
      </c>
      <c r="C312" s="726">
        <v>33.300040000000003</v>
      </c>
      <c r="D312" s="728">
        <v>19.727820000000001</v>
      </c>
      <c r="E312" s="294">
        <v>34.124840000000013</v>
      </c>
      <c r="F312" s="294">
        <v>28.666</v>
      </c>
      <c r="G312" s="724">
        <v>49.059719999999999</v>
      </c>
      <c r="H312" s="729">
        <v>32.497619999999998</v>
      </c>
    </row>
    <row r="313" spans="2:8">
      <c r="B313" s="405">
        <v>20</v>
      </c>
      <c r="C313" s="726">
        <v>27.52741</v>
      </c>
      <c r="D313" s="728">
        <v>18.953600000000002</v>
      </c>
      <c r="E313" s="294">
        <v>30.729489999999998</v>
      </c>
      <c r="F313" s="294">
        <v>27.353429999999999</v>
      </c>
      <c r="G313" s="724">
        <v>44.293950000000002</v>
      </c>
      <c r="H313" s="729">
        <v>31.781790000000001</v>
      </c>
    </row>
    <row r="314" spans="2:8">
      <c r="B314" s="405">
        <v>21</v>
      </c>
      <c r="C314" s="726">
        <v>22.53209</v>
      </c>
      <c r="D314" s="728">
        <v>18.23987</v>
      </c>
      <c r="E314" s="294">
        <v>27.845960000000002</v>
      </c>
      <c r="F314" s="294">
        <v>26.089410000000001</v>
      </c>
      <c r="G314" s="724">
        <v>39.908540000000002</v>
      </c>
      <c r="H314" s="729">
        <v>31.12602</v>
      </c>
    </row>
    <row r="315" spans="2:8">
      <c r="B315" s="405">
        <v>22</v>
      </c>
      <c r="C315" s="726">
        <v>18.105499999999999</v>
      </c>
      <c r="D315" s="728">
        <v>17.530419999999999</v>
      </c>
      <c r="E315" s="294">
        <v>25.864799999999999</v>
      </c>
      <c r="F315" s="294">
        <v>25.297270000000001</v>
      </c>
      <c r="G315" s="724">
        <v>35.886200000000002</v>
      </c>
      <c r="H315" s="729">
        <v>30.514949999999999</v>
      </c>
    </row>
    <row r="316" spans="2:8">
      <c r="B316" s="405">
        <v>23</v>
      </c>
      <c r="C316" s="726">
        <v>14.14873</v>
      </c>
      <c r="D316" s="728">
        <v>16.829920000000001</v>
      </c>
      <c r="E316" s="294">
        <v>24.444230000000001</v>
      </c>
      <c r="F316" s="294">
        <v>24.67266</v>
      </c>
      <c r="G316" s="724">
        <v>32.112340000000003</v>
      </c>
      <c r="H316" s="729">
        <v>29.900110000000002</v>
      </c>
    </row>
    <row r="317" spans="2:8" ht="15.75" customHeight="1" thickBot="1">
      <c r="B317" s="407">
        <v>24</v>
      </c>
      <c r="C317" s="730">
        <v>10.81878</v>
      </c>
      <c r="D317" s="733">
        <v>16.228010000000001</v>
      </c>
      <c r="E317" s="732">
        <v>22.91207</v>
      </c>
      <c r="F317" s="732">
        <v>23.745100000000001</v>
      </c>
      <c r="G317" s="743">
        <v>28.693269999999998</v>
      </c>
      <c r="H317" s="734">
        <v>29.354979999999991</v>
      </c>
    </row>
    <row r="318" spans="2:8">
      <c r="B318" s="660"/>
    </row>
    <row r="324" spans="2:5" ht="15.75" customHeight="1">
      <c r="B324" s="702" t="s">
        <v>914</v>
      </c>
    </row>
    <row r="325" spans="2:5">
      <c r="B325" s="931" t="s">
        <v>129</v>
      </c>
    </row>
    <row r="326" spans="2:5">
      <c r="B326" s="189" t="s">
        <v>965</v>
      </c>
    </row>
    <row r="327" spans="2:5">
      <c r="B327" s="931" t="s">
        <v>131</v>
      </c>
    </row>
    <row r="328" spans="2:5" ht="15.75" customHeight="1" thickBot="1">
      <c r="B328" s="931" t="s">
        <v>82</v>
      </c>
    </row>
    <row r="329" spans="2:5">
      <c r="B329" s="379" t="s">
        <v>643</v>
      </c>
      <c r="C329" s="418" t="s">
        <v>133</v>
      </c>
    </row>
    <row r="330" spans="2:5">
      <c r="B330" s="353">
        <v>-50</v>
      </c>
      <c r="C330" s="696">
        <v>0</v>
      </c>
      <c r="D330" s="943"/>
      <c r="E330" s="943"/>
    </row>
    <row r="331" spans="2:5">
      <c r="B331" s="353">
        <v>-49</v>
      </c>
      <c r="C331" s="696">
        <v>0</v>
      </c>
      <c r="D331" s="943"/>
      <c r="E331" s="943"/>
    </row>
    <row r="332" spans="2:5">
      <c r="B332" s="353">
        <v>-48</v>
      </c>
      <c r="C332" s="696">
        <v>0</v>
      </c>
      <c r="D332" s="943"/>
      <c r="E332" s="943"/>
    </row>
    <row r="333" spans="2:5">
      <c r="B333" s="353">
        <v>-47</v>
      </c>
      <c r="C333" s="696">
        <v>0</v>
      </c>
      <c r="D333" s="943"/>
      <c r="E333" s="943"/>
    </row>
    <row r="334" spans="2:5">
      <c r="B334" s="353">
        <v>-46</v>
      </c>
      <c r="C334" s="696">
        <v>0</v>
      </c>
      <c r="D334" s="943"/>
      <c r="E334" s="943"/>
    </row>
    <row r="335" spans="2:5">
      <c r="B335" s="353">
        <v>-45</v>
      </c>
      <c r="C335" s="696">
        <v>0</v>
      </c>
      <c r="D335" s="943"/>
      <c r="E335" s="943"/>
    </row>
    <row r="336" spans="2:5">
      <c r="B336" s="353">
        <v>-44</v>
      </c>
      <c r="C336" s="696">
        <v>0</v>
      </c>
      <c r="D336" s="943"/>
      <c r="E336" s="943"/>
    </row>
    <row r="337" spans="2:5">
      <c r="B337" s="353">
        <v>-43</v>
      </c>
      <c r="C337" s="696">
        <v>0</v>
      </c>
      <c r="D337" s="943"/>
      <c r="E337" s="943"/>
    </row>
    <row r="338" spans="2:5">
      <c r="B338" s="353">
        <v>-42</v>
      </c>
      <c r="C338" s="696">
        <v>0</v>
      </c>
      <c r="D338" s="943"/>
      <c r="E338" s="943"/>
    </row>
    <row r="339" spans="2:5">
      <c r="B339" s="353">
        <v>-41</v>
      </c>
      <c r="C339" s="696">
        <v>0</v>
      </c>
      <c r="D339" s="943"/>
      <c r="E339" s="943"/>
    </row>
    <row r="340" spans="2:5">
      <c r="B340" s="353">
        <v>-40</v>
      </c>
      <c r="C340" s="696">
        <v>0</v>
      </c>
      <c r="D340" s="943"/>
      <c r="E340" s="943"/>
    </row>
    <row r="341" spans="2:5">
      <c r="B341" s="353">
        <v>-39</v>
      </c>
      <c r="C341" s="696">
        <v>0</v>
      </c>
      <c r="D341" s="943"/>
      <c r="E341" s="943"/>
    </row>
    <row r="342" spans="2:5">
      <c r="B342" s="353">
        <v>-38</v>
      </c>
      <c r="C342" s="696">
        <v>0</v>
      </c>
      <c r="D342" s="943"/>
      <c r="E342" s="943"/>
    </row>
    <row r="343" spans="2:5">
      <c r="B343" s="353">
        <v>-37</v>
      </c>
      <c r="C343" s="696">
        <v>0</v>
      </c>
      <c r="D343" s="943"/>
      <c r="E343" s="943"/>
    </row>
    <row r="344" spans="2:5">
      <c r="B344" s="353">
        <v>-36</v>
      </c>
      <c r="C344" s="696">
        <v>0</v>
      </c>
      <c r="D344" s="943"/>
      <c r="E344" s="943"/>
    </row>
    <row r="345" spans="2:5">
      <c r="B345" s="353">
        <v>-35</v>
      </c>
      <c r="C345" s="696">
        <v>0</v>
      </c>
      <c r="D345" s="943"/>
      <c r="E345" s="943"/>
    </row>
    <row r="346" spans="2:5">
      <c r="B346" s="353">
        <v>-34</v>
      </c>
      <c r="C346" s="696">
        <v>0</v>
      </c>
      <c r="D346" s="943"/>
      <c r="E346" s="943"/>
    </row>
    <row r="347" spans="2:5">
      <c r="B347" s="353">
        <v>-33</v>
      </c>
      <c r="C347" s="696">
        <v>0</v>
      </c>
      <c r="D347" s="943"/>
      <c r="E347" s="943"/>
    </row>
    <row r="348" spans="2:5">
      <c r="B348" s="353">
        <v>-32</v>
      </c>
      <c r="C348" s="696">
        <v>0</v>
      </c>
      <c r="D348" s="943"/>
      <c r="E348" s="943"/>
    </row>
    <row r="349" spans="2:5">
      <c r="B349" s="353">
        <v>-31</v>
      </c>
      <c r="C349" s="696">
        <v>0</v>
      </c>
      <c r="D349" s="943"/>
      <c r="E349" s="943"/>
    </row>
    <row r="350" spans="2:5">
      <c r="B350" s="353">
        <v>-30</v>
      </c>
      <c r="C350" s="696">
        <v>0</v>
      </c>
      <c r="D350" s="943"/>
      <c r="E350" s="943"/>
    </row>
    <row r="351" spans="2:5">
      <c r="B351" s="353">
        <v>-29</v>
      </c>
      <c r="C351" s="696">
        <v>0</v>
      </c>
      <c r="D351" s="943"/>
      <c r="E351" s="943"/>
    </row>
    <row r="352" spans="2:5">
      <c r="B352" s="353">
        <v>-28</v>
      </c>
      <c r="C352" s="696">
        <v>0</v>
      </c>
      <c r="D352" s="943"/>
      <c r="E352" s="943"/>
    </row>
    <row r="353" spans="2:5">
      <c r="B353" s="353">
        <v>-27</v>
      </c>
      <c r="C353" s="696">
        <v>0</v>
      </c>
      <c r="D353" s="943"/>
      <c r="E353" s="943"/>
    </row>
    <row r="354" spans="2:5">
      <c r="B354" s="353">
        <v>-26</v>
      </c>
      <c r="C354" s="696">
        <v>0</v>
      </c>
      <c r="D354" s="943"/>
      <c r="E354" s="943"/>
    </row>
    <row r="355" spans="2:5">
      <c r="B355" s="353">
        <v>-25</v>
      </c>
      <c r="C355" s="696">
        <v>0</v>
      </c>
      <c r="D355" s="943"/>
      <c r="E355" s="943"/>
    </row>
    <row r="356" spans="2:5">
      <c r="B356" s="353">
        <v>-24</v>
      </c>
      <c r="C356" s="696">
        <v>0</v>
      </c>
      <c r="D356" s="943"/>
      <c r="E356" s="943"/>
    </row>
    <row r="357" spans="2:5">
      <c r="B357" s="353">
        <v>-23</v>
      </c>
      <c r="C357" s="696">
        <v>0</v>
      </c>
      <c r="D357" s="943"/>
      <c r="E357" s="943"/>
    </row>
    <row r="358" spans="2:5">
      <c r="B358" s="353">
        <v>-22</v>
      </c>
      <c r="C358" s="696">
        <v>0</v>
      </c>
      <c r="D358" s="943"/>
      <c r="E358" s="943"/>
    </row>
    <row r="359" spans="2:5">
      <c r="B359" s="353">
        <v>-21</v>
      </c>
      <c r="C359" s="696">
        <v>0</v>
      </c>
      <c r="D359" s="943"/>
      <c r="E359" s="943"/>
    </row>
    <row r="360" spans="2:5">
      <c r="B360" s="353">
        <v>-20</v>
      </c>
      <c r="C360" s="696">
        <v>0</v>
      </c>
      <c r="D360" s="943"/>
      <c r="E360" s="943"/>
    </row>
    <row r="361" spans="2:5">
      <c r="B361" s="353">
        <v>-19</v>
      </c>
      <c r="C361" s="696">
        <v>0</v>
      </c>
      <c r="D361" s="943"/>
      <c r="E361" s="943"/>
    </row>
    <row r="362" spans="2:5">
      <c r="B362" s="353">
        <v>-18</v>
      </c>
      <c r="C362" s="696">
        <v>0</v>
      </c>
      <c r="D362" s="943"/>
      <c r="E362" s="943"/>
    </row>
    <row r="363" spans="2:5">
      <c r="B363" s="353">
        <v>-17</v>
      </c>
      <c r="C363" s="696">
        <v>0</v>
      </c>
      <c r="D363" s="943"/>
      <c r="E363" s="943"/>
    </row>
    <row r="364" spans="2:5">
      <c r="B364" s="353">
        <v>-16</v>
      </c>
      <c r="C364" s="696">
        <v>0</v>
      </c>
      <c r="D364" s="943"/>
      <c r="E364" s="943"/>
    </row>
    <row r="365" spans="2:5">
      <c r="B365" s="353">
        <v>-15</v>
      </c>
      <c r="C365" s="696">
        <v>0</v>
      </c>
      <c r="D365" s="943"/>
      <c r="E365" s="943"/>
    </row>
    <row r="366" spans="2:5">
      <c r="B366" s="353">
        <v>-14</v>
      </c>
      <c r="C366" s="696">
        <v>0</v>
      </c>
      <c r="D366" s="943"/>
      <c r="E366" s="943"/>
    </row>
    <row r="367" spans="2:5">
      <c r="B367" s="353">
        <v>-13</v>
      </c>
      <c r="C367" s="696">
        <v>0</v>
      </c>
      <c r="D367" s="943"/>
      <c r="E367" s="943"/>
    </row>
    <row r="368" spans="2:5">
      <c r="B368" s="353">
        <v>-12</v>
      </c>
      <c r="C368" s="696">
        <v>0</v>
      </c>
      <c r="D368" s="943"/>
      <c r="E368" s="943"/>
    </row>
    <row r="369" spans="2:5">
      <c r="B369" s="353">
        <v>-11</v>
      </c>
      <c r="C369" s="696">
        <v>0</v>
      </c>
      <c r="D369" s="943"/>
      <c r="E369" s="943"/>
    </row>
    <row r="370" spans="2:5">
      <c r="B370" s="353">
        <v>-10</v>
      </c>
      <c r="C370" s="696">
        <v>0</v>
      </c>
      <c r="D370" s="943"/>
      <c r="E370" s="943"/>
    </row>
    <row r="371" spans="2:5">
      <c r="B371" s="353">
        <v>-9</v>
      </c>
      <c r="C371" s="696">
        <v>0</v>
      </c>
      <c r="D371" s="943"/>
      <c r="E371" s="943"/>
    </row>
    <row r="372" spans="2:5">
      <c r="B372" s="353">
        <v>-8</v>
      </c>
      <c r="C372" s="696">
        <v>0</v>
      </c>
      <c r="D372" s="943"/>
      <c r="E372" s="943"/>
    </row>
    <row r="373" spans="2:5">
      <c r="B373" s="353">
        <v>-7</v>
      </c>
      <c r="C373" s="696">
        <v>0</v>
      </c>
      <c r="D373" s="943"/>
      <c r="E373" s="943"/>
    </row>
    <row r="374" spans="2:5">
      <c r="B374" s="353">
        <v>-6</v>
      </c>
      <c r="C374" s="696">
        <v>0</v>
      </c>
      <c r="D374" s="943"/>
      <c r="E374" s="943"/>
    </row>
    <row r="375" spans="2:5">
      <c r="B375" s="353">
        <v>-5</v>
      </c>
      <c r="C375" s="696">
        <v>0</v>
      </c>
      <c r="D375" s="943"/>
      <c r="E375" s="943"/>
    </row>
    <row r="376" spans="2:5">
      <c r="B376" s="353">
        <v>-4</v>
      </c>
      <c r="C376" s="696">
        <v>0</v>
      </c>
      <c r="D376" s="943"/>
      <c r="E376" s="943"/>
    </row>
    <row r="377" spans="2:5">
      <c r="B377" s="353">
        <v>-3</v>
      </c>
      <c r="C377" s="696">
        <v>0</v>
      </c>
      <c r="D377" s="943"/>
      <c r="E377" s="943"/>
    </row>
    <row r="378" spans="2:5">
      <c r="B378" s="353">
        <v>-2</v>
      </c>
      <c r="C378" s="696">
        <v>0</v>
      </c>
      <c r="D378" s="943"/>
      <c r="E378" s="943"/>
    </row>
    <row r="379" spans="2:5">
      <c r="B379" s="353">
        <v>-1</v>
      </c>
      <c r="C379" s="696">
        <v>0</v>
      </c>
      <c r="D379" s="943"/>
      <c r="E379" s="943"/>
    </row>
    <row r="380" spans="2:5">
      <c r="B380" s="353">
        <v>0</v>
      </c>
      <c r="C380" s="696">
        <v>0</v>
      </c>
      <c r="D380" s="943"/>
      <c r="E380" s="943"/>
    </row>
    <row r="381" spans="2:5">
      <c r="B381" s="353">
        <v>1</v>
      </c>
      <c r="C381" s="696">
        <v>0</v>
      </c>
      <c r="D381" s="943"/>
      <c r="E381" s="943"/>
    </row>
    <row r="382" spans="2:5">
      <c r="B382" s="353">
        <v>2</v>
      </c>
      <c r="C382" s="696">
        <v>4</v>
      </c>
      <c r="D382" s="943"/>
      <c r="E382" s="943"/>
    </row>
    <row r="383" spans="2:5">
      <c r="B383" s="353">
        <v>3</v>
      </c>
      <c r="C383" s="696">
        <v>7</v>
      </c>
      <c r="D383" s="943"/>
      <c r="E383" s="943"/>
    </row>
    <row r="384" spans="2:5">
      <c r="B384" s="353">
        <v>4</v>
      </c>
      <c r="C384" s="696">
        <v>23</v>
      </c>
      <c r="D384" s="943"/>
      <c r="E384" s="943"/>
    </row>
    <row r="385" spans="2:5">
      <c r="B385" s="353">
        <v>5</v>
      </c>
      <c r="C385" s="696">
        <v>25</v>
      </c>
      <c r="D385" s="943"/>
      <c r="E385" s="943"/>
    </row>
    <row r="386" spans="2:5">
      <c r="B386" s="353">
        <v>6</v>
      </c>
      <c r="C386" s="696">
        <v>36</v>
      </c>
      <c r="D386" s="943"/>
      <c r="E386" s="943"/>
    </row>
    <row r="387" spans="2:5">
      <c r="B387" s="353">
        <v>7</v>
      </c>
      <c r="C387" s="696">
        <v>44</v>
      </c>
      <c r="D387" s="943"/>
      <c r="E387" s="943"/>
    </row>
    <row r="388" spans="2:5">
      <c r="B388" s="353">
        <v>8</v>
      </c>
      <c r="C388" s="696">
        <v>65</v>
      </c>
      <c r="D388" s="943"/>
      <c r="E388" s="943"/>
    </row>
    <row r="389" spans="2:5">
      <c r="B389" s="353">
        <v>9</v>
      </c>
      <c r="C389" s="696">
        <v>74</v>
      </c>
      <c r="D389" s="943"/>
      <c r="E389" s="943"/>
    </row>
    <row r="390" spans="2:5">
      <c r="B390" s="353">
        <v>10</v>
      </c>
      <c r="C390" s="696">
        <v>98</v>
      </c>
      <c r="D390" s="943"/>
      <c r="E390" s="943"/>
    </row>
    <row r="391" spans="2:5">
      <c r="B391" s="353">
        <v>11</v>
      </c>
      <c r="C391" s="696">
        <v>117</v>
      </c>
      <c r="D391" s="943"/>
      <c r="E391" s="943"/>
    </row>
    <row r="392" spans="2:5">
      <c r="B392" s="353">
        <v>12</v>
      </c>
      <c r="C392" s="696">
        <v>148</v>
      </c>
      <c r="D392" s="943"/>
      <c r="E392" s="943"/>
    </row>
    <row r="393" spans="2:5">
      <c r="B393" s="353">
        <v>13</v>
      </c>
      <c r="C393" s="696">
        <v>211</v>
      </c>
      <c r="D393" s="943"/>
      <c r="E393" s="943"/>
    </row>
    <row r="394" spans="2:5">
      <c r="B394" s="353">
        <v>14</v>
      </c>
      <c r="C394" s="696">
        <v>206</v>
      </c>
      <c r="D394" s="943"/>
      <c r="E394" s="943"/>
    </row>
    <row r="395" spans="2:5">
      <c r="B395" s="353">
        <v>15</v>
      </c>
      <c r="C395" s="696">
        <v>208</v>
      </c>
      <c r="D395" s="943"/>
      <c r="E395" s="943"/>
    </row>
    <row r="396" spans="2:5">
      <c r="B396" s="353">
        <v>16</v>
      </c>
      <c r="C396" s="696">
        <v>255</v>
      </c>
      <c r="D396" s="943"/>
      <c r="E396" s="943"/>
    </row>
    <row r="397" spans="2:5">
      <c r="B397" s="353">
        <v>17</v>
      </c>
      <c r="C397" s="696">
        <v>288</v>
      </c>
      <c r="D397" s="943"/>
      <c r="E397" s="943"/>
    </row>
    <row r="398" spans="2:5">
      <c r="B398" s="353">
        <v>18</v>
      </c>
      <c r="C398" s="696">
        <v>253</v>
      </c>
      <c r="D398" s="943"/>
      <c r="E398" s="943"/>
    </row>
    <row r="399" spans="2:5">
      <c r="B399" s="353">
        <v>19</v>
      </c>
      <c r="C399" s="696">
        <v>329</v>
      </c>
      <c r="D399" s="943"/>
      <c r="E399" s="943"/>
    </row>
    <row r="400" spans="2:5">
      <c r="B400" s="353">
        <v>20</v>
      </c>
      <c r="C400" s="696">
        <v>365</v>
      </c>
      <c r="D400" s="943"/>
      <c r="E400" s="943"/>
    </row>
    <row r="401" spans="2:5">
      <c r="B401" s="353">
        <v>21</v>
      </c>
      <c r="C401" s="696">
        <v>323</v>
      </c>
      <c r="D401" s="943"/>
      <c r="E401" s="943"/>
    </row>
    <row r="402" spans="2:5">
      <c r="B402" s="353">
        <v>22</v>
      </c>
      <c r="C402" s="696">
        <v>327</v>
      </c>
      <c r="D402" s="943"/>
      <c r="E402" s="943"/>
    </row>
    <row r="403" spans="2:5">
      <c r="B403" s="353">
        <v>23</v>
      </c>
      <c r="C403" s="696">
        <v>316</v>
      </c>
      <c r="D403" s="943"/>
      <c r="E403" s="943"/>
    </row>
    <row r="404" spans="2:5">
      <c r="B404" s="353">
        <v>24</v>
      </c>
      <c r="C404" s="696">
        <v>283</v>
      </c>
      <c r="D404" s="943"/>
      <c r="E404" s="943"/>
    </row>
    <row r="405" spans="2:5">
      <c r="B405" s="353">
        <v>25</v>
      </c>
      <c r="C405" s="696">
        <v>286</v>
      </c>
      <c r="D405" s="943"/>
      <c r="E405" s="943"/>
    </row>
    <row r="406" spans="2:5">
      <c r="B406" s="353">
        <v>26</v>
      </c>
      <c r="C406" s="696">
        <v>299</v>
      </c>
      <c r="D406" s="943"/>
      <c r="E406" s="943"/>
    </row>
    <row r="407" spans="2:5">
      <c r="B407" s="353">
        <v>27</v>
      </c>
      <c r="C407" s="696">
        <v>287</v>
      </c>
      <c r="D407" s="943"/>
      <c r="E407" s="943"/>
    </row>
    <row r="408" spans="2:5">
      <c r="B408" s="353">
        <v>28</v>
      </c>
      <c r="C408" s="696">
        <v>319</v>
      </c>
      <c r="D408" s="943"/>
      <c r="E408" s="943"/>
    </row>
    <row r="409" spans="2:5">
      <c r="B409" s="353">
        <v>29</v>
      </c>
      <c r="C409" s="696">
        <v>340</v>
      </c>
      <c r="D409" s="943"/>
      <c r="E409" s="943"/>
    </row>
    <row r="410" spans="2:5">
      <c r="B410" s="353">
        <v>30</v>
      </c>
      <c r="C410" s="696">
        <v>362</v>
      </c>
      <c r="D410" s="943"/>
      <c r="E410" s="943"/>
    </row>
    <row r="411" spans="2:5">
      <c r="B411" s="353">
        <v>31</v>
      </c>
      <c r="C411" s="696">
        <v>417</v>
      </c>
      <c r="D411" s="943"/>
      <c r="E411" s="943"/>
    </row>
    <row r="412" spans="2:5">
      <c r="B412" s="353">
        <v>32</v>
      </c>
      <c r="C412" s="696">
        <v>429</v>
      </c>
      <c r="D412" s="943"/>
      <c r="E412" s="943"/>
    </row>
    <row r="413" spans="2:5">
      <c r="B413" s="353">
        <v>33</v>
      </c>
      <c r="C413" s="696">
        <v>417</v>
      </c>
      <c r="D413" s="943"/>
      <c r="E413" s="943"/>
    </row>
    <row r="414" spans="2:5">
      <c r="B414" s="353">
        <v>34</v>
      </c>
      <c r="C414" s="696">
        <v>390</v>
      </c>
      <c r="D414" s="943"/>
      <c r="E414" s="943"/>
    </row>
    <row r="415" spans="2:5">
      <c r="B415" s="353">
        <v>35</v>
      </c>
      <c r="C415" s="696">
        <v>335</v>
      </c>
      <c r="D415" s="943"/>
      <c r="E415" s="943"/>
    </row>
    <row r="416" spans="2:5">
      <c r="B416" s="353">
        <v>36</v>
      </c>
      <c r="C416" s="696">
        <v>272</v>
      </c>
      <c r="D416" s="943"/>
      <c r="E416" s="943"/>
    </row>
    <row r="417" spans="2:5">
      <c r="B417" s="353">
        <v>37</v>
      </c>
      <c r="C417" s="696">
        <v>210</v>
      </c>
      <c r="D417" s="943"/>
      <c r="E417" s="943"/>
    </row>
    <row r="418" spans="2:5">
      <c r="B418" s="353">
        <v>38</v>
      </c>
      <c r="C418" s="696">
        <v>150</v>
      </c>
      <c r="D418" s="943"/>
      <c r="E418" s="943"/>
    </row>
    <row r="419" spans="2:5">
      <c r="B419" s="353">
        <v>39</v>
      </c>
      <c r="C419" s="696">
        <v>77</v>
      </c>
      <c r="D419" s="943"/>
      <c r="E419" s="943"/>
    </row>
    <row r="420" spans="2:5">
      <c r="B420" s="353">
        <v>40</v>
      </c>
      <c r="C420" s="696">
        <v>60</v>
      </c>
      <c r="D420" s="943"/>
      <c r="E420" s="943"/>
    </row>
    <row r="421" spans="2:5">
      <c r="B421" s="353">
        <v>41</v>
      </c>
      <c r="C421" s="696">
        <v>40</v>
      </c>
      <c r="D421" s="943"/>
      <c r="E421" s="943"/>
    </row>
    <row r="422" spans="2:5">
      <c r="B422" s="353">
        <v>42</v>
      </c>
      <c r="C422" s="696">
        <v>30</v>
      </c>
      <c r="D422" s="943"/>
      <c r="E422" s="943"/>
    </row>
    <row r="423" spans="2:5">
      <c r="B423" s="353">
        <v>43</v>
      </c>
      <c r="C423" s="696">
        <v>21</v>
      </c>
      <c r="D423" s="943"/>
      <c r="E423" s="943"/>
    </row>
    <row r="424" spans="2:5">
      <c r="B424" s="353">
        <v>44</v>
      </c>
      <c r="C424" s="696">
        <v>11</v>
      </c>
      <c r="D424" s="943"/>
      <c r="E424" s="943"/>
    </row>
    <row r="425" spans="2:5">
      <c r="B425" s="353">
        <v>45</v>
      </c>
      <c r="C425" s="696">
        <v>3</v>
      </c>
      <c r="D425" s="943"/>
      <c r="E425" s="943"/>
    </row>
    <row r="426" spans="2:5">
      <c r="B426" s="353">
        <v>46</v>
      </c>
      <c r="C426" s="696">
        <v>0</v>
      </c>
      <c r="D426" s="943"/>
      <c r="E426" s="943"/>
    </row>
    <row r="427" spans="2:5">
      <c r="B427" s="353">
        <v>47</v>
      </c>
      <c r="C427" s="696">
        <v>0</v>
      </c>
      <c r="D427" s="943"/>
      <c r="E427" s="943"/>
    </row>
    <row r="428" spans="2:5">
      <c r="B428" s="353">
        <v>48</v>
      </c>
      <c r="C428" s="696">
        <v>0</v>
      </c>
      <c r="D428" s="943"/>
      <c r="E428" s="943"/>
    </row>
    <row r="429" spans="2:5">
      <c r="B429" s="353">
        <v>49</v>
      </c>
      <c r="C429" s="696">
        <v>0</v>
      </c>
      <c r="D429" s="943"/>
      <c r="E429" s="943"/>
    </row>
    <row r="430" spans="2:5">
      <c r="B430" s="353">
        <v>50</v>
      </c>
      <c r="C430" s="696">
        <v>0</v>
      </c>
      <c r="D430" s="943"/>
      <c r="E430" s="943"/>
    </row>
    <row r="431" spans="2:5">
      <c r="B431" s="353">
        <v>51</v>
      </c>
      <c r="C431" s="696">
        <v>0</v>
      </c>
      <c r="D431" s="943"/>
      <c r="E431" s="943"/>
    </row>
    <row r="432" spans="2:5">
      <c r="B432" s="353">
        <v>52</v>
      </c>
      <c r="C432" s="696">
        <v>0</v>
      </c>
      <c r="D432" s="943"/>
      <c r="E432" s="943"/>
    </row>
    <row r="433" spans="2:5">
      <c r="B433" s="353">
        <v>53</v>
      </c>
      <c r="C433" s="696">
        <v>0</v>
      </c>
      <c r="D433" s="943"/>
      <c r="E433" s="943"/>
    </row>
    <row r="434" spans="2:5">
      <c r="B434" s="353">
        <v>54</v>
      </c>
      <c r="C434" s="696">
        <v>0</v>
      </c>
      <c r="D434" s="943"/>
      <c r="E434" s="943"/>
    </row>
    <row r="435" spans="2:5">
      <c r="B435" s="353">
        <v>55</v>
      </c>
      <c r="C435" s="696">
        <v>0</v>
      </c>
      <c r="D435" s="943"/>
      <c r="E435" s="943"/>
    </row>
    <row r="436" spans="2:5">
      <c r="B436" s="353">
        <v>56</v>
      </c>
      <c r="C436" s="696">
        <v>0</v>
      </c>
      <c r="D436" s="943"/>
      <c r="E436" s="943"/>
    </row>
    <row r="437" spans="2:5">
      <c r="B437" s="353">
        <v>57</v>
      </c>
      <c r="C437" s="696">
        <v>0</v>
      </c>
      <c r="D437" s="943"/>
      <c r="E437" s="943"/>
    </row>
    <row r="438" spans="2:5">
      <c r="B438" s="353">
        <v>58</v>
      </c>
      <c r="C438" s="696">
        <v>0</v>
      </c>
      <c r="D438" s="943"/>
      <c r="E438" s="943"/>
    </row>
    <row r="439" spans="2:5">
      <c r="B439" s="353">
        <v>59</v>
      </c>
      <c r="C439" s="696">
        <v>0</v>
      </c>
      <c r="D439" s="943"/>
      <c r="E439" s="943"/>
    </row>
    <row r="440" spans="2:5">
      <c r="B440" s="353">
        <v>60</v>
      </c>
      <c r="C440" s="696">
        <v>0</v>
      </c>
      <c r="D440" s="943"/>
      <c r="E440" s="943"/>
    </row>
    <row r="441" spans="2:5">
      <c r="B441" s="353">
        <v>61</v>
      </c>
      <c r="C441" s="696">
        <v>0</v>
      </c>
      <c r="D441" s="943"/>
      <c r="E441" s="943"/>
    </row>
    <row r="442" spans="2:5">
      <c r="B442" s="353">
        <v>62</v>
      </c>
      <c r="C442" s="696">
        <v>0</v>
      </c>
      <c r="D442" s="943"/>
      <c r="E442" s="943"/>
    </row>
    <row r="443" spans="2:5">
      <c r="B443" s="353">
        <v>63</v>
      </c>
      <c r="C443" s="696">
        <v>0</v>
      </c>
      <c r="D443" s="943"/>
      <c r="E443" s="943"/>
    </row>
    <row r="444" spans="2:5">
      <c r="B444" s="353">
        <v>64</v>
      </c>
      <c r="C444" s="696">
        <v>0</v>
      </c>
      <c r="D444" s="943"/>
      <c r="E444" s="943"/>
    </row>
    <row r="445" spans="2:5">
      <c r="B445" s="353">
        <v>65</v>
      </c>
      <c r="C445" s="696">
        <v>0</v>
      </c>
      <c r="D445" s="943"/>
      <c r="E445" s="943"/>
    </row>
    <row r="446" spans="2:5">
      <c r="B446" s="353">
        <v>66</v>
      </c>
      <c r="C446" s="696">
        <v>0</v>
      </c>
      <c r="D446" s="943"/>
      <c r="E446" s="943"/>
    </row>
    <row r="447" spans="2:5">
      <c r="B447" s="353">
        <v>67</v>
      </c>
      <c r="C447" s="696">
        <v>0</v>
      </c>
      <c r="D447" s="943"/>
      <c r="E447" s="943"/>
    </row>
    <row r="448" spans="2:5">
      <c r="B448" s="353">
        <v>68</v>
      </c>
      <c r="C448" s="696">
        <v>0</v>
      </c>
      <c r="D448" s="943"/>
      <c r="E448" s="943"/>
    </row>
    <row r="449" spans="2:5">
      <c r="B449" s="353">
        <v>69</v>
      </c>
      <c r="C449" s="696">
        <v>0</v>
      </c>
      <c r="D449" s="943"/>
      <c r="E449" s="943"/>
    </row>
    <row r="450" spans="2:5">
      <c r="B450" s="353">
        <v>70</v>
      </c>
      <c r="C450" s="696">
        <v>0</v>
      </c>
      <c r="D450" s="943"/>
      <c r="E450" s="943"/>
    </row>
    <row r="451" spans="2:5">
      <c r="B451" s="353">
        <v>71</v>
      </c>
      <c r="C451" s="696">
        <v>0</v>
      </c>
      <c r="D451" s="943"/>
      <c r="E451" s="943"/>
    </row>
    <row r="452" spans="2:5">
      <c r="B452" s="353">
        <v>72</v>
      </c>
      <c r="C452" s="696">
        <v>0</v>
      </c>
      <c r="D452" s="943"/>
      <c r="E452" s="943"/>
    </row>
    <row r="453" spans="2:5">
      <c r="B453" s="353">
        <v>73</v>
      </c>
      <c r="C453" s="696">
        <v>0</v>
      </c>
      <c r="D453" s="943"/>
      <c r="E453" s="943"/>
    </row>
    <row r="454" spans="2:5">
      <c r="B454" s="353">
        <v>74</v>
      </c>
      <c r="C454" s="696">
        <v>0</v>
      </c>
      <c r="D454" s="943"/>
      <c r="E454" s="943"/>
    </row>
    <row r="455" spans="2:5">
      <c r="B455" s="353">
        <v>75</v>
      </c>
      <c r="C455" s="696">
        <v>0</v>
      </c>
      <c r="D455" s="943"/>
      <c r="E455" s="943"/>
    </row>
    <row r="456" spans="2:5">
      <c r="B456" s="353">
        <v>76</v>
      </c>
      <c r="C456" s="696">
        <v>0</v>
      </c>
      <c r="D456" s="943"/>
      <c r="E456" s="943"/>
    </row>
    <row r="457" spans="2:5">
      <c r="B457" s="353">
        <v>77</v>
      </c>
      <c r="C457" s="696">
        <v>0</v>
      </c>
      <c r="D457" s="943"/>
      <c r="E457" s="943"/>
    </row>
    <row r="458" spans="2:5">
      <c r="B458" s="353">
        <v>78</v>
      </c>
      <c r="C458" s="696">
        <v>0</v>
      </c>
      <c r="D458" s="943"/>
      <c r="E458" s="943"/>
    </row>
    <row r="459" spans="2:5">
      <c r="B459" s="353">
        <v>79</v>
      </c>
      <c r="C459" s="696">
        <v>0</v>
      </c>
      <c r="D459" s="943"/>
      <c r="E459" s="943"/>
    </row>
    <row r="460" spans="2:5">
      <c r="B460" s="353">
        <v>80</v>
      </c>
      <c r="C460" s="696">
        <v>0</v>
      </c>
      <c r="D460" s="943"/>
      <c r="E460" s="943"/>
    </row>
    <row r="461" spans="2:5">
      <c r="B461" s="353">
        <v>81</v>
      </c>
      <c r="C461" s="696">
        <v>0</v>
      </c>
      <c r="D461" s="943"/>
      <c r="E461" s="943"/>
    </row>
    <row r="462" spans="2:5">
      <c r="B462" s="353">
        <v>82</v>
      </c>
      <c r="C462" s="696">
        <v>0</v>
      </c>
      <c r="D462" s="943"/>
      <c r="E462" s="943"/>
    </row>
    <row r="463" spans="2:5">
      <c r="B463" s="353">
        <v>83</v>
      </c>
      <c r="C463" s="696">
        <v>0</v>
      </c>
      <c r="D463" s="943"/>
      <c r="E463" s="943"/>
    </row>
    <row r="464" spans="2:5">
      <c r="B464" s="353">
        <v>84</v>
      </c>
      <c r="C464" s="696">
        <v>0</v>
      </c>
      <c r="D464" s="943"/>
      <c r="E464" s="943"/>
    </row>
    <row r="465" spans="2:5">
      <c r="B465" s="353">
        <v>85</v>
      </c>
      <c r="C465" s="696">
        <v>0</v>
      </c>
      <c r="D465" s="943"/>
      <c r="E465" s="943"/>
    </row>
    <row r="466" spans="2:5">
      <c r="B466" s="353">
        <v>86</v>
      </c>
      <c r="C466" s="696">
        <v>0</v>
      </c>
      <c r="D466" s="943"/>
      <c r="E466" s="943"/>
    </row>
    <row r="467" spans="2:5">
      <c r="B467" s="353">
        <v>87</v>
      </c>
      <c r="C467" s="696">
        <v>0</v>
      </c>
      <c r="D467" s="943"/>
      <c r="E467" s="943"/>
    </row>
    <row r="468" spans="2:5">
      <c r="B468" s="353">
        <v>88</v>
      </c>
      <c r="C468" s="696">
        <v>0</v>
      </c>
      <c r="D468" s="943"/>
      <c r="E468" s="943"/>
    </row>
    <row r="469" spans="2:5">
      <c r="B469" s="353">
        <v>89</v>
      </c>
      <c r="C469" s="696">
        <v>0</v>
      </c>
      <c r="D469" s="943"/>
      <c r="E469" s="943"/>
    </row>
    <row r="470" spans="2:5">
      <c r="B470" s="353">
        <v>90</v>
      </c>
      <c r="C470" s="696">
        <v>0</v>
      </c>
      <c r="D470" s="943"/>
      <c r="E470" s="943"/>
    </row>
    <row r="471" spans="2:5">
      <c r="B471" s="353">
        <v>91</v>
      </c>
      <c r="C471" s="696">
        <v>0</v>
      </c>
      <c r="D471" s="943"/>
      <c r="E471" s="943"/>
    </row>
    <row r="472" spans="2:5">
      <c r="B472" s="353">
        <v>92</v>
      </c>
      <c r="C472" s="696">
        <v>0</v>
      </c>
      <c r="D472" s="943"/>
      <c r="E472" s="943"/>
    </row>
    <row r="473" spans="2:5">
      <c r="B473" s="353">
        <v>93</v>
      </c>
      <c r="C473" s="696">
        <v>0</v>
      </c>
      <c r="D473" s="943"/>
      <c r="E473" s="943"/>
    </row>
    <row r="474" spans="2:5">
      <c r="B474" s="353">
        <v>94</v>
      </c>
      <c r="C474" s="696">
        <v>0</v>
      </c>
      <c r="D474" s="943"/>
      <c r="E474" s="943"/>
    </row>
    <row r="475" spans="2:5">
      <c r="B475" s="353">
        <v>95</v>
      </c>
      <c r="C475" s="696">
        <v>0</v>
      </c>
      <c r="D475" s="943"/>
      <c r="E475" s="943"/>
    </row>
    <row r="476" spans="2:5">
      <c r="B476" s="353">
        <v>96</v>
      </c>
      <c r="C476" s="696">
        <v>0</v>
      </c>
      <c r="D476" s="943"/>
      <c r="E476" s="943"/>
    </row>
    <row r="477" spans="2:5">
      <c r="B477" s="353">
        <v>97</v>
      </c>
      <c r="C477" s="696">
        <v>0</v>
      </c>
      <c r="D477" s="943"/>
      <c r="E477" s="943" t="s">
        <v>644</v>
      </c>
    </row>
    <row r="478" spans="2:5" ht="15.75" customHeight="1" thickBot="1">
      <c r="B478" s="360">
        <v>98</v>
      </c>
      <c r="C478" s="855">
        <v>0</v>
      </c>
      <c r="D478" s="943"/>
      <c r="E478" s="943">
        <f>SUM(C330:C478)</f>
        <v>8760</v>
      </c>
    </row>
    <row r="479" spans="2:5">
      <c r="B479" s="292"/>
      <c r="C479" s="292"/>
    </row>
    <row r="480" spans="2:5">
      <c r="B480" s="292"/>
      <c r="C480" s="292"/>
    </row>
    <row r="481" spans="2:18">
      <c r="B481" s="292"/>
      <c r="C481" s="292"/>
    </row>
    <row r="482" spans="2:18">
      <c r="B482" s="292"/>
      <c r="C482" s="292"/>
    </row>
    <row r="490" spans="2:18">
      <c r="C490" s="943"/>
      <c r="D490" s="943"/>
      <c r="E490" s="943"/>
      <c r="F490" s="943"/>
      <c r="G490" s="943"/>
      <c r="H490" s="943"/>
      <c r="I490" s="943"/>
      <c r="J490" s="943"/>
      <c r="K490" s="943"/>
      <c r="L490" s="943"/>
      <c r="M490" s="943"/>
      <c r="N490" s="943"/>
      <c r="O490" s="943"/>
      <c r="P490" s="943"/>
    </row>
    <row r="491" spans="2:18">
      <c r="C491" s="943"/>
      <c r="D491" s="943"/>
      <c r="E491" s="943"/>
      <c r="F491" s="943"/>
      <c r="G491" s="943"/>
      <c r="H491" s="943"/>
      <c r="I491" s="943"/>
      <c r="J491" s="943"/>
      <c r="K491" s="943"/>
      <c r="L491" s="943"/>
      <c r="M491" s="943"/>
      <c r="N491" s="943"/>
      <c r="O491" s="943"/>
      <c r="P491" s="943"/>
    </row>
    <row r="492" spans="2:18" ht="18.75" customHeight="1">
      <c r="B492" s="1283"/>
      <c r="C492" s="903"/>
      <c r="D492" s="903"/>
      <c r="E492" s="903"/>
      <c r="F492" s="903"/>
      <c r="G492" s="903"/>
      <c r="H492" s="903"/>
      <c r="I492" s="903"/>
      <c r="J492" s="903"/>
      <c r="K492" s="903"/>
      <c r="L492" s="903"/>
      <c r="M492" s="903"/>
      <c r="N492" s="903"/>
      <c r="O492" s="903"/>
      <c r="P492" s="903"/>
      <c r="Q492" s="643"/>
      <c r="R492" s="643"/>
    </row>
    <row r="493" spans="2:18">
      <c r="B493" s="903"/>
      <c r="C493" s="903"/>
      <c r="D493" s="903"/>
      <c r="E493" s="903"/>
      <c r="F493" s="903"/>
      <c r="G493" s="903"/>
      <c r="H493" s="903"/>
      <c r="I493" s="903"/>
      <c r="J493" s="903"/>
      <c r="K493" s="903"/>
      <c r="L493" s="903"/>
      <c r="M493" s="903"/>
      <c r="N493" s="903"/>
      <c r="O493" s="903"/>
      <c r="P493" s="903"/>
      <c r="Q493" s="643"/>
      <c r="R493" s="643"/>
    </row>
    <row r="494" spans="2:18">
      <c r="B494" s="903"/>
      <c r="C494" s="903"/>
      <c r="D494" s="903"/>
      <c r="E494" s="903"/>
      <c r="F494" s="903"/>
      <c r="G494" s="903"/>
      <c r="H494" s="903"/>
      <c r="I494" s="903"/>
      <c r="J494" s="903"/>
      <c r="K494" s="903"/>
      <c r="L494" s="903"/>
      <c r="M494" s="903"/>
      <c r="N494" s="903"/>
      <c r="O494" s="903"/>
      <c r="P494" s="903"/>
      <c r="Q494" s="643"/>
      <c r="R494" s="643"/>
    </row>
    <row r="495" spans="2:18" ht="15.75" customHeight="1">
      <c r="B495" s="1283"/>
      <c r="C495" s="903"/>
      <c r="D495" s="903"/>
      <c r="E495" s="903"/>
      <c r="F495" s="903"/>
      <c r="G495" s="903"/>
      <c r="H495" s="903"/>
      <c r="I495" s="903"/>
      <c r="J495" s="903"/>
      <c r="K495" s="903"/>
      <c r="L495" s="903"/>
      <c r="M495" s="903"/>
      <c r="N495" s="903"/>
      <c r="O495" s="903"/>
      <c r="P495" s="903"/>
      <c r="Q495" s="643"/>
      <c r="R495" s="643"/>
    </row>
    <row r="496" spans="2:18">
      <c r="B496" s="903"/>
      <c r="C496" s="903"/>
      <c r="D496" s="903"/>
      <c r="E496" s="903"/>
      <c r="F496" s="903"/>
      <c r="G496" s="903"/>
      <c r="H496" s="903"/>
      <c r="I496" s="903"/>
      <c r="J496" s="643"/>
      <c r="K496" s="1291"/>
      <c r="L496" s="643"/>
      <c r="M496" s="903"/>
      <c r="N496" s="903"/>
      <c r="O496" s="903"/>
      <c r="P496" s="903"/>
      <c r="Q496" s="643"/>
      <c r="R496" s="643"/>
    </row>
    <row r="497" spans="2:22">
      <c r="B497" s="903"/>
      <c r="C497" s="903"/>
      <c r="D497" s="903"/>
      <c r="E497" s="903"/>
      <c r="F497" s="903"/>
      <c r="G497" s="903"/>
      <c r="H497" s="903"/>
      <c r="I497" s="643"/>
      <c r="J497" s="903"/>
      <c r="K497" s="1298"/>
      <c r="L497" s="643"/>
      <c r="M497" s="903"/>
      <c r="N497" s="903"/>
      <c r="O497" s="903"/>
      <c r="P497" s="903"/>
      <c r="Q497" s="643"/>
      <c r="R497" s="643"/>
    </row>
    <row r="498" spans="2:22"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22" ht="18.75" customHeight="1">
      <c r="B499" s="903"/>
      <c r="C499" s="903"/>
      <c r="D499" s="903"/>
      <c r="E499" s="903"/>
      <c r="F499" s="903"/>
      <c r="G499" s="903"/>
      <c r="H499" s="903"/>
      <c r="I499" s="1283"/>
      <c r="J499" s="1287"/>
      <c r="K499" s="903"/>
      <c r="L499" s="1386"/>
      <c r="M499" s="1387"/>
      <c r="N499" s="903"/>
      <c r="O499" s="903"/>
      <c r="P499" s="903"/>
      <c r="Q499" s="643"/>
      <c r="R499" s="1276"/>
    </row>
    <row r="500" spans="2:22"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22">
      <c r="B521" s="903"/>
      <c r="C521" s="650"/>
      <c r="D521" s="1390"/>
      <c r="E521" s="650"/>
      <c r="F521" s="650"/>
      <c r="G521" s="903"/>
      <c r="H521" s="903"/>
      <c r="I521" s="903"/>
      <c r="J521" s="903"/>
      <c r="K521" s="903"/>
      <c r="L521" s="903"/>
      <c r="M521" s="903"/>
      <c r="N521" s="903"/>
      <c r="O521" s="903"/>
      <c r="P521" s="903"/>
      <c r="Q521" s="643"/>
      <c r="R521" s="650"/>
    </row>
    <row r="522" spans="2:22">
      <c r="B522" s="903"/>
      <c r="C522" s="650"/>
      <c r="D522" s="1390"/>
      <c r="E522" s="650"/>
      <c r="F522" s="650"/>
      <c r="G522" s="903"/>
      <c r="H522" s="903"/>
      <c r="I522" s="903"/>
      <c r="J522" s="903"/>
      <c r="K522" s="903"/>
      <c r="L522" s="903"/>
      <c r="M522" s="903"/>
      <c r="N522" s="903"/>
      <c r="O522" s="903"/>
      <c r="P522" s="903"/>
      <c r="Q522" s="643"/>
      <c r="R522" s="650"/>
    </row>
    <row r="523" spans="2:22">
      <c r="B523" s="903"/>
      <c r="C523" s="650"/>
      <c r="D523" s="1390"/>
      <c r="E523" s="650"/>
      <c r="F523" s="650"/>
      <c r="G523" s="903"/>
      <c r="H523" s="903"/>
      <c r="I523" s="903"/>
      <c r="J523" s="903"/>
      <c r="K523" s="903"/>
      <c r="L523" s="903"/>
      <c r="M523" s="903"/>
      <c r="N523" s="903"/>
      <c r="O523" s="903"/>
      <c r="P523" s="903"/>
      <c r="Q523" s="643"/>
      <c r="R523" s="650"/>
    </row>
    <row r="524" spans="2:22">
      <c r="B524" s="903"/>
      <c r="C524" s="650"/>
      <c r="D524" s="1390"/>
      <c r="E524" s="650"/>
      <c r="F524" s="650"/>
      <c r="G524" s="903"/>
      <c r="H524" s="903"/>
      <c r="I524" s="903"/>
      <c r="J524" s="903"/>
      <c r="K524" s="903"/>
      <c r="L524" s="903"/>
      <c r="M524" s="903"/>
      <c r="N524" s="903"/>
      <c r="O524" s="903"/>
      <c r="P524" s="903"/>
      <c r="Q524" s="643"/>
      <c r="R524" s="650"/>
    </row>
    <row r="525" spans="2:22">
      <c r="B525" s="903"/>
      <c r="C525" s="650"/>
      <c r="D525" s="1390"/>
      <c r="E525" s="650"/>
      <c r="F525" s="650"/>
      <c r="G525" s="903"/>
      <c r="H525" s="903"/>
      <c r="I525" s="903"/>
      <c r="J525" s="903"/>
      <c r="K525" s="903"/>
      <c r="L525" s="903"/>
      <c r="M525" s="903"/>
      <c r="N525" s="903"/>
      <c r="O525" s="903"/>
      <c r="P525" s="903"/>
      <c r="Q525" s="643"/>
      <c r="R525" s="650"/>
    </row>
    <row r="526" spans="2:22">
      <c r="B526" s="903"/>
      <c r="C526" s="650"/>
      <c r="D526" s="1390"/>
      <c r="E526" s="650"/>
      <c r="F526" s="650"/>
      <c r="G526" s="903"/>
      <c r="H526" s="903"/>
      <c r="I526" s="903"/>
      <c r="J526" s="903"/>
      <c r="K526" s="903"/>
      <c r="L526" s="903"/>
      <c r="M526" s="903"/>
      <c r="N526" s="903"/>
      <c r="O526" s="903"/>
      <c r="P526" s="903"/>
      <c r="Q526" s="643"/>
      <c r="R526" s="650"/>
    </row>
    <row r="527" spans="2:22">
      <c r="B527" s="903"/>
      <c r="C527" s="650"/>
      <c r="D527" s="1390"/>
      <c r="E527" s="650"/>
      <c r="F527" s="650"/>
      <c r="G527" s="903"/>
      <c r="H527" s="903"/>
      <c r="I527" s="903"/>
      <c r="J527" s="903"/>
      <c r="K527" s="903"/>
      <c r="L527" s="903"/>
      <c r="M527" s="903"/>
      <c r="N527" s="903"/>
      <c r="O527" s="903"/>
      <c r="P527" s="903"/>
      <c r="Q527" s="643"/>
      <c r="R527" s="650"/>
    </row>
    <row r="528" spans="2:22">
      <c r="B528" s="903"/>
      <c r="C528" s="903"/>
      <c r="D528" s="903"/>
      <c r="E528" s="903"/>
      <c r="F528" s="903"/>
      <c r="G528" s="903"/>
      <c r="H528" s="903"/>
      <c r="I528" s="903"/>
      <c r="J528" s="903"/>
      <c r="K528" s="903"/>
      <c r="L528" s="903"/>
      <c r="M528" s="903"/>
      <c r="N528" s="903"/>
      <c r="O528" s="903"/>
      <c r="P528" s="903"/>
      <c r="Q528" s="643"/>
      <c r="R528" s="903"/>
    </row>
    <row r="529" spans="2:22" ht="18.75" customHeight="1">
      <c r="B529" s="903"/>
      <c r="C529" s="903"/>
      <c r="D529" s="903"/>
      <c r="E529" s="903"/>
      <c r="F529" s="903"/>
      <c r="G529" s="903"/>
      <c r="H529" s="903"/>
      <c r="I529" s="1283"/>
      <c r="J529" s="1287"/>
      <c r="K529" s="903"/>
      <c r="L529" s="1386"/>
      <c r="M529" s="1387"/>
      <c r="N529" s="903"/>
      <c r="O529" s="903"/>
      <c r="P529" s="903"/>
      <c r="Q529" s="643"/>
      <c r="R529" s="903"/>
    </row>
    <row r="530" spans="2:22"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22">
      <c r="B551" s="903"/>
      <c r="C551" s="650"/>
      <c r="D551" s="1390"/>
      <c r="E551" s="650"/>
      <c r="F551" s="650"/>
      <c r="G551" s="903"/>
      <c r="H551" s="903"/>
      <c r="I551" s="903"/>
      <c r="J551" s="903"/>
      <c r="K551" s="903"/>
      <c r="L551" s="903"/>
      <c r="M551" s="903"/>
      <c r="N551" s="903"/>
      <c r="O551" s="903"/>
      <c r="P551" s="903"/>
      <c r="Q551" s="643"/>
      <c r="R551" s="650"/>
    </row>
    <row r="552" spans="2:22">
      <c r="B552" s="903"/>
      <c r="C552" s="650"/>
      <c r="D552" s="1390"/>
      <c r="E552" s="650"/>
      <c r="F552" s="650"/>
      <c r="G552" s="903"/>
      <c r="H552" s="903"/>
      <c r="I552" s="903"/>
      <c r="J552" s="903"/>
      <c r="K552" s="903"/>
      <c r="L552" s="903"/>
      <c r="M552" s="903"/>
      <c r="N552" s="903"/>
      <c r="O552" s="903"/>
      <c r="P552" s="903"/>
      <c r="Q552" s="643"/>
      <c r="R552" s="650"/>
    </row>
    <row r="553" spans="2:22">
      <c r="B553" s="903"/>
      <c r="C553" s="650"/>
      <c r="D553" s="1390"/>
      <c r="E553" s="650"/>
      <c r="F553" s="650"/>
      <c r="G553" s="903"/>
      <c r="H553" s="903"/>
      <c r="I553" s="903"/>
      <c r="J553" s="903"/>
      <c r="K553" s="903"/>
      <c r="L553" s="903"/>
      <c r="M553" s="903"/>
      <c r="N553" s="903"/>
      <c r="O553" s="903"/>
      <c r="P553" s="903"/>
      <c r="Q553" s="643"/>
      <c r="R553" s="650"/>
    </row>
    <row r="554" spans="2:22">
      <c r="B554" s="903"/>
      <c r="C554" s="650"/>
      <c r="D554" s="1390"/>
      <c r="E554" s="650"/>
      <c r="F554" s="650"/>
      <c r="G554" s="903"/>
      <c r="H554" s="903"/>
      <c r="I554" s="903"/>
      <c r="J554" s="903"/>
      <c r="K554" s="903"/>
      <c r="L554" s="903"/>
      <c r="M554" s="903"/>
      <c r="N554" s="903"/>
      <c r="O554" s="903"/>
      <c r="P554" s="903"/>
      <c r="Q554" s="643"/>
      <c r="R554" s="650"/>
    </row>
    <row r="555" spans="2:22">
      <c r="B555" s="903"/>
      <c r="C555" s="650"/>
      <c r="D555" s="1390"/>
      <c r="E555" s="650"/>
      <c r="F555" s="650"/>
      <c r="G555" s="903"/>
      <c r="H555" s="903"/>
      <c r="I555" s="903"/>
      <c r="J555" s="903"/>
      <c r="K555" s="903"/>
      <c r="L555" s="903"/>
      <c r="M555" s="903"/>
      <c r="N555" s="903"/>
      <c r="O555" s="903"/>
      <c r="P555" s="903"/>
      <c r="Q555" s="643"/>
      <c r="R555" s="650"/>
    </row>
    <row r="556" spans="2:22">
      <c r="B556" s="903"/>
      <c r="C556" s="650"/>
      <c r="D556" s="1390"/>
      <c r="E556" s="650"/>
      <c r="F556" s="650"/>
      <c r="G556" s="903"/>
      <c r="H556" s="903"/>
      <c r="I556" s="903"/>
      <c r="J556" s="903"/>
      <c r="K556" s="903"/>
      <c r="L556" s="903"/>
      <c r="M556" s="903"/>
      <c r="N556" s="903"/>
      <c r="O556" s="903"/>
      <c r="P556" s="903"/>
      <c r="Q556" s="643"/>
      <c r="R556" s="650"/>
    </row>
    <row r="557" spans="2:22">
      <c r="B557" s="903"/>
      <c r="C557" s="650"/>
      <c r="D557" s="1390"/>
      <c r="E557" s="650"/>
      <c r="F557" s="650"/>
      <c r="G557" s="903"/>
      <c r="H557" s="903"/>
      <c r="I557" s="903"/>
      <c r="J557" s="903"/>
      <c r="K557" s="903"/>
      <c r="L557" s="903"/>
      <c r="M557" s="903"/>
      <c r="N557" s="903"/>
      <c r="O557" s="903"/>
      <c r="P557" s="903"/>
      <c r="Q557" s="643"/>
      <c r="R557" s="650"/>
    </row>
    <row r="558" spans="2:22">
      <c r="B558" s="903"/>
      <c r="C558" s="903"/>
      <c r="D558" s="903"/>
      <c r="E558" s="903"/>
      <c r="F558" s="903"/>
      <c r="G558" s="903"/>
      <c r="H558" s="903"/>
      <c r="I558" s="903"/>
      <c r="J558" s="903"/>
      <c r="K558" s="903"/>
      <c r="L558" s="903"/>
      <c r="M558" s="903"/>
      <c r="N558" s="903"/>
      <c r="O558" s="903"/>
      <c r="P558" s="903"/>
      <c r="Q558" s="643"/>
      <c r="R558" s="643"/>
    </row>
    <row r="559" spans="2:22">
      <c r="B559" s="903"/>
      <c r="C559" s="903"/>
      <c r="D559" s="903"/>
      <c r="E559" s="903"/>
      <c r="F559" s="903"/>
      <c r="G559" s="903"/>
      <c r="H559" s="903"/>
      <c r="I559" s="903"/>
      <c r="J559" s="903"/>
      <c r="K559" s="903"/>
      <c r="L559" s="903"/>
      <c r="M559" s="903"/>
      <c r="N559" s="903"/>
      <c r="O559" s="903"/>
      <c r="P559" s="903"/>
      <c r="Q559" s="643"/>
      <c r="R559" s="643"/>
    </row>
    <row r="570" spans="3:9">
      <c r="C570" s="189"/>
    </row>
    <row r="571" spans="3:9">
      <c r="C571" s="378"/>
      <c r="D571" s="378"/>
      <c r="E571" s="378"/>
      <c r="F571" s="378"/>
      <c r="G571" s="378"/>
      <c r="H571" s="378"/>
      <c r="I571" s="378"/>
    </row>
    <row r="572" spans="3:9">
      <c r="C572" s="378"/>
      <c r="D572" s="378"/>
      <c r="E572" s="378"/>
      <c r="F572" s="378"/>
      <c r="G572" s="378"/>
      <c r="H572" s="378"/>
      <c r="I572" s="378"/>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transitionEvaluation="1" codeName="Sheet21">
    <pageSetUpPr fitToPage="1"/>
  </sheetPr>
  <dimension ref="A3:Z579"/>
  <sheetViews>
    <sheetView showGridLines="0"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 r="A3" s="170" t="s">
        <v>138</v>
      </c>
      <c r="F3" s="368" t="s">
        <v>645</v>
      </c>
    </row>
    <row r="4" spans="1:6">
      <c r="A4" s="368" t="s">
        <v>646</v>
      </c>
    </row>
    <row r="6" spans="1:6">
      <c r="A6" s="170" t="s">
        <v>139</v>
      </c>
    </row>
    <row r="8" spans="1:6">
      <c r="A8" s="368" t="s">
        <v>647</v>
      </c>
    </row>
    <row r="10" spans="1:6">
      <c r="A10" s="368" t="s">
        <v>648</v>
      </c>
    </row>
    <row r="11" spans="1:6">
      <c r="A11" s="368"/>
    </row>
    <row r="12" spans="1:6">
      <c r="A12" s="368" t="s">
        <v>649</v>
      </c>
    </row>
    <row r="14" spans="1:6">
      <c r="A14" s="368" t="s">
        <v>1138</v>
      </c>
    </row>
    <row r="15" spans="1:6">
      <c r="A15" s="368" t="s">
        <v>1139</v>
      </c>
    </row>
    <row r="17" spans="1:9">
      <c r="A17" s="170" t="s">
        <v>140</v>
      </c>
      <c r="C17" s="170" t="s">
        <v>141</v>
      </c>
    </row>
    <row r="19" spans="1:9">
      <c r="A19" s="170" t="s">
        <v>142</v>
      </c>
      <c r="C19" s="170" t="s">
        <v>143</v>
      </c>
    </row>
    <row r="20" spans="1:9">
      <c r="A20" s="170" t="s">
        <v>144</v>
      </c>
      <c r="C20" s="170" t="s">
        <v>145</v>
      </c>
      <c r="I20" s="368"/>
    </row>
    <row r="21" spans="1:9">
      <c r="A21" s="170" t="s">
        <v>146</v>
      </c>
      <c r="C21" s="170" t="s">
        <v>147</v>
      </c>
    </row>
    <row r="22" spans="1:9">
      <c r="A22" s="170" t="s">
        <v>148</v>
      </c>
      <c r="C22" s="170" t="s">
        <v>149</v>
      </c>
    </row>
    <row r="23" spans="1:9">
      <c r="A23" s="170" t="s">
        <v>150</v>
      </c>
      <c r="C23" s="170" t="s">
        <v>151</v>
      </c>
    </row>
    <row r="24" spans="1:9">
      <c r="A24" s="170" t="s">
        <v>152</v>
      </c>
      <c r="C24" s="170" t="s">
        <v>153</v>
      </c>
    </row>
    <row r="25" spans="1:9">
      <c r="A25" s="170" t="s">
        <v>154</v>
      </c>
      <c r="C25" s="170" t="s">
        <v>155</v>
      </c>
    </row>
    <row r="26" spans="1:9">
      <c r="A26" s="170" t="s">
        <v>156</v>
      </c>
      <c r="C26" s="170" t="s">
        <v>157</v>
      </c>
    </row>
    <row r="27" spans="1:9">
      <c r="A27" s="170" t="s">
        <v>158</v>
      </c>
      <c r="C27" s="170" t="s">
        <v>159</v>
      </c>
    </row>
    <row r="28" spans="1:9">
      <c r="A28" s="170" t="s">
        <v>160</v>
      </c>
      <c r="C28" s="170" t="s">
        <v>161</v>
      </c>
    </row>
    <row r="29" spans="1:9">
      <c r="A29" s="170" t="s">
        <v>162</v>
      </c>
      <c r="C29" s="170" t="s">
        <v>163</v>
      </c>
    </row>
    <row r="30" spans="1:9">
      <c r="A30" s="170" t="s">
        <v>164</v>
      </c>
      <c r="C30" s="170" t="s">
        <v>165</v>
      </c>
    </row>
    <row r="31" spans="1:9">
      <c r="A31" s="383"/>
    </row>
    <row r="32" spans="1:9">
      <c r="A32" s="368" t="s">
        <v>1140</v>
      </c>
    </row>
    <row r="33" spans="1:9">
      <c r="A33" s="368" t="s">
        <v>650</v>
      </c>
    </row>
    <row r="35" spans="1:9">
      <c r="A35" s="684" t="s">
        <v>854</v>
      </c>
      <c r="B35" s="684" t="s">
        <v>674</v>
      </c>
      <c r="C35" s="356" t="s">
        <v>675</v>
      </c>
    </row>
    <row r="36" spans="1:9">
      <c r="A36" s="684" t="s">
        <v>143</v>
      </c>
      <c r="B36" s="684">
        <v>4</v>
      </c>
      <c r="C36" s="684">
        <v>8</v>
      </c>
      <c r="F36" s="1132"/>
    </row>
    <row r="38" spans="1:9">
      <c r="A38" s="1133" t="s">
        <v>1141</v>
      </c>
    </row>
    <row r="39" spans="1:9" ht="15" customHeight="1">
      <c r="A39" s="1134"/>
      <c r="B39" s="1135" t="s">
        <v>651</v>
      </c>
      <c r="C39" s="1133" t="s">
        <v>652</v>
      </c>
      <c r="D39" s="1134"/>
      <c r="E39" s="1134"/>
      <c r="F39" s="1134"/>
    </row>
    <row r="40" spans="1:9">
      <c r="A40" s="1133"/>
      <c r="B40" s="1135" t="s">
        <v>653</v>
      </c>
      <c r="C40" s="1133" t="s">
        <v>654</v>
      </c>
      <c r="D40" s="1134"/>
      <c r="E40" s="1134"/>
      <c r="F40" s="1134"/>
    </row>
    <row r="41" spans="1:9">
      <c r="B41" s="1135" t="s">
        <v>655</v>
      </c>
      <c r="C41" s="1133" t="s">
        <v>656</v>
      </c>
      <c r="D41" s="1134"/>
      <c r="E41" s="1134"/>
      <c r="F41" s="1134"/>
    </row>
    <row r="42" spans="1:9">
      <c r="A42" s="1134"/>
      <c r="B42" s="1135" t="s">
        <v>657</v>
      </c>
      <c r="C42" s="1133" t="s">
        <v>658</v>
      </c>
    </row>
    <row r="43" spans="1:9">
      <c r="B43" s="1135" t="s">
        <v>659</v>
      </c>
      <c r="C43" s="1133" t="s">
        <v>660</v>
      </c>
    </row>
    <row r="44" spans="1:9">
      <c r="B44" s="1135" t="s">
        <v>661</v>
      </c>
      <c r="C44" s="1136" t="s">
        <v>662</v>
      </c>
      <c r="I44" s="368"/>
    </row>
    <row r="45" spans="1:9">
      <c r="A45" s="383"/>
      <c r="B45" s="1135" t="s">
        <v>943</v>
      </c>
      <c r="C45" s="1133" t="s">
        <v>1142</v>
      </c>
    </row>
    <row r="46" spans="1:9">
      <c r="B46" s="1135" t="s">
        <v>944</v>
      </c>
      <c r="C46" s="1133" t="s">
        <v>953</v>
      </c>
    </row>
    <row r="47" spans="1:9">
      <c r="B47" s="1135" t="s">
        <v>928</v>
      </c>
      <c r="C47" s="1133" t="s">
        <v>929</v>
      </c>
    </row>
    <row r="48" spans="1:9">
      <c r="B48" s="1135" t="s">
        <v>663</v>
      </c>
      <c r="C48" s="1136" t="s">
        <v>664</v>
      </c>
    </row>
    <row r="49" spans="1:15">
      <c r="B49" s="893"/>
      <c r="C49" s="893" t="s">
        <v>911</v>
      </c>
    </row>
    <row r="50" spans="1:15">
      <c r="A50" s="1137"/>
      <c r="B50" s="893"/>
      <c r="C50" s="893" t="s">
        <v>665</v>
      </c>
    </row>
    <row r="51" spans="1:15">
      <c r="A51" s="1137"/>
      <c r="B51" s="1135"/>
      <c r="C51" s="893"/>
    </row>
    <row r="52" spans="1:15">
      <c r="A52" s="1137"/>
      <c r="B52" s="1135"/>
      <c r="C52" s="893"/>
    </row>
    <row r="53" spans="1:15">
      <c r="B53" s="1135"/>
      <c r="C53" s="893"/>
    </row>
    <row r="55" spans="1:15">
      <c r="A55" s="1138" t="s">
        <v>1053</v>
      </c>
      <c r="B55" s="1139"/>
      <c r="C55" s="1139"/>
      <c r="D55" s="1139"/>
      <c r="E55" s="1139"/>
      <c r="F55" s="1139"/>
      <c r="G55" s="1139"/>
      <c r="H55" s="1139"/>
      <c r="I55" s="1139"/>
      <c r="J55" s="1139"/>
      <c r="K55" s="1139"/>
      <c r="L55" s="1139"/>
    </row>
    <row r="56" spans="1:15">
      <c r="A56" s="1138" t="s">
        <v>1054</v>
      </c>
      <c r="B56" s="1139"/>
      <c r="C56" s="1139"/>
      <c r="D56" s="1139"/>
      <c r="E56" s="1139"/>
      <c r="F56" s="1139"/>
      <c r="G56" s="1139"/>
      <c r="H56" s="1139"/>
      <c r="I56" s="1139"/>
    </row>
    <row r="57" spans="1:15">
      <c r="A57" s="1140"/>
    </row>
    <row r="58" spans="1:15">
      <c r="A58" s="1141"/>
      <c r="G58" s="1141"/>
      <c r="O58" s="368"/>
    </row>
    <row r="59" spans="1:15">
      <c r="B59" s="1142"/>
      <c r="C59" s="1142"/>
      <c r="D59" s="1142"/>
      <c r="E59" s="1142"/>
      <c r="F59" s="1142"/>
    </row>
    <row r="61" spans="1:15" ht="15.75">
      <c r="B61" s="1143" t="s">
        <v>666</v>
      </c>
      <c r="C61" s="1144" t="s">
        <v>1079</v>
      </c>
      <c r="D61" s="1144" t="s">
        <v>1079</v>
      </c>
      <c r="E61" s="342"/>
      <c r="F61" s="342"/>
    </row>
    <row r="62" spans="1:15" ht="15.75">
      <c r="B62" s="1143" t="s">
        <v>667</v>
      </c>
      <c r="C62" s="342"/>
      <c r="D62" s="342" t="s">
        <v>1425</v>
      </c>
      <c r="E62" s="342"/>
      <c r="F62" s="342"/>
    </row>
    <row r="63" spans="1:15" ht="15.75">
      <c r="B63" s="1143" t="s">
        <v>668</v>
      </c>
      <c r="C63" s="342"/>
      <c r="D63" s="1183" t="s">
        <v>1146</v>
      </c>
      <c r="E63" s="342"/>
      <c r="F63" s="342"/>
    </row>
    <row r="64" spans="1:15" ht="15.75">
      <c r="B64" s="175"/>
    </row>
    <row r="65" spans="2:13" ht="15.75">
      <c r="B65" s="175"/>
    </row>
    <row r="66" spans="2:13" ht="15.75">
      <c r="B66" s="175" t="s">
        <v>654</v>
      </c>
    </row>
    <row r="67" spans="2:13">
      <c r="C67" s="368" t="s">
        <v>669</v>
      </c>
      <c r="E67" s="368"/>
      <c r="G67" s="368" t="s">
        <v>670</v>
      </c>
    </row>
    <row r="68" spans="2:13">
      <c r="C68" s="356" t="s">
        <v>443</v>
      </c>
      <c r="D68" s="356" t="s">
        <v>444</v>
      </c>
      <c r="E68" s="355" t="s">
        <v>671</v>
      </c>
      <c r="F68" s="356"/>
      <c r="G68" s="357"/>
      <c r="H68" s="357"/>
      <c r="I68" s="355" t="s">
        <v>672</v>
      </c>
      <c r="L68" s="357"/>
      <c r="M68" s="357"/>
    </row>
    <row r="69" spans="2:13">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3"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3"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3"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3"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3"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3" ht="15.75">
      <c r="B75" s="170" t="s">
        <v>31</v>
      </c>
      <c r="C75" s="1145">
        <v>0</v>
      </c>
      <c r="D75" s="1145">
        <v>4.1859999999999999</v>
      </c>
      <c r="E75" s="1146">
        <v>0</v>
      </c>
      <c r="F75" s="1147"/>
      <c r="G75" s="1148"/>
      <c r="H75" s="1144"/>
      <c r="I75" s="1146">
        <v>5.0449999999999999</v>
      </c>
      <c r="J75" s="1147" t="s">
        <v>161</v>
      </c>
      <c r="K75" s="1148">
        <v>18</v>
      </c>
      <c r="L75" s="1144">
        <v>14</v>
      </c>
    </row>
    <row r="76" spans="2:13" ht="15.75">
      <c r="B76" s="1149">
        <v>660</v>
      </c>
      <c r="C76" s="1145">
        <v>3.8210000000000002</v>
      </c>
      <c r="D76" s="1145">
        <v>3.26</v>
      </c>
      <c r="E76" s="1145">
        <v>2.798</v>
      </c>
      <c r="F76" s="1148" t="s">
        <v>143</v>
      </c>
      <c r="G76" s="1148">
        <v>1</v>
      </c>
      <c r="H76" s="1148">
        <v>0</v>
      </c>
      <c r="I76" s="1145">
        <v>3.355</v>
      </c>
      <c r="J76" s="1148" t="s">
        <v>161</v>
      </c>
      <c r="K76" s="1148">
        <v>11</v>
      </c>
      <c r="L76" s="1148">
        <v>14</v>
      </c>
    </row>
    <row r="77" spans="2:13"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3"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3"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3"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ht="15.75">
      <c r="B97" s="170" t="s">
        <v>47</v>
      </c>
      <c r="C97" s="1145">
        <v>5.944</v>
      </c>
      <c r="D97" s="1145">
        <v>0.876</v>
      </c>
      <c r="E97" s="1146">
        <v>2.6850000000000001</v>
      </c>
      <c r="F97" s="1147" t="s">
        <v>143</v>
      </c>
      <c r="G97" s="1148">
        <v>1</v>
      </c>
      <c r="H97" s="1144">
        <v>0</v>
      </c>
      <c r="I97" s="1146">
        <v>1.218</v>
      </c>
      <c r="J97" s="1147" t="s">
        <v>153</v>
      </c>
      <c r="K97" s="1148">
        <v>26</v>
      </c>
      <c r="L97" s="1144">
        <v>16</v>
      </c>
    </row>
    <row r="98" spans="2:12"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2:12">
      <c r="E116" s="893" t="s">
        <v>676</v>
      </c>
    </row>
    <row r="117" spans="2:12">
      <c r="E117" s="389"/>
    </row>
    <row r="118" spans="2:12">
      <c r="E118" s="389"/>
    </row>
    <row r="119" spans="2:12">
      <c r="E119" s="389"/>
    </row>
    <row r="120" spans="2:12">
      <c r="E120" s="389"/>
    </row>
    <row r="121" spans="2:12">
      <c r="E121" s="389"/>
    </row>
    <row r="122" spans="2:12">
      <c r="E122" s="389"/>
    </row>
    <row r="125" spans="2:12">
      <c r="B125" s="1153"/>
    </row>
    <row r="126" spans="2:12" ht="15.75">
      <c r="B126" s="175" t="s">
        <v>656</v>
      </c>
      <c r="D126" s="1132"/>
    </row>
    <row r="127" spans="2:12">
      <c r="C127" s="356" t="s">
        <v>677</v>
      </c>
      <c r="E127" s="368" t="s">
        <v>1143</v>
      </c>
      <c r="F127" s="368"/>
    </row>
    <row r="128" spans="2:12">
      <c r="C128" s="356" t="s">
        <v>678</v>
      </c>
      <c r="D128" s="1154" t="s">
        <v>679</v>
      </c>
      <c r="E128" s="356"/>
      <c r="F128" s="357"/>
      <c r="G128" s="357"/>
      <c r="H128" s="368" t="s">
        <v>680</v>
      </c>
      <c r="I128" s="356"/>
    </row>
    <row r="129" spans="2:11">
      <c r="B129" s="170" t="s">
        <v>63</v>
      </c>
      <c r="C129" s="356" t="s">
        <v>681</v>
      </c>
      <c r="D129" s="356" t="s">
        <v>681</v>
      </c>
      <c r="E129" s="684" t="s">
        <v>673</v>
      </c>
      <c r="F129" s="684" t="s">
        <v>674</v>
      </c>
      <c r="G129" s="356" t="s">
        <v>675</v>
      </c>
      <c r="H129" s="356" t="s">
        <v>681</v>
      </c>
      <c r="I129" s="684" t="s">
        <v>673</v>
      </c>
      <c r="J129" s="684" t="s">
        <v>674</v>
      </c>
      <c r="K129" s="356" t="s">
        <v>675</v>
      </c>
    </row>
    <row r="130" spans="2:11" ht="15.75">
      <c r="B130" s="170" t="s">
        <v>74</v>
      </c>
      <c r="C130" s="1144">
        <v>25.26</v>
      </c>
      <c r="D130" s="1144">
        <v>-13.52</v>
      </c>
      <c r="E130" s="1147" t="s">
        <v>145</v>
      </c>
      <c r="F130" s="1148">
        <v>9</v>
      </c>
      <c r="G130" s="1144">
        <v>6</v>
      </c>
      <c r="H130" s="1144">
        <v>65</v>
      </c>
      <c r="I130" s="1147" t="s">
        <v>161</v>
      </c>
      <c r="J130" s="1148">
        <v>11</v>
      </c>
      <c r="K130" s="1144">
        <v>15</v>
      </c>
    </row>
    <row r="131" spans="2:11" ht="15.75">
      <c r="B131" s="170" t="s">
        <v>75</v>
      </c>
      <c r="C131" s="1144">
        <v>25.25</v>
      </c>
      <c r="D131" s="1144">
        <v>1.31</v>
      </c>
      <c r="E131" s="1147" t="s">
        <v>145</v>
      </c>
      <c r="F131" s="1148">
        <v>9</v>
      </c>
      <c r="G131" s="1144">
        <v>7</v>
      </c>
      <c r="H131" s="1144">
        <v>44.46</v>
      </c>
      <c r="I131" s="1147" t="s">
        <v>159</v>
      </c>
      <c r="J131" s="1148">
        <v>11</v>
      </c>
      <c r="K131" s="1144">
        <v>15</v>
      </c>
    </row>
    <row r="132" spans="2:11" ht="15.75">
      <c r="B132" s="170" t="s">
        <v>76</v>
      </c>
      <c r="C132" s="1144">
        <v>18.04</v>
      </c>
      <c r="D132" s="1144">
        <v>-17.37</v>
      </c>
      <c r="E132" s="1147" t="s">
        <v>165</v>
      </c>
      <c r="F132" s="1148">
        <v>30</v>
      </c>
      <c r="G132" s="1144">
        <v>23</v>
      </c>
      <c r="H132" s="1144">
        <v>62.59</v>
      </c>
      <c r="I132" s="1147" t="s">
        <v>161</v>
      </c>
      <c r="J132" s="1148">
        <v>11</v>
      </c>
      <c r="K132" s="1144">
        <v>15</v>
      </c>
    </row>
    <row r="133" spans="2:11" ht="15.75">
      <c r="B133" s="170" t="s">
        <v>77</v>
      </c>
      <c r="C133" s="1144">
        <v>14.35</v>
      </c>
      <c r="D133" s="1144">
        <v>-13.36</v>
      </c>
      <c r="E133" s="1147" t="s">
        <v>165</v>
      </c>
      <c r="F133" s="1148">
        <v>30</v>
      </c>
      <c r="G133" s="1144">
        <v>23</v>
      </c>
      <c r="H133" s="1144">
        <v>36.369999999999997</v>
      </c>
      <c r="I133" s="1147" t="s">
        <v>159</v>
      </c>
      <c r="J133" s="1148">
        <v>11</v>
      </c>
      <c r="K133" s="1144">
        <v>15</v>
      </c>
    </row>
    <row r="134" spans="2:11" ht="15.75">
      <c r="B134" s="893" t="s">
        <v>682</v>
      </c>
      <c r="C134" s="1144">
        <v>33.299999999999997</v>
      </c>
      <c r="D134" s="1148">
        <v>-6.89</v>
      </c>
      <c r="E134" s="1148" t="s">
        <v>145</v>
      </c>
      <c r="F134" s="1148">
        <v>9</v>
      </c>
      <c r="G134" s="1148">
        <v>7</v>
      </c>
      <c r="H134" s="1148">
        <v>74.97</v>
      </c>
      <c r="I134" s="1148" t="s">
        <v>161</v>
      </c>
      <c r="J134" s="1148">
        <v>12</v>
      </c>
      <c r="K134" s="1148">
        <v>15</v>
      </c>
    </row>
    <row r="135" spans="2:11" ht="15.75">
      <c r="B135" s="893" t="s">
        <v>683</v>
      </c>
      <c r="C135" s="1144">
        <v>33.299999999999997</v>
      </c>
      <c r="D135" s="1155">
        <v>12.4</v>
      </c>
      <c r="E135" s="1148" t="s">
        <v>163</v>
      </c>
      <c r="F135" s="1148">
        <v>5</v>
      </c>
      <c r="G135" s="1144">
        <v>6</v>
      </c>
      <c r="H135" s="1148">
        <v>52.81</v>
      </c>
      <c r="I135" s="1148" t="s">
        <v>161</v>
      </c>
      <c r="J135" s="1148">
        <v>21</v>
      </c>
      <c r="K135" s="1148">
        <v>14</v>
      </c>
    </row>
    <row r="136" spans="2:11" ht="15.75">
      <c r="B136" s="170" t="s">
        <v>38</v>
      </c>
      <c r="C136" s="1144">
        <v>29.45</v>
      </c>
      <c r="D136" s="1144">
        <v>6.74</v>
      </c>
      <c r="E136" s="1147" t="s">
        <v>145</v>
      </c>
      <c r="F136" s="1148">
        <v>9</v>
      </c>
      <c r="G136" s="1144">
        <v>6</v>
      </c>
      <c r="H136" s="1144">
        <v>53.18</v>
      </c>
      <c r="I136" s="1147" t="s">
        <v>161</v>
      </c>
      <c r="J136" s="1148">
        <v>20</v>
      </c>
      <c r="K136" s="1144">
        <v>14</v>
      </c>
    </row>
    <row r="137" spans="2:11">
      <c r="E137" s="893" t="s">
        <v>676</v>
      </c>
    </row>
    <row r="148" spans="2:6">
      <c r="C148" s="1156"/>
      <c r="D148" s="368"/>
      <c r="F148" s="1156"/>
    </row>
    <row r="149" spans="2:6" ht="15.75">
      <c r="B149" s="175" t="s">
        <v>168</v>
      </c>
      <c r="D149" s="1153"/>
    </row>
    <row r="150" spans="2:6">
      <c r="B150" s="170" t="s">
        <v>82</v>
      </c>
      <c r="F150" s="1156"/>
    </row>
    <row r="151" spans="2:6">
      <c r="F151" s="1156"/>
    </row>
    <row r="152" spans="2:6">
      <c r="B152" s="368" t="s">
        <v>684</v>
      </c>
      <c r="F152" s="1156"/>
    </row>
    <row r="153" spans="2:6">
      <c r="B153" s="170" t="s">
        <v>95</v>
      </c>
      <c r="F153" s="1156"/>
    </row>
    <row r="154" spans="2:6" ht="18">
      <c r="B154" s="368" t="s">
        <v>685</v>
      </c>
      <c r="C154" s="356" t="s">
        <v>686</v>
      </c>
      <c r="F154" s="1156"/>
    </row>
    <row r="155" spans="2:6" ht="15.75">
      <c r="B155" s="368" t="s">
        <v>175</v>
      </c>
      <c r="C155" s="1148">
        <v>1667.1579999999999</v>
      </c>
    </row>
    <row r="156" spans="2:6" ht="15.75">
      <c r="B156" s="170" t="s">
        <v>171</v>
      </c>
      <c r="C156" s="1148">
        <v>477.31</v>
      </c>
    </row>
    <row r="157" spans="2:6" ht="15.75">
      <c r="B157" s="170" t="s">
        <v>172</v>
      </c>
      <c r="C157" s="1148">
        <v>1016.676</v>
      </c>
    </row>
    <row r="158" spans="2:6" ht="15.75">
      <c r="B158" s="170" t="s">
        <v>174</v>
      </c>
      <c r="C158" s="1148">
        <v>1290.5930000000001</v>
      </c>
    </row>
    <row r="159" spans="2:6" ht="15.75">
      <c r="B159" s="368" t="s">
        <v>173</v>
      </c>
      <c r="C159" s="1148">
        <v>905.72199999999998</v>
      </c>
    </row>
    <row r="160" spans="2:6">
      <c r="C160" s="368"/>
    </row>
    <row r="161" spans="2:11">
      <c r="B161" s="368" t="s">
        <v>687</v>
      </c>
      <c r="C161" s="368"/>
    </row>
    <row r="162" spans="2:11" ht="18">
      <c r="B162" s="368" t="s">
        <v>688</v>
      </c>
      <c r="C162" s="356" t="s">
        <v>686</v>
      </c>
    </row>
    <row r="163" spans="2:11" ht="15.75">
      <c r="B163" s="368" t="s">
        <v>689</v>
      </c>
      <c r="C163" s="1148">
        <v>805.04600000000005</v>
      </c>
    </row>
    <row r="164" spans="2:11" ht="15.75">
      <c r="B164" s="893" t="s">
        <v>690</v>
      </c>
      <c r="C164" s="1148">
        <v>506.46100000000001</v>
      </c>
    </row>
    <row r="165" spans="2:11" ht="15.75">
      <c r="B165" s="893" t="s">
        <v>691</v>
      </c>
      <c r="C165" s="1148">
        <v>994.31799999999998</v>
      </c>
    </row>
    <row r="166" spans="2:11" ht="15.75">
      <c r="B166" s="368" t="s">
        <v>692</v>
      </c>
      <c r="C166" s="1148">
        <v>569.39400000000001</v>
      </c>
    </row>
    <row r="167" spans="2:11">
      <c r="C167" s="368"/>
    </row>
    <row r="168" spans="2:11">
      <c r="B168" s="368" t="s">
        <v>693</v>
      </c>
      <c r="C168" s="368"/>
    </row>
    <row r="169" spans="2:11" ht="18">
      <c r="B169" s="368" t="s">
        <v>688</v>
      </c>
      <c r="C169" s="356" t="s">
        <v>686</v>
      </c>
    </row>
    <row r="170" spans="2:11" ht="15.75">
      <c r="B170" s="368" t="s">
        <v>694</v>
      </c>
      <c r="C170" s="1182">
        <v>663.34500000000003</v>
      </c>
    </row>
    <row r="171" spans="2:11" ht="15.75">
      <c r="B171" s="368" t="s">
        <v>695</v>
      </c>
      <c r="C171" s="1182">
        <v>399.173</v>
      </c>
    </row>
    <row r="174" spans="2:11" ht="15.75">
      <c r="B174" s="1157" t="s">
        <v>696</v>
      </c>
      <c r="C174" s="893"/>
      <c r="D174" s="1158"/>
      <c r="E174" s="893"/>
      <c r="F174" s="893"/>
      <c r="G174" s="893"/>
      <c r="H174" s="893"/>
      <c r="I174" s="893"/>
      <c r="J174" s="893"/>
      <c r="K174" s="893"/>
    </row>
    <row r="175" spans="2:11">
      <c r="B175" s="893"/>
      <c r="C175" s="684" t="s">
        <v>677</v>
      </c>
      <c r="D175" s="893"/>
      <c r="E175" s="893" t="s">
        <v>963</v>
      </c>
      <c r="F175" s="893"/>
      <c r="G175" s="893"/>
      <c r="H175" s="893"/>
      <c r="I175" s="893"/>
      <c r="J175" s="893"/>
      <c r="K175" s="893"/>
    </row>
    <row r="176" spans="2:11">
      <c r="B176" s="893"/>
      <c r="C176" s="684" t="s">
        <v>678</v>
      </c>
      <c r="D176" s="1159" t="s">
        <v>679</v>
      </c>
      <c r="E176" s="684"/>
      <c r="F176" s="684"/>
      <c r="G176" s="684"/>
      <c r="H176" s="893" t="s">
        <v>680</v>
      </c>
      <c r="I176" s="893"/>
      <c r="J176" s="684"/>
      <c r="K176" s="893"/>
    </row>
    <row r="177" spans="2:21">
      <c r="B177" s="893" t="s">
        <v>63</v>
      </c>
      <c r="C177" s="684" t="s">
        <v>681</v>
      </c>
      <c r="D177" s="684" t="s">
        <v>681</v>
      </c>
      <c r="E177" s="684" t="s">
        <v>673</v>
      </c>
      <c r="F177" s="684" t="s">
        <v>674</v>
      </c>
      <c r="G177" s="684" t="s">
        <v>675</v>
      </c>
      <c r="H177" s="684" t="s">
        <v>681</v>
      </c>
      <c r="I177" s="684" t="s">
        <v>673</v>
      </c>
      <c r="J177" s="684" t="s">
        <v>674</v>
      </c>
      <c r="K177" s="684" t="s">
        <v>675</v>
      </c>
    </row>
    <row r="178" spans="2:21" ht="15.75">
      <c r="B178" s="1160" t="s">
        <v>25</v>
      </c>
      <c r="C178" s="1161">
        <v>-5.9</v>
      </c>
      <c r="D178" s="1155">
        <v>-46.85</v>
      </c>
      <c r="E178" s="1150" t="s">
        <v>165</v>
      </c>
      <c r="F178" s="1150">
        <v>31</v>
      </c>
      <c r="G178" s="1150">
        <v>23</v>
      </c>
      <c r="H178" s="1150">
        <v>24.62</v>
      </c>
      <c r="I178" s="1150" t="s">
        <v>157</v>
      </c>
      <c r="J178" s="1151">
        <v>4</v>
      </c>
      <c r="K178" s="1150">
        <v>15</v>
      </c>
    </row>
    <row r="179" spans="2:21">
      <c r="E179" s="893" t="s">
        <v>676</v>
      </c>
    </row>
    <row r="185" spans="2:21"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21" ht="15.75">
      <c r="B186" s="893"/>
      <c r="C186" s="1157"/>
      <c r="D186" s="893"/>
      <c r="E186" s="893"/>
      <c r="F186" s="1157" t="s">
        <v>698</v>
      </c>
      <c r="G186" s="893"/>
      <c r="H186" s="893"/>
      <c r="I186" s="893"/>
      <c r="J186" s="893"/>
      <c r="K186" s="1157"/>
      <c r="L186" s="893"/>
      <c r="M186" s="893"/>
      <c r="N186" s="1157" t="s">
        <v>699</v>
      </c>
      <c r="O186" s="893"/>
      <c r="P186" s="893"/>
      <c r="Q186" s="893"/>
      <c r="R186" s="893"/>
    </row>
    <row r="187" spans="2:21">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21">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21"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21"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21"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21"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21"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21"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21"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21"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21"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21"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21"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21"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21"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2:21">
      <c r="O202" s="1165"/>
      <c r="P202" s="1165"/>
      <c r="Q202" s="1165"/>
      <c r="R202" s="383"/>
      <c r="S202" s="383"/>
      <c r="T202" s="383"/>
      <c r="U202" s="383"/>
    </row>
    <row r="203" spans="2:21">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2:21">
      <c r="O205" s="1165"/>
      <c r="P205" s="1165"/>
      <c r="Q205" s="1165"/>
      <c r="R205" s="383"/>
      <c r="S205" s="383"/>
      <c r="T205" s="383"/>
      <c r="U205" s="383"/>
    </row>
    <row r="206" spans="2:21">
      <c r="O206" s="1165"/>
      <c r="P206" s="1165"/>
      <c r="Q206" s="1165"/>
      <c r="R206" s="383"/>
      <c r="S206" s="383"/>
      <c r="T206" s="383"/>
      <c r="U206" s="383"/>
    </row>
    <row r="207" spans="2:21">
      <c r="O207" s="1165"/>
      <c r="P207" s="1165"/>
      <c r="Q207" s="1165"/>
      <c r="R207" s="383"/>
      <c r="S207" s="383"/>
      <c r="T207" s="383"/>
      <c r="U207" s="383"/>
    </row>
    <row r="208" spans="2:21">
      <c r="O208" s="1165"/>
      <c r="P208" s="1165"/>
      <c r="Q208" s="1165"/>
      <c r="R208" s="383"/>
      <c r="S208" s="383"/>
      <c r="T208" s="383"/>
      <c r="U208" s="383"/>
    </row>
    <row r="209" spans="15:21">
      <c r="O209" s="1165"/>
      <c r="P209" s="1165"/>
      <c r="Q209" s="1165"/>
      <c r="R209" s="383"/>
      <c r="S209" s="383"/>
      <c r="T209" s="383"/>
      <c r="U209" s="383"/>
    </row>
    <row r="210" spans="15:21">
      <c r="O210" s="1165"/>
      <c r="P210" s="1165"/>
      <c r="Q210" s="1165"/>
      <c r="R210" s="383"/>
      <c r="S210" s="383"/>
      <c r="T210" s="383"/>
      <c r="U210" s="383"/>
    </row>
    <row r="211" spans="15:21">
      <c r="O211" s="1165"/>
      <c r="P211" s="1165"/>
      <c r="Q211" s="1165"/>
      <c r="R211" s="383"/>
      <c r="S211" s="383"/>
      <c r="T211" s="383"/>
      <c r="U211" s="383"/>
    </row>
    <row r="212" spans="15:21">
      <c r="O212" s="1165"/>
      <c r="P212" s="1165"/>
      <c r="Q212" s="1165"/>
      <c r="R212" s="383"/>
      <c r="S212" s="383"/>
      <c r="T212" s="383"/>
      <c r="U212" s="383"/>
    </row>
    <row r="213" spans="15:21">
      <c r="O213" s="1165"/>
      <c r="P213" s="1165"/>
      <c r="Q213" s="1165"/>
      <c r="R213" s="383"/>
      <c r="S213" s="383"/>
      <c r="T213" s="383"/>
      <c r="U213" s="383"/>
    </row>
    <row r="214" spans="15:21">
      <c r="O214" s="1165"/>
      <c r="P214" s="1165"/>
      <c r="Q214" s="1165"/>
      <c r="R214" s="383"/>
      <c r="S214" s="383"/>
      <c r="T214" s="383"/>
      <c r="U214" s="383"/>
    </row>
    <row r="215" spans="15:21">
      <c r="O215" s="1165"/>
      <c r="P215" s="1165"/>
      <c r="Q215" s="1165"/>
      <c r="R215" s="383"/>
      <c r="S215" s="383"/>
      <c r="T215" s="383"/>
      <c r="U215" s="383"/>
    </row>
    <row r="216" spans="15:21">
      <c r="O216" s="1165"/>
      <c r="P216" s="1165"/>
      <c r="Q216" s="1165"/>
      <c r="R216" s="383"/>
      <c r="S216" s="383"/>
      <c r="T216" s="383"/>
      <c r="U216" s="383"/>
    </row>
    <row r="217" spans="15:21">
      <c r="O217" s="1165"/>
      <c r="P217" s="1165"/>
      <c r="Q217" s="1165"/>
      <c r="R217" s="383"/>
      <c r="S217" s="383"/>
      <c r="T217" s="383"/>
      <c r="U217" s="383"/>
    </row>
    <row r="218" spans="15:21">
      <c r="O218" s="1165"/>
      <c r="P218" s="1165"/>
      <c r="Q218" s="1165"/>
      <c r="R218" s="383"/>
      <c r="S218" s="383"/>
      <c r="T218" s="383"/>
      <c r="U218" s="383"/>
    </row>
    <row r="219" spans="15:21">
      <c r="O219" s="1165"/>
      <c r="P219" s="1165"/>
      <c r="Q219" s="1165"/>
      <c r="R219" s="383"/>
      <c r="S219" s="383"/>
      <c r="T219" s="383"/>
      <c r="U219" s="383"/>
    </row>
    <row r="220" spans="15:21">
      <c r="O220" s="1165"/>
      <c r="P220" s="1165"/>
      <c r="Q220" s="1165"/>
      <c r="R220" s="383"/>
      <c r="S220" s="383"/>
      <c r="T220" s="383"/>
      <c r="U220" s="383"/>
    </row>
    <row r="225" spans="2:20" ht="15.75">
      <c r="B225" s="175" t="s">
        <v>1056</v>
      </c>
      <c r="L225" s="1166"/>
    </row>
    <row r="226" spans="2:20">
      <c r="C226" s="368" t="s">
        <v>706</v>
      </c>
      <c r="D226" s="368"/>
      <c r="H226" s="389"/>
      <c r="I226" s="893"/>
      <c r="J226" s="684" t="s">
        <v>707</v>
      </c>
      <c r="K226" s="684"/>
      <c r="M226" s="893"/>
      <c r="N226" s="893" t="s">
        <v>931</v>
      </c>
      <c r="O226" s="893"/>
      <c r="P226" s="893"/>
      <c r="Q226" s="893"/>
      <c r="R226" s="893"/>
      <c r="S226" s="893"/>
      <c r="T226" s="893"/>
    </row>
    <row r="227" spans="2:20"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6"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6"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6"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6"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6"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6"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6"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6"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6"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6"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6"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6"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6"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 r="B254" s="408"/>
      <c r="C254" s="1156"/>
      <c r="H254" s="389"/>
      <c r="L254" s="368" t="s">
        <v>934</v>
      </c>
      <c r="M254" s="368"/>
      <c r="Z254" s="389"/>
    </row>
    <row r="255" spans="2:26">
      <c r="B255" s="408"/>
      <c r="C255" s="1156"/>
      <c r="H255" s="389"/>
      <c r="L255" s="368"/>
      <c r="M255" s="368"/>
      <c r="Z255" s="389"/>
    </row>
    <row r="256" spans="2:26">
      <c r="B256" s="408"/>
      <c r="C256" s="1156"/>
      <c r="D256" s="1166"/>
      <c r="H256" s="389"/>
      <c r="L256" s="389"/>
      <c r="M256" s="389"/>
      <c r="Z256" s="389"/>
    </row>
    <row r="257" spans="2:26" ht="15.75">
      <c r="B257" s="1157" t="s">
        <v>960</v>
      </c>
      <c r="C257" s="1156"/>
      <c r="D257" s="1166"/>
      <c r="H257" s="389"/>
      <c r="L257" s="389"/>
      <c r="M257" s="389"/>
      <c r="Y257" s="893" t="s">
        <v>935</v>
      </c>
      <c r="Z257" s="893"/>
    </row>
    <row r="258" spans="2:26">
      <c r="C258" s="368" t="s">
        <v>713</v>
      </c>
      <c r="O258" s="368"/>
      <c r="Q258" s="368" t="s">
        <v>714</v>
      </c>
      <c r="Y258" s="893" t="s">
        <v>936</v>
      </c>
      <c r="Z258" s="893"/>
    </row>
    <row r="259" spans="2:26"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 r="B286" s="408"/>
      <c r="C286" s="1156"/>
      <c r="F286" s="368" t="s">
        <v>716</v>
      </c>
      <c r="H286" s="389"/>
      <c r="M286" s="389"/>
      <c r="N286" s="389"/>
      <c r="Q286" s="368" t="s">
        <v>716</v>
      </c>
      <c r="Z286" s="389"/>
    </row>
    <row r="287" spans="2:26">
      <c r="B287" s="408"/>
      <c r="C287" s="1156"/>
      <c r="H287" s="389"/>
      <c r="L287" s="389"/>
      <c r="M287" s="389"/>
      <c r="Z287" s="389"/>
    </row>
    <row r="288" spans="2:26">
      <c r="B288" s="408"/>
      <c r="V288" s="368"/>
    </row>
    <row r="289" spans="2:8" ht="15.75">
      <c r="B289" s="1157" t="s">
        <v>960</v>
      </c>
      <c r="C289" s="1166"/>
    </row>
    <row r="290" spans="2:8">
      <c r="C290" s="368" t="s">
        <v>715</v>
      </c>
      <c r="G290" s="368"/>
    </row>
    <row r="291" spans="2:8" ht="15.75">
      <c r="C291" s="1168" t="s">
        <v>939</v>
      </c>
      <c r="D291" s="893"/>
      <c r="E291" s="1168" t="s">
        <v>940</v>
      </c>
      <c r="F291" s="893"/>
      <c r="G291" s="1168" t="s">
        <v>939</v>
      </c>
      <c r="H291" s="893"/>
    </row>
    <row r="292" spans="2:8">
      <c r="B292" s="417" t="s">
        <v>711</v>
      </c>
      <c r="C292" s="356" t="s">
        <v>74</v>
      </c>
      <c r="D292" s="356" t="s">
        <v>75</v>
      </c>
      <c r="E292" s="356" t="s">
        <v>76</v>
      </c>
      <c r="F292" s="356" t="s">
        <v>77</v>
      </c>
      <c r="G292" s="684" t="s">
        <v>682</v>
      </c>
      <c r="H292" s="684" t="s">
        <v>683</v>
      </c>
    </row>
    <row r="293" spans="2:8">
      <c r="B293" s="357" t="s">
        <v>83</v>
      </c>
      <c r="C293" s="356" t="s">
        <v>681</v>
      </c>
      <c r="D293" s="356" t="s">
        <v>681</v>
      </c>
      <c r="E293" s="356" t="s">
        <v>681</v>
      </c>
      <c r="F293" s="356" t="s">
        <v>681</v>
      </c>
      <c r="G293" s="684" t="s">
        <v>681</v>
      </c>
      <c r="H293" s="684" t="s">
        <v>681</v>
      </c>
    </row>
    <row r="294" spans="2:8" ht="15.75">
      <c r="B294" s="408">
        <v>1</v>
      </c>
      <c r="C294" s="1144">
        <v>4.4672384000000003</v>
      </c>
      <c r="D294" s="1144">
        <v>11.701679</v>
      </c>
      <c r="E294" s="1144">
        <v>19.672497</v>
      </c>
      <c r="F294" s="1148">
        <v>20.971699999999998</v>
      </c>
      <c r="G294" s="1144">
        <v>16.023797999999999</v>
      </c>
      <c r="H294" s="1144">
        <v>24.2654</v>
      </c>
    </row>
    <row r="295" spans="2:8" ht="15.75">
      <c r="B295" s="408">
        <v>2</v>
      </c>
      <c r="C295" s="1144">
        <v>2.8567638</v>
      </c>
      <c r="D295" s="1144">
        <v>11.244951</v>
      </c>
      <c r="E295" s="1144">
        <v>18.879992999999999</v>
      </c>
      <c r="F295" s="1148">
        <v>20.4879</v>
      </c>
      <c r="G295" s="1144">
        <v>14.302106</v>
      </c>
      <c r="H295" s="1144">
        <v>23.841000000000001</v>
      </c>
    </row>
    <row r="296" spans="2:8" ht="15.75">
      <c r="B296" s="408">
        <v>3</v>
      </c>
      <c r="C296" s="1144">
        <v>1.4090731999999999</v>
      </c>
      <c r="D296" s="1144">
        <v>10.79318</v>
      </c>
      <c r="E296" s="1144">
        <v>17.766945</v>
      </c>
      <c r="F296" s="1148">
        <v>19.629300000000001</v>
      </c>
      <c r="G296" s="1144">
        <v>12.678151</v>
      </c>
      <c r="H296" s="1144">
        <v>23.415700000000001</v>
      </c>
    </row>
    <row r="297" spans="2:8" ht="15.75">
      <c r="B297" s="408">
        <v>4</v>
      </c>
      <c r="C297" s="1144">
        <v>-1.6476000000000001E-2</v>
      </c>
      <c r="D297" s="1144">
        <v>10.300803</v>
      </c>
      <c r="E297" s="1144">
        <v>16.650829000000002</v>
      </c>
      <c r="F297" s="1148">
        <v>18.747900000000001</v>
      </c>
      <c r="G297" s="1144">
        <v>11.09747</v>
      </c>
      <c r="H297" s="1144">
        <v>22.966999999999999</v>
      </c>
    </row>
    <row r="298" spans="2:8" ht="15.75">
      <c r="B298" s="408">
        <v>5</v>
      </c>
      <c r="C298" s="1144">
        <v>-1.2244569999999999</v>
      </c>
      <c r="D298" s="1144">
        <v>9.9028568000000003</v>
      </c>
      <c r="E298" s="1144">
        <v>15.471076999999999</v>
      </c>
      <c r="F298" s="1148">
        <v>17.790600000000001</v>
      </c>
      <c r="G298" s="1144">
        <v>9.6889781999999993</v>
      </c>
      <c r="H298" s="1144">
        <v>22.607500000000002</v>
      </c>
    </row>
    <row r="299" spans="2:8" ht="15.75">
      <c r="B299" s="408">
        <v>6</v>
      </c>
      <c r="C299" s="1144">
        <v>-2.2862040000000001</v>
      </c>
      <c r="D299" s="1144">
        <v>9.4738026000000009</v>
      </c>
      <c r="E299" s="1144">
        <v>17.124669999999998</v>
      </c>
      <c r="F299" s="1148">
        <v>19.348400000000002</v>
      </c>
      <c r="G299" s="1144">
        <v>8.3340464000000001</v>
      </c>
      <c r="H299" s="1144">
        <v>22.199300000000001</v>
      </c>
    </row>
    <row r="300" spans="2:8" ht="15.75">
      <c r="B300" s="408">
        <v>7</v>
      </c>
      <c r="C300" s="1144">
        <v>-3.1929850000000002</v>
      </c>
      <c r="D300" s="1144">
        <v>9.0975026999999997</v>
      </c>
      <c r="E300" s="1144">
        <v>19.397048999999999</v>
      </c>
      <c r="F300" s="1148">
        <v>21.0886</v>
      </c>
      <c r="G300" s="1144">
        <v>7.1315913000000002</v>
      </c>
      <c r="H300" s="1144">
        <v>21.8506</v>
      </c>
    </row>
    <row r="301" spans="2:8" ht="15.75">
      <c r="B301" s="408">
        <v>8</v>
      </c>
      <c r="C301" s="1144">
        <v>-3.333669</v>
      </c>
      <c r="D301" s="1144">
        <v>8.9581852000000008</v>
      </c>
      <c r="E301" s="1144">
        <v>20.512508</v>
      </c>
      <c r="F301" s="1148">
        <v>23.154299999999999</v>
      </c>
      <c r="G301" s="1144">
        <v>6.5882411000000003</v>
      </c>
      <c r="H301" s="1144">
        <v>21.727399999999999</v>
      </c>
    </row>
    <row r="302" spans="2:8" ht="15.75">
      <c r="B302" s="408">
        <v>9</v>
      </c>
      <c r="C302" s="1144">
        <v>-0.19627600000000001</v>
      </c>
      <c r="D302" s="1144">
        <v>9.8875998999999997</v>
      </c>
      <c r="E302" s="1144">
        <v>22.809933000000001</v>
      </c>
      <c r="F302" s="1148">
        <v>23.8657</v>
      </c>
      <c r="G302" s="1144">
        <v>8.9979153000000007</v>
      </c>
      <c r="H302" s="1144">
        <v>22.622199999999999</v>
      </c>
    </row>
    <row r="303" spans="2:8" ht="15.75">
      <c r="B303" s="408">
        <v>10</v>
      </c>
      <c r="C303" s="1144">
        <v>6.8012680999999997</v>
      </c>
      <c r="D303" s="1144">
        <v>11.755146999999999</v>
      </c>
      <c r="E303" s="1144">
        <v>25.885539999999999</v>
      </c>
      <c r="F303" s="1148">
        <v>24.7959</v>
      </c>
      <c r="G303" s="1144">
        <v>15.034738000000001</v>
      </c>
      <c r="H303" s="1144">
        <v>24.383099999999999</v>
      </c>
    </row>
    <row r="304" spans="2:8" ht="15.75">
      <c r="B304" s="408">
        <v>11</v>
      </c>
      <c r="C304" s="1144">
        <v>15.635244999999999</v>
      </c>
      <c r="D304" s="1144">
        <v>13.954677</v>
      </c>
      <c r="E304" s="1144">
        <v>29.837978</v>
      </c>
      <c r="F304" s="1148">
        <v>25.916799999999999</v>
      </c>
      <c r="G304" s="1144">
        <v>23.155268</v>
      </c>
      <c r="H304" s="1144">
        <v>26.442299999999999</v>
      </c>
    </row>
    <row r="305" spans="2:8" ht="15.75">
      <c r="B305" s="408">
        <v>12</v>
      </c>
      <c r="C305" s="1144">
        <v>25.066102999999998</v>
      </c>
      <c r="D305" s="1144">
        <v>16.213345</v>
      </c>
      <c r="E305" s="1144">
        <v>34.174747000000004</v>
      </c>
      <c r="F305" s="1148">
        <v>27.055599999999998</v>
      </c>
      <c r="G305" s="1144">
        <v>32.272053</v>
      </c>
      <c r="H305" s="1144">
        <v>28.5594</v>
      </c>
    </row>
    <row r="306" spans="2:8" ht="15.75">
      <c r="B306" s="408">
        <v>13</v>
      </c>
      <c r="C306" s="1144">
        <v>34.062190999999999</v>
      </c>
      <c r="D306" s="1144">
        <v>18.335695000000001</v>
      </c>
      <c r="E306" s="1144">
        <v>38.372363999999997</v>
      </c>
      <c r="F306" s="1148">
        <v>28.147200000000002</v>
      </c>
      <c r="G306" s="1144">
        <v>41.416240999999999</v>
      </c>
      <c r="H306" s="1144">
        <v>30.5625</v>
      </c>
    </row>
    <row r="307" spans="2:8" ht="15.75">
      <c r="B307" s="408">
        <v>14</v>
      </c>
      <c r="C307" s="1144">
        <v>41.169659000000003</v>
      </c>
      <c r="D307" s="1144">
        <v>19.698181000000002</v>
      </c>
      <c r="E307" s="1144">
        <v>41.898682000000001</v>
      </c>
      <c r="F307" s="1148">
        <v>29.014900000000001</v>
      </c>
      <c r="G307" s="1144">
        <v>49.153438999999999</v>
      </c>
      <c r="H307" s="1144">
        <v>31.8566</v>
      </c>
    </row>
    <row r="308" spans="2:8" ht="15.75">
      <c r="B308" s="408">
        <v>15</v>
      </c>
      <c r="C308" s="1144">
        <v>46.069958</v>
      </c>
      <c r="D308" s="1144">
        <v>20.691220999999999</v>
      </c>
      <c r="E308" s="1144">
        <v>44.282921000000002</v>
      </c>
      <c r="F308" s="1148">
        <v>29.537199999999999</v>
      </c>
      <c r="G308" s="1144">
        <v>55.19014</v>
      </c>
      <c r="H308" s="1144">
        <v>32.860999999999997</v>
      </c>
    </row>
    <row r="309" spans="2:8" ht="15.75">
      <c r="B309" s="408">
        <v>16</v>
      </c>
      <c r="C309" s="1144">
        <v>48.126282000000003</v>
      </c>
      <c r="D309" s="1144">
        <v>21.043531000000002</v>
      </c>
      <c r="E309" s="1144">
        <v>45.296211</v>
      </c>
      <c r="F309" s="1148">
        <v>29.7074</v>
      </c>
      <c r="G309" s="1144">
        <v>58.645583999999999</v>
      </c>
      <c r="H309" s="1144">
        <v>33.242899999999999</v>
      </c>
    </row>
    <row r="310" spans="2:8" ht="15.75">
      <c r="B310" s="408">
        <v>17</v>
      </c>
      <c r="C310" s="1144">
        <v>46.581958999999998</v>
      </c>
      <c r="D310" s="1144">
        <v>20.572899</v>
      </c>
      <c r="E310" s="1144">
        <v>45.288474999999998</v>
      </c>
      <c r="F310" s="1148">
        <v>29.717500000000001</v>
      </c>
      <c r="G310" s="1144">
        <v>58.750565000000002</v>
      </c>
      <c r="H310" s="1144">
        <v>32.828000000000003</v>
      </c>
    </row>
    <row r="311" spans="2:8" ht="15.75">
      <c r="B311" s="408">
        <v>18</v>
      </c>
      <c r="C311" s="1144">
        <v>41.232005999999998</v>
      </c>
      <c r="D311" s="1144">
        <v>19.245297999999998</v>
      </c>
      <c r="E311" s="1144">
        <v>44.609805999999999</v>
      </c>
      <c r="F311" s="1148">
        <v>29.609400000000001</v>
      </c>
      <c r="G311" s="1144">
        <v>55.272106000000001</v>
      </c>
      <c r="H311" s="1144">
        <v>31.576899999999998</v>
      </c>
    </row>
    <row r="312" spans="2:8" ht="15.75">
      <c r="B312" s="408">
        <v>19</v>
      </c>
      <c r="C312" s="1144">
        <v>34.558056000000001</v>
      </c>
      <c r="D312" s="1144">
        <v>18.035447999999999</v>
      </c>
      <c r="E312" s="1144">
        <v>33.25705</v>
      </c>
      <c r="F312" s="1148">
        <v>28.4499</v>
      </c>
      <c r="G312" s="1144">
        <v>50.405689000000002</v>
      </c>
      <c r="H312" s="1144">
        <v>30.441700000000001</v>
      </c>
    </row>
    <row r="313" spans="2:8" ht="15.75">
      <c r="B313" s="408">
        <v>20</v>
      </c>
      <c r="C313" s="1144">
        <v>28.745322999999999</v>
      </c>
      <c r="D313" s="1144">
        <v>17.22006</v>
      </c>
      <c r="E313" s="1144">
        <v>30.066082000000002</v>
      </c>
      <c r="F313" s="1148">
        <v>26.974900000000002</v>
      </c>
      <c r="G313" s="1144">
        <v>45.860278999999998</v>
      </c>
      <c r="H313" s="1144">
        <v>29.679500000000001</v>
      </c>
    </row>
    <row r="314" spans="2:8" ht="15.75">
      <c r="B314" s="408">
        <v>21</v>
      </c>
      <c r="C314" s="1144">
        <v>23.594235999999999</v>
      </c>
      <c r="D314" s="1144">
        <v>16.475957999999999</v>
      </c>
      <c r="E314" s="1144">
        <v>27.412213999999999</v>
      </c>
      <c r="F314" s="1148">
        <v>25.7654</v>
      </c>
      <c r="G314" s="1144">
        <v>41.573669000000002</v>
      </c>
      <c r="H314" s="1144">
        <v>28.995000000000001</v>
      </c>
    </row>
    <row r="315" spans="2:8" ht="15.75">
      <c r="B315" s="408">
        <v>22</v>
      </c>
      <c r="C315" s="1144">
        <v>18.976027999999999</v>
      </c>
      <c r="D315" s="1144">
        <v>15.748281</v>
      </c>
      <c r="E315" s="1144">
        <v>25.825689000000001</v>
      </c>
      <c r="F315" s="1148">
        <v>25.233799999999999</v>
      </c>
      <c r="G315" s="1144">
        <v>37.537562999999999</v>
      </c>
      <c r="H315" s="1144">
        <v>28.341799999999999</v>
      </c>
    </row>
    <row r="316" spans="2:8" ht="15.75">
      <c r="B316" s="408">
        <v>23</v>
      </c>
      <c r="C316" s="1144">
        <v>14.939161</v>
      </c>
      <c r="D316" s="1144">
        <v>15.106956</v>
      </c>
      <c r="E316" s="1144">
        <v>24.230754999999998</v>
      </c>
      <c r="F316" s="1148">
        <v>24.409099999999999</v>
      </c>
      <c r="G316" s="1144">
        <v>33.830768999999997</v>
      </c>
      <c r="H316" s="1144">
        <v>27.7806</v>
      </c>
    </row>
    <row r="317" spans="2:8" ht="15.75">
      <c r="B317" s="408">
        <v>24</v>
      </c>
      <c r="C317" s="1144">
        <v>11.505001</v>
      </c>
      <c r="D317" s="1144">
        <v>14.549381</v>
      </c>
      <c r="E317" s="1144">
        <v>22.452724</v>
      </c>
      <c r="F317" s="1148">
        <v>23.252700000000001</v>
      </c>
      <c r="G317" s="1144">
        <v>30.463339000000001</v>
      </c>
      <c r="H317" s="1144">
        <v>27.294799999999999</v>
      </c>
    </row>
    <row r="318" spans="2:8">
      <c r="B318" s="408"/>
    </row>
    <row r="324" spans="2:5" ht="15.75">
      <c r="B324" s="1157" t="s">
        <v>914</v>
      </c>
    </row>
    <row r="325" spans="2:5">
      <c r="B325" s="170" t="s">
        <v>129</v>
      </c>
    </row>
    <row r="326" spans="2:5">
      <c r="B326" s="368" t="s">
        <v>1057</v>
      </c>
    </row>
    <row r="327" spans="2:5">
      <c r="B327" s="170" t="s">
        <v>131</v>
      </c>
    </row>
    <row r="328" spans="2:5">
      <c r="B328" s="170" t="s">
        <v>82</v>
      </c>
    </row>
    <row r="329" spans="2:5">
      <c r="B329" s="368" t="s">
        <v>643</v>
      </c>
      <c r="C329" s="357" t="s">
        <v>133</v>
      </c>
    </row>
    <row r="330" spans="2:5">
      <c r="B330" s="170">
        <v>-50</v>
      </c>
      <c r="C330" s="893">
        <v>0</v>
      </c>
      <c r="D330" s="893"/>
      <c r="E330" s="893"/>
    </row>
    <row r="331" spans="2:5">
      <c r="B331" s="170">
        <v>-49</v>
      </c>
      <c r="C331" s="893">
        <v>0</v>
      </c>
      <c r="D331" s="893"/>
      <c r="E331" s="893"/>
    </row>
    <row r="332" spans="2:5">
      <c r="B332" s="170">
        <v>-48</v>
      </c>
      <c r="C332" s="893">
        <v>0</v>
      </c>
      <c r="D332" s="893"/>
      <c r="E332" s="893"/>
    </row>
    <row r="333" spans="2:5">
      <c r="B333" s="170">
        <v>-47</v>
      </c>
      <c r="C333" s="893">
        <v>0</v>
      </c>
      <c r="D333" s="893"/>
      <c r="E333" s="893"/>
    </row>
    <row r="334" spans="2:5">
      <c r="B334" s="170">
        <v>-46</v>
      </c>
      <c r="C334" s="893">
        <v>0</v>
      </c>
      <c r="D334" s="893"/>
      <c r="E334" s="893"/>
    </row>
    <row r="335" spans="2:5">
      <c r="B335" s="170">
        <v>-45</v>
      </c>
      <c r="C335" s="893">
        <v>0</v>
      </c>
      <c r="D335" s="893"/>
      <c r="E335" s="893"/>
    </row>
    <row r="336" spans="2:5">
      <c r="B336" s="170">
        <v>-44</v>
      </c>
      <c r="C336" s="893">
        <v>0</v>
      </c>
      <c r="D336" s="893"/>
      <c r="E336" s="893"/>
    </row>
    <row r="337" spans="2:5">
      <c r="B337" s="170">
        <v>-43</v>
      </c>
      <c r="C337" s="893">
        <v>0</v>
      </c>
      <c r="D337" s="893"/>
      <c r="E337" s="893"/>
    </row>
    <row r="338" spans="2:5">
      <c r="B338" s="170">
        <v>-42</v>
      </c>
      <c r="C338" s="893">
        <v>0</v>
      </c>
      <c r="D338" s="893"/>
      <c r="E338" s="893"/>
    </row>
    <row r="339" spans="2:5">
      <c r="B339" s="170">
        <v>-41</v>
      </c>
      <c r="C339" s="893">
        <v>0</v>
      </c>
      <c r="D339" s="893"/>
      <c r="E339" s="893"/>
    </row>
    <row r="340" spans="2:5">
      <c r="B340" s="170">
        <v>-40</v>
      </c>
      <c r="C340" s="893">
        <v>0</v>
      </c>
      <c r="D340" s="893"/>
      <c r="E340" s="893"/>
    </row>
    <row r="341" spans="2:5">
      <c r="B341" s="170">
        <v>-39</v>
      </c>
      <c r="C341" s="893">
        <v>0</v>
      </c>
      <c r="D341" s="893"/>
      <c r="E341" s="893"/>
    </row>
    <row r="342" spans="2:5">
      <c r="B342" s="170">
        <v>-38</v>
      </c>
      <c r="C342" s="893">
        <v>0</v>
      </c>
      <c r="D342" s="893"/>
      <c r="E342" s="893"/>
    </row>
    <row r="343" spans="2:5">
      <c r="B343" s="170">
        <v>-37</v>
      </c>
      <c r="C343" s="893">
        <v>0</v>
      </c>
      <c r="D343" s="893"/>
      <c r="E343" s="893"/>
    </row>
    <row r="344" spans="2:5">
      <c r="B344" s="170">
        <v>-36</v>
      </c>
      <c r="C344" s="893">
        <v>0</v>
      </c>
      <c r="D344" s="893"/>
      <c r="E344" s="893"/>
    </row>
    <row r="345" spans="2:5">
      <c r="B345" s="170">
        <v>-35</v>
      </c>
      <c r="C345" s="893">
        <v>0</v>
      </c>
      <c r="D345" s="893"/>
      <c r="E345" s="893"/>
    </row>
    <row r="346" spans="2:5">
      <c r="B346" s="170">
        <v>-34</v>
      </c>
      <c r="C346" s="893">
        <v>0</v>
      </c>
      <c r="D346" s="893"/>
      <c r="E346" s="893"/>
    </row>
    <row r="347" spans="2:5">
      <c r="B347" s="170">
        <v>-33</v>
      </c>
      <c r="C347" s="893">
        <v>0</v>
      </c>
      <c r="D347" s="893"/>
      <c r="E347" s="893"/>
    </row>
    <row r="348" spans="2:5">
      <c r="B348" s="170">
        <v>-32</v>
      </c>
      <c r="C348" s="893">
        <v>0</v>
      </c>
      <c r="D348" s="893"/>
      <c r="E348" s="893"/>
    </row>
    <row r="349" spans="2:5">
      <c r="B349" s="170">
        <v>-31</v>
      </c>
      <c r="C349" s="893">
        <v>0</v>
      </c>
      <c r="D349" s="893"/>
      <c r="E349" s="893"/>
    </row>
    <row r="350" spans="2:5">
      <c r="B350" s="170">
        <v>-30</v>
      </c>
      <c r="C350" s="893">
        <v>0</v>
      </c>
      <c r="D350" s="893"/>
      <c r="E350" s="893"/>
    </row>
    <row r="351" spans="2:5">
      <c r="B351" s="170">
        <v>-29</v>
      </c>
      <c r="C351" s="893">
        <v>0</v>
      </c>
      <c r="D351" s="893"/>
      <c r="E351" s="893"/>
    </row>
    <row r="352" spans="2:5">
      <c r="B352" s="170">
        <v>-28</v>
      </c>
      <c r="C352" s="893">
        <v>0</v>
      </c>
      <c r="D352" s="893"/>
      <c r="E352" s="893"/>
    </row>
    <row r="353" spans="2:5">
      <c r="B353" s="170">
        <v>-27</v>
      </c>
      <c r="C353" s="893">
        <v>0</v>
      </c>
      <c r="D353" s="893"/>
      <c r="E353" s="893"/>
    </row>
    <row r="354" spans="2:5">
      <c r="B354" s="170">
        <v>-26</v>
      </c>
      <c r="C354" s="893">
        <v>0</v>
      </c>
      <c r="D354" s="893"/>
      <c r="E354" s="893"/>
    </row>
    <row r="355" spans="2:5">
      <c r="B355" s="170">
        <v>-25</v>
      </c>
      <c r="C355" s="893">
        <v>0</v>
      </c>
      <c r="D355" s="893"/>
      <c r="E355" s="893"/>
    </row>
    <row r="356" spans="2:5">
      <c r="B356" s="170">
        <v>-24</v>
      </c>
      <c r="C356" s="893">
        <v>0</v>
      </c>
      <c r="D356" s="893"/>
      <c r="E356" s="893"/>
    </row>
    <row r="357" spans="2:5">
      <c r="B357" s="170">
        <v>-23</v>
      </c>
      <c r="C357" s="893">
        <v>0</v>
      </c>
      <c r="D357" s="893"/>
      <c r="E357" s="893"/>
    </row>
    <row r="358" spans="2:5">
      <c r="B358" s="170">
        <v>-22</v>
      </c>
      <c r="C358" s="893">
        <v>0</v>
      </c>
      <c r="D358" s="893"/>
      <c r="E358" s="893"/>
    </row>
    <row r="359" spans="2:5">
      <c r="B359" s="170">
        <v>-21</v>
      </c>
      <c r="C359" s="893">
        <v>0</v>
      </c>
      <c r="D359" s="893"/>
      <c r="E359" s="893"/>
    </row>
    <row r="360" spans="2:5">
      <c r="B360" s="170">
        <v>-20</v>
      </c>
      <c r="C360" s="893">
        <v>0</v>
      </c>
      <c r="D360" s="893"/>
      <c r="E360" s="893"/>
    </row>
    <row r="361" spans="2:5">
      <c r="B361" s="170">
        <v>-19</v>
      </c>
      <c r="C361" s="893">
        <v>0</v>
      </c>
      <c r="D361" s="893"/>
      <c r="E361" s="893"/>
    </row>
    <row r="362" spans="2:5">
      <c r="B362" s="170">
        <v>-18</v>
      </c>
      <c r="C362" s="893">
        <v>0</v>
      </c>
      <c r="D362" s="893"/>
      <c r="E362" s="893"/>
    </row>
    <row r="363" spans="2:5">
      <c r="B363" s="170">
        <v>-17</v>
      </c>
      <c r="C363" s="893">
        <v>0</v>
      </c>
      <c r="D363" s="893"/>
      <c r="E363" s="893"/>
    </row>
    <row r="364" spans="2:5">
      <c r="B364" s="170">
        <v>-16</v>
      </c>
      <c r="C364" s="893">
        <v>0</v>
      </c>
      <c r="D364" s="893"/>
      <c r="E364" s="893"/>
    </row>
    <row r="365" spans="2:5">
      <c r="B365" s="170">
        <v>-15</v>
      </c>
      <c r="C365" s="893">
        <v>0</v>
      </c>
      <c r="D365" s="893"/>
      <c r="E365" s="893"/>
    </row>
    <row r="366" spans="2:5">
      <c r="B366" s="170">
        <v>-14</v>
      </c>
      <c r="C366" s="893">
        <v>0</v>
      </c>
      <c r="D366" s="893"/>
      <c r="E366" s="893"/>
    </row>
    <row r="367" spans="2:5">
      <c r="B367" s="170">
        <v>-13</v>
      </c>
      <c r="C367" s="893">
        <v>0</v>
      </c>
      <c r="D367" s="893"/>
      <c r="E367" s="893"/>
    </row>
    <row r="368" spans="2:5">
      <c r="B368" s="170">
        <v>-12</v>
      </c>
      <c r="C368" s="893">
        <v>0</v>
      </c>
      <c r="D368" s="893"/>
      <c r="E368" s="893"/>
    </row>
    <row r="369" spans="2:5">
      <c r="B369" s="170">
        <v>-11</v>
      </c>
      <c r="C369" s="893">
        <v>0</v>
      </c>
      <c r="D369" s="893"/>
      <c r="E369" s="893"/>
    </row>
    <row r="370" spans="2:5">
      <c r="B370" s="170">
        <v>-10</v>
      </c>
      <c r="C370" s="893">
        <v>0</v>
      </c>
      <c r="D370" s="893"/>
      <c r="E370" s="893"/>
    </row>
    <row r="371" spans="2:5">
      <c r="B371" s="170">
        <v>-9</v>
      </c>
      <c r="C371" s="893">
        <v>0</v>
      </c>
      <c r="D371" s="893"/>
      <c r="E371" s="893"/>
    </row>
    <row r="372" spans="2:5">
      <c r="B372" s="170">
        <v>-8</v>
      </c>
      <c r="C372" s="893">
        <v>0</v>
      </c>
      <c r="D372" s="893"/>
      <c r="E372" s="893"/>
    </row>
    <row r="373" spans="2:5">
      <c r="B373" s="170">
        <v>-7</v>
      </c>
      <c r="C373" s="893">
        <v>0</v>
      </c>
      <c r="D373" s="893"/>
      <c r="E373" s="893"/>
    </row>
    <row r="374" spans="2:5">
      <c r="B374" s="170">
        <v>-6</v>
      </c>
      <c r="C374" s="893">
        <v>0</v>
      </c>
      <c r="D374" s="893"/>
      <c r="E374" s="893"/>
    </row>
    <row r="375" spans="2:5">
      <c r="B375" s="170">
        <v>-5</v>
      </c>
      <c r="C375" s="893">
        <v>0</v>
      </c>
      <c r="D375" s="893"/>
      <c r="E375" s="893"/>
    </row>
    <row r="376" spans="2:5">
      <c r="B376" s="170">
        <v>-4</v>
      </c>
      <c r="C376" s="893">
        <v>0</v>
      </c>
      <c r="D376" s="893"/>
      <c r="E376" s="893"/>
    </row>
    <row r="377" spans="2:5">
      <c r="B377" s="170">
        <v>-3</v>
      </c>
      <c r="C377" s="893">
        <v>0</v>
      </c>
      <c r="D377" s="893"/>
      <c r="E377" s="893"/>
    </row>
    <row r="378" spans="2:5">
      <c r="B378" s="170">
        <v>-2</v>
      </c>
      <c r="C378" s="893">
        <v>0</v>
      </c>
      <c r="D378" s="893"/>
      <c r="E378" s="893"/>
    </row>
    <row r="379" spans="2:5">
      <c r="B379" s="170">
        <v>-1</v>
      </c>
      <c r="C379" s="893">
        <v>0</v>
      </c>
      <c r="D379" s="893"/>
      <c r="E379" s="893"/>
    </row>
    <row r="380" spans="2:5">
      <c r="B380" s="170">
        <v>0</v>
      </c>
      <c r="C380" s="893">
        <v>0</v>
      </c>
      <c r="D380" s="893"/>
      <c r="E380" s="893"/>
    </row>
    <row r="381" spans="2:5">
      <c r="B381" s="170">
        <v>1</v>
      </c>
      <c r="C381" s="893">
        <v>3</v>
      </c>
      <c r="D381" s="893"/>
      <c r="E381" s="893"/>
    </row>
    <row r="382" spans="2:5">
      <c r="B382" s="170">
        <v>2</v>
      </c>
      <c r="C382" s="893">
        <v>8</v>
      </c>
      <c r="D382" s="893"/>
      <c r="E382" s="893"/>
    </row>
    <row r="383" spans="2:5">
      <c r="B383" s="170">
        <v>3</v>
      </c>
      <c r="C383" s="893">
        <v>19</v>
      </c>
      <c r="D383" s="893"/>
      <c r="E383" s="893"/>
    </row>
    <row r="384" spans="2:5">
      <c r="B384" s="170">
        <v>4</v>
      </c>
      <c r="C384" s="893">
        <v>32</v>
      </c>
      <c r="D384" s="893"/>
      <c r="E384" s="893"/>
    </row>
    <row r="385" spans="2:5">
      <c r="B385" s="170">
        <v>5</v>
      </c>
      <c r="C385" s="893">
        <v>31</v>
      </c>
      <c r="D385" s="893"/>
      <c r="E385" s="893"/>
    </row>
    <row r="386" spans="2:5">
      <c r="B386" s="170">
        <v>6</v>
      </c>
      <c r="C386" s="893">
        <v>42</v>
      </c>
      <c r="D386" s="893"/>
      <c r="E386" s="893"/>
    </row>
    <row r="387" spans="2:5">
      <c r="B387" s="170">
        <v>7</v>
      </c>
      <c r="C387" s="893">
        <v>60</v>
      </c>
      <c r="D387" s="893"/>
      <c r="E387" s="893"/>
    </row>
    <row r="388" spans="2:5">
      <c r="B388" s="170">
        <v>8</v>
      </c>
      <c r="C388" s="893">
        <v>110</v>
      </c>
      <c r="D388" s="893"/>
      <c r="E388" s="893"/>
    </row>
    <row r="389" spans="2:5">
      <c r="B389" s="170">
        <v>9</v>
      </c>
      <c r="C389" s="893">
        <v>95</v>
      </c>
      <c r="D389" s="893"/>
      <c r="E389" s="893"/>
    </row>
    <row r="390" spans="2:5">
      <c r="B390" s="170">
        <v>10</v>
      </c>
      <c r="C390" s="893">
        <v>112</v>
      </c>
      <c r="D390" s="893"/>
      <c r="E390" s="893"/>
    </row>
    <row r="391" spans="2:5">
      <c r="B391" s="170">
        <v>11</v>
      </c>
      <c r="C391" s="893">
        <v>155</v>
      </c>
      <c r="D391" s="893"/>
      <c r="E391" s="893"/>
    </row>
    <row r="392" spans="2:5">
      <c r="B392" s="170">
        <v>12</v>
      </c>
      <c r="C392" s="893">
        <v>190</v>
      </c>
      <c r="D392" s="893"/>
      <c r="E392" s="893"/>
    </row>
    <row r="393" spans="2:5">
      <c r="B393" s="170">
        <v>13</v>
      </c>
      <c r="C393" s="893">
        <v>230</v>
      </c>
      <c r="D393" s="893"/>
      <c r="E393" s="893"/>
    </row>
    <row r="394" spans="2:5">
      <c r="B394" s="170">
        <v>14</v>
      </c>
      <c r="C394" s="893">
        <v>229</v>
      </c>
      <c r="D394" s="893"/>
      <c r="E394" s="893"/>
    </row>
    <row r="395" spans="2:5">
      <c r="B395" s="170">
        <v>15</v>
      </c>
      <c r="C395" s="893">
        <v>244</v>
      </c>
      <c r="D395" s="893"/>
      <c r="E395" s="893"/>
    </row>
    <row r="396" spans="2:5">
      <c r="B396" s="170">
        <v>16</v>
      </c>
      <c r="C396" s="893">
        <v>291</v>
      </c>
      <c r="D396" s="893"/>
      <c r="E396" s="893"/>
    </row>
    <row r="397" spans="2:5">
      <c r="B397" s="170">
        <v>17</v>
      </c>
      <c r="C397" s="893">
        <v>297</v>
      </c>
      <c r="D397" s="893"/>
      <c r="E397" s="893"/>
    </row>
    <row r="398" spans="2:5">
      <c r="B398" s="170">
        <v>18</v>
      </c>
      <c r="C398" s="893">
        <v>334</v>
      </c>
      <c r="D398" s="893"/>
      <c r="E398" s="893"/>
    </row>
    <row r="399" spans="2:5">
      <c r="B399" s="170">
        <v>19</v>
      </c>
      <c r="C399" s="893">
        <v>337</v>
      </c>
      <c r="D399" s="893"/>
      <c r="E399" s="893"/>
    </row>
    <row r="400" spans="2:5">
      <c r="B400" s="170">
        <v>20</v>
      </c>
      <c r="C400" s="893">
        <v>313</v>
      </c>
      <c r="D400" s="893"/>
      <c r="E400" s="893"/>
    </row>
    <row r="401" spans="2:5">
      <c r="B401" s="170">
        <v>21</v>
      </c>
      <c r="C401" s="893">
        <v>324</v>
      </c>
      <c r="D401" s="893"/>
      <c r="E401" s="893"/>
    </row>
    <row r="402" spans="2:5">
      <c r="B402" s="170">
        <v>22</v>
      </c>
      <c r="C402" s="893">
        <v>267</v>
      </c>
      <c r="D402" s="893"/>
      <c r="E402" s="893"/>
    </row>
    <row r="403" spans="2:5">
      <c r="B403" s="170">
        <v>23</v>
      </c>
      <c r="C403" s="893">
        <v>253</v>
      </c>
      <c r="D403" s="893"/>
      <c r="E403" s="893"/>
    </row>
    <row r="404" spans="2:5">
      <c r="B404" s="170">
        <v>24</v>
      </c>
      <c r="C404" s="893">
        <v>252</v>
      </c>
      <c r="D404" s="893"/>
      <c r="E404" s="893"/>
    </row>
    <row r="405" spans="2:5">
      <c r="B405" s="170">
        <v>25</v>
      </c>
      <c r="C405" s="893">
        <v>241</v>
      </c>
      <c r="D405" s="893"/>
      <c r="E405" s="893"/>
    </row>
    <row r="406" spans="2:5">
      <c r="B406" s="170">
        <v>26</v>
      </c>
      <c r="C406" s="893">
        <v>254</v>
      </c>
      <c r="D406" s="893"/>
      <c r="E406" s="893"/>
    </row>
    <row r="407" spans="2:5">
      <c r="B407" s="170">
        <v>27</v>
      </c>
      <c r="C407" s="893">
        <v>241</v>
      </c>
      <c r="D407" s="893"/>
      <c r="E407" s="893"/>
    </row>
    <row r="408" spans="2:5">
      <c r="B408" s="170">
        <v>28</v>
      </c>
      <c r="C408" s="893">
        <v>264</v>
      </c>
      <c r="D408" s="893"/>
      <c r="E408" s="893"/>
    </row>
    <row r="409" spans="2:5">
      <c r="B409" s="170">
        <v>29</v>
      </c>
      <c r="C409" s="893">
        <v>297</v>
      </c>
      <c r="D409" s="893"/>
      <c r="E409" s="893"/>
    </row>
    <row r="410" spans="2:5">
      <c r="B410" s="170">
        <v>30</v>
      </c>
      <c r="C410" s="893">
        <v>298</v>
      </c>
      <c r="D410" s="893"/>
      <c r="E410" s="893"/>
    </row>
    <row r="411" spans="2:5">
      <c r="B411" s="170">
        <v>31</v>
      </c>
      <c r="C411" s="893">
        <v>331</v>
      </c>
      <c r="D411" s="893"/>
      <c r="E411" s="893"/>
    </row>
    <row r="412" spans="2:5">
      <c r="B412" s="170">
        <v>32</v>
      </c>
      <c r="C412" s="893">
        <v>377</v>
      </c>
      <c r="D412" s="893"/>
      <c r="E412" s="893"/>
    </row>
    <row r="413" spans="2:5">
      <c r="B413" s="170">
        <v>33</v>
      </c>
      <c r="C413" s="893">
        <v>384</v>
      </c>
      <c r="D413" s="893"/>
      <c r="E413" s="893"/>
    </row>
    <row r="414" spans="2:5">
      <c r="B414" s="170">
        <v>34</v>
      </c>
      <c r="C414" s="893">
        <v>411</v>
      </c>
      <c r="D414" s="893"/>
      <c r="E414" s="893"/>
    </row>
    <row r="415" spans="2:5">
      <c r="B415" s="170">
        <v>35</v>
      </c>
      <c r="C415" s="893">
        <v>363</v>
      </c>
      <c r="D415" s="893"/>
      <c r="E415" s="893"/>
    </row>
    <row r="416" spans="2:5">
      <c r="B416" s="170">
        <v>36</v>
      </c>
      <c r="C416" s="893">
        <v>315</v>
      </c>
      <c r="D416" s="893"/>
      <c r="E416" s="893"/>
    </row>
    <row r="417" spans="2:5">
      <c r="B417" s="170">
        <v>37</v>
      </c>
      <c r="C417" s="893">
        <v>255</v>
      </c>
      <c r="D417" s="893"/>
      <c r="E417" s="893"/>
    </row>
    <row r="418" spans="2:5">
      <c r="B418" s="170">
        <v>38</v>
      </c>
      <c r="C418" s="893">
        <v>208</v>
      </c>
      <c r="D418" s="893"/>
      <c r="E418" s="893"/>
    </row>
    <row r="419" spans="2:5">
      <c r="B419" s="170">
        <v>39</v>
      </c>
      <c r="C419" s="893">
        <v>132</v>
      </c>
      <c r="D419" s="893"/>
      <c r="E419" s="893"/>
    </row>
    <row r="420" spans="2:5">
      <c r="B420" s="170">
        <v>40</v>
      </c>
      <c r="C420" s="893">
        <v>75</v>
      </c>
      <c r="D420" s="893"/>
      <c r="E420" s="893"/>
    </row>
    <row r="421" spans="2:5">
      <c r="B421" s="170">
        <v>41</v>
      </c>
      <c r="C421" s="893">
        <v>45</v>
      </c>
      <c r="D421" s="893"/>
      <c r="E421" s="893"/>
    </row>
    <row r="422" spans="2:5">
      <c r="B422" s="170">
        <v>42</v>
      </c>
      <c r="C422" s="893">
        <v>24</v>
      </c>
      <c r="D422" s="893"/>
      <c r="E422" s="893"/>
    </row>
    <row r="423" spans="2:5">
      <c r="B423" s="170">
        <v>43</v>
      </c>
      <c r="C423" s="893">
        <v>12</v>
      </c>
      <c r="D423" s="893"/>
      <c r="E423" s="893"/>
    </row>
    <row r="424" spans="2:5">
      <c r="B424" s="170">
        <v>44</v>
      </c>
      <c r="C424" s="893">
        <v>5</v>
      </c>
      <c r="D424" s="893"/>
      <c r="E424" s="893"/>
    </row>
    <row r="425" spans="2:5">
      <c r="B425" s="170">
        <v>45</v>
      </c>
      <c r="C425" s="893">
        <v>0</v>
      </c>
      <c r="D425" s="893"/>
      <c r="E425" s="893"/>
    </row>
    <row r="426" spans="2:5">
      <c r="B426" s="170">
        <v>46</v>
      </c>
      <c r="C426" s="893">
        <v>0</v>
      </c>
      <c r="D426" s="893"/>
      <c r="E426" s="893"/>
    </row>
    <row r="427" spans="2:5">
      <c r="B427" s="170">
        <v>47</v>
      </c>
      <c r="C427" s="893">
        <v>0</v>
      </c>
      <c r="D427" s="893"/>
      <c r="E427" s="893"/>
    </row>
    <row r="428" spans="2:5">
      <c r="B428" s="170">
        <v>48</v>
      </c>
      <c r="C428" s="893">
        <v>0</v>
      </c>
      <c r="D428" s="893"/>
      <c r="E428" s="893"/>
    </row>
    <row r="429" spans="2:5">
      <c r="B429" s="170">
        <v>49</v>
      </c>
      <c r="C429" s="893">
        <v>0</v>
      </c>
      <c r="D429" s="893"/>
      <c r="E429" s="893"/>
    </row>
    <row r="430" spans="2:5">
      <c r="B430" s="170">
        <v>50</v>
      </c>
      <c r="C430" s="893">
        <v>0</v>
      </c>
      <c r="D430" s="893"/>
      <c r="E430" s="893"/>
    </row>
    <row r="431" spans="2:5">
      <c r="B431" s="170">
        <v>51</v>
      </c>
      <c r="C431" s="893">
        <v>0</v>
      </c>
      <c r="D431" s="893"/>
      <c r="E431" s="893"/>
    </row>
    <row r="432" spans="2:5">
      <c r="B432" s="170">
        <v>52</v>
      </c>
      <c r="C432" s="893">
        <v>0</v>
      </c>
      <c r="D432" s="893"/>
      <c r="E432" s="893"/>
    </row>
    <row r="433" spans="2:5">
      <c r="B433" s="170">
        <v>53</v>
      </c>
      <c r="C433" s="893">
        <v>0</v>
      </c>
      <c r="D433" s="893"/>
      <c r="E433" s="893"/>
    </row>
    <row r="434" spans="2:5">
      <c r="B434" s="170">
        <v>54</v>
      </c>
      <c r="C434" s="893">
        <v>0</v>
      </c>
      <c r="D434" s="893"/>
      <c r="E434" s="893"/>
    </row>
    <row r="435" spans="2:5">
      <c r="B435" s="170">
        <v>55</v>
      </c>
      <c r="C435" s="893">
        <v>0</v>
      </c>
      <c r="D435" s="893"/>
      <c r="E435" s="893"/>
    </row>
    <row r="436" spans="2:5">
      <c r="B436" s="170">
        <v>56</v>
      </c>
      <c r="C436" s="893">
        <v>0</v>
      </c>
      <c r="D436" s="893"/>
      <c r="E436" s="893"/>
    </row>
    <row r="437" spans="2:5">
      <c r="B437" s="170">
        <v>57</v>
      </c>
      <c r="C437" s="893">
        <v>0</v>
      </c>
      <c r="D437" s="893"/>
      <c r="E437" s="893"/>
    </row>
    <row r="438" spans="2:5">
      <c r="B438" s="170">
        <v>58</v>
      </c>
      <c r="C438" s="893">
        <v>0</v>
      </c>
      <c r="D438" s="893"/>
      <c r="E438" s="893"/>
    </row>
    <row r="439" spans="2:5">
      <c r="B439" s="170">
        <v>59</v>
      </c>
      <c r="C439" s="893">
        <v>0</v>
      </c>
      <c r="D439" s="893"/>
      <c r="E439" s="893"/>
    </row>
    <row r="440" spans="2:5">
      <c r="B440" s="170">
        <v>60</v>
      </c>
      <c r="C440" s="893">
        <v>0</v>
      </c>
      <c r="D440" s="893"/>
      <c r="E440" s="893"/>
    </row>
    <row r="441" spans="2:5">
      <c r="B441" s="170">
        <v>61</v>
      </c>
      <c r="C441" s="893">
        <v>0</v>
      </c>
      <c r="D441" s="893"/>
      <c r="E441" s="893"/>
    </row>
    <row r="442" spans="2:5">
      <c r="B442" s="170">
        <v>62</v>
      </c>
      <c r="C442" s="893">
        <v>0</v>
      </c>
      <c r="D442" s="893"/>
      <c r="E442" s="893"/>
    </row>
    <row r="443" spans="2:5">
      <c r="B443" s="170">
        <v>63</v>
      </c>
      <c r="C443" s="893">
        <v>0</v>
      </c>
      <c r="D443" s="893"/>
      <c r="E443" s="893"/>
    </row>
    <row r="444" spans="2:5">
      <c r="B444" s="170">
        <v>64</v>
      </c>
      <c r="C444" s="893">
        <v>0</v>
      </c>
      <c r="D444" s="893"/>
      <c r="E444" s="893"/>
    </row>
    <row r="445" spans="2:5">
      <c r="B445" s="170">
        <v>65</v>
      </c>
      <c r="C445" s="893">
        <v>0</v>
      </c>
      <c r="D445" s="893"/>
      <c r="E445" s="893"/>
    </row>
    <row r="446" spans="2:5">
      <c r="B446" s="170">
        <v>66</v>
      </c>
      <c r="C446" s="893">
        <v>0</v>
      </c>
      <c r="D446" s="893"/>
      <c r="E446" s="893"/>
    </row>
    <row r="447" spans="2:5">
      <c r="B447" s="170">
        <v>67</v>
      </c>
      <c r="C447" s="893">
        <v>0</v>
      </c>
      <c r="D447" s="893"/>
      <c r="E447" s="893"/>
    </row>
    <row r="448" spans="2:5">
      <c r="B448" s="170">
        <v>68</v>
      </c>
      <c r="C448" s="893">
        <v>0</v>
      </c>
      <c r="D448" s="893"/>
      <c r="E448" s="893"/>
    </row>
    <row r="449" spans="2:5">
      <c r="B449" s="170">
        <v>69</v>
      </c>
      <c r="C449" s="893">
        <v>0</v>
      </c>
      <c r="D449" s="893"/>
      <c r="E449" s="893"/>
    </row>
    <row r="450" spans="2:5">
      <c r="B450" s="170">
        <v>70</v>
      </c>
      <c r="C450" s="893">
        <v>0</v>
      </c>
      <c r="D450" s="893"/>
      <c r="E450" s="893"/>
    </row>
    <row r="451" spans="2:5">
      <c r="B451" s="170">
        <v>71</v>
      </c>
      <c r="C451" s="893">
        <v>0</v>
      </c>
      <c r="D451" s="893"/>
      <c r="E451" s="893"/>
    </row>
    <row r="452" spans="2:5">
      <c r="B452" s="170">
        <v>72</v>
      </c>
      <c r="C452" s="893">
        <v>0</v>
      </c>
      <c r="D452" s="893"/>
      <c r="E452" s="893"/>
    </row>
    <row r="453" spans="2:5">
      <c r="B453" s="170">
        <v>73</v>
      </c>
      <c r="C453" s="893">
        <v>0</v>
      </c>
      <c r="D453" s="893"/>
      <c r="E453" s="893"/>
    </row>
    <row r="454" spans="2:5">
      <c r="B454" s="170">
        <v>74</v>
      </c>
      <c r="C454" s="893">
        <v>0</v>
      </c>
      <c r="D454" s="893"/>
      <c r="E454" s="893"/>
    </row>
    <row r="455" spans="2:5">
      <c r="B455" s="170">
        <v>75</v>
      </c>
      <c r="C455" s="893">
        <v>0</v>
      </c>
      <c r="D455" s="893"/>
      <c r="E455" s="893"/>
    </row>
    <row r="456" spans="2:5">
      <c r="B456" s="170">
        <v>76</v>
      </c>
      <c r="C456" s="893">
        <v>0</v>
      </c>
      <c r="D456" s="893"/>
      <c r="E456" s="893"/>
    </row>
    <row r="457" spans="2:5">
      <c r="B457" s="170">
        <v>77</v>
      </c>
      <c r="C457" s="893">
        <v>0</v>
      </c>
      <c r="D457" s="893"/>
      <c r="E457" s="893"/>
    </row>
    <row r="458" spans="2:5">
      <c r="B458" s="170">
        <v>78</v>
      </c>
      <c r="C458" s="893">
        <v>0</v>
      </c>
      <c r="D458" s="893"/>
      <c r="E458" s="893"/>
    </row>
    <row r="459" spans="2:5">
      <c r="B459" s="170">
        <v>79</v>
      </c>
      <c r="C459" s="893">
        <v>0</v>
      </c>
      <c r="D459" s="893"/>
      <c r="E459" s="893"/>
    </row>
    <row r="460" spans="2:5">
      <c r="B460" s="170">
        <v>80</v>
      </c>
      <c r="C460" s="893">
        <v>0</v>
      </c>
      <c r="D460" s="893"/>
      <c r="E460" s="893"/>
    </row>
    <row r="461" spans="2:5">
      <c r="B461" s="170">
        <v>81</v>
      </c>
      <c r="C461" s="893">
        <v>0</v>
      </c>
      <c r="D461" s="893"/>
      <c r="E461" s="893"/>
    </row>
    <row r="462" spans="2:5">
      <c r="B462" s="170">
        <v>82</v>
      </c>
      <c r="C462" s="893">
        <v>0</v>
      </c>
      <c r="D462" s="893"/>
      <c r="E462" s="893"/>
    </row>
    <row r="463" spans="2:5">
      <c r="B463" s="170">
        <v>83</v>
      </c>
      <c r="C463" s="893">
        <v>0</v>
      </c>
      <c r="D463" s="893"/>
      <c r="E463" s="893"/>
    </row>
    <row r="464" spans="2:5">
      <c r="B464" s="170">
        <v>84</v>
      </c>
      <c r="C464" s="893">
        <v>0</v>
      </c>
      <c r="D464" s="893"/>
      <c r="E464" s="893"/>
    </row>
    <row r="465" spans="2:5">
      <c r="B465" s="170">
        <v>85</v>
      </c>
      <c r="C465" s="893">
        <v>0</v>
      </c>
      <c r="D465" s="893"/>
      <c r="E465" s="893"/>
    </row>
    <row r="466" spans="2:5">
      <c r="B466" s="170">
        <v>86</v>
      </c>
      <c r="C466" s="893">
        <v>0</v>
      </c>
      <c r="D466" s="893"/>
      <c r="E466" s="893"/>
    </row>
    <row r="467" spans="2:5">
      <c r="B467" s="170">
        <v>87</v>
      </c>
      <c r="C467" s="893">
        <v>0</v>
      </c>
      <c r="D467" s="893"/>
      <c r="E467" s="893"/>
    </row>
    <row r="468" spans="2:5">
      <c r="B468" s="170">
        <v>88</v>
      </c>
      <c r="C468" s="893">
        <v>0</v>
      </c>
      <c r="D468" s="893"/>
      <c r="E468" s="893"/>
    </row>
    <row r="469" spans="2:5">
      <c r="B469" s="170">
        <v>89</v>
      </c>
      <c r="C469" s="893">
        <v>0</v>
      </c>
      <c r="D469" s="893"/>
      <c r="E469" s="893"/>
    </row>
    <row r="470" spans="2:5">
      <c r="B470" s="170">
        <v>90</v>
      </c>
      <c r="C470" s="893">
        <v>0</v>
      </c>
      <c r="D470" s="893"/>
      <c r="E470" s="893"/>
    </row>
    <row r="471" spans="2:5">
      <c r="B471" s="170">
        <v>91</v>
      </c>
      <c r="C471" s="893">
        <v>0</v>
      </c>
      <c r="D471" s="893"/>
      <c r="E471" s="893"/>
    </row>
    <row r="472" spans="2:5">
      <c r="B472" s="170">
        <v>92</v>
      </c>
      <c r="C472" s="893">
        <v>0</v>
      </c>
      <c r="D472" s="893"/>
      <c r="E472" s="893"/>
    </row>
    <row r="473" spans="2:5">
      <c r="B473" s="170">
        <v>93</v>
      </c>
      <c r="C473" s="893">
        <v>0</v>
      </c>
      <c r="D473" s="893"/>
      <c r="E473" s="893"/>
    </row>
    <row r="474" spans="2:5">
      <c r="B474" s="170">
        <v>94</v>
      </c>
      <c r="C474" s="893">
        <v>0</v>
      </c>
      <c r="D474" s="893"/>
      <c r="E474" s="893"/>
    </row>
    <row r="475" spans="2:5">
      <c r="B475" s="170">
        <v>95</v>
      </c>
      <c r="C475" s="893">
        <v>0</v>
      </c>
      <c r="D475" s="893"/>
      <c r="E475" s="893"/>
    </row>
    <row r="476" spans="2:5">
      <c r="B476" s="170">
        <v>96</v>
      </c>
      <c r="C476" s="893">
        <v>0</v>
      </c>
      <c r="D476" s="893"/>
      <c r="E476" s="893"/>
    </row>
    <row r="477" spans="2:5">
      <c r="B477" s="170">
        <v>97</v>
      </c>
      <c r="C477" s="893">
        <v>0</v>
      </c>
      <c r="D477" s="893"/>
      <c r="E477" s="893" t="s">
        <v>644</v>
      </c>
    </row>
    <row r="478" spans="2:5">
      <c r="B478" s="170">
        <v>98</v>
      </c>
      <c r="C478" s="893">
        <v>0</v>
      </c>
      <c r="D478" s="893"/>
      <c r="E478" s="893">
        <f>SUM(C330:C478)</f>
        <v>8760</v>
      </c>
    </row>
    <row r="479" spans="2:5">
      <c r="B479" s="1170"/>
      <c r="C479" s="1170"/>
    </row>
    <row r="480" spans="2:5">
      <c r="B480" s="1170"/>
      <c r="C480" s="1170"/>
    </row>
    <row r="481" spans="2:16">
      <c r="B481" s="1170"/>
      <c r="C481" s="1170"/>
    </row>
    <row r="482" spans="2:16">
      <c r="B482" s="1170"/>
      <c r="C482" s="1170"/>
    </row>
    <row r="490" spans="2:16">
      <c r="C490" s="893"/>
      <c r="D490" s="893"/>
      <c r="E490" s="893"/>
      <c r="F490" s="893"/>
      <c r="G490" s="893"/>
      <c r="H490" s="893"/>
      <c r="I490" s="893"/>
      <c r="J490" s="893"/>
      <c r="K490" s="893"/>
      <c r="L490" s="893"/>
      <c r="M490" s="893"/>
      <c r="N490" s="893"/>
      <c r="O490" s="893"/>
      <c r="P490" s="893"/>
    </row>
    <row r="491" spans="2:16">
      <c r="C491" s="893"/>
      <c r="D491" s="893"/>
      <c r="E491" s="893"/>
      <c r="F491" s="893"/>
      <c r="G491" s="893"/>
      <c r="H491" s="893"/>
      <c r="I491" s="893"/>
      <c r="J491" s="893"/>
      <c r="K491" s="893"/>
      <c r="L491" s="893"/>
      <c r="M491" s="893"/>
      <c r="N491" s="893"/>
      <c r="O491" s="893"/>
      <c r="P491" s="893"/>
    </row>
    <row r="492" spans="2:16" ht="15.75">
      <c r="B492" s="1157"/>
      <c r="C492" s="893"/>
      <c r="D492" s="893"/>
      <c r="E492" s="893"/>
      <c r="F492" s="893"/>
      <c r="G492" s="893"/>
      <c r="H492" s="893"/>
      <c r="I492" s="893"/>
      <c r="J492" s="893"/>
      <c r="K492" s="893"/>
      <c r="L492" s="893"/>
      <c r="M492" s="893"/>
      <c r="N492" s="893"/>
      <c r="O492" s="893"/>
      <c r="P492" s="893"/>
    </row>
    <row r="493" spans="2:16">
      <c r="B493" s="893"/>
      <c r="C493" s="893"/>
      <c r="D493" s="893"/>
      <c r="E493" s="893"/>
      <c r="F493" s="893"/>
      <c r="G493" s="893"/>
      <c r="H493" s="893"/>
      <c r="I493" s="893"/>
      <c r="J493" s="893"/>
      <c r="K493" s="893"/>
      <c r="L493" s="893"/>
      <c r="M493" s="893"/>
      <c r="N493" s="893"/>
      <c r="O493" s="893"/>
      <c r="P493" s="893"/>
    </row>
    <row r="494" spans="2:16">
      <c r="B494" s="893"/>
      <c r="C494" s="893"/>
      <c r="D494" s="893"/>
      <c r="E494" s="893"/>
      <c r="F494" s="893"/>
      <c r="G494" s="893"/>
      <c r="H494" s="893"/>
      <c r="I494" s="893"/>
      <c r="J494" s="893"/>
      <c r="K494" s="893"/>
      <c r="L494" s="893"/>
      <c r="M494" s="893"/>
      <c r="N494" s="893"/>
      <c r="O494" s="893"/>
      <c r="P494" s="893"/>
    </row>
    <row r="495" spans="2:16" ht="15.75">
      <c r="B495" s="1157"/>
      <c r="C495" s="893"/>
      <c r="D495" s="893"/>
      <c r="E495" s="893"/>
      <c r="F495" s="893"/>
      <c r="G495" s="893"/>
      <c r="H495" s="893"/>
      <c r="I495" s="893"/>
      <c r="J495" s="893"/>
      <c r="K495" s="893"/>
      <c r="L495" s="893"/>
      <c r="M495" s="893"/>
      <c r="N495" s="893"/>
      <c r="O495" s="893"/>
      <c r="P495" s="893"/>
    </row>
    <row r="496" spans="2:16">
      <c r="B496" s="893"/>
      <c r="C496" s="893"/>
      <c r="D496" s="893"/>
      <c r="E496" s="893"/>
      <c r="F496" s="893"/>
      <c r="G496" s="893"/>
      <c r="H496" s="893"/>
      <c r="I496" s="893"/>
      <c r="K496" s="1166"/>
      <c r="M496" s="893"/>
      <c r="N496" s="893"/>
      <c r="O496" s="893"/>
      <c r="P496" s="893"/>
    </row>
    <row r="497" spans="2:22">
      <c r="B497" s="893"/>
      <c r="C497" s="893"/>
      <c r="D497" s="893"/>
      <c r="E497" s="893"/>
      <c r="F497" s="893"/>
      <c r="G497" s="893"/>
      <c r="H497" s="893"/>
      <c r="J497" s="893"/>
      <c r="K497" s="1140"/>
      <c r="M497" s="893"/>
      <c r="N497" s="893"/>
      <c r="O497" s="893"/>
      <c r="P497" s="893"/>
    </row>
    <row r="498" spans="2:22"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22" ht="15.75">
      <c r="B499" s="893"/>
      <c r="C499" s="893"/>
      <c r="D499" s="893"/>
      <c r="E499" s="893"/>
      <c r="F499" s="893"/>
      <c r="G499" s="893"/>
      <c r="H499" s="893"/>
      <c r="I499" s="1157"/>
      <c r="J499" s="1162"/>
      <c r="K499" s="893"/>
      <c r="L499" s="1157"/>
      <c r="M499" s="1162"/>
      <c r="N499" s="893"/>
      <c r="O499" s="893"/>
      <c r="P499" s="893"/>
      <c r="R499" s="368"/>
    </row>
    <row r="500" spans="2:22">
      <c r="B500" s="893"/>
      <c r="C500" s="684"/>
      <c r="D500" s="684"/>
      <c r="E500" s="684"/>
      <c r="F500" s="684"/>
      <c r="G500" s="684"/>
      <c r="H500" s="684"/>
      <c r="I500" s="893"/>
      <c r="J500" s="684"/>
      <c r="K500" s="684"/>
      <c r="L500" s="893"/>
      <c r="M500" s="684"/>
      <c r="N500" s="893"/>
      <c r="O500" s="893"/>
      <c r="P500" s="893"/>
      <c r="S500" s="356"/>
      <c r="T500" s="356"/>
      <c r="U500" s="356"/>
      <c r="V500" s="356"/>
    </row>
    <row r="501" spans="2:22"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 r="B510" s="893"/>
      <c r="C510" s="684"/>
      <c r="D510" s="684"/>
      <c r="E510" s="684"/>
      <c r="F510" s="684"/>
      <c r="G510" s="684"/>
      <c r="H510" s="684"/>
      <c r="I510" s="893"/>
      <c r="J510" s="684"/>
      <c r="K510" s="684"/>
      <c r="L510" s="684"/>
      <c r="M510" s="684"/>
      <c r="N510" s="684"/>
      <c r="O510" s="893"/>
      <c r="P510" s="893"/>
      <c r="S510" s="356"/>
      <c r="T510" s="356"/>
      <c r="U510" s="1172"/>
      <c r="V510" s="357"/>
    </row>
    <row r="511" spans="2:22"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 r="B518" s="893"/>
      <c r="C518" s="684"/>
      <c r="D518" s="684"/>
      <c r="E518" s="684"/>
      <c r="F518" s="684"/>
      <c r="G518" s="684"/>
      <c r="H518" s="684"/>
      <c r="I518" s="893"/>
      <c r="J518" s="684"/>
      <c r="K518" s="684"/>
      <c r="L518" s="684"/>
      <c r="M518" s="684"/>
      <c r="N518" s="893"/>
      <c r="O518" s="893"/>
      <c r="P518" s="893"/>
      <c r="S518" s="356"/>
      <c r="T518" s="356"/>
      <c r="U518" s="356"/>
      <c r="V518" s="356"/>
    </row>
    <row r="519" spans="2:22">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 r="B520" s="893"/>
      <c r="C520" s="684"/>
      <c r="D520" s="684"/>
      <c r="E520" s="684"/>
      <c r="F520" s="684"/>
      <c r="G520" s="684"/>
      <c r="H520" s="684"/>
      <c r="I520" s="893"/>
      <c r="J520" s="684"/>
      <c r="K520" s="684"/>
      <c r="L520" s="684"/>
      <c r="M520" s="684"/>
      <c r="N520" s="684"/>
      <c r="O520" s="893"/>
      <c r="P520" s="893"/>
      <c r="S520" s="356"/>
      <c r="T520" s="356"/>
      <c r="U520" s="1172"/>
      <c r="V520" s="357"/>
    </row>
    <row r="521" spans="2:22" ht="15.75">
      <c r="B521" s="893"/>
      <c r="C521" s="1144"/>
      <c r="D521" s="723"/>
      <c r="E521" s="723"/>
      <c r="F521" s="723"/>
      <c r="G521" s="893"/>
      <c r="H521" s="893"/>
      <c r="I521" s="893"/>
      <c r="J521" s="893"/>
      <c r="K521" s="893"/>
      <c r="L521" s="893"/>
      <c r="M521" s="893"/>
      <c r="N521" s="893"/>
      <c r="O521" s="893"/>
      <c r="P521" s="893"/>
      <c r="R521" s="368"/>
    </row>
    <row r="522" spans="2:22" ht="15.75">
      <c r="B522" s="893"/>
      <c r="C522" s="1144"/>
      <c r="D522" s="723"/>
      <c r="E522" s="723"/>
      <c r="F522" s="723"/>
      <c r="G522" s="893"/>
      <c r="H522" s="893"/>
      <c r="I522" s="893"/>
      <c r="J522" s="893"/>
      <c r="K522" s="893"/>
      <c r="L522" s="893"/>
      <c r="M522" s="893"/>
      <c r="N522" s="893"/>
      <c r="O522" s="893"/>
      <c r="P522" s="893"/>
      <c r="R522" s="368"/>
    </row>
    <row r="523" spans="2:22" ht="15.75">
      <c r="B523" s="893"/>
      <c r="C523" s="1144"/>
      <c r="D523" s="723"/>
      <c r="E523" s="723"/>
      <c r="F523" s="723"/>
      <c r="G523" s="893"/>
      <c r="H523" s="893"/>
      <c r="I523" s="893"/>
      <c r="J523" s="893"/>
      <c r="K523" s="893"/>
      <c r="L523" s="893"/>
      <c r="M523" s="893"/>
      <c r="N523" s="893"/>
      <c r="O523" s="893"/>
      <c r="P523" s="893"/>
      <c r="R523" s="368"/>
    </row>
    <row r="524" spans="2:22" ht="15.75">
      <c r="B524" s="893"/>
      <c r="C524" s="1144"/>
      <c r="D524" s="723"/>
      <c r="E524" s="723"/>
      <c r="F524" s="723"/>
      <c r="G524" s="893"/>
      <c r="H524" s="893"/>
      <c r="I524" s="893"/>
      <c r="J524" s="893"/>
      <c r="K524" s="893"/>
      <c r="L524" s="893"/>
      <c r="M524" s="893"/>
      <c r="N524" s="893"/>
      <c r="O524" s="893"/>
      <c r="P524" s="893"/>
      <c r="R524" s="368"/>
    </row>
    <row r="525" spans="2:22" ht="15.75">
      <c r="B525" s="893"/>
      <c r="C525" s="1144"/>
      <c r="D525" s="723"/>
      <c r="E525" s="723"/>
      <c r="F525" s="723"/>
      <c r="G525" s="893"/>
      <c r="H525" s="893"/>
      <c r="I525" s="893"/>
      <c r="J525" s="893"/>
      <c r="K525" s="893"/>
      <c r="L525" s="893"/>
      <c r="M525" s="893"/>
      <c r="N525" s="893"/>
      <c r="O525" s="893"/>
      <c r="P525" s="893"/>
      <c r="R525" s="368"/>
    </row>
    <row r="526" spans="2:22" ht="15.75">
      <c r="B526" s="893"/>
      <c r="C526" s="1144"/>
      <c r="D526" s="723"/>
      <c r="E526" s="723"/>
      <c r="F526" s="723"/>
      <c r="G526" s="893"/>
      <c r="H526" s="893"/>
      <c r="I526" s="893"/>
      <c r="J526" s="893"/>
      <c r="K526" s="893"/>
      <c r="L526" s="893"/>
      <c r="M526" s="893"/>
      <c r="N526" s="893"/>
      <c r="O526" s="893"/>
      <c r="P526" s="893"/>
      <c r="R526" s="368"/>
    </row>
    <row r="527" spans="2:22" ht="15.75">
      <c r="B527" s="893"/>
      <c r="C527" s="1144"/>
      <c r="D527" s="723"/>
      <c r="E527" s="723"/>
      <c r="F527" s="723"/>
      <c r="G527" s="893"/>
      <c r="H527" s="893"/>
      <c r="I527" s="893"/>
      <c r="J527" s="893"/>
      <c r="K527" s="893"/>
      <c r="L527" s="893"/>
      <c r="M527" s="893"/>
      <c r="N527" s="893"/>
      <c r="O527" s="893"/>
      <c r="P527" s="893"/>
      <c r="R527" s="368"/>
    </row>
    <row r="528" spans="2:22">
      <c r="B528" s="893"/>
      <c r="C528" s="893"/>
      <c r="D528" s="893"/>
      <c r="E528" s="893"/>
      <c r="F528" s="893"/>
      <c r="G528" s="893"/>
      <c r="H528" s="893"/>
      <c r="I528" s="893"/>
      <c r="J528" s="893"/>
      <c r="K528" s="893"/>
      <c r="L528" s="893"/>
      <c r="M528" s="893"/>
      <c r="N528" s="893"/>
      <c r="O528" s="893"/>
      <c r="P528" s="893"/>
    </row>
    <row r="529" spans="2:22" ht="15.75">
      <c r="B529" s="893"/>
      <c r="C529" s="893"/>
      <c r="D529" s="893"/>
      <c r="E529" s="893"/>
      <c r="F529" s="893"/>
      <c r="G529" s="893"/>
      <c r="H529" s="893"/>
      <c r="I529" s="1157"/>
      <c r="J529" s="1162"/>
      <c r="K529" s="893"/>
      <c r="L529" s="1157"/>
      <c r="M529" s="1162"/>
      <c r="N529" s="893"/>
      <c r="O529" s="893"/>
      <c r="P529" s="893"/>
      <c r="R529" s="368"/>
    </row>
    <row r="530" spans="2:22">
      <c r="B530" s="893"/>
      <c r="C530" s="684"/>
      <c r="D530" s="684"/>
      <c r="E530" s="684"/>
      <c r="F530" s="684"/>
      <c r="G530" s="684"/>
      <c r="H530" s="684"/>
      <c r="I530" s="893"/>
      <c r="J530" s="684"/>
      <c r="K530" s="684"/>
      <c r="L530" s="893"/>
      <c r="M530" s="684"/>
      <c r="N530" s="893"/>
      <c r="O530" s="893"/>
      <c r="P530" s="893"/>
      <c r="S530" s="356"/>
      <c r="T530" s="356"/>
      <c r="U530" s="356"/>
      <c r="V530" s="356"/>
    </row>
    <row r="531" spans="2:22"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 r="B540" s="893"/>
      <c r="C540" s="684"/>
      <c r="D540" s="684"/>
      <c r="E540" s="684"/>
      <c r="F540" s="684"/>
      <c r="G540" s="684"/>
      <c r="H540" s="684"/>
      <c r="I540" s="893"/>
      <c r="J540" s="684"/>
      <c r="K540" s="684"/>
      <c r="L540" s="684"/>
      <c r="M540" s="684"/>
      <c r="N540" s="684"/>
      <c r="O540" s="893"/>
      <c r="P540" s="893"/>
      <c r="S540" s="356"/>
      <c r="T540" s="356"/>
      <c r="U540" s="1172"/>
      <c r="V540" s="357"/>
    </row>
    <row r="541" spans="2:22"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 r="B548" s="893"/>
      <c r="C548" s="684"/>
      <c r="D548" s="684"/>
      <c r="E548" s="684"/>
      <c r="F548" s="684"/>
      <c r="G548" s="684"/>
      <c r="H548" s="684"/>
      <c r="I548" s="893"/>
      <c r="J548" s="684"/>
      <c r="K548" s="684"/>
      <c r="L548" s="684"/>
      <c r="M548" s="684"/>
      <c r="N548" s="893"/>
      <c r="O548" s="893"/>
      <c r="P548" s="893"/>
      <c r="S548" s="356"/>
      <c r="T548" s="356"/>
      <c r="U548" s="356"/>
      <c r="V548" s="356"/>
    </row>
    <row r="549" spans="2:22">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 r="B550" s="893"/>
      <c r="C550" s="684"/>
      <c r="D550" s="684"/>
      <c r="E550" s="684"/>
      <c r="F550" s="684"/>
      <c r="G550" s="684"/>
      <c r="H550" s="684"/>
      <c r="I550" s="893"/>
      <c r="J550" s="684"/>
      <c r="K550" s="684"/>
      <c r="L550" s="684"/>
      <c r="M550" s="684"/>
      <c r="N550" s="684"/>
      <c r="O550" s="893"/>
      <c r="P550" s="893"/>
      <c r="S550" s="356"/>
      <c r="T550" s="356"/>
      <c r="U550" s="1172"/>
      <c r="V550" s="357"/>
    </row>
    <row r="551" spans="2:22" ht="15.75">
      <c r="B551" s="893"/>
      <c r="C551" s="1144"/>
      <c r="D551" s="723"/>
      <c r="E551" s="723"/>
      <c r="F551" s="723"/>
      <c r="G551" s="893"/>
      <c r="H551" s="893"/>
      <c r="I551" s="893"/>
      <c r="J551" s="893"/>
      <c r="K551" s="893"/>
      <c r="L551" s="893"/>
      <c r="M551" s="893"/>
      <c r="N551" s="893"/>
      <c r="O551" s="893"/>
      <c r="P551" s="893"/>
      <c r="R551" s="368"/>
    </row>
    <row r="552" spans="2:22" ht="15.75">
      <c r="B552" s="893"/>
      <c r="C552" s="1144"/>
      <c r="D552" s="723"/>
      <c r="E552" s="723"/>
      <c r="F552" s="723"/>
      <c r="G552" s="893"/>
      <c r="H552" s="893"/>
      <c r="I552" s="893"/>
      <c r="J552" s="893"/>
      <c r="K552" s="893"/>
      <c r="L552" s="893"/>
      <c r="M552" s="893"/>
      <c r="N552" s="893"/>
      <c r="O552" s="893"/>
      <c r="P552" s="893"/>
      <c r="R552" s="368"/>
    </row>
    <row r="553" spans="2:22" ht="15.75">
      <c r="B553" s="893"/>
      <c r="C553" s="1144"/>
      <c r="D553" s="723"/>
      <c r="E553" s="723"/>
      <c r="F553" s="723"/>
      <c r="G553" s="893"/>
      <c r="H553" s="893"/>
      <c r="I553" s="893"/>
      <c r="J553" s="893"/>
      <c r="K553" s="893"/>
      <c r="L553" s="893"/>
      <c r="M553" s="893"/>
      <c r="N553" s="893"/>
      <c r="O553" s="893"/>
      <c r="P553" s="893"/>
      <c r="R553" s="368"/>
    </row>
    <row r="554" spans="2:22" ht="15.75">
      <c r="B554" s="893"/>
      <c r="C554" s="1144"/>
      <c r="D554" s="723"/>
      <c r="E554" s="723"/>
      <c r="F554" s="723"/>
      <c r="G554" s="893"/>
      <c r="H554" s="893"/>
      <c r="I554" s="893"/>
      <c r="J554" s="893"/>
      <c r="K554" s="893"/>
      <c r="L554" s="893"/>
      <c r="M554" s="893"/>
      <c r="N554" s="893"/>
      <c r="O554" s="893"/>
      <c r="P554" s="893"/>
      <c r="R554" s="368"/>
    </row>
    <row r="555" spans="2:22" ht="15.75">
      <c r="B555" s="893"/>
      <c r="C555" s="1144"/>
      <c r="D555" s="723"/>
      <c r="E555" s="723"/>
      <c r="F555" s="723"/>
      <c r="G555" s="893"/>
      <c r="H555" s="893"/>
      <c r="I555" s="893"/>
      <c r="J555" s="893"/>
      <c r="K555" s="893"/>
      <c r="L555" s="893"/>
      <c r="M555" s="893"/>
      <c r="N555" s="893"/>
      <c r="O555" s="893"/>
      <c r="P555" s="893"/>
      <c r="R555" s="368"/>
    </row>
    <row r="556" spans="2:22" ht="15.75">
      <c r="B556" s="893"/>
      <c r="C556" s="1144"/>
      <c r="D556" s="723"/>
      <c r="E556" s="723"/>
      <c r="F556" s="723"/>
      <c r="G556" s="893"/>
      <c r="H556" s="893"/>
      <c r="I556" s="893"/>
      <c r="J556" s="893"/>
      <c r="K556" s="893"/>
      <c r="L556" s="893"/>
      <c r="M556" s="893"/>
      <c r="N556" s="893"/>
      <c r="O556" s="893"/>
      <c r="P556" s="893"/>
      <c r="R556" s="368"/>
    </row>
    <row r="557" spans="2:22" ht="15.75">
      <c r="B557" s="893"/>
      <c r="C557" s="1144"/>
      <c r="D557" s="723"/>
      <c r="E557" s="723"/>
      <c r="F557" s="723"/>
      <c r="G557" s="893"/>
      <c r="H557" s="893"/>
      <c r="I557" s="893"/>
      <c r="J557" s="893"/>
      <c r="K557" s="893"/>
      <c r="L557" s="893"/>
      <c r="M557" s="893"/>
      <c r="N557" s="893"/>
      <c r="O557" s="893"/>
      <c r="P557" s="893"/>
      <c r="R557" s="368"/>
    </row>
    <row r="558" spans="2:22">
      <c r="B558" s="893"/>
      <c r="C558" s="893"/>
      <c r="D558" s="893"/>
      <c r="E558" s="893"/>
      <c r="F558" s="893"/>
      <c r="G558" s="893"/>
      <c r="H558" s="893"/>
      <c r="I558" s="893"/>
      <c r="J558" s="893"/>
      <c r="K558" s="893"/>
      <c r="L558" s="893"/>
      <c r="M558" s="893"/>
      <c r="N558" s="893"/>
      <c r="O558" s="893"/>
      <c r="P558" s="893"/>
    </row>
    <row r="559" spans="2:22">
      <c r="B559" s="893"/>
      <c r="C559" s="893"/>
      <c r="D559" s="893"/>
      <c r="E559" s="893"/>
      <c r="F559" s="893"/>
      <c r="G559" s="893"/>
      <c r="H559" s="893"/>
      <c r="I559" s="893"/>
      <c r="J559" s="893"/>
      <c r="K559" s="893"/>
      <c r="L559" s="893"/>
      <c r="M559" s="893"/>
      <c r="N559" s="893"/>
      <c r="O559" s="893"/>
      <c r="P559" s="893"/>
    </row>
    <row r="570" spans="3:9">
      <c r="C570" s="368"/>
    </row>
    <row r="571" spans="3:9">
      <c r="C571" s="356"/>
      <c r="D571" s="356"/>
      <c r="E571" s="356"/>
      <c r="F571" s="356"/>
      <c r="G571" s="356"/>
      <c r="H571" s="356"/>
      <c r="I571" s="356"/>
    </row>
    <row r="572" spans="3:9">
      <c r="C572" s="356"/>
      <c r="D572" s="356"/>
      <c r="E572" s="356"/>
      <c r="F572" s="356"/>
      <c r="G572" s="356"/>
      <c r="H572" s="356"/>
      <c r="I572" s="356"/>
    </row>
    <row r="577" spans="3:3">
      <c r="C577" s="368"/>
    </row>
    <row r="578" spans="3:3">
      <c r="C578" s="368"/>
    </row>
    <row r="579" spans="3:3">
      <c r="C579" s="368"/>
    </row>
  </sheetData>
  <pageMargins left="0.5" right="0.5" top="0.5" bottom="0.5" header="0.5" footer="0.5"/>
  <pageSetup scale="10" orientation="landscape" horizontalDpi="4294967293" verticalDpi="4294967293"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transitionEvaluation="1" codeName="Sheet16">
    <pageSetUpPr fitToPage="1"/>
  </sheetPr>
  <dimension ref="A3:BM579"/>
  <sheetViews>
    <sheetView showGridLines="0"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 r="A3" s="931" t="s">
        <v>138</v>
      </c>
      <c r="F3" s="189" t="s">
        <v>645</v>
      </c>
    </row>
    <row r="4" spans="1:6">
      <c r="A4" s="189" t="s">
        <v>646</v>
      </c>
    </row>
    <row r="6" spans="1:6">
      <c r="A6" s="931" t="s">
        <v>139</v>
      </c>
    </row>
    <row r="8" spans="1:6">
      <c r="A8" s="189" t="s">
        <v>647</v>
      </c>
    </row>
    <row r="10" spans="1:6">
      <c r="A10" s="189" t="s">
        <v>648</v>
      </c>
    </row>
    <row r="11" spans="1:6">
      <c r="A11" s="189"/>
    </row>
    <row r="12" spans="1:6">
      <c r="A12" s="189" t="s">
        <v>649</v>
      </c>
    </row>
    <row r="14" spans="1:6">
      <c r="A14" s="189" t="s">
        <v>1039</v>
      </c>
    </row>
    <row r="15" spans="1:6">
      <c r="A15" s="189" t="s">
        <v>1040</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881" t="s">
        <v>952</v>
      </c>
      <c r="B31" s="843"/>
      <c r="C31" s="843"/>
      <c r="D31" s="843"/>
      <c r="E31" s="843"/>
      <c r="F31" s="843"/>
      <c r="G31" s="843"/>
      <c r="H31" s="843"/>
      <c r="I31" s="843"/>
      <c r="J31" s="843"/>
      <c r="K31" s="843"/>
      <c r="L31" s="843"/>
    </row>
    <row r="32" spans="1:12">
      <c r="A32" s="189" t="s">
        <v>1041</v>
      </c>
    </row>
    <row r="33" spans="1:10">
      <c r="A33" s="189" t="s">
        <v>650</v>
      </c>
    </row>
    <row r="35" spans="1:10">
      <c r="A35" s="701" t="s">
        <v>854</v>
      </c>
      <c r="B35" s="701" t="s">
        <v>674</v>
      </c>
      <c r="C35" s="378" t="s">
        <v>675</v>
      </c>
    </row>
    <row r="36" spans="1:10">
      <c r="A36" s="701" t="s">
        <v>143</v>
      </c>
      <c r="B36" s="701">
        <v>4</v>
      </c>
      <c r="C36" s="882">
        <v>8</v>
      </c>
      <c r="F36" s="932"/>
    </row>
    <row r="38" spans="1:10">
      <c r="A38" s="329" t="s">
        <v>1042</v>
      </c>
      <c r="B38" s="330"/>
      <c r="C38" s="330"/>
      <c r="D38" s="330"/>
      <c r="F38" s="330"/>
      <c r="H38" s="330"/>
      <c r="I38" s="330"/>
      <c r="J38" s="330"/>
    </row>
    <row r="39" spans="1:10" ht="15" customHeight="1">
      <c r="A39" s="331"/>
      <c r="B39" s="883" t="s">
        <v>651</v>
      </c>
      <c r="C39" s="329" t="s">
        <v>652</v>
      </c>
      <c r="D39" s="331"/>
      <c r="E39" s="331"/>
      <c r="F39" s="331"/>
      <c r="H39" s="330"/>
      <c r="I39" s="330"/>
      <c r="J39" s="330"/>
    </row>
    <row r="40" spans="1:10">
      <c r="A40" s="329"/>
      <c r="B40" s="883" t="s">
        <v>653</v>
      </c>
      <c r="C40" s="329" t="s">
        <v>654</v>
      </c>
      <c r="D40" s="331"/>
      <c r="E40" s="331"/>
      <c r="F40" s="331"/>
      <c r="H40" s="330"/>
      <c r="I40" s="330"/>
      <c r="J40" s="330"/>
    </row>
    <row r="41" spans="1:10">
      <c r="A41" s="330"/>
      <c r="B41" s="883" t="s">
        <v>655</v>
      </c>
      <c r="C41" s="329" t="s">
        <v>656</v>
      </c>
      <c r="D41" s="331"/>
      <c r="E41" s="331"/>
      <c r="F41" s="331"/>
      <c r="H41" s="330"/>
      <c r="I41" s="330"/>
      <c r="J41" s="330"/>
    </row>
    <row r="42" spans="1:10">
      <c r="A42" s="331"/>
      <c r="B42" s="883" t="s">
        <v>657</v>
      </c>
      <c r="C42" s="329" t="s">
        <v>658</v>
      </c>
      <c r="D42" s="330"/>
      <c r="E42" s="330"/>
      <c r="F42" s="330"/>
      <c r="H42" s="330"/>
      <c r="I42" s="330"/>
      <c r="J42" s="330"/>
    </row>
    <row r="43" spans="1:10">
      <c r="A43" s="330"/>
      <c r="B43" s="883" t="s">
        <v>659</v>
      </c>
      <c r="C43" s="329" t="s">
        <v>660</v>
      </c>
      <c r="D43" s="330"/>
      <c r="E43" s="330"/>
      <c r="F43" s="330"/>
      <c r="H43" s="330"/>
      <c r="I43" s="330"/>
      <c r="J43" s="330"/>
    </row>
    <row r="44" spans="1:10">
      <c r="A44" s="330"/>
      <c r="B44" s="883" t="s">
        <v>661</v>
      </c>
      <c r="C44" s="884" t="s">
        <v>662</v>
      </c>
      <c r="D44" s="330"/>
      <c r="E44" s="330"/>
      <c r="F44" s="330"/>
      <c r="H44" s="330"/>
      <c r="I44" s="332"/>
      <c r="J44" s="330"/>
    </row>
    <row r="45" spans="1:10">
      <c r="A45" s="333"/>
      <c r="B45" s="883" t="s">
        <v>943</v>
      </c>
      <c r="C45" s="329" t="s">
        <v>1043</v>
      </c>
      <c r="D45" s="330"/>
      <c r="E45" s="330"/>
      <c r="F45" s="330"/>
      <c r="H45" s="330"/>
      <c r="I45" s="330"/>
      <c r="J45" s="330"/>
    </row>
    <row r="46" spans="1:10">
      <c r="B46" s="883" t="s">
        <v>944</v>
      </c>
      <c r="C46" s="329" t="s">
        <v>953</v>
      </c>
      <c r="D46" s="330"/>
    </row>
    <row r="47" spans="1:10">
      <c r="A47" s="330"/>
      <c r="B47" s="883" t="s">
        <v>928</v>
      </c>
      <c r="C47" s="329" t="s">
        <v>929</v>
      </c>
    </row>
    <row r="48" spans="1:10">
      <c r="A48" s="330"/>
      <c r="B48" s="883" t="s">
        <v>663</v>
      </c>
      <c r="C48" s="884" t="s">
        <v>664</v>
      </c>
      <c r="D48" s="330"/>
      <c r="E48" s="330"/>
      <c r="F48" s="330"/>
      <c r="H48" s="330"/>
      <c r="I48" s="330"/>
      <c r="J48" s="330"/>
    </row>
    <row r="49" spans="1:15">
      <c r="A49" s="330"/>
      <c r="B49" s="335"/>
      <c r="C49" s="335" t="s">
        <v>911</v>
      </c>
      <c r="D49" s="330"/>
      <c r="E49" s="330"/>
      <c r="F49" s="330"/>
      <c r="H49" s="330"/>
      <c r="I49" s="330"/>
      <c r="J49" s="330"/>
    </row>
    <row r="50" spans="1:15">
      <c r="A50" s="334"/>
      <c r="B50" s="335"/>
      <c r="C50" s="335" t="s">
        <v>665</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5"/>
      <c r="C53" s="333"/>
    </row>
    <row r="55" spans="1:15">
      <c r="A55" s="886" t="s">
        <v>930</v>
      </c>
      <c r="B55" s="887"/>
      <c r="C55" s="843"/>
      <c r="D55" s="843"/>
      <c r="E55" s="843"/>
      <c r="F55" s="843"/>
      <c r="G55" s="843"/>
      <c r="H55" s="843"/>
      <c r="I55" s="843"/>
      <c r="J55" s="843"/>
      <c r="K55" s="843"/>
      <c r="L55" s="843"/>
    </row>
    <row r="56" spans="1:15">
      <c r="A56" s="886" t="s">
        <v>954</v>
      </c>
      <c r="B56" s="887"/>
      <c r="C56" s="843"/>
      <c r="D56" s="843"/>
      <c r="E56" s="843"/>
      <c r="F56" s="843"/>
      <c r="G56" s="843"/>
      <c r="H56" s="843"/>
      <c r="I56" s="843"/>
      <c r="J56" s="123"/>
      <c r="K56" s="123"/>
      <c r="L56" s="123"/>
    </row>
    <row r="57" spans="1:15">
      <c r="A57" s="844" t="s">
        <v>1558</v>
      </c>
      <c r="B57" s="887"/>
      <c r="C57" s="843"/>
      <c r="D57" s="843"/>
      <c r="E57" s="843"/>
      <c r="F57" s="843"/>
      <c r="G57" s="843"/>
      <c r="H57" s="843"/>
      <c r="I57" s="843"/>
      <c r="J57" s="843"/>
      <c r="K57" s="843"/>
      <c r="L57" s="843"/>
    </row>
    <row r="58" spans="1:15">
      <c r="A58" s="873" t="s">
        <v>1557</v>
      </c>
      <c r="B58" s="887"/>
      <c r="C58" s="843"/>
      <c r="D58" s="843"/>
      <c r="E58" s="843"/>
      <c r="F58" s="843"/>
      <c r="G58" s="843"/>
      <c r="H58" s="843"/>
      <c r="I58" s="843"/>
      <c r="O58" s="888"/>
    </row>
    <row r="59" spans="1:15">
      <c r="A59" s="889"/>
      <c r="B59" s="890"/>
      <c r="C59" s="846"/>
      <c r="D59" s="846"/>
      <c r="E59" s="846"/>
      <c r="F59" s="846"/>
      <c r="G59" s="891"/>
    </row>
    <row r="60" spans="1:15" ht="15.75" thickBot="1"/>
    <row r="61" spans="1:15" ht="15.75">
      <c r="B61" s="940" t="s">
        <v>666</v>
      </c>
      <c r="C61" s="339" t="s">
        <v>969</v>
      </c>
      <c r="D61" s="339" t="s">
        <v>969</v>
      </c>
      <c r="E61" s="339"/>
      <c r="F61" s="340"/>
    </row>
    <row r="62" spans="1:15" ht="15.75">
      <c r="B62" s="941" t="s">
        <v>667</v>
      </c>
      <c r="C62" s="342"/>
      <c r="D62" s="342" t="s">
        <v>1044</v>
      </c>
      <c r="E62" s="342"/>
      <c r="F62" s="343"/>
    </row>
    <row r="63" spans="1:15" ht="16.5" thickBot="1">
      <c r="B63" s="942" t="s">
        <v>668</v>
      </c>
      <c r="C63" s="345"/>
      <c r="D63" s="767">
        <v>43392</v>
      </c>
      <c r="E63" s="345"/>
      <c r="F63" s="346"/>
    </row>
    <row r="64" spans="1:15" ht="15.75">
      <c r="B64" s="176"/>
    </row>
    <row r="65" spans="2:13" ht="15.75">
      <c r="B65" s="176"/>
    </row>
    <row r="66" spans="2:13" ht="16.5" thickBot="1">
      <c r="B66" s="176" t="s">
        <v>654</v>
      </c>
    </row>
    <row r="67" spans="2:13">
      <c r="B67" s="347"/>
      <c r="C67" s="348" t="s">
        <v>669</v>
      </c>
      <c r="D67" s="349"/>
      <c r="E67" s="350"/>
      <c r="F67" s="351"/>
      <c r="G67" s="350" t="s">
        <v>670</v>
      </c>
      <c r="H67" s="351"/>
      <c r="I67" s="352"/>
      <c r="J67" s="351"/>
      <c r="K67" s="351"/>
      <c r="L67" s="349"/>
      <c r="M67" s="170"/>
    </row>
    <row r="68" spans="2:13">
      <c r="B68" s="353"/>
      <c r="C68" s="949" t="s">
        <v>443</v>
      </c>
      <c r="D68" s="354" t="s">
        <v>444</v>
      </c>
      <c r="E68" s="355" t="s">
        <v>671</v>
      </c>
      <c r="F68" s="356"/>
      <c r="G68" s="357"/>
      <c r="H68" s="357"/>
      <c r="I68" s="358" t="s">
        <v>672</v>
      </c>
      <c r="L68" s="359"/>
      <c r="M68" s="357"/>
    </row>
    <row r="69" spans="2:13"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3">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3">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3">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2:12">
      <c r="E116" s="943" t="s">
        <v>676</v>
      </c>
    </row>
    <row r="117" spans="2:12">
      <c r="E117" s="370"/>
    </row>
    <row r="118" spans="2:12">
      <c r="E118" s="370"/>
    </row>
    <row r="119" spans="2:12">
      <c r="E119" s="370"/>
    </row>
    <row r="120" spans="2:12">
      <c r="E120" s="370"/>
    </row>
    <row r="121" spans="2:12">
      <c r="E121" s="370"/>
    </row>
    <row r="122" spans="2:12">
      <c r="E122" s="370"/>
    </row>
    <row r="125" spans="2:12">
      <c r="B125" s="377"/>
    </row>
    <row r="126" spans="2:12" ht="16.5" thickBot="1">
      <c r="B126" s="176" t="s">
        <v>656</v>
      </c>
      <c r="D126" s="932"/>
    </row>
    <row r="127" spans="2:12">
      <c r="B127" s="347"/>
      <c r="C127" s="371" t="s">
        <v>677</v>
      </c>
      <c r="D127" s="372"/>
      <c r="E127" s="350" t="s">
        <v>1045</v>
      </c>
      <c r="F127" s="350"/>
      <c r="G127" s="351"/>
      <c r="H127" s="372"/>
      <c r="I127" s="351"/>
      <c r="J127" s="351"/>
      <c r="K127" s="349"/>
    </row>
    <row r="128" spans="2:12">
      <c r="B128" s="353"/>
      <c r="C128" s="950" t="s">
        <v>678</v>
      </c>
      <c r="D128" s="951" t="s">
        <v>679</v>
      </c>
      <c r="E128" s="952"/>
      <c r="F128" s="357"/>
      <c r="G128" s="374"/>
      <c r="H128" s="368" t="s">
        <v>680</v>
      </c>
      <c r="I128" s="356"/>
      <c r="J128" s="170"/>
      <c r="K128" s="367"/>
    </row>
    <row r="129" spans="2:11"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2:11">
      <c r="E137" s="943" t="s">
        <v>676</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ht="15.75">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684</v>
      </c>
      <c r="C152" s="935"/>
      <c r="D152" s="935"/>
      <c r="E152" s="935"/>
      <c r="F152" s="955"/>
      <c r="G152" s="935"/>
      <c r="H152" s="935"/>
      <c r="I152" s="935"/>
    </row>
    <row r="153" spans="2:11">
      <c r="B153" s="931" t="s">
        <v>95</v>
      </c>
      <c r="C153" s="935"/>
      <c r="D153" s="935"/>
      <c r="E153" s="935"/>
      <c r="F153" s="955"/>
      <c r="G153" s="935"/>
      <c r="H153" s="935"/>
      <c r="I153" s="935"/>
    </row>
    <row r="154" spans="2:11" ht="18.75" thickBot="1">
      <c r="B154" s="189" t="s">
        <v>685</v>
      </c>
      <c r="C154" s="937" t="s">
        <v>686</v>
      </c>
      <c r="D154" s="935"/>
      <c r="E154" s="935"/>
      <c r="F154" s="955"/>
      <c r="G154" s="935"/>
      <c r="H154" s="935"/>
      <c r="I154" s="935"/>
    </row>
    <row r="155" spans="2:11">
      <c r="B155" s="379" t="s">
        <v>175</v>
      </c>
      <c r="C155" s="778">
        <v>1664.3424592963429</v>
      </c>
    </row>
    <row r="156" spans="2:11">
      <c r="B156" s="353" t="s">
        <v>171</v>
      </c>
      <c r="C156" s="781">
        <v>438.24098705483976</v>
      </c>
    </row>
    <row r="157" spans="2:11">
      <c r="B157" s="353" t="s">
        <v>172</v>
      </c>
      <c r="C157" s="781">
        <v>1062.1572472556932</v>
      </c>
    </row>
    <row r="158" spans="2:11">
      <c r="B158" s="353" t="s">
        <v>174</v>
      </c>
      <c r="C158" s="781">
        <v>1370.4819232817881</v>
      </c>
      <c r="J158" s="170"/>
    </row>
    <row r="159" spans="2:11" ht="15.75" thickBot="1">
      <c r="B159" s="380" t="s">
        <v>173</v>
      </c>
      <c r="C159" s="784">
        <v>967.2780254716987</v>
      </c>
    </row>
    <row r="160" spans="2:11">
      <c r="B160" s="351"/>
      <c r="C160" s="189"/>
    </row>
    <row r="161" spans="2:11">
      <c r="B161" s="189" t="s">
        <v>687</v>
      </c>
      <c r="C161" s="189"/>
    </row>
    <row r="162" spans="2:11" ht="18.75" thickBot="1">
      <c r="B162" s="189" t="s">
        <v>688</v>
      </c>
      <c r="C162" s="378" t="s">
        <v>686</v>
      </c>
    </row>
    <row r="163" spans="2:11">
      <c r="B163" s="379" t="s">
        <v>689</v>
      </c>
      <c r="C163" s="778">
        <v>804.02051047903569</v>
      </c>
    </row>
    <row r="164" spans="2:11">
      <c r="B164" s="696" t="s">
        <v>690</v>
      </c>
      <c r="C164" s="781">
        <v>435.99500086952122</v>
      </c>
    </row>
    <row r="165" spans="2:11">
      <c r="B165" s="696" t="s">
        <v>691</v>
      </c>
      <c r="C165" s="781">
        <v>1024.202596164778</v>
      </c>
    </row>
    <row r="166" spans="2:11" ht="15.75" thickBot="1">
      <c r="B166" s="380" t="s">
        <v>692</v>
      </c>
      <c r="C166" s="784">
        <v>581.03954662974832</v>
      </c>
    </row>
    <row r="167" spans="2:11">
      <c r="C167" s="189"/>
    </row>
    <row r="168" spans="2:11">
      <c r="B168" s="189" t="s">
        <v>693</v>
      </c>
      <c r="C168" s="189"/>
    </row>
    <row r="169" spans="2:11" ht="18.75" thickBot="1">
      <c r="B169" s="189" t="s">
        <v>688</v>
      </c>
      <c r="C169" s="378" t="s">
        <v>686</v>
      </c>
    </row>
    <row r="170" spans="2:11">
      <c r="B170" s="379" t="s">
        <v>694</v>
      </c>
      <c r="C170" s="778">
        <v>646.13191993314388</v>
      </c>
    </row>
    <row r="171" spans="2:11" ht="15.75" thickBot="1">
      <c r="B171" s="380" t="s">
        <v>695</v>
      </c>
      <c r="C171" s="784">
        <v>419.35447525014229</v>
      </c>
    </row>
    <row r="174" spans="2:11" ht="16.5" thickBot="1">
      <c r="B174" s="702" t="s">
        <v>696</v>
      </c>
      <c r="C174" s="943"/>
      <c r="D174" s="944"/>
      <c r="E174" s="943"/>
      <c r="F174" s="943"/>
      <c r="G174" s="943"/>
      <c r="H174" s="943"/>
      <c r="I174" s="943"/>
      <c r="J174" s="943"/>
      <c r="K174" s="943"/>
    </row>
    <row r="175" spans="2:11">
      <c r="B175" s="692"/>
      <c r="C175" s="682" t="s">
        <v>677</v>
      </c>
      <c r="D175" s="693"/>
      <c r="E175" s="693" t="s">
        <v>955</v>
      </c>
      <c r="F175" s="693"/>
      <c r="G175" s="693"/>
      <c r="H175" s="694"/>
      <c r="I175" s="693"/>
      <c r="J175" s="693"/>
      <c r="K175" s="851"/>
    </row>
    <row r="176" spans="2:11">
      <c r="B176" s="696"/>
      <c r="C176" s="956" t="s">
        <v>678</v>
      </c>
      <c r="D176" s="957" t="s">
        <v>679</v>
      </c>
      <c r="E176" s="958"/>
      <c r="F176" s="684"/>
      <c r="G176" s="853"/>
      <c r="H176" s="893" t="s">
        <v>680</v>
      </c>
      <c r="I176" s="893"/>
      <c r="J176" s="684"/>
      <c r="K176" s="854"/>
    </row>
    <row r="177" spans="2:65"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65"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2:65">
      <c r="E179" s="943" t="s">
        <v>676</v>
      </c>
    </row>
    <row r="185" spans="2:65"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2:65">
      <c r="O202" s="325"/>
      <c r="P202" s="325"/>
      <c r="Q202" s="325"/>
      <c r="R202" s="324"/>
      <c r="S202" s="324"/>
      <c r="T202" s="324"/>
      <c r="U202" s="324"/>
    </row>
    <row r="203" spans="2:65">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65">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2:65">
      <c r="O205" s="325"/>
      <c r="P205" s="325"/>
      <c r="Q205" s="325"/>
      <c r="R205" s="324"/>
      <c r="S205" s="324"/>
      <c r="T205" s="324"/>
      <c r="U205" s="324"/>
    </row>
    <row r="206" spans="2:65">
      <c r="O206" s="325"/>
      <c r="P206" s="325"/>
      <c r="Q206" s="325"/>
      <c r="R206" s="324"/>
      <c r="S206" s="324"/>
      <c r="T206" s="324"/>
      <c r="U206" s="324"/>
    </row>
    <row r="207" spans="2:65">
      <c r="O207" s="325"/>
      <c r="P207" s="325"/>
      <c r="Q207" s="325"/>
      <c r="R207" s="324"/>
      <c r="S207" s="324"/>
      <c r="T207" s="324"/>
      <c r="U207" s="324"/>
    </row>
    <row r="208" spans="2:65">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6.5" thickBot="1">
      <c r="B225" s="176" t="s">
        <v>958</v>
      </c>
      <c r="L225" s="894"/>
      <c r="M225" s="123"/>
      <c r="N225" s="123"/>
      <c r="O225" s="123"/>
      <c r="P225" s="123"/>
      <c r="Q225" s="123"/>
      <c r="R225" s="123"/>
      <c r="S225" s="123"/>
      <c r="T225" s="123"/>
      <c r="U225" s="123"/>
      <c r="V225" s="123"/>
      <c r="W225" s="123"/>
      <c r="X225" s="123"/>
      <c r="Y225" s="123"/>
    </row>
    <row r="226" spans="2:25">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5">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5">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5">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5">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5">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5">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5">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5">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5">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5">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5">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9">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9">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9">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9">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9">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9">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9">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9">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9">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9">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9">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9">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9"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715</v>
      </c>
      <c r="D290" s="916"/>
      <c r="E290" s="916"/>
      <c r="F290" s="916"/>
      <c r="G290" s="925"/>
      <c r="H290" s="919"/>
      <c r="I290" s="123"/>
      <c r="J290" s="123"/>
      <c r="K290" s="123"/>
      <c r="L290" s="123"/>
      <c r="M290" s="123"/>
      <c r="N290" s="123"/>
      <c r="O290" s="123"/>
    </row>
    <row r="291" spans="2:26" ht="15.75">
      <c r="B291" s="353"/>
      <c r="C291" s="900" t="s">
        <v>939</v>
      </c>
      <c r="D291" s="902"/>
      <c r="E291" s="901" t="s">
        <v>940</v>
      </c>
      <c r="F291" s="903"/>
      <c r="G291" s="904" t="s">
        <v>939</v>
      </c>
      <c r="H291" s="905"/>
      <c r="I291" s="123"/>
      <c r="J291" s="123"/>
      <c r="K291" s="123"/>
      <c r="L291" s="123"/>
      <c r="M291" s="123"/>
      <c r="N291" s="123"/>
      <c r="O291" s="123"/>
    </row>
    <row r="292" spans="2:26">
      <c r="B292" s="400" t="s">
        <v>711</v>
      </c>
      <c r="C292" s="926" t="s">
        <v>74</v>
      </c>
      <c r="D292" s="927" t="s">
        <v>75</v>
      </c>
      <c r="E292" s="981" t="s">
        <v>76</v>
      </c>
      <c r="F292" s="981" t="s">
        <v>77</v>
      </c>
      <c r="G292" s="909" t="s">
        <v>682</v>
      </c>
      <c r="H292" s="910" t="s">
        <v>683</v>
      </c>
      <c r="I292" s="123"/>
      <c r="J292" s="123"/>
      <c r="K292" s="123"/>
      <c r="L292" s="123"/>
      <c r="M292" s="123"/>
      <c r="N292" s="123"/>
      <c r="O292" s="123"/>
    </row>
    <row r="293" spans="2:26"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26">
      <c r="B294" s="403">
        <v>1</v>
      </c>
      <c r="C294" s="782">
        <v>5.4429616285658904</v>
      </c>
      <c r="D294" s="800">
        <v>12.938011028404199</v>
      </c>
      <c r="E294" s="801">
        <v>19.871109924376501</v>
      </c>
      <c r="F294" s="798">
        <v>21.230259697470601</v>
      </c>
      <c r="G294" s="783">
        <v>15.3460720386151</v>
      </c>
      <c r="H294" s="799">
        <v>22.745128870993899</v>
      </c>
    </row>
    <row r="295" spans="2:26">
      <c r="B295" s="405">
        <v>2</v>
      </c>
      <c r="C295" s="782">
        <v>3.8071581691132699</v>
      </c>
      <c r="D295" s="800">
        <v>12.425113651540199</v>
      </c>
      <c r="E295" s="801">
        <v>19.0626504639202</v>
      </c>
      <c r="F295" s="798">
        <v>20.715458208124002</v>
      </c>
      <c r="G295" s="783">
        <v>13.484641422951601</v>
      </c>
      <c r="H295" s="799">
        <v>22.2437967169862</v>
      </c>
    </row>
    <row r="296" spans="2:26">
      <c r="B296" s="405">
        <v>3</v>
      </c>
      <c r="C296" s="802">
        <v>2.3741643672952102</v>
      </c>
      <c r="D296" s="800">
        <v>11.929794824896099</v>
      </c>
      <c r="E296" s="801">
        <v>18.140014044731199</v>
      </c>
      <c r="F296" s="798">
        <v>20.029924070265398</v>
      </c>
      <c r="G296" s="822">
        <v>11.777403342119401</v>
      </c>
      <c r="H296" s="799">
        <v>21.763212776855202</v>
      </c>
    </row>
    <row r="297" spans="2:26">
      <c r="B297" s="405">
        <v>4</v>
      </c>
      <c r="C297" s="782">
        <v>1.08568413460267</v>
      </c>
      <c r="D297" s="800">
        <v>11.432039070446899</v>
      </c>
      <c r="E297" s="801">
        <v>17.015826984460599</v>
      </c>
      <c r="F297" s="798">
        <v>19.159338643997501</v>
      </c>
      <c r="G297" s="783">
        <v>10.194605335636499</v>
      </c>
      <c r="H297" s="799">
        <v>21.2815869234351</v>
      </c>
    </row>
    <row r="298" spans="2:26">
      <c r="B298" s="405">
        <v>5</v>
      </c>
      <c r="C298" s="782">
        <v>-5.15343668916028E-3</v>
      </c>
      <c r="D298" s="800">
        <v>10.9913034168608</v>
      </c>
      <c r="E298" s="801">
        <v>15.8835561409769</v>
      </c>
      <c r="F298" s="798">
        <v>18.253466489730702</v>
      </c>
      <c r="G298" s="783">
        <v>8.77503325684423</v>
      </c>
      <c r="H298" s="799">
        <v>20.855528811822701</v>
      </c>
    </row>
    <row r="299" spans="2:26">
      <c r="B299" s="405">
        <v>6</v>
      </c>
      <c r="C299" s="782">
        <v>-0.89643469698952005</v>
      </c>
      <c r="D299" s="800">
        <v>10.5803621383831</v>
      </c>
      <c r="E299" s="801">
        <v>16.3874729223914</v>
      </c>
      <c r="F299" s="798">
        <v>18.6317119829076</v>
      </c>
      <c r="G299" s="783">
        <v>7.5063269351838198</v>
      </c>
      <c r="H299" s="799">
        <v>20.458992147648299</v>
      </c>
    </row>
    <row r="300" spans="2:26">
      <c r="B300" s="405">
        <v>7</v>
      </c>
      <c r="C300" s="782">
        <v>-1.71035281698994</v>
      </c>
      <c r="D300" s="800">
        <v>10.174118294677299</v>
      </c>
      <c r="E300" s="801">
        <v>18.761118389581402</v>
      </c>
      <c r="F300" s="798">
        <v>20.268644912294899</v>
      </c>
      <c r="G300" s="783">
        <v>6.34749482322015</v>
      </c>
      <c r="H300" s="799">
        <v>20.078801331664199</v>
      </c>
    </row>
    <row r="301" spans="2:26">
      <c r="B301" s="405">
        <v>8</v>
      </c>
      <c r="C301" s="782">
        <v>-1.47585494865572</v>
      </c>
      <c r="D301" s="800">
        <v>10.324102141109099</v>
      </c>
      <c r="E301" s="801">
        <v>20.889809502080901</v>
      </c>
      <c r="F301" s="798">
        <v>22.872723146661698</v>
      </c>
      <c r="G301" s="783">
        <v>6.2878068478958804</v>
      </c>
      <c r="H301" s="799">
        <v>20.251644375779801</v>
      </c>
    </row>
    <row r="302" spans="2:26">
      <c r="B302" s="405">
        <v>9</v>
      </c>
      <c r="C302" s="782">
        <v>2.7076457164738099</v>
      </c>
      <c r="D302" s="800">
        <v>11.750407726825699</v>
      </c>
      <c r="E302" s="801">
        <v>23.297099058982301</v>
      </c>
      <c r="F302" s="798">
        <v>24.4046456020451</v>
      </c>
      <c r="G302" s="783">
        <v>10.037284614533601</v>
      </c>
      <c r="H302" s="799">
        <v>21.658504523724901</v>
      </c>
    </row>
    <row r="303" spans="2:26">
      <c r="B303" s="405">
        <v>10</v>
      </c>
      <c r="C303" s="782">
        <v>9.92875052268157</v>
      </c>
      <c r="D303" s="800">
        <v>13.808272652278299</v>
      </c>
      <c r="E303" s="801">
        <v>26.4259639257217</v>
      </c>
      <c r="F303" s="798">
        <v>25.568962150127401</v>
      </c>
      <c r="G303" s="783">
        <v>16.5873499950861</v>
      </c>
      <c r="H303" s="799">
        <v>23.549169502133399</v>
      </c>
    </row>
    <row r="304" spans="2:26">
      <c r="B304" s="405">
        <v>11</v>
      </c>
      <c r="C304" s="782">
        <v>18.729270898339902</v>
      </c>
      <c r="D304" s="800">
        <v>15.9577368740623</v>
      </c>
      <c r="E304" s="801">
        <v>30.6202219967657</v>
      </c>
      <c r="F304" s="798">
        <v>26.914099548317001</v>
      </c>
      <c r="G304" s="783">
        <v>24.6969810819683</v>
      </c>
      <c r="H304" s="799">
        <v>25.585725902273001</v>
      </c>
    </row>
    <row r="305" spans="2:8">
      <c r="B305" s="405">
        <v>12</v>
      </c>
      <c r="C305" s="782">
        <v>28.010031912175201</v>
      </c>
      <c r="D305" s="800">
        <v>18.206901639455399</v>
      </c>
      <c r="E305" s="801">
        <v>35.219248459684998</v>
      </c>
      <c r="F305" s="798">
        <v>28.177777328438399</v>
      </c>
      <c r="G305" s="783">
        <v>33.654414592833099</v>
      </c>
      <c r="H305" s="799">
        <v>27.787453189280701</v>
      </c>
    </row>
    <row r="306" spans="2:8">
      <c r="B306" s="405">
        <v>13</v>
      </c>
      <c r="C306" s="782">
        <v>36.570467322704999</v>
      </c>
      <c r="D306" s="800">
        <v>20.4419488470202</v>
      </c>
      <c r="E306" s="801">
        <v>39.187558382632098</v>
      </c>
      <c r="F306" s="798">
        <v>29.1271506445871</v>
      </c>
      <c r="G306" s="783">
        <v>42.512222678554501</v>
      </c>
      <c r="H306" s="799">
        <v>29.972597335707601</v>
      </c>
    </row>
    <row r="307" spans="2:8">
      <c r="B307" s="405">
        <v>14</v>
      </c>
      <c r="C307" s="782">
        <v>43.394160777502201</v>
      </c>
      <c r="D307" s="800">
        <v>22.011645053551199</v>
      </c>
      <c r="E307" s="801">
        <v>42.100604167759599</v>
      </c>
      <c r="F307" s="798">
        <v>29.859758981717899</v>
      </c>
      <c r="G307" s="783">
        <v>49.774566257309402</v>
      </c>
      <c r="H307" s="799">
        <v>31.470484773037601</v>
      </c>
    </row>
    <row r="308" spans="2:8">
      <c r="B308" s="405">
        <v>15</v>
      </c>
      <c r="C308" s="782">
        <v>46.979782669467902</v>
      </c>
      <c r="D308" s="800">
        <v>22.7239496190866</v>
      </c>
      <c r="E308" s="801">
        <v>44.208547684477999</v>
      </c>
      <c r="F308" s="798">
        <v>30.290162007906702</v>
      </c>
      <c r="G308" s="783">
        <v>54.3914371390822</v>
      </c>
      <c r="H308" s="799">
        <v>32.083839941558402</v>
      </c>
    </row>
    <row r="309" spans="2:8">
      <c r="B309" s="405">
        <v>16</v>
      </c>
      <c r="C309" s="782">
        <v>47.592741331540601</v>
      </c>
      <c r="D309" s="800">
        <v>22.819462294865001</v>
      </c>
      <c r="E309" s="801">
        <v>44.886033727872103</v>
      </c>
      <c r="F309" s="798">
        <v>30.4308632953021</v>
      </c>
      <c r="G309" s="783">
        <v>56.314401066516602</v>
      </c>
      <c r="H309" s="799">
        <v>32.199623682499201</v>
      </c>
    </row>
    <row r="310" spans="2:8">
      <c r="B310" s="405">
        <v>17</v>
      </c>
      <c r="C310" s="782">
        <v>44.8818377458566</v>
      </c>
      <c r="D310" s="800">
        <v>22.102013198383599</v>
      </c>
      <c r="E310" s="801">
        <v>44.604169256363299</v>
      </c>
      <c r="F310" s="798">
        <v>30.433833907574499</v>
      </c>
      <c r="G310" s="783">
        <v>54.981144034774601</v>
      </c>
      <c r="H310" s="799">
        <v>31.458305086952102</v>
      </c>
    </row>
    <row r="311" spans="2:8">
      <c r="B311" s="405">
        <v>18</v>
      </c>
      <c r="C311" s="782">
        <v>38.701492167418301</v>
      </c>
      <c r="D311" s="800">
        <v>20.488707755610701</v>
      </c>
      <c r="E311" s="801">
        <v>43.7421395780379</v>
      </c>
      <c r="F311" s="798">
        <v>30.352447339889601</v>
      </c>
      <c r="G311" s="783">
        <v>50.2113748102187</v>
      </c>
      <c r="H311" s="799">
        <v>29.832151314457001</v>
      </c>
    </row>
    <row r="312" spans="2:8">
      <c r="B312" s="405">
        <v>19</v>
      </c>
      <c r="C312" s="782">
        <v>32.163920310511898</v>
      </c>
      <c r="D312" s="800">
        <v>19.219211516130802</v>
      </c>
      <c r="E312" s="801">
        <v>34.483405319782499</v>
      </c>
      <c r="F312" s="798">
        <v>29.027262110246198</v>
      </c>
      <c r="G312" s="783">
        <v>44.9264974418831</v>
      </c>
      <c r="H312" s="799">
        <v>28.6661911604367</v>
      </c>
    </row>
    <row r="313" spans="2:8">
      <c r="B313" s="405">
        <v>20</v>
      </c>
      <c r="C313" s="782">
        <v>26.295067467442401</v>
      </c>
      <c r="D313" s="800">
        <v>18.3239833234285</v>
      </c>
      <c r="E313" s="801">
        <v>30.8553610529815</v>
      </c>
      <c r="F313" s="798">
        <v>27.646296260271601</v>
      </c>
      <c r="G313" s="783">
        <v>39.970470175777997</v>
      </c>
      <c r="H313" s="799">
        <v>27.8592801509743</v>
      </c>
    </row>
    <row r="314" spans="2:8">
      <c r="B314" s="405">
        <v>21</v>
      </c>
      <c r="C314" s="782">
        <v>21.526845012599399</v>
      </c>
      <c r="D314" s="800">
        <v>17.535114485823801</v>
      </c>
      <c r="E314" s="801">
        <v>27.9575556327359</v>
      </c>
      <c r="F314" s="798">
        <v>26.338400388304901</v>
      </c>
      <c r="G314" s="783">
        <v>35.602938430044603</v>
      </c>
      <c r="H314" s="799">
        <v>27.160827066125901</v>
      </c>
    </row>
    <row r="315" spans="2:8">
      <c r="B315" s="405">
        <v>22</v>
      </c>
      <c r="C315" s="782">
        <v>17.031430200515</v>
      </c>
      <c r="D315" s="800">
        <v>16.756866418908299</v>
      </c>
      <c r="E315" s="801">
        <v>25.991606679779</v>
      </c>
      <c r="F315" s="798">
        <v>25.533915056224998</v>
      </c>
      <c r="G315" s="783">
        <v>31.649341680982999</v>
      </c>
      <c r="H315" s="799">
        <v>26.492232543472301</v>
      </c>
    </row>
    <row r="316" spans="2:8">
      <c r="B316" s="405">
        <v>23</v>
      </c>
      <c r="C316" s="782">
        <v>13.2781074052451</v>
      </c>
      <c r="D316" s="800">
        <v>15.9944159629806</v>
      </c>
      <c r="E316" s="801">
        <v>24.5462292779869</v>
      </c>
      <c r="F316" s="798">
        <v>24.864247013549701</v>
      </c>
      <c r="G316" s="783">
        <v>28.034006327560199</v>
      </c>
      <c r="H316" s="799">
        <v>25.818286576664399</v>
      </c>
    </row>
    <row r="317" spans="2:8" ht="15.75" thickBot="1">
      <c r="B317" s="407">
        <v>24</v>
      </c>
      <c r="C317" s="785">
        <v>10.2079387076712</v>
      </c>
      <c r="D317" s="806">
        <v>15.361168845736</v>
      </c>
      <c r="E317" s="804">
        <v>22.982468292365901</v>
      </c>
      <c r="F317" s="804">
        <v>23.885193521002101</v>
      </c>
      <c r="G317" s="786">
        <v>24.842460395702201</v>
      </c>
      <c r="H317" s="805">
        <v>25.251200956621499</v>
      </c>
    </row>
    <row r="318" spans="2:8">
      <c r="B318" s="408"/>
    </row>
    <row r="324" spans="2:5" ht="15.75">
      <c r="B324" s="702" t="s">
        <v>914</v>
      </c>
    </row>
    <row r="325" spans="2:5">
      <c r="B325" s="931" t="s">
        <v>129</v>
      </c>
    </row>
    <row r="326" spans="2:5">
      <c r="B326" s="189" t="s">
        <v>961</v>
      </c>
    </row>
    <row r="327" spans="2:5">
      <c r="B327" s="931" t="s">
        <v>131</v>
      </c>
    </row>
    <row r="328" spans="2:5" ht="15.75" thickBot="1">
      <c r="B328" s="931" t="s">
        <v>82</v>
      </c>
    </row>
    <row r="329" spans="2:5">
      <c r="B329" s="379" t="s">
        <v>643</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66">
        <v>0</v>
      </c>
      <c r="D360" s="943"/>
      <c r="E360" s="943"/>
    </row>
    <row r="361" spans="2:5">
      <c r="B361" s="353">
        <v>-19</v>
      </c>
      <c r="C361" s="966">
        <v>0</v>
      </c>
      <c r="D361" s="943"/>
      <c r="E361" s="943"/>
    </row>
    <row r="362" spans="2:5">
      <c r="B362" s="353">
        <v>-18</v>
      </c>
      <c r="C362" s="966">
        <v>0</v>
      </c>
      <c r="D362" s="943"/>
      <c r="E362" s="943"/>
    </row>
    <row r="363" spans="2:5">
      <c r="B363" s="353">
        <v>-17</v>
      </c>
      <c r="C363" s="966">
        <v>0</v>
      </c>
      <c r="D363" s="943"/>
      <c r="E363" s="943"/>
    </row>
    <row r="364" spans="2:5">
      <c r="B364" s="353">
        <v>-16</v>
      </c>
      <c r="C364" s="966">
        <v>0</v>
      </c>
      <c r="D364" s="943"/>
      <c r="E364" s="943"/>
    </row>
    <row r="365" spans="2:5">
      <c r="B365" s="353">
        <v>-15</v>
      </c>
      <c r="C365" s="966">
        <v>0</v>
      </c>
      <c r="D365" s="943"/>
      <c r="E365" s="943"/>
    </row>
    <row r="366" spans="2:5">
      <c r="B366" s="353">
        <v>-14</v>
      </c>
      <c r="C366" s="966">
        <v>0</v>
      </c>
      <c r="D366" s="943"/>
      <c r="E366" s="943"/>
    </row>
    <row r="367" spans="2:5">
      <c r="B367" s="353">
        <v>-13</v>
      </c>
      <c r="C367" s="966">
        <v>0</v>
      </c>
      <c r="D367" s="943"/>
      <c r="E367" s="943"/>
    </row>
    <row r="368" spans="2:5">
      <c r="B368" s="353">
        <v>-12</v>
      </c>
      <c r="C368" s="966">
        <v>0</v>
      </c>
      <c r="D368" s="943"/>
      <c r="E368" s="943"/>
    </row>
    <row r="369" spans="2:5">
      <c r="B369" s="353">
        <v>-11</v>
      </c>
      <c r="C369" s="966">
        <v>0</v>
      </c>
      <c r="D369" s="943"/>
      <c r="E369" s="943"/>
    </row>
    <row r="370" spans="2:5">
      <c r="B370" s="353">
        <v>-10</v>
      </c>
      <c r="C370" s="966">
        <v>0</v>
      </c>
      <c r="D370" s="943"/>
      <c r="E370" s="943"/>
    </row>
    <row r="371" spans="2:5">
      <c r="B371" s="353">
        <v>-9</v>
      </c>
      <c r="C371" s="966">
        <v>0</v>
      </c>
      <c r="D371" s="943"/>
      <c r="E371" s="943"/>
    </row>
    <row r="372" spans="2:5">
      <c r="B372" s="353">
        <v>-8</v>
      </c>
      <c r="C372" s="966">
        <v>0</v>
      </c>
      <c r="D372" s="943"/>
      <c r="E372" s="943"/>
    </row>
    <row r="373" spans="2:5">
      <c r="B373" s="353">
        <v>-7</v>
      </c>
      <c r="C373" s="966">
        <v>0</v>
      </c>
      <c r="D373" s="943"/>
      <c r="E373" s="943"/>
    </row>
    <row r="374" spans="2:5">
      <c r="B374" s="353">
        <v>-6</v>
      </c>
      <c r="C374" s="966">
        <v>0</v>
      </c>
      <c r="D374" s="943"/>
      <c r="E374" s="943"/>
    </row>
    <row r="375" spans="2:5">
      <c r="B375" s="353">
        <v>-5</v>
      </c>
      <c r="C375" s="966">
        <v>0</v>
      </c>
      <c r="D375" s="943"/>
      <c r="E375" s="943"/>
    </row>
    <row r="376" spans="2:5">
      <c r="B376" s="353">
        <v>-4</v>
      </c>
      <c r="C376" s="966">
        <v>0</v>
      </c>
      <c r="D376" s="943"/>
      <c r="E376" s="943"/>
    </row>
    <row r="377" spans="2:5">
      <c r="B377" s="353">
        <v>-3</v>
      </c>
      <c r="C377" s="966">
        <v>0</v>
      </c>
      <c r="D377" s="943"/>
      <c r="E377" s="943"/>
    </row>
    <row r="378" spans="2:5">
      <c r="B378" s="353">
        <v>-2</v>
      </c>
      <c r="C378" s="966">
        <v>0</v>
      </c>
      <c r="D378" s="943"/>
      <c r="E378" s="943"/>
    </row>
    <row r="379" spans="2:5">
      <c r="B379" s="353">
        <v>-1</v>
      </c>
      <c r="C379" s="966">
        <v>0</v>
      </c>
      <c r="D379" s="943"/>
      <c r="E379" s="943"/>
    </row>
    <row r="380" spans="2:5">
      <c r="B380" s="353">
        <v>0</v>
      </c>
      <c r="C380" s="966">
        <v>0</v>
      </c>
      <c r="D380" s="943"/>
      <c r="E380" s="943"/>
    </row>
    <row r="381" spans="2:5">
      <c r="B381" s="353">
        <v>1</v>
      </c>
      <c r="C381" s="966">
        <v>4</v>
      </c>
      <c r="D381" s="943"/>
      <c r="E381" s="943"/>
    </row>
    <row r="382" spans="2:5">
      <c r="B382" s="353">
        <v>2</v>
      </c>
      <c r="C382" s="966">
        <v>4</v>
      </c>
      <c r="D382" s="943"/>
      <c r="E382" s="943"/>
    </row>
    <row r="383" spans="2:5">
      <c r="B383" s="353">
        <v>3</v>
      </c>
      <c r="C383" s="966">
        <v>20</v>
      </c>
      <c r="D383" s="943"/>
      <c r="E383" s="943"/>
    </row>
    <row r="384" spans="2:5">
      <c r="B384" s="353">
        <v>4</v>
      </c>
      <c r="C384" s="966">
        <v>21</v>
      </c>
      <c r="D384" s="943"/>
      <c r="E384" s="943"/>
    </row>
    <row r="385" spans="2:5">
      <c r="B385" s="353">
        <v>5</v>
      </c>
      <c r="C385" s="966">
        <v>39</v>
      </c>
      <c r="D385" s="943"/>
      <c r="E385" s="943"/>
    </row>
    <row r="386" spans="2:5">
      <c r="B386" s="353">
        <v>6</v>
      </c>
      <c r="C386" s="966">
        <v>51</v>
      </c>
      <c r="D386" s="943"/>
      <c r="E386" s="943"/>
    </row>
    <row r="387" spans="2:5">
      <c r="B387" s="353">
        <v>7</v>
      </c>
      <c r="C387" s="966">
        <v>63</v>
      </c>
      <c r="D387" s="943"/>
      <c r="E387" s="943"/>
    </row>
    <row r="388" spans="2:5">
      <c r="B388" s="353">
        <v>8</v>
      </c>
      <c r="C388" s="966">
        <v>71</v>
      </c>
      <c r="D388" s="943"/>
      <c r="E388" s="943"/>
    </row>
    <row r="389" spans="2:5">
      <c r="B389" s="353">
        <v>9</v>
      </c>
      <c r="C389" s="966">
        <v>83</v>
      </c>
      <c r="D389" s="943"/>
      <c r="E389" s="943"/>
    </row>
    <row r="390" spans="2:5">
      <c r="B390" s="353">
        <v>10</v>
      </c>
      <c r="C390" s="966">
        <v>128</v>
      </c>
      <c r="D390" s="943"/>
      <c r="E390" s="943"/>
    </row>
    <row r="391" spans="2:5">
      <c r="B391" s="353">
        <v>11</v>
      </c>
      <c r="C391" s="966">
        <v>164</v>
      </c>
      <c r="D391" s="943"/>
      <c r="E391" s="943"/>
    </row>
    <row r="392" spans="2:5">
      <c r="B392" s="353">
        <v>12</v>
      </c>
      <c r="C392" s="966">
        <v>218</v>
      </c>
      <c r="D392" s="943"/>
      <c r="E392" s="943"/>
    </row>
    <row r="393" spans="2:5">
      <c r="B393" s="353">
        <v>13</v>
      </c>
      <c r="C393" s="966">
        <v>185</v>
      </c>
      <c r="D393" s="943"/>
      <c r="E393" s="943"/>
    </row>
    <row r="394" spans="2:5">
      <c r="B394" s="353">
        <v>14</v>
      </c>
      <c r="C394" s="966">
        <v>197</v>
      </c>
      <c r="D394" s="943"/>
      <c r="E394" s="943"/>
    </row>
    <row r="395" spans="2:5">
      <c r="B395" s="353">
        <v>15</v>
      </c>
      <c r="C395" s="966">
        <v>253</v>
      </c>
      <c r="D395" s="943"/>
      <c r="E395" s="943"/>
    </row>
    <row r="396" spans="2:5">
      <c r="B396" s="353">
        <v>16</v>
      </c>
      <c r="C396" s="966">
        <v>269</v>
      </c>
      <c r="D396" s="943"/>
      <c r="E396" s="943"/>
    </row>
    <row r="397" spans="2:5">
      <c r="B397" s="353">
        <v>17</v>
      </c>
      <c r="C397" s="966">
        <v>241</v>
      </c>
      <c r="D397" s="943"/>
      <c r="E397" s="943"/>
    </row>
    <row r="398" spans="2:5">
      <c r="B398" s="353">
        <v>18</v>
      </c>
      <c r="C398" s="966">
        <v>312</v>
      </c>
      <c r="D398" s="943"/>
      <c r="E398" s="943"/>
    </row>
    <row r="399" spans="2:5">
      <c r="B399" s="353">
        <v>19</v>
      </c>
      <c r="C399" s="966">
        <v>321</v>
      </c>
      <c r="D399" s="943"/>
      <c r="E399" s="943"/>
    </row>
    <row r="400" spans="2:5">
      <c r="B400" s="353">
        <v>20</v>
      </c>
      <c r="C400" s="966">
        <v>337</v>
      </c>
      <c r="D400" s="943"/>
      <c r="E400" s="943"/>
    </row>
    <row r="401" spans="2:5">
      <c r="B401" s="353">
        <v>21</v>
      </c>
      <c r="C401" s="966">
        <v>305</v>
      </c>
      <c r="D401" s="943"/>
      <c r="E401" s="943"/>
    </row>
    <row r="402" spans="2:5">
      <c r="B402" s="353">
        <v>22</v>
      </c>
      <c r="C402" s="966">
        <v>324</v>
      </c>
      <c r="D402" s="943"/>
      <c r="E402" s="943"/>
    </row>
    <row r="403" spans="2:5">
      <c r="B403" s="353">
        <v>23</v>
      </c>
      <c r="C403" s="966">
        <v>302</v>
      </c>
      <c r="D403" s="943"/>
      <c r="E403" s="943"/>
    </row>
    <row r="404" spans="2:5">
      <c r="B404" s="353">
        <v>24</v>
      </c>
      <c r="C404" s="966">
        <v>276</v>
      </c>
      <c r="D404" s="943"/>
      <c r="E404" s="943"/>
    </row>
    <row r="405" spans="2:5">
      <c r="B405" s="353">
        <v>25</v>
      </c>
      <c r="C405" s="966">
        <v>296</v>
      </c>
      <c r="D405" s="943"/>
      <c r="E405" s="943"/>
    </row>
    <row r="406" spans="2:5">
      <c r="B406" s="353">
        <v>26</v>
      </c>
      <c r="C406" s="966">
        <v>283</v>
      </c>
      <c r="D406" s="943"/>
      <c r="E406" s="943"/>
    </row>
    <row r="407" spans="2:5">
      <c r="B407" s="353">
        <v>27</v>
      </c>
      <c r="C407" s="966">
        <v>313</v>
      </c>
      <c r="D407" s="943"/>
      <c r="E407" s="943"/>
    </row>
    <row r="408" spans="2:5">
      <c r="B408" s="353">
        <v>28</v>
      </c>
      <c r="C408" s="966">
        <v>302</v>
      </c>
      <c r="D408" s="943"/>
      <c r="E408" s="943"/>
    </row>
    <row r="409" spans="2:5">
      <c r="B409" s="353">
        <v>29</v>
      </c>
      <c r="C409" s="966">
        <v>326</v>
      </c>
      <c r="D409" s="943"/>
      <c r="E409" s="943"/>
    </row>
    <row r="410" spans="2:5">
      <c r="B410" s="353">
        <v>30</v>
      </c>
      <c r="C410" s="966">
        <v>356</v>
      </c>
      <c r="D410" s="943"/>
      <c r="E410" s="943"/>
    </row>
    <row r="411" spans="2:5">
      <c r="B411" s="353">
        <v>31</v>
      </c>
      <c r="C411" s="966">
        <v>386</v>
      </c>
      <c r="D411" s="943"/>
      <c r="E411" s="943"/>
    </row>
    <row r="412" spans="2:5">
      <c r="B412" s="353">
        <v>32</v>
      </c>
      <c r="C412" s="966">
        <v>366</v>
      </c>
      <c r="D412" s="943"/>
      <c r="E412" s="943"/>
    </row>
    <row r="413" spans="2:5">
      <c r="B413" s="353">
        <v>33</v>
      </c>
      <c r="C413" s="966">
        <v>399</v>
      </c>
      <c r="D413" s="943"/>
      <c r="E413" s="943"/>
    </row>
    <row r="414" spans="2:5">
      <c r="B414" s="353">
        <v>34</v>
      </c>
      <c r="C414" s="966">
        <v>374</v>
      </c>
      <c r="D414" s="943"/>
      <c r="E414" s="943"/>
    </row>
    <row r="415" spans="2:5">
      <c r="B415" s="353">
        <v>35</v>
      </c>
      <c r="C415" s="966">
        <v>315</v>
      </c>
      <c r="D415" s="943"/>
      <c r="E415" s="943"/>
    </row>
    <row r="416" spans="2:5">
      <c r="B416" s="353">
        <v>36</v>
      </c>
      <c r="C416" s="966">
        <v>253</v>
      </c>
      <c r="D416" s="943"/>
      <c r="E416" s="943"/>
    </row>
    <row r="417" spans="2:5">
      <c r="B417" s="353">
        <v>37</v>
      </c>
      <c r="C417" s="966">
        <v>209</v>
      </c>
      <c r="D417" s="943"/>
      <c r="E417" s="943"/>
    </row>
    <row r="418" spans="2:5">
      <c r="B418" s="353">
        <v>38</v>
      </c>
      <c r="C418" s="966">
        <v>152</v>
      </c>
      <c r="D418" s="943"/>
      <c r="E418" s="943"/>
    </row>
    <row r="419" spans="2:5">
      <c r="B419" s="353">
        <v>39</v>
      </c>
      <c r="C419" s="966">
        <v>118</v>
      </c>
      <c r="D419" s="943"/>
      <c r="E419" s="943"/>
    </row>
    <row r="420" spans="2:5">
      <c r="B420" s="353">
        <v>40</v>
      </c>
      <c r="C420" s="966">
        <v>64</v>
      </c>
      <c r="D420" s="943"/>
      <c r="E420" s="943"/>
    </row>
    <row r="421" spans="2:5">
      <c r="B421" s="353">
        <v>41</v>
      </c>
      <c r="C421" s="966">
        <v>34</v>
      </c>
      <c r="D421" s="943"/>
      <c r="E421" s="943"/>
    </row>
    <row r="422" spans="2:5">
      <c r="B422" s="353">
        <v>42</v>
      </c>
      <c r="C422" s="966">
        <v>17</v>
      </c>
      <c r="D422" s="943"/>
      <c r="E422" s="943"/>
    </row>
    <row r="423" spans="2:5">
      <c r="B423" s="353">
        <v>43</v>
      </c>
      <c r="C423" s="966">
        <v>7</v>
      </c>
      <c r="D423" s="943"/>
      <c r="E423" s="943"/>
    </row>
    <row r="424" spans="2:5">
      <c r="B424" s="353">
        <v>44</v>
      </c>
      <c r="C424" s="966">
        <v>2</v>
      </c>
      <c r="D424" s="943"/>
      <c r="E424" s="943"/>
    </row>
    <row r="425" spans="2:5">
      <c r="B425" s="353">
        <v>45</v>
      </c>
      <c r="C425" s="966">
        <v>0</v>
      </c>
      <c r="D425" s="943"/>
      <c r="E425" s="943"/>
    </row>
    <row r="426" spans="2:5">
      <c r="B426" s="353">
        <v>46</v>
      </c>
      <c r="C426" s="966">
        <v>0</v>
      </c>
      <c r="D426" s="943"/>
      <c r="E426" s="943"/>
    </row>
    <row r="427" spans="2:5">
      <c r="B427" s="353">
        <v>47</v>
      </c>
      <c r="C427" s="966">
        <v>0</v>
      </c>
      <c r="D427" s="943"/>
      <c r="E427" s="943"/>
    </row>
    <row r="428" spans="2:5">
      <c r="B428" s="353">
        <v>48</v>
      </c>
      <c r="C428" s="966">
        <v>0</v>
      </c>
      <c r="D428" s="943"/>
      <c r="E428" s="943"/>
    </row>
    <row r="429" spans="2:5">
      <c r="B429" s="353">
        <v>49</v>
      </c>
      <c r="C429" s="966">
        <v>0</v>
      </c>
      <c r="D429" s="943"/>
      <c r="E429" s="943"/>
    </row>
    <row r="430" spans="2:5">
      <c r="B430" s="353">
        <v>50</v>
      </c>
      <c r="C430" s="966">
        <v>0</v>
      </c>
      <c r="D430" s="943"/>
      <c r="E430" s="943"/>
    </row>
    <row r="431" spans="2:5">
      <c r="B431" s="353">
        <v>51</v>
      </c>
      <c r="C431" s="966">
        <v>0</v>
      </c>
      <c r="D431" s="943"/>
      <c r="E431" s="943"/>
    </row>
    <row r="432" spans="2:5">
      <c r="B432" s="353">
        <v>52</v>
      </c>
      <c r="C432" s="966">
        <v>0</v>
      </c>
      <c r="D432" s="943"/>
      <c r="E432" s="943"/>
    </row>
    <row r="433" spans="2:5">
      <c r="B433" s="353">
        <v>53</v>
      </c>
      <c r="C433" s="966">
        <v>0</v>
      </c>
      <c r="D433" s="943"/>
      <c r="E433" s="943"/>
    </row>
    <row r="434" spans="2:5">
      <c r="B434" s="353">
        <v>54</v>
      </c>
      <c r="C434" s="966">
        <v>0</v>
      </c>
      <c r="D434" s="943"/>
      <c r="E434" s="943"/>
    </row>
    <row r="435" spans="2:5">
      <c r="B435" s="353">
        <v>55</v>
      </c>
      <c r="C435" s="966">
        <v>0</v>
      </c>
      <c r="D435" s="943"/>
      <c r="E435" s="943"/>
    </row>
    <row r="436" spans="2:5">
      <c r="B436" s="353">
        <v>56</v>
      </c>
      <c r="C436" s="966">
        <v>0</v>
      </c>
      <c r="D436" s="943"/>
      <c r="E436" s="943"/>
    </row>
    <row r="437" spans="2:5">
      <c r="B437" s="353">
        <v>57</v>
      </c>
      <c r="C437" s="966">
        <v>0</v>
      </c>
      <c r="D437" s="943"/>
      <c r="E437" s="943"/>
    </row>
    <row r="438" spans="2:5">
      <c r="B438" s="353">
        <v>58</v>
      </c>
      <c r="C438" s="966">
        <v>0</v>
      </c>
      <c r="D438" s="943"/>
      <c r="E438" s="943"/>
    </row>
    <row r="439" spans="2:5">
      <c r="B439" s="353">
        <v>59</v>
      </c>
      <c r="C439" s="966">
        <v>0</v>
      </c>
      <c r="D439" s="943"/>
      <c r="E439" s="943"/>
    </row>
    <row r="440" spans="2:5">
      <c r="B440" s="353">
        <v>60</v>
      </c>
      <c r="C440" s="966">
        <v>0</v>
      </c>
      <c r="D440" s="943"/>
      <c r="E440" s="943"/>
    </row>
    <row r="441" spans="2:5">
      <c r="B441" s="353">
        <v>61</v>
      </c>
      <c r="C441" s="966">
        <v>0</v>
      </c>
      <c r="D441" s="943"/>
      <c r="E441" s="943"/>
    </row>
    <row r="442" spans="2:5">
      <c r="B442" s="353">
        <v>62</v>
      </c>
      <c r="C442" s="966">
        <v>0</v>
      </c>
      <c r="D442" s="943"/>
      <c r="E442" s="943"/>
    </row>
    <row r="443" spans="2:5">
      <c r="B443" s="353">
        <v>63</v>
      </c>
      <c r="C443" s="966">
        <v>0</v>
      </c>
      <c r="D443" s="943"/>
      <c r="E443" s="943"/>
    </row>
    <row r="444" spans="2:5">
      <c r="B444" s="353">
        <v>64</v>
      </c>
      <c r="C444" s="966">
        <v>0</v>
      </c>
      <c r="D444" s="943"/>
      <c r="E444" s="943"/>
    </row>
    <row r="445" spans="2:5">
      <c r="B445" s="353">
        <v>65</v>
      </c>
      <c r="C445" s="966">
        <v>0</v>
      </c>
      <c r="D445" s="943"/>
      <c r="E445" s="943"/>
    </row>
    <row r="446" spans="2:5">
      <c r="B446" s="353">
        <v>66</v>
      </c>
      <c r="C446" s="966">
        <v>0</v>
      </c>
      <c r="D446" s="943"/>
      <c r="E446" s="943"/>
    </row>
    <row r="447" spans="2:5">
      <c r="B447" s="353">
        <v>67</v>
      </c>
      <c r="C447" s="966">
        <v>0</v>
      </c>
      <c r="D447" s="943"/>
      <c r="E447" s="943"/>
    </row>
    <row r="448" spans="2:5">
      <c r="B448" s="353">
        <v>68</v>
      </c>
      <c r="C448" s="966">
        <v>0</v>
      </c>
      <c r="D448" s="943"/>
      <c r="E448" s="943"/>
    </row>
    <row r="449" spans="2:5">
      <c r="B449" s="353">
        <v>69</v>
      </c>
      <c r="C449" s="966">
        <v>0</v>
      </c>
      <c r="D449" s="943"/>
      <c r="E449" s="943"/>
    </row>
    <row r="450" spans="2:5">
      <c r="B450" s="353">
        <v>70</v>
      </c>
      <c r="C450" s="966">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644</v>
      </c>
    </row>
    <row r="478" spans="2:5" ht="15.75" thickBot="1">
      <c r="B478" s="360">
        <v>98</v>
      </c>
      <c r="C478" s="967">
        <v>0</v>
      </c>
      <c r="D478" s="943"/>
      <c r="E478" s="943">
        <v>8760</v>
      </c>
    </row>
    <row r="479" spans="2:5">
      <c r="B479" s="292"/>
      <c r="C479" s="292"/>
    </row>
    <row r="480" spans="2:5">
      <c r="B480" s="292"/>
      <c r="C480" s="292"/>
    </row>
    <row r="481" spans="2:53">
      <c r="B481" s="292"/>
      <c r="C481" s="292"/>
    </row>
    <row r="482" spans="2:53">
      <c r="B482" s="292"/>
      <c r="C482" s="292"/>
    </row>
    <row r="490" spans="2:53">
      <c r="C490" s="943"/>
      <c r="D490" s="943"/>
      <c r="E490" s="943"/>
      <c r="F490" s="943"/>
      <c r="G490" s="943"/>
      <c r="H490" s="943"/>
      <c r="I490" s="943"/>
      <c r="J490" s="943"/>
      <c r="K490" s="943"/>
      <c r="L490" s="943"/>
      <c r="M490" s="943"/>
      <c r="N490" s="943"/>
      <c r="O490" s="943"/>
      <c r="P490" s="943"/>
      <c r="BA490" s="189" t="s">
        <v>1017</v>
      </c>
    </row>
    <row r="491" spans="2:53">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53"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53">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53">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53"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53">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53">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53"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53"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53">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53">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53">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53">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53">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53">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53">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53">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53">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53">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53">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53"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53">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53">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53">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53">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53">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53">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53">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53">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53">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53">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53">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53">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53">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2: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2: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2:31">
      <c r="Q564" s="935"/>
      <c r="R564" s="935"/>
      <c r="S564" s="935"/>
      <c r="T564" s="935"/>
      <c r="U564" s="935"/>
    </row>
    <row r="565" spans="2:31">
      <c r="Q565" s="935"/>
      <c r="R565" s="935"/>
      <c r="S565" s="935"/>
      <c r="T565" s="935"/>
      <c r="U565" s="935"/>
    </row>
    <row r="566" spans="2:31">
      <c r="Q566" s="935"/>
      <c r="R566" s="935"/>
      <c r="S566" s="935"/>
      <c r="T566" s="935"/>
      <c r="U566" s="935"/>
    </row>
    <row r="567" spans="2:31">
      <c r="Q567" s="935"/>
      <c r="R567" s="935"/>
      <c r="S567" s="935"/>
      <c r="T567" s="935"/>
      <c r="U567" s="935"/>
    </row>
    <row r="568" spans="2:31">
      <c r="Q568" s="935"/>
      <c r="R568" s="935"/>
      <c r="S568" s="935"/>
      <c r="T568" s="935"/>
      <c r="U568" s="935"/>
    </row>
    <row r="569" spans="2:31">
      <c r="Q569" s="935"/>
      <c r="R569" s="935"/>
      <c r="S569" s="935"/>
      <c r="T569" s="935"/>
      <c r="U569" s="935"/>
    </row>
    <row r="570" spans="2:31">
      <c r="C570" s="189"/>
      <c r="Q570" s="935"/>
      <c r="R570" s="935"/>
      <c r="S570" s="935"/>
      <c r="T570" s="935"/>
      <c r="U570" s="935"/>
    </row>
    <row r="571" spans="2:31">
      <c r="C571" s="378"/>
      <c r="D571" s="378"/>
      <c r="E571" s="378"/>
      <c r="F571" s="378"/>
      <c r="G571" s="378"/>
      <c r="H571" s="378"/>
      <c r="I571" s="378"/>
      <c r="Q571" s="935"/>
      <c r="R571" s="935"/>
      <c r="S571" s="935"/>
      <c r="T571" s="935"/>
      <c r="U571" s="935"/>
    </row>
    <row r="572" spans="2: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transitionEvaluation="1" codeName="Sheet17">
    <pageSetUpPr fitToPage="1"/>
  </sheetPr>
  <dimension ref="A3:AE560"/>
  <sheetViews>
    <sheetView showGridLines="0"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 r="A3" s="931" t="s">
        <v>138</v>
      </c>
      <c r="F3" s="228" t="s">
        <v>645</v>
      </c>
    </row>
    <row r="4" spans="1:6">
      <c r="A4" s="228" t="s">
        <v>646</v>
      </c>
    </row>
    <row r="6" spans="1:6">
      <c r="A6" s="931" t="s">
        <v>139</v>
      </c>
    </row>
    <row r="8" spans="1:6">
      <c r="A8" s="228" t="s">
        <v>647</v>
      </c>
    </row>
    <row r="10" spans="1:6">
      <c r="A10" s="228" t="s">
        <v>648</v>
      </c>
    </row>
    <row r="11" spans="1:6">
      <c r="A11" s="228"/>
    </row>
    <row r="12" spans="1:6">
      <c r="A12" s="228" t="s">
        <v>649</v>
      </c>
    </row>
    <row r="14" spans="1:6">
      <c r="A14" s="228" t="s">
        <v>1058</v>
      </c>
    </row>
    <row r="15" spans="1:6">
      <c r="A15" s="228" t="s">
        <v>1059</v>
      </c>
    </row>
    <row r="17" spans="1:3">
      <c r="A17" s="931" t="s">
        <v>140</v>
      </c>
      <c r="C17" s="931" t="s">
        <v>141</v>
      </c>
    </row>
    <row r="19" spans="1:3">
      <c r="A19" s="931" t="s">
        <v>142</v>
      </c>
      <c r="C19" s="931" t="s">
        <v>143</v>
      </c>
    </row>
    <row r="20" spans="1:3">
      <c r="A20" s="931" t="s">
        <v>144</v>
      </c>
      <c r="C20" s="931" t="s">
        <v>145</v>
      </c>
    </row>
    <row r="21" spans="1:3">
      <c r="A21" s="931" t="s">
        <v>146</v>
      </c>
      <c r="C21" s="931" t="s">
        <v>147</v>
      </c>
    </row>
    <row r="22" spans="1:3">
      <c r="A22" s="931" t="s">
        <v>148</v>
      </c>
      <c r="C22" s="931" t="s">
        <v>149</v>
      </c>
    </row>
    <row r="23" spans="1:3">
      <c r="A23" s="931" t="s">
        <v>150</v>
      </c>
      <c r="C23" s="931" t="s">
        <v>151</v>
      </c>
    </row>
    <row r="24" spans="1:3">
      <c r="A24" s="931" t="s">
        <v>152</v>
      </c>
      <c r="C24" s="931" t="s">
        <v>153</v>
      </c>
    </row>
    <row r="25" spans="1:3">
      <c r="A25" s="931" t="s">
        <v>154</v>
      </c>
      <c r="C25" s="931" t="s">
        <v>155</v>
      </c>
    </row>
    <row r="26" spans="1:3">
      <c r="A26" s="931" t="s">
        <v>156</v>
      </c>
      <c r="C26" s="931" t="s">
        <v>157</v>
      </c>
    </row>
    <row r="27" spans="1:3">
      <c r="A27" s="931" t="s">
        <v>158</v>
      </c>
      <c r="C27" s="931" t="s">
        <v>159</v>
      </c>
    </row>
    <row r="28" spans="1:3">
      <c r="A28" s="931" t="s">
        <v>160</v>
      </c>
      <c r="C28" s="931" t="s">
        <v>161</v>
      </c>
    </row>
    <row r="29" spans="1:3">
      <c r="A29" s="931" t="s">
        <v>162</v>
      </c>
      <c r="C29" s="931" t="s">
        <v>163</v>
      </c>
    </row>
    <row r="30" spans="1:3">
      <c r="A30" s="931" t="s">
        <v>164</v>
      </c>
      <c r="C30" s="931" t="s">
        <v>165</v>
      </c>
    </row>
    <row r="31" spans="1:3">
      <c r="A31" s="985"/>
    </row>
    <row r="32" spans="1:3">
      <c r="A32" s="228" t="s">
        <v>1060</v>
      </c>
    </row>
    <row r="33" spans="1:10">
      <c r="A33" s="228" t="s">
        <v>650</v>
      </c>
    </row>
    <row r="35" spans="1:10">
      <c r="A35" s="986" t="s">
        <v>854</v>
      </c>
      <c r="B35" s="986" t="s">
        <v>674</v>
      </c>
      <c r="C35" s="987" t="s">
        <v>675</v>
      </c>
    </row>
    <row r="36" spans="1:10">
      <c r="A36" s="986" t="s">
        <v>143</v>
      </c>
      <c r="B36" s="986">
        <v>4</v>
      </c>
      <c r="C36" s="986">
        <v>8</v>
      </c>
      <c r="F36" s="932"/>
    </row>
    <row r="38" spans="1:10">
      <c r="A38" s="988" t="s">
        <v>1061</v>
      </c>
      <c r="B38" s="336"/>
      <c r="C38" s="336"/>
      <c r="D38" s="336"/>
      <c r="F38" s="336"/>
      <c r="H38" s="336"/>
      <c r="I38" s="336"/>
      <c r="J38" s="336"/>
    </row>
    <row r="39" spans="1:10" ht="15" customHeight="1">
      <c r="A39" s="653"/>
      <c r="B39" s="989" t="s">
        <v>651</v>
      </c>
      <c r="C39" s="988" t="s">
        <v>652</v>
      </c>
      <c r="D39" s="653"/>
      <c r="E39" s="653"/>
      <c r="F39" s="653"/>
      <c r="H39" s="336"/>
      <c r="I39" s="336"/>
      <c r="J39" s="336"/>
    </row>
    <row r="40" spans="1:10">
      <c r="A40" s="988"/>
      <c r="B40" s="989" t="s">
        <v>653</v>
      </c>
      <c r="C40" s="988" t="s">
        <v>654</v>
      </c>
      <c r="D40" s="653"/>
      <c r="E40" s="653"/>
      <c r="F40" s="653"/>
      <c r="H40" s="336"/>
      <c r="I40" s="336"/>
      <c r="J40" s="336"/>
    </row>
    <row r="41" spans="1:10">
      <c r="A41" s="336"/>
      <c r="B41" s="989" t="s">
        <v>655</v>
      </c>
      <c r="C41" s="988" t="s">
        <v>656</v>
      </c>
      <c r="D41" s="653"/>
      <c r="E41" s="653"/>
      <c r="F41" s="653"/>
      <c r="H41" s="336"/>
      <c r="I41" s="336"/>
      <c r="J41" s="336"/>
    </row>
    <row r="42" spans="1:10">
      <c r="A42" s="653"/>
      <c r="B42" s="989" t="s">
        <v>657</v>
      </c>
      <c r="C42" s="988" t="s">
        <v>658</v>
      </c>
      <c r="D42" s="336"/>
      <c r="E42" s="336"/>
      <c r="F42" s="336"/>
      <c r="H42" s="336"/>
      <c r="I42" s="336"/>
      <c r="J42" s="336"/>
    </row>
    <row r="43" spans="1:10">
      <c r="A43" s="336"/>
      <c r="B43" s="989" t="s">
        <v>659</v>
      </c>
      <c r="C43" s="988" t="s">
        <v>660</v>
      </c>
      <c r="D43" s="336"/>
      <c r="E43" s="336"/>
      <c r="F43" s="336"/>
      <c r="H43" s="336"/>
      <c r="I43" s="336"/>
      <c r="J43" s="336"/>
    </row>
    <row r="44" spans="1:10">
      <c r="A44" s="336"/>
      <c r="B44" s="989" t="s">
        <v>661</v>
      </c>
      <c r="C44" s="990" t="s">
        <v>662</v>
      </c>
      <c r="D44" s="336"/>
      <c r="E44" s="336"/>
      <c r="F44" s="336"/>
      <c r="H44" s="336"/>
      <c r="I44" s="991"/>
      <c r="J44" s="336"/>
    </row>
    <row r="45" spans="1:10">
      <c r="A45" s="992"/>
      <c r="B45" s="989" t="s">
        <v>943</v>
      </c>
      <c r="C45" s="988" t="s">
        <v>1062</v>
      </c>
      <c r="D45" s="336"/>
      <c r="E45" s="336"/>
      <c r="F45" s="336"/>
      <c r="H45" s="336"/>
      <c r="I45" s="336"/>
      <c r="J45" s="336"/>
    </row>
    <row r="46" spans="1:10">
      <c r="B46" s="989" t="s">
        <v>944</v>
      </c>
      <c r="C46" s="988" t="s">
        <v>1063</v>
      </c>
      <c r="D46" s="336"/>
    </row>
    <row r="47" spans="1:10">
      <c r="A47" s="336"/>
      <c r="B47" s="989" t="s">
        <v>928</v>
      </c>
      <c r="C47" s="988" t="s">
        <v>929</v>
      </c>
    </row>
    <row r="48" spans="1:10">
      <c r="A48" s="336"/>
      <c r="B48" s="989" t="s">
        <v>663</v>
      </c>
      <c r="C48" s="990" t="s">
        <v>664</v>
      </c>
      <c r="D48" s="336"/>
      <c r="E48" s="336"/>
      <c r="F48" s="336"/>
      <c r="H48" s="336"/>
      <c r="I48" s="336"/>
      <c r="J48" s="336"/>
    </row>
    <row r="49" spans="1:15">
      <c r="A49" s="336"/>
      <c r="B49" s="993"/>
      <c r="C49" s="993" t="s">
        <v>911</v>
      </c>
      <c r="D49" s="336"/>
      <c r="E49" s="336"/>
      <c r="F49" s="336"/>
      <c r="H49" s="336"/>
      <c r="I49" s="336"/>
      <c r="J49" s="336"/>
    </row>
    <row r="50" spans="1:15">
      <c r="A50" s="994"/>
      <c r="B50" s="993"/>
      <c r="C50" s="993" t="s">
        <v>665</v>
      </c>
      <c r="D50" s="336"/>
      <c r="E50" s="336"/>
      <c r="F50" s="336"/>
      <c r="H50" s="336"/>
      <c r="I50" s="336"/>
      <c r="J50" s="336"/>
    </row>
    <row r="51" spans="1:15">
      <c r="A51" s="994"/>
      <c r="B51" s="989"/>
      <c r="C51" s="993"/>
      <c r="D51" s="336"/>
      <c r="E51" s="336"/>
      <c r="F51" s="336"/>
      <c r="H51" s="336"/>
      <c r="I51" s="336"/>
      <c r="J51" s="336"/>
    </row>
    <row r="52" spans="1:15">
      <c r="A52" s="994"/>
      <c r="B52" s="989"/>
      <c r="C52" s="993"/>
      <c r="D52" s="336"/>
      <c r="E52" s="336"/>
      <c r="F52" s="336"/>
      <c r="H52" s="336"/>
      <c r="I52" s="336"/>
      <c r="J52" s="336"/>
    </row>
    <row r="53" spans="1:15">
      <c r="B53" s="989"/>
      <c r="C53" s="993"/>
    </row>
    <row r="55" spans="1:15">
      <c r="A55" s="995" t="s">
        <v>1053</v>
      </c>
      <c r="B55" s="996"/>
      <c r="C55" s="997"/>
      <c r="D55" s="997"/>
      <c r="E55" s="997"/>
      <c r="F55" s="997"/>
      <c r="G55" s="997"/>
      <c r="H55" s="997"/>
      <c r="I55" s="997"/>
      <c r="J55" s="997"/>
      <c r="K55" s="997"/>
      <c r="L55" s="997"/>
    </row>
    <row r="56" spans="1:15">
      <c r="A56" s="995" t="s">
        <v>1054</v>
      </c>
      <c r="B56" s="996"/>
      <c r="C56" s="997"/>
      <c r="D56" s="997"/>
      <c r="E56" s="997"/>
      <c r="F56" s="997"/>
      <c r="G56" s="997"/>
      <c r="H56" s="997"/>
      <c r="I56" s="997"/>
    </row>
    <row r="57" spans="1:15">
      <c r="A57" s="998"/>
      <c r="B57" s="336"/>
    </row>
    <row r="58" spans="1:15">
      <c r="A58" s="999"/>
      <c r="B58" s="336"/>
      <c r="G58" s="999"/>
      <c r="O58" s="228"/>
    </row>
    <row r="59" spans="1:15">
      <c r="B59" s="1000"/>
      <c r="C59" s="1001"/>
      <c r="D59" s="1001"/>
      <c r="E59" s="1001"/>
      <c r="F59" s="1001"/>
    </row>
    <row r="60" spans="1:15" ht="15.75" thickBot="1"/>
    <row r="61" spans="1:15" ht="15.75">
      <c r="B61" s="1002" t="s">
        <v>666</v>
      </c>
      <c r="C61" s="823" t="s">
        <v>1033</v>
      </c>
      <c r="D61" s="823"/>
      <c r="E61" s="823"/>
      <c r="F61" s="1003"/>
    </row>
    <row r="62" spans="1:15" ht="15.75">
      <c r="B62" s="1004" t="s">
        <v>667</v>
      </c>
      <c r="C62" s="662">
        <v>13.3</v>
      </c>
      <c r="D62" s="662"/>
      <c r="E62" s="662"/>
      <c r="F62" s="1005"/>
    </row>
    <row r="63" spans="1:15" ht="18.75" thickBot="1">
      <c r="B63" s="1006" t="s">
        <v>668</v>
      </c>
      <c r="C63" s="1007"/>
      <c r="D63" s="1008" t="s">
        <v>1129</v>
      </c>
      <c r="E63" s="1007"/>
      <c r="F63" s="1009"/>
    </row>
    <row r="64" spans="1:15" ht="15.75">
      <c r="B64" s="1010"/>
    </row>
    <row r="65" spans="2:14" ht="15.75">
      <c r="B65" s="1010"/>
    </row>
    <row r="66" spans="2:14" ht="16.5" thickBot="1">
      <c r="B66" s="1010" t="s">
        <v>654</v>
      </c>
    </row>
    <row r="67" spans="2:14">
      <c r="B67" s="347"/>
      <c r="C67" s="1011" t="s">
        <v>669</v>
      </c>
      <c r="D67" s="349"/>
      <c r="E67" s="1012"/>
      <c r="F67" s="351"/>
      <c r="G67" s="1012" t="s">
        <v>670</v>
      </c>
      <c r="H67" s="351"/>
      <c r="I67" s="352"/>
      <c r="J67" s="351"/>
      <c r="K67" s="351"/>
      <c r="L67" s="349"/>
      <c r="M67" s="170"/>
    </row>
    <row r="68" spans="2:14">
      <c r="B68" s="353"/>
      <c r="C68" s="1013" t="s">
        <v>443</v>
      </c>
      <c r="D68" s="1014" t="s">
        <v>444</v>
      </c>
      <c r="E68" s="1015" t="s">
        <v>671</v>
      </c>
      <c r="F68" s="1016"/>
      <c r="G68" s="357"/>
      <c r="H68" s="357"/>
      <c r="I68" s="1017" t="s">
        <v>672</v>
      </c>
      <c r="L68" s="359"/>
      <c r="M68" s="357"/>
    </row>
    <row r="69" spans="2:14"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 r="B86" s="353" t="s">
        <v>37</v>
      </c>
      <c r="C86" s="67">
        <v>0</v>
      </c>
      <c r="D86" s="67">
        <v>0.65600000000000003</v>
      </c>
      <c r="E86" s="67">
        <v>0</v>
      </c>
      <c r="F86" s="428" t="s">
        <v>143</v>
      </c>
      <c r="G86" s="824">
        <v>1</v>
      </c>
      <c r="H86" s="826">
        <v>1</v>
      </c>
      <c r="I86" s="67">
        <v>2.202</v>
      </c>
      <c r="J86" s="428" t="s">
        <v>159</v>
      </c>
      <c r="K86" s="824">
        <v>10</v>
      </c>
      <c r="L86" s="827">
        <v>15</v>
      </c>
      <c r="M86" s="170"/>
      <c r="N86" s="67"/>
    </row>
    <row r="87" spans="2:14">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2:14">
      <c r="E116" s="1025" t="s">
        <v>676</v>
      </c>
    </row>
    <row r="117" spans="2:14">
      <c r="E117" s="1026"/>
    </row>
    <row r="118" spans="2:14">
      <c r="E118" s="1026"/>
    </row>
    <row r="119" spans="2:14">
      <c r="E119" s="1026"/>
    </row>
    <row r="120" spans="2:14">
      <c r="E120" s="1026"/>
    </row>
    <row r="121" spans="2:14">
      <c r="E121" s="1026"/>
    </row>
    <row r="122" spans="2:14">
      <c r="E122" s="1026"/>
    </row>
    <row r="125" spans="2:14">
      <c r="B125" s="1027"/>
    </row>
    <row r="126" spans="2:14" ht="16.5" thickBot="1">
      <c r="B126" s="1010" t="s">
        <v>656</v>
      </c>
      <c r="D126" s="932"/>
    </row>
    <row r="127" spans="2:14">
      <c r="B127" s="347"/>
      <c r="C127" s="1028" t="s">
        <v>677</v>
      </c>
      <c r="D127" s="372"/>
      <c r="E127" s="1012" t="s">
        <v>1064</v>
      </c>
      <c r="F127" s="1012"/>
      <c r="G127" s="351"/>
      <c r="H127" s="372"/>
      <c r="I127" s="351"/>
      <c r="J127" s="351"/>
      <c r="K127" s="349"/>
    </row>
    <row r="128" spans="2:14">
      <c r="B128" s="353"/>
      <c r="C128" s="1029" t="s">
        <v>678</v>
      </c>
      <c r="D128" s="1030" t="s">
        <v>679</v>
      </c>
      <c r="E128" s="1031"/>
      <c r="F128" s="357"/>
      <c r="G128" s="374"/>
      <c r="H128" s="566" t="s">
        <v>680</v>
      </c>
      <c r="I128" s="1016"/>
      <c r="J128" s="170"/>
      <c r="K128" s="367"/>
    </row>
    <row r="129" spans="2:11"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 r="B130" s="347" t="s">
        <v>74</v>
      </c>
      <c r="C130" s="67">
        <v>25.26</v>
      </c>
      <c r="D130" s="67">
        <v>-13.5</v>
      </c>
      <c r="E130" s="67" t="s">
        <v>145</v>
      </c>
      <c r="F130" s="67">
        <v>9</v>
      </c>
      <c r="G130" s="67">
        <v>7</v>
      </c>
      <c r="H130" s="67">
        <v>64.599999999999994</v>
      </c>
      <c r="I130" s="67" t="s">
        <v>161</v>
      </c>
      <c r="J130" s="67">
        <v>1</v>
      </c>
      <c r="K130" s="67">
        <v>16</v>
      </c>
    </row>
    <row r="131" spans="2:11">
      <c r="B131" s="353" t="s">
        <v>75</v>
      </c>
      <c r="C131" s="67">
        <v>25.34</v>
      </c>
      <c r="D131" s="67">
        <v>1.6</v>
      </c>
      <c r="E131" s="67" t="s">
        <v>145</v>
      </c>
      <c r="F131" s="67">
        <v>9</v>
      </c>
      <c r="G131" s="67">
        <v>7</v>
      </c>
      <c r="H131" s="67">
        <v>44.3</v>
      </c>
      <c r="I131" s="67" t="s">
        <v>159</v>
      </c>
      <c r="J131" s="67">
        <v>12</v>
      </c>
      <c r="K131" s="67">
        <v>16</v>
      </c>
    </row>
    <row r="132" spans="2:11">
      <c r="B132" s="353" t="s">
        <v>76</v>
      </c>
      <c r="C132" s="67">
        <v>18.93</v>
      </c>
      <c r="D132" s="67">
        <v>-17.5</v>
      </c>
      <c r="E132" s="67" t="s">
        <v>143</v>
      </c>
      <c r="F132" s="67">
        <v>1</v>
      </c>
      <c r="G132" s="67">
        <v>1</v>
      </c>
      <c r="H132" s="67">
        <v>63.3</v>
      </c>
      <c r="I132" s="67" t="s">
        <v>161</v>
      </c>
      <c r="J132" s="67">
        <v>1</v>
      </c>
      <c r="K132" s="67">
        <v>16</v>
      </c>
    </row>
    <row r="133" spans="2:11">
      <c r="B133" s="353" t="s">
        <v>77</v>
      </c>
      <c r="C133" s="67">
        <v>14.78</v>
      </c>
      <c r="D133" s="67">
        <v>-12.5</v>
      </c>
      <c r="E133" s="67" t="s">
        <v>145</v>
      </c>
      <c r="F133" s="67">
        <v>9</v>
      </c>
      <c r="G133" s="67">
        <v>6</v>
      </c>
      <c r="H133" s="67">
        <v>36.4</v>
      </c>
      <c r="I133" s="67" t="s">
        <v>157</v>
      </c>
      <c r="J133" s="67">
        <v>5</v>
      </c>
      <c r="K133" s="67">
        <v>16</v>
      </c>
    </row>
    <row r="134" spans="2:11">
      <c r="B134" s="1033" t="s">
        <v>682</v>
      </c>
      <c r="C134" s="67">
        <v>31.71</v>
      </c>
      <c r="D134" s="67">
        <v>-7.2</v>
      </c>
      <c r="E134" s="67" t="s">
        <v>145</v>
      </c>
      <c r="F134" s="67">
        <v>9</v>
      </c>
      <c r="G134" s="67">
        <v>7</v>
      </c>
      <c r="H134" s="67">
        <v>72.2</v>
      </c>
      <c r="I134" s="67" t="s">
        <v>161</v>
      </c>
      <c r="J134" s="67">
        <v>12</v>
      </c>
      <c r="K134" s="67">
        <v>16</v>
      </c>
    </row>
    <row r="135" spans="2:11">
      <c r="B135" s="1033" t="s">
        <v>683</v>
      </c>
      <c r="C135" s="67">
        <v>31.84</v>
      </c>
      <c r="D135" s="67">
        <v>10.5</v>
      </c>
      <c r="E135" s="67" t="s">
        <v>163</v>
      </c>
      <c r="F135" s="67">
        <v>4</v>
      </c>
      <c r="G135" s="67">
        <v>8</v>
      </c>
      <c r="H135" s="67">
        <v>50.2</v>
      </c>
      <c r="I135" s="67" t="s">
        <v>159</v>
      </c>
      <c r="J135" s="67">
        <v>12</v>
      </c>
      <c r="K135" s="67">
        <v>15</v>
      </c>
    </row>
    <row r="136" spans="2:11" ht="15.75" thickBot="1">
      <c r="B136" s="1018" t="s">
        <v>38</v>
      </c>
      <c r="C136" s="67">
        <v>27.74</v>
      </c>
      <c r="D136" s="67">
        <v>5</v>
      </c>
      <c r="E136" s="67" t="s">
        <v>145</v>
      </c>
      <c r="F136" s="67">
        <v>9</v>
      </c>
      <c r="G136" s="67">
        <v>7</v>
      </c>
      <c r="H136" s="67">
        <v>49.5</v>
      </c>
      <c r="I136" s="67" t="s">
        <v>161</v>
      </c>
      <c r="J136" s="67">
        <v>12</v>
      </c>
      <c r="K136" s="67">
        <v>15</v>
      </c>
    </row>
    <row r="137" spans="2:11">
      <c r="E137" s="1025" t="s">
        <v>676</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1034"/>
      <c r="D148" s="1035"/>
      <c r="E148" s="935"/>
      <c r="F148" s="1034"/>
      <c r="G148" s="954"/>
      <c r="H148" s="954"/>
      <c r="I148" s="935"/>
      <c r="J148" s="170"/>
      <c r="K148" s="170"/>
    </row>
    <row r="149" spans="2:11" ht="15.75">
      <c r="B149" s="1010" t="s">
        <v>168</v>
      </c>
      <c r="C149" s="935"/>
      <c r="D149" s="1036"/>
      <c r="E149" s="935"/>
      <c r="F149" s="935"/>
      <c r="G149" s="935"/>
      <c r="H149" s="935"/>
      <c r="I149" s="935"/>
    </row>
    <row r="150" spans="2:11">
      <c r="B150" s="931" t="s">
        <v>82</v>
      </c>
      <c r="C150" s="935"/>
      <c r="D150" s="935"/>
      <c r="E150" s="935"/>
      <c r="F150" s="1037"/>
      <c r="G150" s="935"/>
      <c r="H150" s="935"/>
      <c r="I150" s="935"/>
    </row>
    <row r="151" spans="2:11">
      <c r="C151" s="935"/>
      <c r="D151" s="935"/>
      <c r="E151" s="935"/>
      <c r="F151" s="1037"/>
      <c r="G151" s="935"/>
      <c r="H151" s="935"/>
      <c r="I151" s="935"/>
    </row>
    <row r="152" spans="2:11">
      <c r="B152" s="228" t="s">
        <v>684</v>
      </c>
      <c r="C152" s="935"/>
      <c r="D152" s="935"/>
      <c r="E152" s="935"/>
      <c r="F152" s="1037"/>
      <c r="G152" s="935"/>
      <c r="H152" s="935"/>
      <c r="I152" s="935"/>
    </row>
    <row r="153" spans="2:11">
      <c r="B153" s="931" t="s">
        <v>95</v>
      </c>
      <c r="C153" s="935"/>
      <c r="D153" s="935"/>
      <c r="E153" s="935"/>
      <c r="F153" s="1037"/>
      <c r="G153" s="935"/>
      <c r="H153" s="935"/>
      <c r="I153" s="935"/>
    </row>
    <row r="154" spans="2:11" ht="18.75" thickBot="1">
      <c r="B154" s="228" t="s">
        <v>685</v>
      </c>
      <c r="C154" s="1038" t="s">
        <v>1065</v>
      </c>
      <c r="D154" s="935"/>
      <c r="E154" s="935"/>
      <c r="F154" s="1037"/>
      <c r="G154" s="935"/>
      <c r="H154" s="935"/>
      <c r="I154" s="935"/>
    </row>
    <row r="155" spans="2:11">
      <c r="B155" s="1039" t="s">
        <v>175</v>
      </c>
      <c r="C155" s="931">
        <v>1665.18</v>
      </c>
    </row>
    <row r="156" spans="2:11">
      <c r="B156" s="353" t="s">
        <v>171</v>
      </c>
      <c r="C156" s="931">
        <v>432.12</v>
      </c>
    </row>
    <row r="157" spans="2:11">
      <c r="B157" s="353" t="s">
        <v>172</v>
      </c>
      <c r="C157" s="931">
        <v>1054.24</v>
      </c>
    </row>
    <row r="158" spans="2:11">
      <c r="B158" s="353" t="s">
        <v>174</v>
      </c>
      <c r="C158" s="931">
        <v>1363.1</v>
      </c>
      <c r="J158" s="170"/>
    </row>
    <row r="159" spans="2:11" ht="15.75" thickBot="1">
      <c r="B159" s="1018" t="s">
        <v>173</v>
      </c>
      <c r="C159" s="931">
        <v>961.18</v>
      </c>
    </row>
    <row r="160" spans="2:11">
      <c r="B160" s="351"/>
      <c r="C160" s="228"/>
    </row>
    <row r="161" spans="2:11">
      <c r="B161" s="228" t="s">
        <v>687</v>
      </c>
      <c r="C161" s="228"/>
    </row>
    <row r="162" spans="2:11" ht="18.75" thickBot="1">
      <c r="B162" s="228" t="s">
        <v>688</v>
      </c>
      <c r="C162" s="987" t="s">
        <v>1065</v>
      </c>
    </row>
    <row r="163" spans="2:11">
      <c r="B163" s="1039" t="s">
        <v>689</v>
      </c>
      <c r="C163" s="931">
        <v>813.88</v>
      </c>
    </row>
    <row r="164" spans="2:11">
      <c r="B164" s="1033" t="s">
        <v>690</v>
      </c>
      <c r="C164" s="931">
        <v>442.7</v>
      </c>
    </row>
    <row r="165" spans="2:11">
      <c r="B165" s="1033" t="s">
        <v>691</v>
      </c>
      <c r="C165" s="931">
        <v>1028.3499999999999</v>
      </c>
    </row>
    <row r="166" spans="2:11" ht="15.75" thickBot="1">
      <c r="B166" s="1018" t="s">
        <v>692</v>
      </c>
      <c r="C166" s="931">
        <v>591.88</v>
      </c>
    </row>
    <row r="167" spans="2:11">
      <c r="C167" s="228"/>
    </row>
    <row r="168" spans="2:11">
      <c r="B168" s="228" t="s">
        <v>693</v>
      </c>
      <c r="C168" s="228"/>
    </row>
    <row r="169" spans="2:11" ht="18.75" thickBot="1">
      <c r="B169" s="228" t="s">
        <v>688</v>
      </c>
      <c r="C169" s="987" t="s">
        <v>1065</v>
      </c>
    </row>
    <row r="170" spans="2:11">
      <c r="B170" s="1039" t="s">
        <v>694</v>
      </c>
      <c r="C170" s="931">
        <v>631.33000000000004</v>
      </c>
    </row>
    <row r="171" spans="2:11" ht="15.75" thickBot="1">
      <c r="B171" s="1018" t="s">
        <v>695</v>
      </c>
      <c r="C171" s="931">
        <v>389.67</v>
      </c>
    </row>
    <row r="174" spans="2:11" ht="16.5" thickBot="1">
      <c r="B174" s="1040" t="s">
        <v>696</v>
      </c>
      <c r="C174" s="1025"/>
      <c r="D174" s="1041"/>
      <c r="E174" s="1025"/>
      <c r="F174" s="1025"/>
      <c r="G174" s="1025"/>
      <c r="H174" s="1025"/>
      <c r="I174" s="1025"/>
      <c r="J174" s="1025"/>
      <c r="K174" s="1025"/>
    </row>
    <row r="175" spans="2:11">
      <c r="B175" s="1042"/>
      <c r="C175" s="1043" t="s">
        <v>677</v>
      </c>
      <c r="D175" s="1044"/>
      <c r="E175" s="1044" t="s">
        <v>963</v>
      </c>
      <c r="F175" s="1044"/>
      <c r="G175" s="1044"/>
      <c r="H175" s="1045"/>
      <c r="I175" s="1044"/>
      <c r="J175" s="1044"/>
      <c r="K175" s="1046"/>
    </row>
    <row r="176" spans="2:11">
      <c r="B176" s="1033"/>
      <c r="C176" s="1047" t="s">
        <v>678</v>
      </c>
      <c r="D176" s="1048" t="s">
        <v>679</v>
      </c>
      <c r="E176" s="1049"/>
      <c r="F176" s="1050"/>
      <c r="G176" s="1051"/>
      <c r="H176" s="1052" t="s">
        <v>680</v>
      </c>
      <c r="I176" s="1052"/>
      <c r="J176" s="1050"/>
      <c r="K176" s="1053"/>
    </row>
    <row r="177" spans="2:21"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21" ht="15.75" thickBot="1">
      <c r="B178" s="1058" t="s">
        <v>25</v>
      </c>
      <c r="C178" s="1059">
        <v>-5.17</v>
      </c>
      <c r="D178" s="1060">
        <v>-46.9</v>
      </c>
      <c r="E178" s="828" t="s">
        <v>165</v>
      </c>
      <c r="F178" s="1060">
        <v>31</v>
      </c>
      <c r="G178" s="1060">
        <v>23</v>
      </c>
      <c r="H178" s="1061">
        <v>26.7</v>
      </c>
      <c r="I178" s="828" t="s">
        <v>157</v>
      </c>
      <c r="J178" s="1060">
        <v>4</v>
      </c>
      <c r="K178" s="1062">
        <v>15</v>
      </c>
    </row>
    <row r="179" spans="2:21">
      <c r="E179" s="1025" t="s">
        <v>676</v>
      </c>
    </row>
    <row r="185" spans="2:21"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21"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21">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21">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21"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21">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21">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21">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21">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21">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21">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21">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21">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21">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21">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21">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21"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2:21">
      <c r="O202" s="1074"/>
      <c r="P202" s="1074"/>
      <c r="Q202" s="1074"/>
      <c r="R202" s="985"/>
      <c r="S202" s="985"/>
      <c r="T202" s="985"/>
      <c r="U202" s="985"/>
    </row>
    <row r="203" spans="2:21">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2:21">
      <c r="O205" s="1074"/>
      <c r="P205" s="1074"/>
      <c r="Q205" s="1074"/>
      <c r="R205" s="985"/>
      <c r="S205" s="985"/>
      <c r="T205" s="985"/>
      <c r="U205" s="985"/>
    </row>
    <row r="206" spans="2:21">
      <c r="O206" s="1074"/>
      <c r="P206" s="1074"/>
      <c r="Q206" s="1074"/>
      <c r="R206" s="985"/>
      <c r="S206" s="985"/>
      <c r="T206" s="985"/>
      <c r="U206" s="985"/>
    </row>
    <row r="207" spans="2:21">
      <c r="O207" s="1074"/>
      <c r="P207" s="1074"/>
      <c r="Q207" s="1074"/>
      <c r="R207" s="985"/>
      <c r="S207" s="985"/>
      <c r="T207" s="985"/>
      <c r="U207" s="985"/>
    </row>
    <row r="208" spans="2:21">
      <c r="O208" s="1074"/>
      <c r="P208" s="1074"/>
      <c r="Q208" s="1074"/>
      <c r="R208" s="985"/>
      <c r="S208" s="985"/>
      <c r="T208" s="985"/>
      <c r="U208" s="985"/>
    </row>
    <row r="209" spans="15:21">
      <c r="O209" s="1074"/>
      <c r="P209" s="1074"/>
      <c r="Q209" s="1074"/>
      <c r="R209" s="985"/>
      <c r="S209" s="985"/>
      <c r="T209" s="985"/>
      <c r="U209" s="985"/>
    </row>
    <row r="210" spans="15:21">
      <c r="O210" s="1074"/>
      <c r="P210" s="1074"/>
      <c r="Q210" s="1074"/>
      <c r="R210" s="985"/>
      <c r="S210" s="985"/>
      <c r="T210" s="985"/>
      <c r="U210" s="985"/>
    </row>
    <row r="211" spans="15:21">
      <c r="O211" s="1074"/>
      <c r="P211" s="1074"/>
      <c r="Q211" s="1074"/>
      <c r="R211" s="985"/>
      <c r="S211" s="985"/>
      <c r="T211" s="985"/>
      <c r="U211" s="985"/>
    </row>
    <row r="212" spans="15:21">
      <c r="O212" s="1074"/>
      <c r="P212" s="1074"/>
      <c r="Q212" s="1074"/>
      <c r="R212" s="985"/>
      <c r="S212" s="985"/>
      <c r="T212" s="985"/>
      <c r="U212" s="985"/>
    </row>
    <row r="213" spans="15:21">
      <c r="O213" s="1074"/>
      <c r="P213" s="1074"/>
      <c r="Q213" s="1074"/>
      <c r="R213" s="985"/>
      <c r="S213" s="985"/>
      <c r="T213" s="985"/>
      <c r="U213" s="985"/>
    </row>
    <row r="214" spans="15:21">
      <c r="O214" s="1074"/>
      <c r="P214" s="1074"/>
      <c r="Q214" s="1074"/>
      <c r="R214" s="985"/>
      <c r="S214" s="985"/>
      <c r="T214" s="985"/>
      <c r="U214" s="985"/>
    </row>
    <row r="215" spans="15:21">
      <c r="O215" s="1074"/>
      <c r="P215" s="1074"/>
      <c r="Q215" s="1074"/>
      <c r="R215" s="985"/>
      <c r="S215" s="985"/>
      <c r="T215" s="985"/>
      <c r="U215" s="985"/>
    </row>
    <row r="216" spans="15:21">
      <c r="O216" s="1074"/>
      <c r="P216" s="1074"/>
      <c r="Q216" s="1074"/>
      <c r="R216" s="985"/>
      <c r="S216" s="985"/>
      <c r="T216" s="985"/>
      <c r="U216" s="985"/>
    </row>
    <row r="217" spans="15:21">
      <c r="O217" s="1074"/>
      <c r="P217" s="1074"/>
      <c r="Q217" s="1074"/>
      <c r="R217" s="985"/>
      <c r="S217" s="985"/>
      <c r="T217" s="985"/>
      <c r="U217" s="985"/>
    </row>
    <row r="218" spans="15:21">
      <c r="O218" s="1074"/>
      <c r="P218" s="1074"/>
      <c r="Q218" s="1074"/>
      <c r="R218" s="985"/>
      <c r="S218" s="985"/>
      <c r="T218" s="985"/>
      <c r="U218" s="985"/>
    </row>
    <row r="219" spans="15:21">
      <c r="O219" s="1074"/>
      <c r="P219" s="1074"/>
      <c r="Q219" s="1074"/>
      <c r="R219" s="985"/>
      <c r="S219" s="985"/>
      <c r="T219" s="985"/>
      <c r="U219" s="985"/>
    </row>
    <row r="220" spans="15:21">
      <c r="O220" s="1074"/>
      <c r="P220" s="1074"/>
      <c r="Q220" s="1074"/>
      <c r="R220" s="985"/>
      <c r="S220" s="985"/>
      <c r="T220" s="985"/>
      <c r="U220" s="985"/>
    </row>
    <row r="225" spans="2:20" ht="16.5" thickBot="1">
      <c r="B225" s="1010" t="s">
        <v>1066</v>
      </c>
      <c r="L225" s="1075"/>
    </row>
    <row r="226" spans="2:20">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9">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9">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9">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9">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9">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9">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9">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9">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9">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9">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9">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9">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9"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9">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26">
      <c r="B290" s="347"/>
      <c r="C290" s="1011" t="s">
        <v>715</v>
      </c>
      <c r="D290" s="351"/>
      <c r="E290" s="351"/>
      <c r="F290" s="351"/>
      <c r="G290" s="1099"/>
      <c r="H290" s="349"/>
    </row>
    <row r="291" spans="2:26" ht="15.75">
      <c r="B291" s="353"/>
      <c r="C291" s="1086" t="s">
        <v>1076</v>
      </c>
      <c r="D291" s="1069"/>
      <c r="E291" s="1087" t="s">
        <v>1077</v>
      </c>
      <c r="F291" s="1052"/>
      <c r="G291" s="1088" t="s">
        <v>1076</v>
      </c>
      <c r="H291" s="1053"/>
    </row>
    <row r="292" spans="2:26">
      <c r="B292" s="1089" t="s">
        <v>711</v>
      </c>
      <c r="C292" s="1081" t="s">
        <v>74</v>
      </c>
      <c r="D292" s="1100" t="s">
        <v>75</v>
      </c>
      <c r="E292" s="1016" t="s">
        <v>76</v>
      </c>
      <c r="F292" s="1016" t="s">
        <v>77</v>
      </c>
      <c r="G292" s="1090" t="s">
        <v>682</v>
      </c>
      <c r="H292" s="1091" t="s">
        <v>683</v>
      </c>
    </row>
    <row r="293" spans="2:26" ht="15.75" thickBot="1">
      <c r="B293" s="1092" t="s">
        <v>83</v>
      </c>
      <c r="C293" s="1019" t="s">
        <v>681</v>
      </c>
      <c r="D293" s="1101" t="s">
        <v>681</v>
      </c>
      <c r="E293" s="663" t="s">
        <v>681</v>
      </c>
      <c r="F293" s="663" t="s">
        <v>681</v>
      </c>
      <c r="G293" s="1056" t="s">
        <v>681</v>
      </c>
      <c r="H293" s="1057" t="s">
        <v>681</v>
      </c>
    </row>
    <row r="294" spans="2:26">
      <c r="B294" s="1121">
        <v>1</v>
      </c>
      <c r="C294" s="67">
        <v>6</v>
      </c>
      <c r="D294" s="67">
        <v>13.28</v>
      </c>
      <c r="E294" s="67">
        <v>19.86</v>
      </c>
      <c r="F294" s="67">
        <v>21.37</v>
      </c>
      <c r="G294" s="67">
        <v>16.32</v>
      </c>
      <c r="H294" s="67">
        <v>23.79</v>
      </c>
    </row>
    <row r="295" spans="2:26">
      <c r="B295" s="1122">
        <v>2</v>
      </c>
      <c r="C295" s="67">
        <v>4.0999999999999996</v>
      </c>
      <c r="D295" s="67">
        <v>12.7</v>
      </c>
      <c r="E295" s="67">
        <v>19.010000000000002</v>
      </c>
      <c r="F295" s="67">
        <v>20.84</v>
      </c>
      <c r="G295" s="67">
        <v>14.25</v>
      </c>
      <c r="H295" s="67">
        <v>23.19</v>
      </c>
    </row>
    <row r="296" spans="2:26">
      <c r="B296" s="1122">
        <v>3</v>
      </c>
      <c r="C296" s="67">
        <v>2.48</v>
      </c>
      <c r="D296" s="67">
        <v>12.17</v>
      </c>
      <c r="E296" s="67">
        <v>18.100000000000001</v>
      </c>
      <c r="F296" s="67">
        <v>20.18</v>
      </c>
      <c r="G296" s="67">
        <v>12.37</v>
      </c>
      <c r="H296" s="67">
        <v>22.68</v>
      </c>
    </row>
    <row r="297" spans="2:26">
      <c r="B297" s="1122">
        <v>4</v>
      </c>
      <c r="C297" s="67">
        <v>0.99</v>
      </c>
      <c r="D297" s="67">
        <v>11.64</v>
      </c>
      <c r="E297" s="67">
        <v>16.97</v>
      </c>
      <c r="F297" s="67">
        <v>19.309999999999999</v>
      </c>
      <c r="G297" s="67">
        <v>10.6</v>
      </c>
      <c r="H297" s="67">
        <v>22.16</v>
      </c>
    </row>
    <row r="298" spans="2:26">
      <c r="B298" s="1122">
        <v>5</v>
      </c>
      <c r="C298" s="67">
        <v>-0.3</v>
      </c>
      <c r="D298" s="67">
        <v>11.15</v>
      </c>
      <c r="E298" s="67">
        <v>15.83</v>
      </c>
      <c r="F298" s="67">
        <v>18.399999999999999</v>
      </c>
      <c r="G298" s="67">
        <v>9.01</v>
      </c>
      <c r="H298" s="67">
        <v>21.69</v>
      </c>
    </row>
    <row r="299" spans="2:26">
      <c r="B299" s="1122">
        <v>6</v>
      </c>
      <c r="C299" s="67">
        <v>-1.35</v>
      </c>
      <c r="D299" s="67">
        <v>10.72</v>
      </c>
      <c r="E299" s="67">
        <v>16.09</v>
      </c>
      <c r="F299" s="67">
        <v>18.55</v>
      </c>
      <c r="G299" s="67">
        <v>7.61</v>
      </c>
      <c r="H299" s="67">
        <v>21.27</v>
      </c>
    </row>
    <row r="300" spans="2:26">
      <c r="B300" s="1122">
        <v>7</v>
      </c>
      <c r="C300" s="67">
        <v>-2.34</v>
      </c>
      <c r="D300" s="67">
        <v>10.25</v>
      </c>
      <c r="E300" s="67">
        <v>18.489999999999998</v>
      </c>
      <c r="F300" s="67">
        <v>20.13</v>
      </c>
      <c r="G300" s="67">
        <v>6.29</v>
      </c>
      <c r="H300" s="67">
        <v>20.84</v>
      </c>
    </row>
    <row r="301" spans="2:26">
      <c r="B301" s="1122">
        <v>8</v>
      </c>
      <c r="C301" s="67">
        <v>-2.4</v>
      </c>
      <c r="D301" s="67">
        <v>10.14</v>
      </c>
      <c r="E301" s="67">
        <v>20.94</v>
      </c>
      <c r="F301" s="67">
        <v>22.07</v>
      </c>
      <c r="G301" s="67">
        <v>5.9</v>
      </c>
      <c r="H301" s="67">
        <v>20.76</v>
      </c>
    </row>
    <row r="302" spans="2:26">
      <c r="B302" s="1122">
        <v>9</v>
      </c>
      <c r="C302" s="67">
        <v>1.57</v>
      </c>
      <c r="D302" s="67">
        <v>11.22</v>
      </c>
      <c r="E302" s="67">
        <v>23.29</v>
      </c>
      <c r="F302" s="67">
        <v>24.04</v>
      </c>
      <c r="G302" s="67">
        <v>9.1199999999999992</v>
      </c>
      <c r="H302" s="67">
        <v>21.86</v>
      </c>
    </row>
    <row r="303" spans="2:26">
      <c r="B303" s="1122">
        <v>10</v>
      </c>
      <c r="C303" s="67">
        <v>9.2200000000000006</v>
      </c>
      <c r="D303" s="67">
        <v>13.19</v>
      </c>
      <c r="E303" s="67">
        <v>26.23</v>
      </c>
      <c r="F303" s="67">
        <v>25.3</v>
      </c>
      <c r="G303" s="67">
        <v>15.82</v>
      </c>
      <c r="H303" s="67">
        <v>23.76</v>
      </c>
    </row>
    <row r="304" spans="2:26">
      <c r="B304" s="1122">
        <v>11</v>
      </c>
      <c r="C304" s="67">
        <v>18.48</v>
      </c>
      <c r="D304" s="67">
        <v>15.41</v>
      </c>
      <c r="E304" s="67">
        <v>30.05</v>
      </c>
      <c r="F304" s="67">
        <v>26.65</v>
      </c>
      <c r="G304" s="67">
        <v>24.43</v>
      </c>
      <c r="H304" s="67">
        <v>25.83</v>
      </c>
    </row>
    <row r="305" spans="2:8">
      <c r="B305" s="1122">
        <v>12</v>
      </c>
      <c r="C305" s="67">
        <v>28.14</v>
      </c>
      <c r="D305" s="67">
        <v>17.71</v>
      </c>
      <c r="E305" s="67">
        <v>34.64</v>
      </c>
      <c r="F305" s="67">
        <v>27.92</v>
      </c>
      <c r="G305" s="67">
        <v>33.78</v>
      </c>
      <c r="H305" s="67">
        <v>28.05</v>
      </c>
    </row>
    <row r="306" spans="2:8">
      <c r="B306" s="1122">
        <v>13</v>
      </c>
      <c r="C306" s="67">
        <v>37.380000000000003</v>
      </c>
      <c r="D306" s="67">
        <v>20.03</v>
      </c>
      <c r="E306" s="67">
        <v>38.99</v>
      </c>
      <c r="F306" s="67">
        <v>28.96</v>
      </c>
      <c r="G306" s="67">
        <v>43.16</v>
      </c>
      <c r="H306" s="67">
        <v>30.34</v>
      </c>
    </row>
    <row r="307" spans="2:8">
      <c r="B307" s="1122">
        <v>14</v>
      </c>
      <c r="C307" s="67">
        <v>44.87</v>
      </c>
      <c r="D307" s="67">
        <v>21.78</v>
      </c>
      <c r="E307" s="67">
        <v>42.49</v>
      </c>
      <c r="F307" s="67">
        <v>29.78</v>
      </c>
      <c r="G307" s="67">
        <v>51.16</v>
      </c>
      <c r="H307" s="67">
        <v>32.04</v>
      </c>
    </row>
    <row r="308" spans="2:8">
      <c r="B308" s="1122">
        <v>15</v>
      </c>
      <c r="C308" s="67">
        <v>48.81</v>
      </c>
      <c r="D308" s="67">
        <v>22.59</v>
      </c>
      <c r="E308" s="67">
        <v>44.77</v>
      </c>
      <c r="F308" s="67">
        <v>30.31</v>
      </c>
      <c r="G308" s="67">
        <v>56.13</v>
      </c>
      <c r="H308" s="67">
        <v>32.659999999999997</v>
      </c>
    </row>
    <row r="309" spans="2:8">
      <c r="B309" s="1122">
        <v>16</v>
      </c>
      <c r="C309" s="67">
        <v>49.81</v>
      </c>
      <c r="D309" s="67">
        <v>22.89</v>
      </c>
      <c r="E309" s="67">
        <v>45.78</v>
      </c>
      <c r="F309" s="67">
        <v>30.52</v>
      </c>
      <c r="G309" s="67">
        <v>58.45</v>
      </c>
      <c r="H309" s="67">
        <v>32.9</v>
      </c>
    </row>
    <row r="310" spans="2:8">
      <c r="B310" s="1122">
        <v>17</v>
      </c>
      <c r="C310" s="67">
        <v>47.28</v>
      </c>
      <c r="D310" s="67">
        <v>22.44</v>
      </c>
      <c r="E310" s="67">
        <v>45.65</v>
      </c>
      <c r="F310" s="67">
        <v>30.55</v>
      </c>
      <c r="G310" s="67">
        <v>57.42</v>
      </c>
      <c r="H310" s="67">
        <v>32.380000000000003</v>
      </c>
    </row>
    <row r="311" spans="2:8">
      <c r="B311" s="1122">
        <v>18</v>
      </c>
      <c r="C311" s="67">
        <v>40.93</v>
      </c>
      <c r="D311" s="67">
        <v>21.07</v>
      </c>
      <c r="E311" s="67">
        <v>44.91</v>
      </c>
      <c r="F311" s="67">
        <v>30.53</v>
      </c>
      <c r="G311" s="67">
        <v>52.78</v>
      </c>
      <c r="H311" s="67">
        <v>30.99</v>
      </c>
    </row>
    <row r="312" spans="2:8">
      <c r="B312" s="1122">
        <v>19</v>
      </c>
      <c r="C312" s="67">
        <v>33.479999999999997</v>
      </c>
      <c r="D312" s="67">
        <v>19.670000000000002</v>
      </c>
      <c r="E312" s="67">
        <v>38.29</v>
      </c>
      <c r="F312" s="67">
        <v>29.51</v>
      </c>
      <c r="G312" s="67">
        <v>47.02</v>
      </c>
      <c r="H312" s="67">
        <v>29.68</v>
      </c>
    </row>
    <row r="313" spans="2:8">
      <c r="B313" s="1122">
        <v>20</v>
      </c>
      <c r="C313" s="67">
        <v>27.37</v>
      </c>
      <c r="D313" s="67">
        <v>18.77</v>
      </c>
      <c r="E313" s="67">
        <v>31.6</v>
      </c>
      <c r="F313" s="67">
        <v>27.82</v>
      </c>
      <c r="G313" s="67">
        <v>42.06</v>
      </c>
      <c r="H313" s="67">
        <v>28.9</v>
      </c>
    </row>
    <row r="314" spans="2:8">
      <c r="B314" s="1122">
        <v>21</v>
      </c>
      <c r="C314" s="67">
        <v>22.09</v>
      </c>
      <c r="D314" s="67">
        <v>17.93</v>
      </c>
      <c r="E314" s="67">
        <v>28.34</v>
      </c>
      <c r="F314" s="67">
        <v>26.48</v>
      </c>
      <c r="G314" s="67">
        <v>37.49</v>
      </c>
      <c r="H314" s="67">
        <v>28.17</v>
      </c>
    </row>
    <row r="315" spans="2:8">
      <c r="B315" s="1122">
        <v>22</v>
      </c>
      <c r="C315" s="67">
        <v>17.43</v>
      </c>
      <c r="D315" s="67">
        <v>17.11</v>
      </c>
      <c r="E315" s="67">
        <v>26.14</v>
      </c>
      <c r="F315" s="67">
        <v>25.61</v>
      </c>
      <c r="G315" s="67">
        <v>33.299999999999997</v>
      </c>
      <c r="H315" s="67">
        <v>27.47</v>
      </c>
    </row>
    <row r="316" spans="2:8">
      <c r="B316" s="1122">
        <v>23</v>
      </c>
      <c r="C316" s="67">
        <v>13.28</v>
      </c>
      <c r="D316" s="67">
        <v>16.309999999999999</v>
      </c>
      <c r="E316" s="67">
        <v>24.6</v>
      </c>
      <c r="F316" s="67">
        <v>24.95</v>
      </c>
      <c r="G316" s="67">
        <v>29.35</v>
      </c>
      <c r="H316" s="67">
        <v>26.76</v>
      </c>
    </row>
    <row r="317" spans="2:8" ht="15.75" thickBot="1">
      <c r="B317" s="1123">
        <v>24</v>
      </c>
      <c r="C317" s="67">
        <v>9.82</v>
      </c>
      <c r="D317" s="67">
        <v>15.65</v>
      </c>
      <c r="E317" s="67">
        <v>22.99</v>
      </c>
      <c r="F317" s="67">
        <v>23.99</v>
      </c>
      <c r="G317" s="67">
        <v>25.88</v>
      </c>
      <c r="H317" s="67">
        <v>26.21</v>
      </c>
    </row>
    <row r="318" spans="2:8">
      <c r="B318" s="1124"/>
    </row>
    <row r="324" spans="2:5" ht="15.75">
      <c r="B324" s="1040" t="s">
        <v>914</v>
      </c>
    </row>
    <row r="325" spans="2:5">
      <c r="B325" s="931" t="s">
        <v>129</v>
      </c>
    </row>
    <row r="326" spans="2:5">
      <c r="B326" s="228" t="s">
        <v>1078</v>
      </c>
    </row>
    <row r="327" spans="2:5">
      <c r="B327" s="931" t="s">
        <v>131</v>
      </c>
    </row>
    <row r="328" spans="2:5" ht="15.75" thickBot="1">
      <c r="B328" s="931" t="s">
        <v>82</v>
      </c>
    </row>
    <row r="329" spans="2:5">
      <c r="B329" s="1039" t="s">
        <v>643</v>
      </c>
      <c r="C329" s="1028" t="s">
        <v>133</v>
      </c>
    </row>
    <row r="330" spans="2:5">
      <c r="B330" s="353">
        <v>-50</v>
      </c>
      <c r="C330" s="1102">
        <v>0</v>
      </c>
      <c r="D330" s="1025"/>
      <c r="E330" s="1025"/>
    </row>
    <row r="331" spans="2:5">
      <c r="B331" s="353">
        <v>-49</v>
      </c>
      <c r="C331" s="1102">
        <v>0</v>
      </c>
      <c r="D331" s="1025"/>
      <c r="E331" s="1025"/>
    </row>
    <row r="332" spans="2:5">
      <c r="B332" s="353">
        <v>-48</v>
      </c>
      <c r="C332" s="1102">
        <v>0</v>
      </c>
      <c r="D332" s="1025"/>
      <c r="E332" s="1025"/>
    </row>
    <row r="333" spans="2:5">
      <c r="B333" s="353">
        <v>-47</v>
      </c>
      <c r="C333" s="1102">
        <v>0</v>
      </c>
      <c r="D333" s="1025"/>
      <c r="E333" s="1025"/>
    </row>
    <row r="334" spans="2:5">
      <c r="B334" s="353">
        <v>-46</v>
      </c>
      <c r="C334" s="1102">
        <v>0</v>
      </c>
      <c r="D334" s="1025"/>
      <c r="E334" s="1025"/>
    </row>
    <row r="335" spans="2:5">
      <c r="B335" s="353">
        <v>-45</v>
      </c>
      <c r="C335" s="1102">
        <v>0</v>
      </c>
      <c r="D335" s="1025"/>
      <c r="E335" s="1025"/>
    </row>
    <row r="336" spans="2:5">
      <c r="B336" s="353">
        <v>-44</v>
      </c>
      <c r="C336" s="1102">
        <v>0</v>
      </c>
      <c r="D336" s="1025"/>
      <c r="E336" s="1025"/>
    </row>
    <row r="337" spans="2:5">
      <c r="B337" s="353">
        <v>-43</v>
      </c>
      <c r="C337" s="1102">
        <v>0</v>
      </c>
      <c r="D337" s="1025"/>
      <c r="E337" s="1025"/>
    </row>
    <row r="338" spans="2:5">
      <c r="B338" s="353">
        <v>-42</v>
      </c>
      <c r="C338" s="1102">
        <v>0</v>
      </c>
      <c r="D338" s="1025"/>
      <c r="E338" s="1025"/>
    </row>
    <row r="339" spans="2:5">
      <c r="B339" s="353">
        <v>-41</v>
      </c>
      <c r="C339" s="1102">
        <v>0</v>
      </c>
      <c r="D339" s="1025"/>
      <c r="E339" s="1025"/>
    </row>
    <row r="340" spans="2:5">
      <c r="B340" s="353">
        <v>-40</v>
      </c>
      <c r="C340" s="1102">
        <v>0</v>
      </c>
      <c r="D340" s="1025"/>
      <c r="E340" s="1025"/>
    </row>
    <row r="341" spans="2:5">
      <c r="B341" s="353">
        <v>-39</v>
      </c>
      <c r="C341" s="1102">
        <v>0</v>
      </c>
      <c r="D341" s="1025"/>
      <c r="E341" s="1025"/>
    </row>
    <row r="342" spans="2:5">
      <c r="B342" s="353">
        <v>-38</v>
      </c>
      <c r="C342" s="1102">
        <v>0</v>
      </c>
      <c r="D342" s="1025"/>
      <c r="E342" s="1025"/>
    </row>
    <row r="343" spans="2:5">
      <c r="B343" s="353">
        <v>-37</v>
      </c>
      <c r="C343" s="1102">
        <v>0</v>
      </c>
      <c r="D343" s="1025"/>
      <c r="E343" s="1025"/>
    </row>
    <row r="344" spans="2:5">
      <c r="B344" s="353">
        <v>-36</v>
      </c>
      <c r="C344" s="1102">
        <v>0</v>
      </c>
      <c r="D344" s="1025"/>
      <c r="E344" s="1025"/>
    </row>
    <row r="345" spans="2:5">
      <c r="B345" s="353">
        <v>-35</v>
      </c>
      <c r="C345" s="1102">
        <v>0</v>
      </c>
      <c r="D345" s="1025"/>
      <c r="E345" s="1025"/>
    </row>
    <row r="346" spans="2:5">
      <c r="B346" s="353">
        <v>-34</v>
      </c>
      <c r="C346" s="1102">
        <v>0</v>
      </c>
      <c r="D346" s="1025"/>
      <c r="E346" s="1025"/>
    </row>
    <row r="347" spans="2:5">
      <c r="B347" s="353">
        <v>-33</v>
      </c>
      <c r="C347" s="1102">
        <v>0</v>
      </c>
      <c r="D347" s="1025"/>
      <c r="E347" s="1025"/>
    </row>
    <row r="348" spans="2:5">
      <c r="B348" s="353">
        <v>-32</v>
      </c>
      <c r="C348" s="1102">
        <v>0</v>
      </c>
      <c r="D348" s="1025"/>
      <c r="E348" s="1025"/>
    </row>
    <row r="349" spans="2:5">
      <c r="B349" s="353">
        <v>-31</v>
      </c>
      <c r="C349" s="1102">
        <v>0</v>
      </c>
      <c r="D349" s="1025"/>
      <c r="E349" s="1025"/>
    </row>
    <row r="350" spans="2:5">
      <c r="B350" s="353">
        <v>-30</v>
      </c>
      <c r="C350" s="1102">
        <v>0</v>
      </c>
      <c r="D350" s="1025"/>
      <c r="E350" s="1025"/>
    </row>
    <row r="351" spans="2:5">
      <c r="B351" s="353">
        <v>-29</v>
      </c>
      <c r="C351" s="1102">
        <v>0</v>
      </c>
      <c r="D351" s="1025"/>
      <c r="E351" s="1025"/>
    </row>
    <row r="352" spans="2:5">
      <c r="B352" s="353">
        <v>-28</v>
      </c>
      <c r="C352" s="1102">
        <v>0</v>
      </c>
      <c r="D352" s="1025"/>
      <c r="E352" s="1025"/>
    </row>
    <row r="353" spans="2:5">
      <c r="B353" s="353">
        <v>-27</v>
      </c>
      <c r="C353" s="1102">
        <v>0</v>
      </c>
      <c r="D353" s="1025"/>
      <c r="E353" s="1025"/>
    </row>
    <row r="354" spans="2:5">
      <c r="B354" s="353">
        <v>-26</v>
      </c>
      <c r="C354" s="1102">
        <v>0</v>
      </c>
      <c r="D354" s="1025"/>
      <c r="E354" s="1025"/>
    </row>
    <row r="355" spans="2:5">
      <c r="B355" s="353">
        <v>-25</v>
      </c>
      <c r="C355" s="1102">
        <v>0</v>
      </c>
      <c r="D355" s="1025"/>
      <c r="E355" s="1025"/>
    </row>
    <row r="356" spans="2:5">
      <c r="B356" s="353">
        <v>-24</v>
      </c>
      <c r="C356" s="1102">
        <v>0</v>
      </c>
      <c r="D356" s="1025"/>
      <c r="E356" s="1025"/>
    </row>
    <row r="357" spans="2:5">
      <c r="B357" s="353">
        <v>-23</v>
      </c>
      <c r="C357" s="1102">
        <v>0</v>
      </c>
      <c r="D357" s="1025"/>
      <c r="E357" s="1025"/>
    </row>
    <row r="358" spans="2:5">
      <c r="B358" s="353">
        <v>-22</v>
      </c>
      <c r="C358" s="1102">
        <v>0</v>
      </c>
      <c r="D358" s="1025"/>
      <c r="E358" s="1025"/>
    </row>
    <row r="359" spans="2:5">
      <c r="B359" s="353">
        <v>-21</v>
      </c>
      <c r="C359" s="1102">
        <v>0</v>
      </c>
      <c r="D359" s="1025"/>
      <c r="E359" s="1025"/>
    </row>
    <row r="360" spans="2:5">
      <c r="B360" s="353">
        <v>-20</v>
      </c>
      <c r="C360" s="1102">
        <v>0</v>
      </c>
      <c r="D360" s="1025"/>
      <c r="E360" s="1025"/>
    </row>
    <row r="361" spans="2:5">
      <c r="B361" s="353">
        <v>-19</v>
      </c>
      <c r="C361" s="1102">
        <v>0</v>
      </c>
      <c r="D361" s="1025"/>
      <c r="E361" s="1025"/>
    </row>
    <row r="362" spans="2:5">
      <c r="B362" s="353">
        <v>-18</v>
      </c>
      <c r="C362" s="1102">
        <v>0</v>
      </c>
      <c r="D362" s="1025"/>
      <c r="E362" s="1025"/>
    </row>
    <row r="363" spans="2:5">
      <c r="B363" s="353">
        <v>-17</v>
      </c>
      <c r="C363" s="1102">
        <v>0</v>
      </c>
      <c r="D363" s="1025"/>
      <c r="E363" s="1025"/>
    </row>
    <row r="364" spans="2:5">
      <c r="B364" s="353">
        <v>-16</v>
      </c>
      <c r="C364" s="1102">
        <v>0</v>
      </c>
      <c r="D364" s="1025"/>
      <c r="E364" s="1025"/>
    </row>
    <row r="365" spans="2:5">
      <c r="B365" s="353">
        <v>-15</v>
      </c>
      <c r="C365" s="1102">
        <v>0</v>
      </c>
      <c r="D365" s="1025"/>
      <c r="E365" s="1025"/>
    </row>
    <row r="366" spans="2:5">
      <c r="B366" s="353">
        <v>-14</v>
      </c>
      <c r="C366" s="1102">
        <v>0</v>
      </c>
      <c r="D366" s="1025"/>
      <c r="E366" s="1025"/>
    </row>
    <row r="367" spans="2:5">
      <c r="B367" s="353">
        <v>-13</v>
      </c>
      <c r="C367" s="1102">
        <v>0</v>
      </c>
      <c r="D367" s="1025"/>
      <c r="E367" s="1025"/>
    </row>
    <row r="368" spans="2:5">
      <c r="B368" s="353">
        <v>-12</v>
      </c>
      <c r="C368" s="1102">
        <v>0</v>
      </c>
      <c r="D368" s="1025"/>
      <c r="E368" s="1025"/>
    </row>
    <row r="369" spans="2:5">
      <c r="B369" s="353">
        <v>-11</v>
      </c>
      <c r="C369" s="1102">
        <v>0</v>
      </c>
      <c r="D369" s="1025"/>
      <c r="E369" s="1025"/>
    </row>
    <row r="370" spans="2:5">
      <c r="B370" s="353">
        <v>-10</v>
      </c>
      <c r="C370" s="1102">
        <v>0</v>
      </c>
      <c r="D370" s="1025"/>
      <c r="E370" s="1025"/>
    </row>
    <row r="371" spans="2:5">
      <c r="B371" s="353">
        <v>-9</v>
      </c>
      <c r="C371" s="1102">
        <v>0</v>
      </c>
      <c r="D371" s="1025"/>
      <c r="E371" s="1025"/>
    </row>
    <row r="372" spans="2:5">
      <c r="B372" s="353">
        <v>-8</v>
      </c>
      <c r="C372" s="1102">
        <v>0</v>
      </c>
      <c r="D372" s="1025"/>
      <c r="E372" s="1025"/>
    </row>
    <row r="373" spans="2:5">
      <c r="B373" s="353">
        <v>-7</v>
      </c>
      <c r="C373" s="1102">
        <v>0</v>
      </c>
      <c r="D373" s="1025"/>
      <c r="E373" s="1025"/>
    </row>
    <row r="374" spans="2:5">
      <c r="B374" s="353">
        <v>-6</v>
      </c>
      <c r="C374" s="1102">
        <v>0</v>
      </c>
      <c r="D374" s="1025"/>
      <c r="E374" s="1025"/>
    </row>
    <row r="375" spans="2:5">
      <c r="B375" s="353">
        <v>-5</v>
      </c>
      <c r="C375" s="1102">
        <v>0</v>
      </c>
      <c r="D375" s="1025"/>
      <c r="E375" s="1025"/>
    </row>
    <row r="376" spans="2:5">
      <c r="B376" s="353">
        <v>-4</v>
      </c>
      <c r="C376" s="1102">
        <v>0</v>
      </c>
      <c r="D376" s="1025"/>
      <c r="E376" s="1025"/>
    </row>
    <row r="377" spans="2:5">
      <c r="B377" s="353">
        <v>-3</v>
      </c>
      <c r="C377" s="1102">
        <v>0</v>
      </c>
      <c r="D377" s="1025"/>
      <c r="E377" s="1025"/>
    </row>
    <row r="378" spans="2:5">
      <c r="B378" s="353">
        <v>-2</v>
      </c>
      <c r="C378" s="1102">
        <v>0</v>
      </c>
      <c r="D378" s="1025"/>
      <c r="E378" s="1025"/>
    </row>
    <row r="379" spans="2:5">
      <c r="B379" s="353">
        <v>-1</v>
      </c>
      <c r="C379" s="1102">
        <v>0</v>
      </c>
      <c r="D379" s="1025"/>
      <c r="E379" s="1025"/>
    </row>
    <row r="380" spans="2:5">
      <c r="B380" s="353">
        <v>0</v>
      </c>
      <c r="C380" s="1102">
        <v>0</v>
      </c>
      <c r="D380" s="1025"/>
      <c r="E380" s="1025"/>
    </row>
    <row r="381" spans="2:5">
      <c r="B381" s="353">
        <v>1</v>
      </c>
      <c r="C381" s="1102">
        <v>3</v>
      </c>
      <c r="D381" s="1025"/>
      <c r="E381" s="1025"/>
    </row>
    <row r="382" spans="2:5">
      <c r="B382" s="353">
        <v>2</v>
      </c>
      <c r="C382" s="1102">
        <v>6</v>
      </c>
      <c r="D382" s="1025"/>
      <c r="E382" s="1025"/>
    </row>
    <row r="383" spans="2:5">
      <c r="B383" s="353">
        <v>3</v>
      </c>
      <c r="C383" s="1102">
        <v>19</v>
      </c>
      <c r="D383" s="1025"/>
      <c r="E383" s="1025"/>
    </row>
    <row r="384" spans="2:5">
      <c r="B384" s="353">
        <v>4</v>
      </c>
      <c r="C384" s="1102">
        <v>29</v>
      </c>
      <c r="D384" s="1025"/>
      <c r="E384" s="1025"/>
    </row>
    <row r="385" spans="2:5">
      <c r="B385" s="353">
        <v>5</v>
      </c>
      <c r="C385" s="1102">
        <v>29</v>
      </c>
      <c r="D385" s="1025"/>
      <c r="E385" s="1025"/>
    </row>
    <row r="386" spans="2:5">
      <c r="B386" s="353">
        <v>6</v>
      </c>
      <c r="C386" s="1102">
        <v>43</v>
      </c>
      <c r="D386" s="1025"/>
      <c r="E386" s="1025"/>
    </row>
    <row r="387" spans="2:5">
      <c r="B387" s="353">
        <v>7</v>
      </c>
      <c r="C387" s="1102">
        <v>66</v>
      </c>
      <c r="D387" s="1025"/>
      <c r="E387" s="1025"/>
    </row>
    <row r="388" spans="2:5">
      <c r="B388" s="353">
        <v>8</v>
      </c>
      <c r="C388" s="1102">
        <v>74</v>
      </c>
      <c r="D388" s="1025"/>
      <c r="E388" s="1025"/>
    </row>
    <row r="389" spans="2:5">
      <c r="B389" s="353">
        <v>9</v>
      </c>
      <c r="C389" s="1102">
        <v>96</v>
      </c>
      <c r="D389" s="1025"/>
      <c r="E389" s="1025"/>
    </row>
    <row r="390" spans="2:5">
      <c r="B390" s="353">
        <v>10</v>
      </c>
      <c r="C390" s="1102">
        <v>110</v>
      </c>
      <c r="D390" s="1025"/>
      <c r="E390" s="1025"/>
    </row>
    <row r="391" spans="2:5">
      <c r="B391" s="353">
        <v>11</v>
      </c>
      <c r="C391" s="1102">
        <v>141</v>
      </c>
      <c r="D391" s="1025"/>
      <c r="E391" s="1025"/>
    </row>
    <row r="392" spans="2:5">
      <c r="B392" s="353">
        <v>12</v>
      </c>
      <c r="C392" s="1102">
        <v>200</v>
      </c>
      <c r="D392" s="1025"/>
      <c r="E392" s="1025"/>
    </row>
    <row r="393" spans="2:5">
      <c r="B393" s="353">
        <v>13</v>
      </c>
      <c r="C393" s="1102">
        <v>203</v>
      </c>
      <c r="D393" s="1025"/>
      <c r="E393" s="1025"/>
    </row>
    <row r="394" spans="2:5">
      <c r="B394" s="353">
        <v>14</v>
      </c>
      <c r="C394" s="1102">
        <v>196</v>
      </c>
      <c r="D394" s="1025"/>
      <c r="E394" s="1025"/>
    </row>
    <row r="395" spans="2:5">
      <c r="B395" s="353">
        <v>15</v>
      </c>
      <c r="C395" s="1102">
        <v>238</v>
      </c>
      <c r="D395" s="1025"/>
      <c r="E395" s="1025"/>
    </row>
    <row r="396" spans="2:5">
      <c r="B396" s="353">
        <v>16</v>
      </c>
      <c r="C396" s="1102">
        <v>271</v>
      </c>
      <c r="D396" s="1025"/>
      <c r="E396" s="1025"/>
    </row>
    <row r="397" spans="2:5">
      <c r="B397" s="353">
        <v>17</v>
      </c>
      <c r="C397" s="1102">
        <v>271</v>
      </c>
      <c r="D397" s="1025"/>
      <c r="E397" s="1025"/>
    </row>
    <row r="398" spans="2:5">
      <c r="B398" s="353">
        <v>18</v>
      </c>
      <c r="C398" s="1102">
        <v>310</v>
      </c>
      <c r="D398" s="1025"/>
      <c r="E398" s="1025"/>
    </row>
    <row r="399" spans="2:5">
      <c r="B399" s="353">
        <v>19</v>
      </c>
      <c r="C399" s="1102">
        <v>340</v>
      </c>
      <c r="D399" s="1025"/>
      <c r="E399" s="1025"/>
    </row>
    <row r="400" spans="2:5">
      <c r="B400" s="353">
        <v>20</v>
      </c>
      <c r="C400" s="1102">
        <v>323</v>
      </c>
      <c r="D400" s="1025"/>
      <c r="E400" s="1025"/>
    </row>
    <row r="401" spans="2:5">
      <c r="B401" s="353">
        <v>21</v>
      </c>
      <c r="C401" s="1102">
        <v>319</v>
      </c>
      <c r="D401" s="1025"/>
      <c r="E401" s="1025"/>
    </row>
    <row r="402" spans="2:5">
      <c r="B402" s="353">
        <v>22</v>
      </c>
      <c r="C402" s="1102">
        <v>319</v>
      </c>
      <c r="D402" s="1025"/>
      <c r="E402" s="1025"/>
    </row>
    <row r="403" spans="2:5">
      <c r="B403" s="353">
        <v>23</v>
      </c>
      <c r="C403" s="1102">
        <v>285</v>
      </c>
      <c r="D403" s="1025"/>
      <c r="E403" s="1025"/>
    </row>
    <row r="404" spans="2:5">
      <c r="B404" s="353">
        <v>24</v>
      </c>
      <c r="C404" s="1102">
        <v>272</v>
      </c>
      <c r="D404" s="1025"/>
      <c r="E404" s="1025"/>
    </row>
    <row r="405" spans="2:5">
      <c r="B405" s="353">
        <v>25</v>
      </c>
      <c r="C405" s="1102">
        <v>270</v>
      </c>
      <c r="D405" s="1025"/>
      <c r="E405" s="1025"/>
    </row>
    <row r="406" spans="2:5">
      <c r="B406" s="353">
        <v>26</v>
      </c>
      <c r="C406" s="1102">
        <v>270</v>
      </c>
      <c r="D406" s="1025"/>
      <c r="E406" s="1025"/>
    </row>
    <row r="407" spans="2:5">
      <c r="B407" s="353">
        <v>27</v>
      </c>
      <c r="C407" s="1102">
        <v>272</v>
      </c>
      <c r="D407" s="1025"/>
      <c r="E407" s="1025"/>
    </row>
    <row r="408" spans="2:5">
      <c r="B408" s="353">
        <v>28</v>
      </c>
      <c r="C408" s="1102">
        <v>318</v>
      </c>
      <c r="D408" s="1025"/>
      <c r="E408" s="1025"/>
    </row>
    <row r="409" spans="2:5">
      <c r="B409" s="353">
        <v>29</v>
      </c>
      <c r="C409" s="1102">
        <v>296</v>
      </c>
      <c r="D409" s="1025"/>
      <c r="E409" s="1025"/>
    </row>
    <row r="410" spans="2:5">
      <c r="B410" s="353">
        <v>30</v>
      </c>
      <c r="C410" s="1102">
        <v>327</v>
      </c>
      <c r="D410" s="1025"/>
      <c r="E410" s="1025"/>
    </row>
    <row r="411" spans="2:5">
      <c r="B411" s="353">
        <v>31</v>
      </c>
      <c r="C411" s="1102">
        <v>363</v>
      </c>
      <c r="D411" s="1025"/>
      <c r="E411" s="1025"/>
    </row>
    <row r="412" spans="2:5">
      <c r="B412" s="353">
        <v>32</v>
      </c>
      <c r="C412" s="1102">
        <v>374</v>
      </c>
      <c r="D412" s="1025"/>
      <c r="E412" s="1025"/>
    </row>
    <row r="413" spans="2:5">
      <c r="B413" s="353">
        <v>33</v>
      </c>
      <c r="C413" s="1102">
        <v>403</v>
      </c>
      <c r="D413" s="1025"/>
      <c r="E413" s="1025"/>
    </row>
    <row r="414" spans="2:5">
      <c r="B414" s="353">
        <v>34</v>
      </c>
      <c r="C414" s="1102">
        <v>390</v>
      </c>
      <c r="D414" s="1025"/>
      <c r="E414" s="1025"/>
    </row>
    <row r="415" spans="2:5">
      <c r="B415" s="353">
        <v>35</v>
      </c>
      <c r="C415" s="1102">
        <v>336</v>
      </c>
      <c r="D415" s="1025"/>
      <c r="E415" s="1025"/>
    </row>
    <row r="416" spans="2:5">
      <c r="B416" s="353">
        <v>36</v>
      </c>
      <c r="C416" s="1102">
        <v>292</v>
      </c>
      <c r="D416" s="1025"/>
      <c r="E416" s="1025"/>
    </row>
    <row r="417" spans="2:5">
      <c r="B417" s="353">
        <v>37</v>
      </c>
      <c r="C417" s="1102">
        <v>237</v>
      </c>
      <c r="D417" s="1025"/>
      <c r="E417" s="1025"/>
    </row>
    <row r="418" spans="2:5">
      <c r="B418" s="353">
        <v>38</v>
      </c>
      <c r="C418" s="1102">
        <v>178</v>
      </c>
      <c r="D418" s="1025"/>
      <c r="E418" s="1025"/>
    </row>
    <row r="419" spans="2:5">
      <c r="B419" s="353">
        <v>39</v>
      </c>
      <c r="C419" s="1102">
        <v>117</v>
      </c>
      <c r="D419" s="1025"/>
      <c r="E419" s="1025"/>
    </row>
    <row r="420" spans="2:5">
      <c r="B420" s="353">
        <v>40</v>
      </c>
      <c r="C420" s="1102">
        <v>71</v>
      </c>
      <c r="D420" s="1025"/>
      <c r="E420" s="1025"/>
    </row>
    <row r="421" spans="2:5">
      <c r="B421" s="353">
        <v>41</v>
      </c>
      <c r="C421" s="1102">
        <v>45</v>
      </c>
      <c r="D421" s="1025"/>
      <c r="E421" s="1025"/>
    </row>
    <row r="422" spans="2:5">
      <c r="B422" s="353">
        <v>42</v>
      </c>
      <c r="C422" s="1102">
        <v>21</v>
      </c>
      <c r="D422" s="1025"/>
      <c r="E422" s="1025"/>
    </row>
    <row r="423" spans="2:5">
      <c r="B423" s="353">
        <v>43</v>
      </c>
      <c r="C423" s="1102">
        <v>14</v>
      </c>
      <c r="D423" s="1025"/>
      <c r="E423" s="1025"/>
    </row>
    <row r="424" spans="2:5">
      <c r="B424" s="353">
        <v>44</v>
      </c>
      <c r="C424" s="1102">
        <v>3</v>
      </c>
      <c r="D424" s="1025"/>
      <c r="E424" s="1025"/>
    </row>
    <row r="425" spans="2:5">
      <c r="B425" s="353">
        <v>45</v>
      </c>
      <c r="C425" s="1102">
        <v>0</v>
      </c>
      <c r="D425" s="1025"/>
      <c r="E425" s="1025"/>
    </row>
    <row r="426" spans="2:5">
      <c r="B426" s="353">
        <v>46</v>
      </c>
      <c r="C426" s="1102">
        <v>0</v>
      </c>
      <c r="D426" s="1025"/>
      <c r="E426" s="1025"/>
    </row>
    <row r="427" spans="2:5">
      <c r="B427" s="353">
        <v>47</v>
      </c>
      <c r="C427" s="1102">
        <v>0</v>
      </c>
      <c r="D427" s="1025"/>
      <c r="E427" s="1025"/>
    </row>
    <row r="428" spans="2:5">
      <c r="B428" s="353">
        <v>48</v>
      </c>
      <c r="C428" s="1102">
        <v>0</v>
      </c>
      <c r="D428" s="1025"/>
      <c r="E428" s="1025"/>
    </row>
    <row r="429" spans="2:5">
      <c r="B429" s="353">
        <v>49</v>
      </c>
      <c r="C429" s="1102">
        <v>0</v>
      </c>
      <c r="D429" s="1025"/>
      <c r="E429" s="1025"/>
    </row>
    <row r="430" spans="2:5">
      <c r="B430" s="353">
        <v>50</v>
      </c>
      <c r="C430" s="1102">
        <v>0</v>
      </c>
      <c r="D430" s="1025"/>
      <c r="E430" s="1025"/>
    </row>
    <row r="431" spans="2:5">
      <c r="B431" s="353">
        <v>51</v>
      </c>
      <c r="C431" s="1102">
        <v>0</v>
      </c>
      <c r="D431" s="1025"/>
      <c r="E431" s="1025"/>
    </row>
    <row r="432" spans="2:5">
      <c r="B432" s="353">
        <v>52</v>
      </c>
      <c r="C432" s="1102">
        <v>0</v>
      </c>
      <c r="D432" s="1025"/>
      <c r="E432" s="1025"/>
    </row>
    <row r="433" spans="2:5">
      <c r="B433" s="353">
        <v>53</v>
      </c>
      <c r="C433" s="1102">
        <v>0</v>
      </c>
      <c r="D433" s="1025"/>
      <c r="E433" s="1025"/>
    </row>
    <row r="434" spans="2:5">
      <c r="B434" s="353">
        <v>54</v>
      </c>
      <c r="C434" s="1102">
        <v>0</v>
      </c>
      <c r="D434" s="1025"/>
      <c r="E434" s="1025"/>
    </row>
    <row r="435" spans="2:5">
      <c r="B435" s="353">
        <v>55</v>
      </c>
      <c r="C435" s="1102">
        <v>0</v>
      </c>
      <c r="D435" s="1025"/>
      <c r="E435" s="1025"/>
    </row>
    <row r="436" spans="2:5">
      <c r="B436" s="353">
        <v>56</v>
      </c>
      <c r="C436" s="1102">
        <v>0</v>
      </c>
      <c r="D436" s="1025"/>
      <c r="E436" s="1025"/>
    </row>
    <row r="437" spans="2:5">
      <c r="B437" s="353">
        <v>57</v>
      </c>
      <c r="C437" s="1102">
        <v>0</v>
      </c>
      <c r="D437" s="1025"/>
      <c r="E437" s="1025"/>
    </row>
    <row r="438" spans="2:5">
      <c r="B438" s="353">
        <v>58</v>
      </c>
      <c r="C438" s="1102">
        <v>0</v>
      </c>
      <c r="D438" s="1025"/>
      <c r="E438" s="1025"/>
    </row>
    <row r="439" spans="2:5">
      <c r="B439" s="353">
        <v>59</v>
      </c>
      <c r="C439" s="1102">
        <v>0</v>
      </c>
      <c r="D439" s="1025"/>
      <c r="E439" s="1025"/>
    </row>
    <row r="440" spans="2:5">
      <c r="B440" s="353">
        <v>60</v>
      </c>
      <c r="C440" s="1102">
        <v>0</v>
      </c>
      <c r="D440" s="1025"/>
      <c r="E440" s="1025"/>
    </row>
    <row r="441" spans="2:5">
      <c r="B441" s="353">
        <v>61</v>
      </c>
      <c r="C441" s="1102">
        <v>0</v>
      </c>
      <c r="D441" s="1025"/>
      <c r="E441" s="1025"/>
    </row>
    <row r="442" spans="2:5">
      <c r="B442" s="353">
        <v>62</v>
      </c>
      <c r="C442" s="1102">
        <v>0</v>
      </c>
      <c r="D442" s="1025"/>
      <c r="E442" s="1025"/>
    </row>
    <row r="443" spans="2:5">
      <c r="B443" s="353">
        <v>63</v>
      </c>
      <c r="C443" s="1102">
        <v>0</v>
      </c>
      <c r="D443" s="1025"/>
      <c r="E443" s="1025"/>
    </row>
    <row r="444" spans="2:5">
      <c r="B444" s="353">
        <v>64</v>
      </c>
      <c r="C444" s="1102">
        <v>0</v>
      </c>
      <c r="D444" s="1025"/>
      <c r="E444" s="1025"/>
    </row>
    <row r="445" spans="2:5">
      <c r="B445" s="353">
        <v>65</v>
      </c>
      <c r="C445" s="1102">
        <v>0</v>
      </c>
      <c r="D445" s="1025"/>
      <c r="E445" s="1025"/>
    </row>
    <row r="446" spans="2:5">
      <c r="B446" s="353">
        <v>66</v>
      </c>
      <c r="C446" s="1102">
        <v>0</v>
      </c>
      <c r="D446" s="1025"/>
      <c r="E446" s="1025"/>
    </row>
    <row r="447" spans="2:5">
      <c r="B447" s="353">
        <v>67</v>
      </c>
      <c r="C447" s="1102">
        <v>0</v>
      </c>
      <c r="D447" s="1025"/>
      <c r="E447" s="1025"/>
    </row>
    <row r="448" spans="2:5">
      <c r="B448" s="353">
        <v>68</v>
      </c>
      <c r="C448" s="1102">
        <v>0</v>
      </c>
      <c r="D448" s="1025"/>
      <c r="E448" s="1025"/>
    </row>
    <row r="449" spans="2:5">
      <c r="B449" s="353">
        <v>69</v>
      </c>
      <c r="C449" s="1102">
        <v>0</v>
      </c>
      <c r="D449" s="1025"/>
      <c r="E449" s="1025"/>
    </row>
    <row r="450" spans="2:5">
      <c r="B450" s="353">
        <v>70</v>
      </c>
      <c r="C450" s="1102">
        <v>0</v>
      </c>
      <c r="D450" s="1025"/>
      <c r="E450" s="1025"/>
    </row>
    <row r="451" spans="2:5">
      <c r="B451" s="353">
        <v>71</v>
      </c>
      <c r="C451" s="1102">
        <v>0</v>
      </c>
      <c r="D451" s="1025"/>
      <c r="E451" s="1025"/>
    </row>
    <row r="452" spans="2:5">
      <c r="B452" s="353">
        <v>72</v>
      </c>
      <c r="C452" s="1102">
        <v>0</v>
      </c>
      <c r="D452" s="1025"/>
      <c r="E452" s="1025"/>
    </row>
    <row r="453" spans="2:5">
      <c r="B453" s="353">
        <v>73</v>
      </c>
      <c r="C453" s="1102">
        <v>0</v>
      </c>
      <c r="D453" s="1025"/>
      <c r="E453" s="1025"/>
    </row>
    <row r="454" spans="2:5">
      <c r="B454" s="353">
        <v>74</v>
      </c>
      <c r="C454" s="1102">
        <v>0</v>
      </c>
      <c r="D454" s="1025"/>
      <c r="E454" s="1025"/>
    </row>
    <row r="455" spans="2:5">
      <c r="B455" s="353">
        <v>75</v>
      </c>
      <c r="C455" s="1102">
        <v>0</v>
      </c>
      <c r="D455" s="1025"/>
      <c r="E455" s="1025"/>
    </row>
    <row r="456" spans="2:5">
      <c r="B456" s="353">
        <v>76</v>
      </c>
      <c r="C456" s="1102">
        <v>0</v>
      </c>
      <c r="D456" s="1025"/>
      <c r="E456" s="1025"/>
    </row>
    <row r="457" spans="2:5">
      <c r="B457" s="353">
        <v>77</v>
      </c>
      <c r="C457" s="1102">
        <v>0</v>
      </c>
      <c r="D457" s="1025"/>
      <c r="E457" s="1025"/>
    </row>
    <row r="458" spans="2:5">
      <c r="B458" s="353">
        <v>78</v>
      </c>
      <c r="C458" s="1102">
        <v>0</v>
      </c>
      <c r="D458" s="1025"/>
      <c r="E458" s="1025"/>
    </row>
    <row r="459" spans="2:5">
      <c r="B459" s="353">
        <v>79</v>
      </c>
      <c r="C459" s="1102">
        <v>0</v>
      </c>
      <c r="D459" s="1025"/>
      <c r="E459" s="1025"/>
    </row>
    <row r="460" spans="2:5">
      <c r="B460" s="353">
        <v>80</v>
      </c>
      <c r="C460" s="1102">
        <v>0</v>
      </c>
      <c r="D460" s="1025"/>
      <c r="E460" s="1025"/>
    </row>
    <row r="461" spans="2:5">
      <c r="B461" s="353">
        <v>81</v>
      </c>
      <c r="C461" s="1102">
        <v>0</v>
      </c>
      <c r="D461" s="1025"/>
      <c r="E461" s="1025"/>
    </row>
    <row r="462" spans="2:5">
      <c r="B462" s="353">
        <v>82</v>
      </c>
      <c r="C462" s="1102">
        <v>0</v>
      </c>
      <c r="D462" s="1025"/>
      <c r="E462" s="1025"/>
    </row>
    <row r="463" spans="2:5">
      <c r="B463" s="353">
        <v>83</v>
      </c>
      <c r="C463" s="1102">
        <v>0</v>
      </c>
      <c r="D463" s="1025"/>
      <c r="E463" s="1025"/>
    </row>
    <row r="464" spans="2:5">
      <c r="B464" s="353">
        <v>84</v>
      </c>
      <c r="C464" s="1102">
        <v>0</v>
      </c>
      <c r="D464" s="1025"/>
      <c r="E464" s="1025"/>
    </row>
    <row r="465" spans="2:5">
      <c r="B465" s="353">
        <v>85</v>
      </c>
      <c r="C465" s="1102">
        <v>0</v>
      </c>
      <c r="D465" s="1025"/>
      <c r="E465" s="1025"/>
    </row>
    <row r="466" spans="2:5">
      <c r="B466" s="353">
        <v>86</v>
      </c>
      <c r="C466" s="1102">
        <v>0</v>
      </c>
      <c r="D466" s="1025"/>
      <c r="E466" s="1025"/>
    </row>
    <row r="467" spans="2:5">
      <c r="B467" s="353">
        <v>87</v>
      </c>
      <c r="C467" s="1102">
        <v>0</v>
      </c>
      <c r="D467" s="1025"/>
      <c r="E467" s="1025"/>
    </row>
    <row r="468" spans="2:5">
      <c r="B468" s="353">
        <v>88</v>
      </c>
      <c r="C468" s="1102">
        <v>0</v>
      </c>
      <c r="D468" s="1025"/>
      <c r="E468" s="1025"/>
    </row>
    <row r="469" spans="2:5">
      <c r="B469" s="353">
        <v>89</v>
      </c>
      <c r="C469" s="1102">
        <v>0</v>
      </c>
      <c r="D469" s="1025"/>
      <c r="E469" s="1025"/>
    </row>
    <row r="470" spans="2:5">
      <c r="B470" s="353">
        <v>90</v>
      </c>
      <c r="C470" s="1102">
        <v>0</v>
      </c>
      <c r="D470" s="1025"/>
      <c r="E470" s="1025"/>
    </row>
    <row r="471" spans="2:5">
      <c r="B471" s="353">
        <v>91</v>
      </c>
      <c r="C471" s="1102">
        <v>0</v>
      </c>
      <c r="D471" s="1025"/>
      <c r="E471" s="1025"/>
    </row>
    <row r="472" spans="2:5">
      <c r="B472" s="353">
        <v>92</v>
      </c>
      <c r="C472" s="1102">
        <v>0</v>
      </c>
      <c r="D472" s="1025"/>
      <c r="E472" s="1025"/>
    </row>
    <row r="473" spans="2:5">
      <c r="B473" s="353">
        <v>93</v>
      </c>
      <c r="C473" s="1102">
        <v>0</v>
      </c>
      <c r="D473" s="1025"/>
      <c r="E473" s="1025"/>
    </row>
    <row r="474" spans="2:5">
      <c r="B474" s="353">
        <v>94</v>
      </c>
      <c r="C474" s="1102">
        <v>0</v>
      </c>
      <c r="D474" s="1025"/>
      <c r="E474" s="1025"/>
    </row>
    <row r="475" spans="2:5">
      <c r="B475" s="353">
        <v>95</v>
      </c>
      <c r="C475" s="1102">
        <v>0</v>
      </c>
      <c r="D475" s="1025"/>
      <c r="E475" s="1025"/>
    </row>
    <row r="476" spans="2:5">
      <c r="B476" s="353">
        <v>96</v>
      </c>
      <c r="C476" s="1102">
        <v>0</v>
      </c>
      <c r="D476" s="1025"/>
      <c r="E476" s="1025"/>
    </row>
    <row r="477" spans="2:5">
      <c r="B477" s="353">
        <v>97</v>
      </c>
      <c r="C477" s="1102">
        <v>0</v>
      </c>
      <c r="D477" s="1025"/>
      <c r="E477" s="1025" t="s">
        <v>644</v>
      </c>
    </row>
    <row r="478" spans="2:5" ht="15.75" thickBot="1">
      <c r="B478" s="1018">
        <v>98</v>
      </c>
      <c r="C478" s="1103">
        <v>0</v>
      </c>
      <c r="D478" s="1025"/>
      <c r="E478" s="1025">
        <f>SUM(C330:C478)</f>
        <v>8760</v>
      </c>
    </row>
    <row r="479" spans="2:5">
      <c r="B479" s="292"/>
      <c r="C479" s="292"/>
    </row>
    <row r="480" spans="2:5">
      <c r="B480" s="292"/>
      <c r="C480" s="292"/>
    </row>
    <row r="481" spans="2:31">
      <c r="B481" s="292"/>
      <c r="C481" s="292"/>
    </row>
    <row r="482" spans="2:31">
      <c r="B482" s="292"/>
      <c r="C482" s="292"/>
    </row>
    <row r="490" spans="2:31">
      <c r="C490" s="1025"/>
      <c r="D490" s="1025"/>
      <c r="E490" s="1025"/>
      <c r="F490" s="1025"/>
      <c r="G490" s="1025"/>
      <c r="H490" s="1025"/>
      <c r="I490" s="1025"/>
      <c r="J490" s="1025"/>
      <c r="K490" s="1025"/>
      <c r="L490" s="1025"/>
      <c r="M490" s="1025"/>
      <c r="N490" s="1025"/>
      <c r="O490" s="1025"/>
      <c r="P490" s="1025"/>
    </row>
    <row r="491" spans="2:31">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31"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31">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31">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31">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31">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31">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31">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31">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31">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31">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31">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31">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31">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31">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31">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31">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31">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transitionEvaluation="1" codeName="Sheet19">
    <pageSetUpPr fitToPage="1"/>
  </sheetPr>
  <dimension ref="A3:AE579"/>
  <sheetViews>
    <sheetView showGridLines="0"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 r="A3" s="931" t="s">
        <v>138</v>
      </c>
      <c r="F3" s="189" t="s">
        <v>645</v>
      </c>
    </row>
    <row r="4" spans="1:6">
      <c r="A4" s="189" t="s">
        <v>646</v>
      </c>
    </row>
    <row r="6" spans="1:6">
      <c r="A6" s="931" t="s">
        <v>139</v>
      </c>
    </row>
    <row r="8" spans="1:6">
      <c r="A8" s="189" t="s">
        <v>647</v>
      </c>
    </row>
    <row r="10" spans="1:6">
      <c r="A10" s="189" t="s">
        <v>648</v>
      </c>
    </row>
    <row r="11" spans="1:6">
      <c r="A11" s="189"/>
    </row>
    <row r="12" spans="1:6">
      <c r="A12" s="189" t="s">
        <v>649</v>
      </c>
    </row>
    <row r="14" spans="1:6">
      <c r="A14" s="189" t="s">
        <v>1130</v>
      </c>
    </row>
    <row r="15" spans="1:6">
      <c r="A15" s="189" t="s">
        <v>1131</v>
      </c>
    </row>
    <row r="17" spans="1:12">
      <c r="A17" s="931" t="s">
        <v>140</v>
      </c>
      <c r="C17" s="931" t="s">
        <v>141</v>
      </c>
    </row>
    <row r="19" spans="1:12">
      <c r="A19" s="931" t="s">
        <v>142</v>
      </c>
      <c r="C19" s="931" t="s">
        <v>143</v>
      </c>
    </row>
    <row r="20" spans="1:12">
      <c r="A20" s="931" t="s">
        <v>144</v>
      </c>
      <c r="C20" s="931" t="s">
        <v>145</v>
      </c>
    </row>
    <row r="21" spans="1:12">
      <c r="A21" s="931" t="s">
        <v>146</v>
      </c>
      <c r="C21" s="931" t="s">
        <v>147</v>
      </c>
    </row>
    <row r="22" spans="1:12">
      <c r="A22" s="931" t="s">
        <v>148</v>
      </c>
      <c r="C22" s="931" t="s">
        <v>149</v>
      </c>
    </row>
    <row r="23" spans="1:12">
      <c r="A23" s="931" t="s">
        <v>150</v>
      </c>
      <c r="C23" s="931" t="s">
        <v>151</v>
      </c>
    </row>
    <row r="24" spans="1:12">
      <c r="A24" s="931" t="s">
        <v>152</v>
      </c>
      <c r="C24" s="931" t="s">
        <v>153</v>
      </c>
    </row>
    <row r="25" spans="1:12">
      <c r="A25" s="931" t="s">
        <v>154</v>
      </c>
      <c r="C25" s="931" t="s">
        <v>155</v>
      </c>
    </row>
    <row r="26" spans="1:12">
      <c r="A26" s="931" t="s">
        <v>156</v>
      </c>
      <c r="C26" s="931" t="s">
        <v>157</v>
      </c>
    </row>
    <row r="27" spans="1:12">
      <c r="A27" s="931" t="s">
        <v>158</v>
      </c>
      <c r="C27" s="931" t="s">
        <v>159</v>
      </c>
    </row>
    <row r="28" spans="1:12">
      <c r="A28" s="931" t="s">
        <v>160</v>
      </c>
      <c r="C28" s="931" t="s">
        <v>161</v>
      </c>
    </row>
    <row r="29" spans="1:12">
      <c r="A29" s="931" t="s">
        <v>162</v>
      </c>
      <c r="C29" s="931" t="s">
        <v>163</v>
      </c>
    </row>
    <row r="30" spans="1:12">
      <c r="A30" s="931" t="s">
        <v>164</v>
      </c>
      <c r="C30" s="931" t="s">
        <v>165</v>
      </c>
    </row>
    <row r="31" spans="1:12">
      <c r="A31" s="983"/>
      <c r="B31" s="123"/>
      <c r="C31" s="123"/>
      <c r="D31" s="123"/>
      <c r="E31" s="123"/>
      <c r="F31" s="123"/>
      <c r="G31" s="123"/>
      <c r="H31" s="123"/>
      <c r="I31" s="123"/>
      <c r="J31" s="123"/>
      <c r="K31" s="123"/>
      <c r="L31" s="123"/>
    </row>
    <row r="32" spans="1:12">
      <c r="A32" s="189" t="s">
        <v>1132</v>
      </c>
    </row>
    <row r="33" spans="1:10">
      <c r="A33" s="189" t="s">
        <v>650</v>
      </c>
    </row>
    <row r="35" spans="1:10">
      <c r="A35" s="701" t="s">
        <v>854</v>
      </c>
      <c r="B35" s="701" t="s">
        <v>674</v>
      </c>
      <c r="C35" s="378" t="s">
        <v>675</v>
      </c>
    </row>
    <row r="36" spans="1:10">
      <c r="A36" s="701" t="s">
        <v>143</v>
      </c>
      <c r="B36" s="701">
        <v>4</v>
      </c>
      <c r="C36" s="701">
        <v>8</v>
      </c>
      <c r="F36" s="932"/>
    </row>
    <row r="38" spans="1:10">
      <c r="A38" s="329" t="s">
        <v>1133</v>
      </c>
      <c r="B38" s="330"/>
      <c r="C38" s="330"/>
      <c r="D38" s="330"/>
      <c r="F38" s="330"/>
      <c r="H38" s="330"/>
      <c r="I38" s="330"/>
      <c r="J38" s="330"/>
    </row>
    <row r="39" spans="1:10" ht="15" customHeight="1">
      <c r="A39" s="331"/>
      <c r="B39" s="883" t="s">
        <v>651</v>
      </c>
      <c r="C39" s="329" t="s">
        <v>652</v>
      </c>
      <c r="D39" s="331"/>
      <c r="E39" s="331"/>
      <c r="F39" s="331"/>
      <c r="H39" s="330"/>
      <c r="I39" s="330"/>
      <c r="J39" s="330"/>
    </row>
    <row r="40" spans="1:10">
      <c r="A40" s="329"/>
      <c r="B40" s="883" t="s">
        <v>653</v>
      </c>
      <c r="C40" s="329" t="s">
        <v>654</v>
      </c>
      <c r="D40" s="331"/>
      <c r="E40" s="331"/>
      <c r="F40" s="331"/>
      <c r="H40" s="330"/>
      <c r="I40" s="330"/>
      <c r="J40" s="330"/>
    </row>
    <row r="41" spans="1:10">
      <c r="A41" s="330"/>
      <c r="B41" s="883" t="s">
        <v>655</v>
      </c>
      <c r="C41" s="329" t="s">
        <v>656</v>
      </c>
      <c r="D41" s="331"/>
      <c r="E41" s="331"/>
      <c r="F41" s="331"/>
      <c r="H41" s="330"/>
      <c r="I41" s="330"/>
      <c r="J41" s="330"/>
    </row>
    <row r="42" spans="1:10">
      <c r="A42" s="331"/>
      <c r="B42" s="883" t="s">
        <v>657</v>
      </c>
      <c r="C42" s="329" t="s">
        <v>658</v>
      </c>
      <c r="D42" s="330"/>
      <c r="E42" s="330"/>
      <c r="F42" s="330"/>
      <c r="H42" s="330"/>
      <c r="I42" s="330"/>
      <c r="J42" s="330"/>
    </row>
    <row r="43" spans="1:10">
      <c r="A43" s="330"/>
      <c r="B43" s="883" t="s">
        <v>659</v>
      </c>
      <c r="C43" s="329" t="s">
        <v>660</v>
      </c>
      <c r="D43" s="330"/>
      <c r="E43" s="330"/>
      <c r="F43" s="330"/>
      <c r="H43" s="330"/>
      <c r="I43" s="330"/>
      <c r="J43" s="330"/>
    </row>
    <row r="44" spans="1:10">
      <c r="A44" s="330"/>
      <c r="B44" s="883" t="s">
        <v>661</v>
      </c>
      <c r="C44" s="884" t="s">
        <v>662</v>
      </c>
      <c r="D44" s="330"/>
      <c r="E44" s="330"/>
      <c r="F44" s="330"/>
      <c r="H44" s="330"/>
      <c r="I44" s="332"/>
      <c r="J44" s="330"/>
    </row>
    <row r="45" spans="1:10">
      <c r="A45" s="333"/>
      <c r="B45" s="883" t="s">
        <v>943</v>
      </c>
      <c r="C45" s="329" t="s">
        <v>1134</v>
      </c>
      <c r="D45" s="330"/>
      <c r="E45" s="330"/>
      <c r="F45" s="330"/>
      <c r="H45" s="330"/>
      <c r="I45" s="330"/>
      <c r="J45" s="330"/>
    </row>
    <row r="46" spans="1:10">
      <c r="B46" s="883" t="s">
        <v>944</v>
      </c>
      <c r="C46" s="329" t="s">
        <v>953</v>
      </c>
      <c r="D46" s="330"/>
    </row>
    <row r="47" spans="1:10">
      <c r="A47" s="330"/>
      <c r="B47" s="883" t="s">
        <v>928</v>
      </c>
      <c r="C47" s="329" t="s">
        <v>929</v>
      </c>
    </row>
    <row r="48" spans="1:10">
      <c r="A48" s="330"/>
      <c r="B48" s="883" t="s">
        <v>663</v>
      </c>
      <c r="C48" s="884" t="s">
        <v>664</v>
      </c>
      <c r="D48" s="330"/>
      <c r="E48" s="330"/>
      <c r="F48" s="330"/>
      <c r="H48" s="330"/>
      <c r="I48" s="330"/>
      <c r="J48" s="330"/>
    </row>
    <row r="49" spans="1:15">
      <c r="A49" s="330"/>
      <c r="B49" s="335"/>
      <c r="C49" s="335" t="s">
        <v>911</v>
      </c>
      <c r="D49" s="330"/>
      <c r="E49" s="330"/>
      <c r="F49" s="330"/>
      <c r="H49" s="330"/>
      <c r="I49" s="330"/>
      <c r="J49" s="330"/>
    </row>
    <row r="50" spans="1:15">
      <c r="A50" s="334"/>
      <c r="B50" s="335"/>
      <c r="C50" s="335" t="s">
        <v>665</v>
      </c>
      <c r="D50" s="330"/>
      <c r="E50" s="330"/>
      <c r="F50" s="330"/>
      <c r="H50" s="330"/>
      <c r="I50" s="330"/>
      <c r="J50" s="330"/>
    </row>
    <row r="51" spans="1:15">
      <c r="A51" s="334"/>
      <c r="B51" s="883"/>
      <c r="C51" s="335"/>
      <c r="D51" s="336"/>
      <c r="E51" s="336"/>
      <c r="F51" s="336"/>
      <c r="H51" s="336"/>
      <c r="I51" s="336"/>
      <c r="J51" s="336"/>
    </row>
    <row r="52" spans="1:15">
      <c r="A52" s="334"/>
      <c r="B52" s="883"/>
      <c r="C52" s="335"/>
      <c r="D52" s="336"/>
      <c r="E52" s="336"/>
      <c r="F52" s="336"/>
      <c r="H52" s="336"/>
      <c r="I52" s="336"/>
      <c r="J52" s="336"/>
    </row>
    <row r="53" spans="1:15">
      <c r="B53" s="883"/>
      <c r="C53" s="335"/>
    </row>
    <row r="55" spans="1:15">
      <c r="A55" s="886" t="s">
        <v>1053</v>
      </c>
      <c r="B55" s="887"/>
      <c r="C55" s="843"/>
      <c r="D55" s="843"/>
      <c r="E55" s="843"/>
      <c r="F55" s="843"/>
      <c r="G55" s="843"/>
      <c r="H55" s="843"/>
      <c r="I55" s="843"/>
      <c r="J55" s="843"/>
      <c r="K55" s="843"/>
      <c r="L55" s="843"/>
    </row>
    <row r="56" spans="1:15">
      <c r="A56" s="886" t="s">
        <v>1054</v>
      </c>
      <c r="B56" s="887"/>
      <c r="C56" s="843"/>
      <c r="D56" s="843"/>
      <c r="E56" s="843"/>
      <c r="F56" s="843"/>
      <c r="G56" s="843"/>
      <c r="H56" s="843"/>
      <c r="I56" s="843"/>
      <c r="J56" s="123"/>
      <c r="K56" s="123"/>
      <c r="L56" s="123"/>
    </row>
    <row r="57" spans="1:15">
      <c r="A57" s="984"/>
      <c r="B57" s="330"/>
      <c r="C57" s="123"/>
      <c r="D57" s="123"/>
      <c r="E57" s="123"/>
      <c r="F57" s="123"/>
      <c r="G57" s="123"/>
      <c r="H57" s="123"/>
      <c r="I57" s="123"/>
      <c r="J57" s="123"/>
      <c r="K57" s="123"/>
      <c r="L57" s="123"/>
    </row>
    <row r="58" spans="1:15">
      <c r="A58" s="889"/>
      <c r="B58" s="330"/>
      <c r="C58" s="123"/>
      <c r="D58" s="123"/>
      <c r="E58" s="123"/>
      <c r="F58" s="123"/>
      <c r="G58" s="891"/>
      <c r="H58" s="123"/>
      <c r="I58" s="123"/>
      <c r="J58" s="123"/>
      <c r="K58" s="123"/>
      <c r="L58" s="123"/>
      <c r="O58" s="888"/>
    </row>
    <row r="59" spans="1:15">
      <c r="B59" s="890"/>
      <c r="C59" s="846"/>
      <c r="D59" s="846"/>
      <c r="E59" s="846"/>
      <c r="F59" s="846"/>
    </row>
    <row r="60" spans="1:15" ht="15.75" thickBot="1"/>
    <row r="61" spans="1:15" ht="15.75">
      <c r="B61" s="940" t="s">
        <v>666</v>
      </c>
      <c r="C61" s="339" t="s">
        <v>10</v>
      </c>
      <c r="D61" s="339"/>
      <c r="E61" s="339"/>
      <c r="F61" s="340"/>
    </row>
    <row r="62" spans="1:15" ht="15.75">
      <c r="B62" s="941" t="s">
        <v>667</v>
      </c>
      <c r="C62" s="342" t="s">
        <v>1424</v>
      </c>
      <c r="D62" s="342"/>
      <c r="E62" s="342"/>
      <c r="F62" s="343"/>
    </row>
    <row r="63" spans="1:15" ht="16.5" thickBot="1">
      <c r="B63" s="942" t="s">
        <v>668</v>
      </c>
      <c r="C63" s="833">
        <v>43580</v>
      </c>
      <c r="D63" s="345"/>
      <c r="E63" s="345"/>
      <c r="F63" s="346"/>
    </row>
    <row r="64" spans="1:15" ht="15.75">
      <c r="B64" s="176"/>
    </row>
    <row r="65" spans="2:13" ht="15.75">
      <c r="B65" s="176"/>
    </row>
    <row r="66" spans="2:13" ht="16.5" thickBot="1">
      <c r="B66" s="176" t="s">
        <v>654</v>
      </c>
    </row>
    <row r="67" spans="2:13">
      <c r="B67" s="347"/>
      <c r="C67" s="348" t="s">
        <v>669</v>
      </c>
      <c r="D67" s="349"/>
      <c r="E67" s="350"/>
      <c r="F67" s="351"/>
      <c r="G67" s="350" t="s">
        <v>670</v>
      </c>
      <c r="H67" s="351"/>
      <c r="I67" s="352"/>
      <c r="J67" s="351"/>
      <c r="K67" s="351"/>
      <c r="L67" s="349"/>
      <c r="M67" s="170"/>
    </row>
    <row r="68" spans="2:13">
      <c r="B68" s="353"/>
      <c r="C68" s="949" t="s">
        <v>443</v>
      </c>
      <c r="D68" s="354" t="s">
        <v>444</v>
      </c>
      <c r="E68" s="355" t="s">
        <v>671</v>
      </c>
      <c r="F68" s="356"/>
      <c r="G68" s="357"/>
      <c r="H68" s="357"/>
      <c r="I68" s="358" t="s">
        <v>672</v>
      </c>
      <c r="L68" s="359"/>
      <c r="M68" s="357"/>
    </row>
    <row r="69" spans="2:13"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3">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3">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3">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2:12">
      <c r="E116" s="943" t="s">
        <v>676</v>
      </c>
    </row>
    <row r="117" spans="2:12">
      <c r="E117" s="370"/>
    </row>
    <row r="118" spans="2:12">
      <c r="E118" s="370"/>
    </row>
    <row r="119" spans="2:12">
      <c r="E119" s="370"/>
    </row>
    <row r="120" spans="2:12">
      <c r="E120" s="370"/>
    </row>
    <row r="121" spans="2:12">
      <c r="E121" s="370"/>
    </row>
    <row r="122" spans="2:12">
      <c r="E122" s="370"/>
    </row>
    <row r="125" spans="2:12">
      <c r="B125" s="377"/>
    </row>
    <row r="126" spans="2:12" ht="16.5" thickBot="1">
      <c r="B126" s="176" t="s">
        <v>656</v>
      </c>
      <c r="D126" s="932"/>
    </row>
    <row r="127" spans="2:12">
      <c r="B127" s="347"/>
      <c r="C127" s="371" t="s">
        <v>677</v>
      </c>
      <c r="D127" s="372"/>
      <c r="E127" s="350" t="s">
        <v>1135</v>
      </c>
      <c r="F127" s="350"/>
      <c r="G127" s="351"/>
      <c r="H127" s="372"/>
      <c r="I127" s="351"/>
      <c r="J127" s="351"/>
      <c r="K127" s="349"/>
    </row>
    <row r="128" spans="2:12">
      <c r="B128" s="353"/>
      <c r="C128" s="950" t="s">
        <v>678</v>
      </c>
      <c r="D128" s="951" t="s">
        <v>679</v>
      </c>
      <c r="E128" s="952"/>
      <c r="F128" s="357"/>
      <c r="G128" s="374"/>
      <c r="H128" s="368" t="s">
        <v>680</v>
      </c>
      <c r="I128" s="356"/>
      <c r="J128" s="170"/>
      <c r="K128" s="367"/>
    </row>
    <row r="129" spans="2:11"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 r="B130" s="347" t="s">
        <v>74</v>
      </c>
      <c r="C130" s="735">
        <v>24.2578</v>
      </c>
      <c r="D130" s="736">
        <v>-13.844209017671901</v>
      </c>
      <c r="E130" s="723" t="s">
        <v>145</v>
      </c>
      <c r="F130" s="1190">
        <v>9</v>
      </c>
      <c r="G130" s="737">
        <v>7</v>
      </c>
      <c r="H130" s="738">
        <v>62.369162105402097</v>
      </c>
      <c r="I130" s="723" t="s">
        <v>161</v>
      </c>
      <c r="J130" s="1190">
        <v>1</v>
      </c>
      <c r="K130" s="725">
        <v>15</v>
      </c>
    </row>
    <row r="131" spans="2:11">
      <c r="B131" s="353" t="s">
        <v>75</v>
      </c>
      <c r="C131" s="739">
        <v>24.462299999999999</v>
      </c>
      <c r="D131" s="740">
        <v>0.63931465094144102</v>
      </c>
      <c r="E131" s="723" t="s">
        <v>145</v>
      </c>
      <c r="F131" s="1189">
        <v>9</v>
      </c>
      <c r="G131" s="723">
        <v>7</v>
      </c>
      <c r="H131" s="724">
        <v>43.2522321490571</v>
      </c>
      <c r="I131" s="723" t="s">
        <v>159</v>
      </c>
      <c r="J131" s="1189">
        <v>12</v>
      </c>
      <c r="K131" s="729">
        <v>15</v>
      </c>
    </row>
    <row r="132" spans="2:11">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 r="B133" s="353" t="s">
        <v>77</v>
      </c>
      <c r="C133" s="739">
        <v>14.678599999999999</v>
      </c>
      <c r="D133" s="740">
        <v>-12.7995377141478</v>
      </c>
      <c r="E133" s="723" t="s">
        <v>145</v>
      </c>
      <c r="F133" s="1189">
        <v>9</v>
      </c>
      <c r="G133" s="723">
        <v>6</v>
      </c>
      <c r="H133" s="724">
        <v>36.126665293915899</v>
      </c>
      <c r="I133" s="723" t="s">
        <v>159</v>
      </c>
      <c r="J133" s="1189">
        <v>11</v>
      </c>
      <c r="K133" s="729">
        <v>16</v>
      </c>
    </row>
    <row r="134" spans="2:11">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2:11">
      <c r="E137" s="943" t="s">
        <v>676</v>
      </c>
    </row>
    <row r="145" spans="2:11">
      <c r="C145" s="935"/>
      <c r="D145" s="935"/>
      <c r="E145" s="935"/>
      <c r="F145" s="935"/>
      <c r="G145" s="935"/>
      <c r="H145" s="935"/>
      <c r="I145" s="935"/>
    </row>
    <row r="146" spans="2:11">
      <c r="C146" s="935"/>
      <c r="D146" s="935"/>
      <c r="E146" s="935"/>
      <c r="F146" s="935"/>
      <c r="G146" s="935"/>
      <c r="H146" s="935"/>
      <c r="I146" s="935"/>
    </row>
    <row r="147" spans="2:11">
      <c r="C147" s="935"/>
      <c r="D147" s="935"/>
      <c r="E147" s="935"/>
      <c r="F147" s="935"/>
      <c r="G147" s="935"/>
      <c r="H147" s="935"/>
      <c r="I147" s="935"/>
    </row>
    <row r="148" spans="2:11">
      <c r="B148" s="170"/>
      <c r="C148" s="953"/>
      <c r="D148" s="936"/>
      <c r="E148" s="935"/>
      <c r="F148" s="953"/>
      <c r="G148" s="954"/>
      <c r="H148" s="954"/>
      <c r="I148" s="935"/>
      <c r="J148" s="170"/>
      <c r="K148" s="170"/>
    </row>
    <row r="149" spans="2:11" ht="15.75">
      <c r="B149" s="176" t="s">
        <v>168</v>
      </c>
      <c r="C149" s="935"/>
      <c r="D149" s="948"/>
      <c r="E149" s="935"/>
      <c r="F149" s="935"/>
      <c r="G149" s="935"/>
      <c r="H149" s="935"/>
      <c r="I149" s="935"/>
    </row>
    <row r="150" spans="2:11">
      <c r="B150" s="931" t="s">
        <v>82</v>
      </c>
      <c r="C150" s="935"/>
      <c r="D150" s="935"/>
      <c r="E150" s="935"/>
      <c r="F150" s="955"/>
      <c r="G150" s="935"/>
      <c r="H150" s="935"/>
      <c r="I150" s="935"/>
    </row>
    <row r="151" spans="2:11">
      <c r="C151" s="935"/>
      <c r="D151" s="935"/>
      <c r="E151" s="935"/>
      <c r="F151" s="955"/>
      <c r="G151" s="935"/>
      <c r="H151" s="935"/>
      <c r="I151" s="935"/>
    </row>
    <row r="152" spans="2:11">
      <c r="B152" s="189" t="s">
        <v>684</v>
      </c>
      <c r="C152" s="935"/>
      <c r="D152" s="935"/>
      <c r="E152" s="935"/>
      <c r="F152" s="955"/>
      <c r="G152" s="935"/>
      <c r="H152" s="935"/>
      <c r="I152" s="935"/>
    </row>
    <row r="153" spans="2:11">
      <c r="B153" s="931" t="s">
        <v>95</v>
      </c>
      <c r="C153" s="935"/>
      <c r="D153" s="935"/>
      <c r="E153" s="935"/>
      <c r="F153" s="955"/>
      <c r="G153" s="935"/>
      <c r="H153" s="935"/>
      <c r="I153" s="935"/>
    </row>
    <row r="154" spans="2:11" ht="18.75" thickBot="1">
      <c r="B154" s="189" t="s">
        <v>685</v>
      </c>
      <c r="C154" s="937" t="s">
        <v>686</v>
      </c>
      <c r="D154" s="935"/>
      <c r="E154" s="935"/>
      <c r="F154" s="955"/>
      <c r="G154" s="935"/>
      <c r="H154" s="935"/>
      <c r="I154" s="935"/>
    </row>
    <row r="155" spans="2:11">
      <c r="B155" s="379" t="s">
        <v>175</v>
      </c>
      <c r="C155" s="778">
        <v>1668.98</v>
      </c>
    </row>
    <row r="156" spans="2:11">
      <c r="B156" s="353" t="s">
        <v>171</v>
      </c>
      <c r="C156" s="739">
        <v>440.16500000000002</v>
      </c>
    </row>
    <row r="157" spans="2:11">
      <c r="B157" s="353" t="s">
        <v>172</v>
      </c>
      <c r="C157" s="739">
        <v>1067.94</v>
      </c>
    </row>
    <row r="158" spans="2:11">
      <c r="B158" s="353" t="s">
        <v>174</v>
      </c>
      <c r="C158" s="739">
        <v>1384.23</v>
      </c>
      <c r="J158" s="170"/>
    </row>
    <row r="159" spans="2:11" ht="15.75" thickBot="1">
      <c r="B159" s="380" t="s">
        <v>173</v>
      </c>
      <c r="C159" s="741">
        <v>974.47299999999996</v>
      </c>
    </row>
    <row r="160" spans="2:11">
      <c r="B160" s="351"/>
      <c r="C160" s="189"/>
    </row>
    <row r="161" spans="2:11">
      <c r="B161" s="189" t="s">
        <v>687</v>
      </c>
      <c r="C161" s="189"/>
    </row>
    <row r="162" spans="2:11" ht="18.75" thickBot="1">
      <c r="B162" s="189" t="s">
        <v>688</v>
      </c>
      <c r="C162" s="378" t="s">
        <v>686</v>
      </c>
    </row>
    <row r="163" spans="2:11">
      <c r="B163" s="379" t="s">
        <v>689</v>
      </c>
      <c r="C163" s="735">
        <v>822.58900000000006</v>
      </c>
    </row>
    <row r="164" spans="2:11">
      <c r="B164" s="696" t="s">
        <v>690</v>
      </c>
      <c r="C164" s="739">
        <v>448.49299999999999</v>
      </c>
    </row>
    <row r="165" spans="2:11">
      <c r="B165" s="696" t="s">
        <v>691</v>
      </c>
      <c r="C165" s="739">
        <v>1039.23</v>
      </c>
    </row>
    <row r="166" spans="2:11" ht="15.75" thickBot="1">
      <c r="B166" s="380" t="s">
        <v>692</v>
      </c>
      <c r="C166" s="741">
        <v>623.79700000000003</v>
      </c>
    </row>
    <row r="167" spans="2:11">
      <c r="C167" s="189"/>
    </row>
    <row r="168" spans="2:11">
      <c r="B168" s="189" t="s">
        <v>693</v>
      </c>
      <c r="C168" s="189"/>
    </row>
    <row r="169" spans="2:11" ht="18.75" thickBot="1">
      <c r="B169" s="189" t="s">
        <v>688</v>
      </c>
      <c r="C169" s="378" t="s">
        <v>686</v>
      </c>
    </row>
    <row r="170" spans="2:11">
      <c r="B170" s="379" t="s">
        <v>694</v>
      </c>
      <c r="C170" s="735">
        <v>661.81</v>
      </c>
    </row>
    <row r="171" spans="2:11" ht="15.75" thickBot="1">
      <c r="B171" s="380" t="s">
        <v>695</v>
      </c>
      <c r="C171" s="741">
        <v>445.54899999999998</v>
      </c>
    </row>
    <row r="174" spans="2:11" ht="16.5" thickBot="1">
      <c r="B174" s="702" t="s">
        <v>696</v>
      </c>
      <c r="C174" s="943"/>
      <c r="D174" s="944"/>
      <c r="E174" s="943"/>
      <c r="F174" s="943"/>
      <c r="G174" s="943"/>
      <c r="H174" s="943"/>
      <c r="I174" s="943"/>
      <c r="J174" s="943"/>
      <c r="K174" s="943"/>
    </row>
    <row r="175" spans="2:11">
      <c r="B175" s="692"/>
      <c r="C175" s="682" t="s">
        <v>677</v>
      </c>
      <c r="D175" s="693"/>
      <c r="E175" s="693" t="s">
        <v>963</v>
      </c>
      <c r="F175" s="693"/>
      <c r="G175" s="693"/>
      <c r="H175" s="694"/>
      <c r="I175" s="693"/>
      <c r="J175" s="693"/>
      <c r="K175" s="851"/>
    </row>
    <row r="176" spans="2:11">
      <c r="B176" s="696"/>
      <c r="C176" s="956" t="s">
        <v>678</v>
      </c>
      <c r="D176" s="957" t="s">
        <v>679</v>
      </c>
      <c r="E176" s="958"/>
      <c r="F176" s="684"/>
      <c r="G176" s="853"/>
      <c r="H176" s="893" t="s">
        <v>680</v>
      </c>
      <c r="I176" s="893"/>
      <c r="J176" s="684"/>
      <c r="K176" s="854"/>
    </row>
    <row r="177" spans="2:21" ht="15.75" thickBot="1">
      <c r="B177" s="855" t="s">
        <v>63</v>
      </c>
      <c r="C177" s="685" t="s">
        <v>681</v>
      </c>
      <c r="D177" s="687" t="s">
        <v>681</v>
      </c>
      <c r="E177" s="892" t="s">
        <v>673</v>
      </c>
      <c r="F177" s="687" t="s">
        <v>674</v>
      </c>
      <c r="G177" s="687" t="s">
        <v>675</v>
      </c>
      <c r="H177" s="856" t="s">
        <v>681</v>
      </c>
      <c r="I177" s="892" t="s">
        <v>673</v>
      </c>
      <c r="J177" s="687" t="s">
        <v>674</v>
      </c>
      <c r="K177" s="691" t="s">
        <v>675</v>
      </c>
    </row>
    <row r="178" spans="2:21"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2:21">
      <c r="E179" s="943" t="s">
        <v>676</v>
      </c>
    </row>
    <row r="185" spans="2:21"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21" ht="15.75">
      <c r="B186" s="694"/>
      <c r="C186" s="862"/>
      <c r="D186" s="693"/>
      <c r="E186" s="693"/>
      <c r="F186" s="863" t="s">
        <v>698</v>
      </c>
      <c r="G186" s="693"/>
      <c r="H186" s="693"/>
      <c r="I186" s="693"/>
      <c r="J186" s="693"/>
      <c r="K186" s="862"/>
      <c r="L186" s="693"/>
      <c r="M186" s="693"/>
      <c r="N186" s="863" t="s">
        <v>699</v>
      </c>
      <c r="O186" s="693"/>
      <c r="P186" s="693"/>
      <c r="Q186" s="693"/>
      <c r="R186" s="851"/>
    </row>
    <row r="187" spans="2:21">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21">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21"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21">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21">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21">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21">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21">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21">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21">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21">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21">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21">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21">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21"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2:21">
      <c r="O202" s="325"/>
      <c r="P202" s="325"/>
      <c r="Q202" s="325"/>
      <c r="R202" s="324"/>
      <c r="S202" s="324"/>
      <c r="T202" s="324"/>
      <c r="U202" s="324"/>
    </row>
    <row r="203" spans="2:21">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1">
      <c r="O209" s="325"/>
      <c r="P209" s="325"/>
      <c r="Q209" s="325"/>
      <c r="R209" s="324"/>
      <c r="S209" s="324"/>
      <c r="T209" s="324"/>
      <c r="U209" s="324"/>
    </row>
    <row r="210" spans="15:21">
      <c r="O210" s="325"/>
      <c r="P210" s="325"/>
      <c r="Q210" s="325"/>
      <c r="R210" s="324"/>
      <c r="S210" s="324"/>
      <c r="T210" s="324"/>
      <c r="U210" s="324"/>
    </row>
    <row r="211" spans="15:21">
      <c r="O211" s="325"/>
      <c r="P211" s="325"/>
      <c r="Q211" s="325"/>
      <c r="R211" s="324"/>
      <c r="S211" s="324"/>
      <c r="T211" s="324"/>
      <c r="U211" s="324"/>
    </row>
    <row r="212" spans="15:21">
      <c r="O212" s="325"/>
      <c r="P212" s="325"/>
      <c r="Q212" s="325"/>
      <c r="R212" s="324"/>
      <c r="S212" s="324"/>
      <c r="T212" s="324"/>
      <c r="U212" s="324"/>
    </row>
    <row r="213" spans="15:21">
      <c r="O213" s="325"/>
      <c r="P213" s="325"/>
      <c r="Q213" s="325"/>
      <c r="R213" s="324"/>
      <c r="S213" s="324"/>
      <c r="T213" s="324"/>
      <c r="U213" s="324"/>
    </row>
    <row r="214" spans="15:21">
      <c r="O214" s="325"/>
      <c r="P214" s="325"/>
      <c r="Q214" s="325"/>
      <c r="R214" s="324"/>
      <c r="S214" s="324"/>
      <c r="T214" s="324"/>
      <c r="U214" s="324"/>
    </row>
    <row r="215" spans="15:21">
      <c r="O215" s="325"/>
      <c r="P215" s="325"/>
      <c r="Q215" s="325"/>
      <c r="R215" s="324"/>
      <c r="S215" s="324"/>
      <c r="T215" s="324"/>
      <c r="U215" s="324"/>
    </row>
    <row r="216" spans="15:21">
      <c r="O216" s="325"/>
      <c r="P216" s="325"/>
      <c r="Q216" s="325"/>
      <c r="R216" s="324"/>
      <c r="S216" s="324"/>
      <c r="T216" s="324"/>
      <c r="U216" s="324"/>
    </row>
    <row r="217" spans="15:21">
      <c r="O217" s="325"/>
      <c r="P217" s="325"/>
      <c r="Q217" s="325"/>
      <c r="R217" s="324"/>
      <c r="S217" s="324"/>
      <c r="T217" s="324"/>
      <c r="U217" s="324"/>
    </row>
    <row r="218" spans="15:21">
      <c r="O218" s="325"/>
      <c r="P218" s="325"/>
      <c r="Q218" s="325"/>
      <c r="R218" s="324"/>
      <c r="S218" s="324"/>
      <c r="T218" s="324"/>
      <c r="U218" s="324"/>
    </row>
    <row r="219" spans="15:21">
      <c r="O219" s="325"/>
      <c r="P219" s="325"/>
      <c r="Q219" s="325"/>
      <c r="R219" s="324"/>
      <c r="S219" s="324"/>
      <c r="T219" s="324"/>
      <c r="U219" s="324"/>
    </row>
    <row r="220" spans="15:21">
      <c r="O220" s="325"/>
      <c r="P220" s="325"/>
      <c r="Q220" s="325"/>
      <c r="R220" s="324"/>
      <c r="S220" s="324"/>
      <c r="T220" s="324"/>
      <c r="U220" s="324"/>
    </row>
    <row r="225" spans="2:25" ht="16.5" thickBot="1">
      <c r="B225" s="176" t="s">
        <v>1056</v>
      </c>
      <c r="L225" s="894"/>
      <c r="M225" s="123"/>
      <c r="N225" s="123"/>
      <c r="O225" s="123"/>
      <c r="P225" s="123"/>
      <c r="Q225" s="123"/>
      <c r="R225" s="123"/>
      <c r="S225" s="123"/>
      <c r="T225" s="123"/>
      <c r="U225" s="123"/>
      <c r="V225" s="123"/>
      <c r="W225" s="123"/>
      <c r="X225" s="123"/>
      <c r="Y225" s="123"/>
    </row>
    <row r="226" spans="2:25">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5">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5">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5">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5">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5">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5">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5">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5">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5">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5">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5">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9">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9">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9">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9">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9">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9">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9">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9">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9">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9">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9">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9">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9"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9">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26">
      <c r="B290" s="347"/>
      <c r="C290" s="924" t="s">
        <v>715</v>
      </c>
      <c r="D290" s="916"/>
      <c r="E290" s="916"/>
      <c r="F290" s="916"/>
      <c r="G290" s="925"/>
      <c r="H290" s="919"/>
      <c r="I290" s="123"/>
      <c r="J290" s="123"/>
      <c r="K290" s="123"/>
      <c r="L290" s="123"/>
      <c r="M290" s="123"/>
      <c r="N290" s="123"/>
      <c r="O290" s="123"/>
    </row>
    <row r="291" spans="2:26" ht="15.75">
      <c r="B291" s="353"/>
      <c r="C291" s="900" t="s">
        <v>939</v>
      </c>
      <c r="D291" s="902"/>
      <c r="E291" s="901" t="s">
        <v>940</v>
      </c>
      <c r="F291" s="903"/>
      <c r="G291" s="904" t="s">
        <v>939</v>
      </c>
      <c r="H291" s="905"/>
      <c r="I291" s="123"/>
      <c r="J291" s="123"/>
      <c r="K291" s="123"/>
      <c r="L291" s="123"/>
      <c r="M291" s="123"/>
      <c r="N291" s="123"/>
      <c r="O291" s="123"/>
    </row>
    <row r="292" spans="2:26">
      <c r="B292" s="400" t="s">
        <v>711</v>
      </c>
      <c r="C292" s="926" t="s">
        <v>74</v>
      </c>
      <c r="D292" s="927" t="s">
        <v>75</v>
      </c>
      <c r="E292" s="982" t="s">
        <v>76</v>
      </c>
      <c r="F292" s="982" t="s">
        <v>77</v>
      </c>
      <c r="G292" s="909" t="s">
        <v>682</v>
      </c>
      <c r="H292" s="910" t="s">
        <v>683</v>
      </c>
      <c r="I292" s="123"/>
      <c r="J292" s="123"/>
      <c r="K292" s="123"/>
      <c r="L292" s="123"/>
      <c r="M292" s="123"/>
      <c r="N292" s="123"/>
      <c r="O292" s="123"/>
    </row>
    <row r="293" spans="2:26"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26">
      <c r="B294" s="403">
        <v>1</v>
      </c>
      <c r="C294" s="1126">
        <v>4.8678433819020599</v>
      </c>
      <c r="D294" s="1127">
        <v>12.3542763839733</v>
      </c>
      <c r="E294" s="1128">
        <v>20.020913367271799</v>
      </c>
      <c r="F294" s="1129">
        <v>21.115370157594398</v>
      </c>
      <c r="G294" s="1130">
        <v>14.441705962013099</v>
      </c>
      <c r="H294" s="1131">
        <v>22.236328866847799</v>
      </c>
    </row>
    <row r="295" spans="2:26">
      <c r="B295" s="405">
        <v>2</v>
      </c>
      <c r="C295" s="726">
        <v>3.1842337530860099</v>
      </c>
      <c r="D295" s="728">
        <v>11.818398556736</v>
      </c>
      <c r="E295" s="294">
        <v>18.767465962303501</v>
      </c>
      <c r="F295" s="723">
        <v>20.542412086807101</v>
      </c>
      <c r="G295" s="724">
        <v>12.5479524719296</v>
      </c>
      <c r="H295" s="729">
        <v>21.713436647069202</v>
      </c>
    </row>
    <row r="296" spans="2:26">
      <c r="B296" s="405">
        <v>3</v>
      </c>
      <c r="C296" s="758">
        <v>1.72318193871338</v>
      </c>
      <c r="D296" s="728">
        <v>11.3192334452193</v>
      </c>
      <c r="E296" s="294">
        <v>18.212965603602299</v>
      </c>
      <c r="F296" s="723">
        <v>19.9172011571399</v>
      </c>
      <c r="G296" s="766">
        <v>10.826705841276301</v>
      </c>
      <c r="H296" s="729">
        <v>21.232286839627101</v>
      </c>
    </row>
    <row r="297" spans="2:26">
      <c r="B297" s="405">
        <v>4</v>
      </c>
      <c r="C297" s="726">
        <v>0.389886149924836</v>
      </c>
      <c r="D297" s="728">
        <v>10.8039057054847</v>
      </c>
      <c r="E297" s="294">
        <v>16.760521560434199</v>
      </c>
      <c r="F297" s="723">
        <v>19.0112544839556</v>
      </c>
      <c r="G297" s="724">
        <v>9.1997312777798204</v>
      </c>
      <c r="H297" s="729">
        <v>20.732497468842499</v>
      </c>
    </row>
    <row r="298" spans="2:26">
      <c r="B298" s="405">
        <v>5</v>
      </c>
      <c r="C298" s="726">
        <v>-0.73229446756745797</v>
      </c>
      <c r="D298" s="728">
        <v>10.3477782031048</v>
      </c>
      <c r="E298" s="294">
        <v>15.884914074960999</v>
      </c>
      <c r="F298" s="723">
        <v>18.138366997301599</v>
      </c>
      <c r="G298" s="724">
        <v>7.7578292019606696</v>
      </c>
      <c r="H298" s="729">
        <v>20.291311719585</v>
      </c>
    </row>
    <row r="299" spans="2:26">
      <c r="B299" s="405">
        <v>6</v>
      </c>
      <c r="C299" s="726">
        <v>-1.66525862784537</v>
      </c>
      <c r="D299" s="728">
        <v>9.9294583329147095</v>
      </c>
      <c r="E299" s="294">
        <v>16.094496225804701</v>
      </c>
      <c r="F299" s="723">
        <v>18.318847956180701</v>
      </c>
      <c r="G299" s="724">
        <v>6.4800339677121199</v>
      </c>
      <c r="H299" s="729">
        <v>19.891968063677201</v>
      </c>
    </row>
    <row r="300" spans="2:26">
      <c r="B300" s="405">
        <v>7</v>
      </c>
      <c r="C300" s="726">
        <v>-2.5318487172465001</v>
      </c>
      <c r="D300" s="728">
        <v>9.4997929396802494</v>
      </c>
      <c r="E300" s="294">
        <v>18.639580122688699</v>
      </c>
      <c r="F300" s="723">
        <v>19.975741171747298</v>
      </c>
      <c r="G300" s="724">
        <v>5.2951548814477896</v>
      </c>
      <c r="H300" s="729">
        <v>19.495243517872701</v>
      </c>
    </row>
    <row r="301" spans="2:26">
      <c r="B301" s="405">
        <v>8</v>
      </c>
      <c r="C301" s="726">
        <v>-1.3389871891816501</v>
      </c>
      <c r="D301" s="728">
        <v>9.7990264287324198</v>
      </c>
      <c r="E301" s="294">
        <v>20.6119404069808</v>
      </c>
      <c r="F301" s="723">
        <v>22.5701340919213</v>
      </c>
      <c r="G301" s="724">
        <v>6.1092850600297597</v>
      </c>
      <c r="H301" s="729">
        <v>19.8078532988151</v>
      </c>
    </row>
    <row r="302" spans="2:26">
      <c r="B302" s="405">
        <v>9</v>
      </c>
      <c r="C302" s="726">
        <v>4.10680022002503</v>
      </c>
      <c r="D302" s="728">
        <v>11.401798957129801</v>
      </c>
      <c r="E302" s="294">
        <v>23.216871085619601</v>
      </c>
      <c r="F302" s="723">
        <v>24.2089798068059</v>
      </c>
      <c r="G302" s="724">
        <v>11.0260479635935</v>
      </c>
      <c r="H302" s="729">
        <v>21.363008061179102</v>
      </c>
    </row>
    <row r="303" spans="2:26">
      <c r="B303" s="405">
        <v>10</v>
      </c>
      <c r="C303" s="726">
        <v>11.972355614819101</v>
      </c>
      <c r="D303" s="728">
        <v>13.462770670768601</v>
      </c>
      <c r="E303" s="294">
        <v>26.4995121296345</v>
      </c>
      <c r="F303" s="723">
        <v>25.042602619902102</v>
      </c>
      <c r="G303" s="724">
        <v>18.424203370519699</v>
      </c>
      <c r="H303" s="729">
        <v>23.319975982004198</v>
      </c>
    </row>
    <row r="304" spans="2:26">
      <c r="B304" s="405">
        <v>11</v>
      </c>
      <c r="C304" s="726">
        <v>20.698288376197901</v>
      </c>
      <c r="D304" s="728">
        <v>15.599113805954399</v>
      </c>
      <c r="E304" s="294">
        <v>30.773321027472001</v>
      </c>
      <c r="F304" s="723">
        <v>26.529756339475199</v>
      </c>
      <c r="G304" s="724">
        <v>26.944134016687801</v>
      </c>
      <c r="H304" s="729">
        <v>25.3780404376656</v>
      </c>
    </row>
    <row r="305" spans="2:8">
      <c r="B305" s="405">
        <v>12</v>
      </c>
      <c r="C305" s="726">
        <v>29.833257279841401</v>
      </c>
      <c r="D305" s="728">
        <v>17.903101962546</v>
      </c>
      <c r="E305" s="294">
        <v>35.180384352244303</v>
      </c>
      <c r="F305" s="723">
        <v>27.704844891357499</v>
      </c>
      <c r="G305" s="724">
        <v>36.127803306685898</v>
      </c>
      <c r="H305" s="729">
        <v>27.630911604779499</v>
      </c>
    </row>
    <row r="306" spans="2:8">
      <c r="B306" s="405">
        <v>13</v>
      </c>
      <c r="C306" s="726">
        <v>38.2108849390861</v>
      </c>
      <c r="D306" s="728">
        <v>20.052685017140199</v>
      </c>
      <c r="E306" s="294">
        <v>39.033694970797903</v>
      </c>
      <c r="F306" s="723">
        <v>28.707091989784399</v>
      </c>
      <c r="G306" s="724">
        <v>44.832146914373197</v>
      </c>
      <c r="H306" s="729">
        <v>29.7398273514337</v>
      </c>
    </row>
    <row r="307" spans="2:8">
      <c r="B307" s="405">
        <v>14</v>
      </c>
      <c r="C307" s="726">
        <v>44.231386959890699</v>
      </c>
      <c r="D307" s="728">
        <v>21.525791417776901</v>
      </c>
      <c r="E307" s="294">
        <v>41.924034408431297</v>
      </c>
      <c r="F307" s="723">
        <v>29.414615958298899</v>
      </c>
      <c r="G307" s="724">
        <v>51.593759907990602</v>
      </c>
      <c r="H307" s="729">
        <v>31.1592957176249</v>
      </c>
    </row>
    <row r="308" spans="2:8">
      <c r="B308" s="405">
        <v>15</v>
      </c>
      <c r="C308" s="726">
        <v>47.0105384298231</v>
      </c>
      <c r="D308" s="728">
        <v>22.210268672707301</v>
      </c>
      <c r="E308" s="294">
        <v>43.5674139438472</v>
      </c>
      <c r="F308" s="723">
        <v>29.857787993210401</v>
      </c>
      <c r="G308" s="724">
        <v>55.546923739917297</v>
      </c>
      <c r="H308" s="729">
        <v>31.717694089820899</v>
      </c>
    </row>
    <row r="309" spans="2:8">
      <c r="B309" s="405">
        <v>16</v>
      </c>
      <c r="C309" s="726">
        <v>46.930588454383802</v>
      </c>
      <c r="D309" s="728">
        <v>22.268062128507001</v>
      </c>
      <c r="E309" s="294">
        <v>43.8561239142321</v>
      </c>
      <c r="F309" s="723">
        <v>29.948423707784901</v>
      </c>
      <c r="G309" s="724">
        <v>56.793733178718</v>
      </c>
      <c r="H309" s="729">
        <v>31.761003130020399</v>
      </c>
    </row>
    <row r="310" spans="2:8">
      <c r="B310" s="405">
        <v>17</v>
      </c>
      <c r="C310" s="726">
        <v>43.474083030538999</v>
      </c>
      <c r="D310" s="728">
        <v>21.514479364134299</v>
      </c>
      <c r="E310" s="294">
        <v>43.3486997258942</v>
      </c>
      <c r="F310" s="723">
        <v>29.956118961704</v>
      </c>
      <c r="G310" s="724">
        <v>54.658353322549701</v>
      </c>
      <c r="H310" s="729">
        <v>30.991703641591201</v>
      </c>
    </row>
    <row r="311" spans="2:8">
      <c r="B311" s="405">
        <v>18</v>
      </c>
      <c r="C311" s="726">
        <v>36.538329324391597</v>
      </c>
      <c r="D311" s="728">
        <v>19.867024757837999</v>
      </c>
      <c r="E311" s="294">
        <v>42.394759269544302</v>
      </c>
      <c r="F311" s="723">
        <v>29.895099249082101</v>
      </c>
      <c r="G311" s="724">
        <v>49.111008357484003</v>
      </c>
      <c r="H311" s="729">
        <v>29.341496991137099</v>
      </c>
    </row>
    <row r="312" spans="2:8">
      <c r="B312" s="405">
        <v>19</v>
      </c>
      <c r="C312" s="726">
        <v>29.666840355126901</v>
      </c>
      <c r="D312" s="728">
        <v>18.515479535299601</v>
      </c>
      <c r="E312" s="294">
        <v>33.612665275206197</v>
      </c>
      <c r="F312" s="723">
        <v>28.9728395791217</v>
      </c>
      <c r="G312" s="724">
        <v>43.417659581705998</v>
      </c>
      <c r="H312" s="729">
        <v>28.1322285776508</v>
      </c>
    </row>
    <row r="313" spans="2:8">
      <c r="B313" s="405">
        <v>20</v>
      </c>
      <c r="C313" s="726">
        <v>24.208179692487501</v>
      </c>
      <c r="D313" s="728">
        <v>17.682490913575499</v>
      </c>
      <c r="E313" s="294">
        <v>29.614626460568299</v>
      </c>
      <c r="F313" s="723">
        <v>27.553021343094098</v>
      </c>
      <c r="G313" s="724">
        <v>38.6121138326154</v>
      </c>
      <c r="H313" s="729">
        <v>27.389051377670199</v>
      </c>
    </row>
    <row r="314" spans="2:8">
      <c r="B314" s="405">
        <v>21</v>
      </c>
      <c r="C314" s="726">
        <v>19.261674066640101</v>
      </c>
      <c r="D314" s="728">
        <v>16.825011270249</v>
      </c>
      <c r="E314" s="294">
        <v>27.9250971513164</v>
      </c>
      <c r="F314" s="723">
        <v>26.217859306213001</v>
      </c>
      <c r="G314" s="724">
        <v>34.068537866058797</v>
      </c>
      <c r="H314" s="729">
        <v>26.636134534033001</v>
      </c>
    </row>
    <row r="315" spans="2:8">
      <c r="B315" s="405">
        <v>22</v>
      </c>
      <c r="C315" s="726">
        <v>15.033060416311301</v>
      </c>
      <c r="D315" s="728">
        <v>16.059080278498701</v>
      </c>
      <c r="E315" s="294">
        <v>25.3140783122766</v>
      </c>
      <c r="F315" s="723">
        <v>25.322492520721799</v>
      </c>
      <c r="G315" s="724">
        <v>30.106289994863602</v>
      </c>
      <c r="H315" s="729">
        <v>26.0007994725845</v>
      </c>
    </row>
    <row r="316" spans="2:8">
      <c r="B316" s="405">
        <v>23</v>
      </c>
      <c r="C316" s="726">
        <v>11.219575277781299</v>
      </c>
      <c r="D316" s="728">
        <v>15.2703174609993</v>
      </c>
      <c r="E316" s="294">
        <v>24.647284604284199</v>
      </c>
      <c r="F316" s="723">
        <v>24.6888577024177</v>
      </c>
      <c r="G316" s="724">
        <v>26.2987193110419</v>
      </c>
      <c r="H316" s="729">
        <v>25.302821561025901</v>
      </c>
    </row>
    <row r="317" spans="2:8" ht="15.75" thickBot="1">
      <c r="B317" s="407">
        <v>24</v>
      </c>
      <c r="C317" s="730">
        <v>8.12228749599144</v>
      </c>
      <c r="D317" s="733">
        <v>14.6248832433209</v>
      </c>
      <c r="E317" s="732">
        <v>22.5670132671491</v>
      </c>
      <c r="F317" s="732">
        <v>23.710542820798</v>
      </c>
      <c r="G317" s="743">
        <v>22.969228329802799</v>
      </c>
      <c r="H317" s="734">
        <v>24.7282511498688</v>
      </c>
    </row>
    <row r="318" spans="2:8">
      <c r="B318" s="408"/>
    </row>
    <row r="324" spans="2:5" ht="15.75">
      <c r="B324" s="702" t="s">
        <v>914</v>
      </c>
    </row>
    <row r="325" spans="2:5">
      <c r="B325" s="931" t="s">
        <v>129</v>
      </c>
    </row>
    <row r="326" spans="2:5">
      <c r="B326" s="189" t="s">
        <v>1057</v>
      </c>
    </row>
    <row r="327" spans="2:5">
      <c r="B327" s="931" t="s">
        <v>131</v>
      </c>
    </row>
    <row r="328" spans="2:5" ht="15.75" thickBot="1">
      <c r="B328" s="931" t="s">
        <v>82</v>
      </c>
    </row>
    <row r="329" spans="2:5">
      <c r="B329" s="379" t="s">
        <v>643</v>
      </c>
      <c r="C329" s="418" t="s">
        <v>133</v>
      </c>
    </row>
    <row r="330" spans="2:5">
      <c r="B330" s="353">
        <v>-50</v>
      </c>
      <c r="C330" s="966">
        <v>0</v>
      </c>
      <c r="D330" s="943"/>
      <c r="E330" s="943"/>
    </row>
    <row r="331" spans="2:5">
      <c r="B331" s="353">
        <v>-49</v>
      </c>
      <c r="C331" s="966">
        <v>0</v>
      </c>
      <c r="D331" s="943"/>
      <c r="E331" s="943"/>
    </row>
    <row r="332" spans="2:5">
      <c r="B332" s="353">
        <v>-48</v>
      </c>
      <c r="C332" s="966">
        <v>0</v>
      </c>
      <c r="D332" s="943"/>
      <c r="E332" s="943"/>
    </row>
    <row r="333" spans="2:5">
      <c r="B333" s="353">
        <v>-47</v>
      </c>
      <c r="C333" s="966">
        <v>0</v>
      </c>
      <c r="D333" s="943"/>
      <c r="E333" s="943"/>
    </row>
    <row r="334" spans="2:5">
      <c r="B334" s="353">
        <v>-46</v>
      </c>
      <c r="C334" s="966">
        <v>0</v>
      </c>
      <c r="D334" s="943"/>
      <c r="E334" s="943"/>
    </row>
    <row r="335" spans="2:5">
      <c r="B335" s="353">
        <v>-45</v>
      </c>
      <c r="C335" s="966">
        <v>0</v>
      </c>
      <c r="D335" s="943"/>
      <c r="E335" s="943"/>
    </row>
    <row r="336" spans="2:5">
      <c r="B336" s="353">
        <v>-44</v>
      </c>
      <c r="C336" s="966">
        <v>0</v>
      </c>
      <c r="D336" s="943"/>
      <c r="E336" s="943"/>
    </row>
    <row r="337" spans="2:5">
      <c r="B337" s="353">
        <v>-43</v>
      </c>
      <c r="C337" s="966">
        <v>0</v>
      </c>
      <c r="D337" s="943"/>
      <c r="E337" s="943"/>
    </row>
    <row r="338" spans="2:5">
      <c r="B338" s="353">
        <v>-42</v>
      </c>
      <c r="C338" s="966">
        <v>0</v>
      </c>
      <c r="D338" s="943"/>
      <c r="E338" s="943"/>
    </row>
    <row r="339" spans="2:5">
      <c r="B339" s="353">
        <v>-41</v>
      </c>
      <c r="C339" s="966">
        <v>0</v>
      </c>
      <c r="D339" s="943"/>
      <c r="E339" s="943"/>
    </row>
    <row r="340" spans="2:5">
      <c r="B340" s="353">
        <v>-40</v>
      </c>
      <c r="C340" s="966">
        <v>0</v>
      </c>
      <c r="D340" s="943"/>
      <c r="E340" s="943"/>
    </row>
    <row r="341" spans="2:5">
      <c r="B341" s="353">
        <v>-39</v>
      </c>
      <c r="C341" s="966">
        <v>0</v>
      </c>
      <c r="D341" s="943"/>
      <c r="E341" s="943"/>
    </row>
    <row r="342" spans="2:5">
      <c r="B342" s="353">
        <v>-38</v>
      </c>
      <c r="C342" s="966">
        <v>0</v>
      </c>
      <c r="D342" s="943"/>
      <c r="E342" s="943"/>
    </row>
    <row r="343" spans="2:5">
      <c r="B343" s="353">
        <v>-37</v>
      </c>
      <c r="C343" s="966">
        <v>0</v>
      </c>
      <c r="D343" s="943"/>
      <c r="E343" s="943"/>
    </row>
    <row r="344" spans="2:5">
      <c r="B344" s="353">
        <v>-36</v>
      </c>
      <c r="C344" s="966">
        <v>0</v>
      </c>
      <c r="D344" s="943"/>
      <c r="E344" s="943"/>
    </row>
    <row r="345" spans="2:5">
      <c r="B345" s="353">
        <v>-35</v>
      </c>
      <c r="C345" s="966">
        <v>0</v>
      </c>
      <c r="D345" s="943"/>
      <c r="E345" s="943"/>
    </row>
    <row r="346" spans="2:5">
      <c r="B346" s="353">
        <v>-34</v>
      </c>
      <c r="C346" s="966">
        <v>0</v>
      </c>
      <c r="D346" s="943"/>
      <c r="E346" s="943"/>
    </row>
    <row r="347" spans="2:5">
      <c r="B347" s="353">
        <v>-33</v>
      </c>
      <c r="C347" s="966">
        <v>0</v>
      </c>
      <c r="D347" s="943"/>
      <c r="E347" s="943"/>
    </row>
    <row r="348" spans="2:5">
      <c r="B348" s="353">
        <v>-32</v>
      </c>
      <c r="C348" s="966">
        <v>0</v>
      </c>
      <c r="D348" s="943"/>
      <c r="E348" s="943"/>
    </row>
    <row r="349" spans="2:5">
      <c r="B349" s="353">
        <v>-31</v>
      </c>
      <c r="C349" s="966">
        <v>0</v>
      </c>
      <c r="D349" s="943"/>
      <c r="E349" s="943"/>
    </row>
    <row r="350" spans="2:5">
      <c r="B350" s="353">
        <v>-30</v>
      </c>
      <c r="C350" s="966">
        <v>0</v>
      </c>
      <c r="D350" s="943"/>
      <c r="E350" s="943"/>
    </row>
    <row r="351" spans="2:5">
      <c r="B351" s="353">
        <v>-29</v>
      </c>
      <c r="C351" s="966">
        <v>0</v>
      </c>
      <c r="D351" s="943"/>
      <c r="E351" s="943"/>
    </row>
    <row r="352" spans="2:5">
      <c r="B352" s="353">
        <v>-28</v>
      </c>
      <c r="C352" s="966">
        <v>0</v>
      </c>
      <c r="D352" s="943"/>
      <c r="E352" s="943"/>
    </row>
    <row r="353" spans="2:5">
      <c r="B353" s="353">
        <v>-27</v>
      </c>
      <c r="C353" s="966">
        <v>0</v>
      </c>
      <c r="D353" s="943"/>
      <c r="E353" s="943"/>
    </row>
    <row r="354" spans="2:5">
      <c r="B354" s="353">
        <v>-26</v>
      </c>
      <c r="C354" s="966">
        <v>0</v>
      </c>
      <c r="D354" s="943"/>
      <c r="E354" s="943"/>
    </row>
    <row r="355" spans="2:5">
      <c r="B355" s="353">
        <v>-25</v>
      </c>
      <c r="C355" s="966">
        <v>0</v>
      </c>
      <c r="D355" s="943"/>
      <c r="E355" s="943"/>
    </row>
    <row r="356" spans="2:5">
      <c r="B356" s="353">
        <v>-24</v>
      </c>
      <c r="C356" s="966">
        <v>0</v>
      </c>
      <c r="D356" s="943"/>
      <c r="E356" s="943"/>
    </row>
    <row r="357" spans="2:5">
      <c r="B357" s="353">
        <v>-23</v>
      </c>
      <c r="C357" s="966">
        <v>0</v>
      </c>
      <c r="D357" s="943"/>
      <c r="E357" s="943"/>
    </row>
    <row r="358" spans="2:5">
      <c r="B358" s="353">
        <v>-22</v>
      </c>
      <c r="C358" s="966">
        <v>0</v>
      </c>
      <c r="D358" s="943"/>
      <c r="E358" s="943"/>
    </row>
    <row r="359" spans="2:5">
      <c r="B359" s="353">
        <v>-21</v>
      </c>
      <c r="C359" s="966">
        <v>0</v>
      </c>
      <c r="D359" s="943"/>
      <c r="E359" s="943"/>
    </row>
    <row r="360" spans="2:5">
      <c r="B360" s="353">
        <v>-20</v>
      </c>
      <c r="C360" s="966">
        <v>0</v>
      </c>
      <c r="D360" s="943"/>
      <c r="E360" s="943"/>
    </row>
    <row r="361" spans="2:5">
      <c r="B361" s="353">
        <v>-19</v>
      </c>
      <c r="C361" s="966">
        <v>0</v>
      </c>
      <c r="D361" s="943"/>
      <c r="E361" s="943"/>
    </row>
    <row r="362" spans="2:5">
      <c r="B362" s="353">
        <v>-18</v>
      </c>
      <c r="C362" s="966">
        <v>0</v>
      </c>
      <c r="D362" s="943"/>
      <c r="E362" s="943"/>
    </row>
    <row r="363" spans="2:5">
      <c r="B363" s="353">
        <v>-17</v>
      </c>
      <c r="C363" s="966">
        <v>0</v>
      </c>
      <c r="D363" s="943"/>
      <c r="E363" s="943"/>
    </row>
    <row r="364" spans="2:5">
      <c r="B364" s="353">
        <v>-16</v>
      </c>
      <c r="C364" s="966">
        <v>0</v>
      </c>
      <c r="D364" s="943"/>
      <c r="E364" s="943"/>
    </row>
    <row r="365" spans="2:5">
      <c r="B365" s="353">
        <v>-15</v>
      </c>
      <c r="C365" s="966">
        <v>0</v>
      </c>
      <c r="D365" s="943"/>
      <c r="E365" s="943"/>
    </row>
    <row r="366" spans="2:5">
      <c r="B366" s="353">
        <v>-14</v>
      </c>
      <c r="C366" s="966">
        <v>0</v>
      </c>
      <c r="D366" s="943"/>
      <c r="E366" s="943"/>
    </row>
    <row r="367" spans="2:5">
      <c r="B367" s="353">
        <v>-13</v>
      </c>
      <c r="C367" s="966">
        <v>0</v>
      </c>
      <c r="D367" s="943"/>
      <c r="E367" s="943"/>
    </row>
    <row r="368" spans="2:5">
      <c r="B368" s="353">
        <v>-12</v>
      </c>
      <c r="C368" s="966">
        <v>0</v>
      </c>
      <c r="D368" s="943"/>
      <c r="E368" s="943"/>
    </row>
    <row r="369" spans="2:5">
      <c r="B369" s="353">
        <v>-11</v>
      </c>
      <c r="C369" s="966">
        <v>0</v>
      </c>
      <c r="D369" s="943"/>
      <c r="E369" s="943"/>
    </row>
    <row r="370" spans="2:5">
      <c r="B370" s="353">
        <v>-10</v>
      </c>
      <c r="C370" s="966">
        <v>0</v>
      </c>
      <c r="D370" s="943"/>
      <c r="E370" s="943"/>
    </row>
    <row r="371" spans="2:5">
      <c r="B371" s="353">
        <v>-9</v>
      </c>
      <c r="C371" s="966">
        <v>0</v>
      </c>
      <c r="D371" s="943"/>
      <c r="E371" s="943"/>
    </row>
    <row r="372" spans="2:5">
      <c r="B372" s="353">
        <v>-8</v>
      </c>
      <c r="C372" s="966">
        <v>0</v>
      </c>
      <c r="D372" s="943"/>
      <c r="E372" s="943"/>
    </row>
    <row r="373" spans="2:5">
      <c r="B373" s="353">
        <v>-7</v>
      </c>
      <c r="C373" s="966">
        <v>0</v>
      </c>
      <c r="D373" s="943"/>
      <c r="E373" s="943"/>
    </row>
    <row r="374" spans="2:5">
      <c r="B374" s="353">
        <v>-6</v>
      </c>
      <c r="C374" s="966">
        <v>0</v>
      </c>
      <c r="D374" s="943"/>
      <c r="E374" s="943"/>
    </row>
    <row r="375" spans="2:5">
      <c r="B375" s="353">
        <v>-5</v>
      </c>
      <c r="C375" s="966">
        <v>0</v>
      </c>
      <c r="D375" s="943"/>
      <c r="E375" s="943"/>
    </row>
    <row r="376" spans="2:5">
      <c r="B376" s="353">
        <v>-4</v>
      </c>
      <c r="C376" s="966">
        <v>0</v>
      </c>
      <c r="D376" s="943"/>
      <c r="E376" s="943"/>
    </row>
    <row r="377" spans="2:5">
      <c r="B377" s="353">
        <v>-3</v>
      </c>
      <c r="C377" s="966">
        <v>0</v>
      </c>
      <c r="D377" s="943"/>
      <c r="E377" s="943"/>
    </row>
    <row r="378" spans="2:5">
      <c r="B378" s="353">
        <v>-2</v>
      </c>
      <c r="C378" s="966">
        <v>0</v>
      </c>
      <c r="D378" s="943"/>
      <c r="E378" s="943"/>
    </row>
    <row r="379" spans="2:5">
      <c r="B379" s="353">
        <v>-1</v>
      </c>
      <c r="C379" s="966">
        <v>0</v>
      </c>
      <c r="D379" s="943"/>
      <c r="E379" s="943"/>
    </row>
    <row r="380" spans="2:5">
      <c r="B380" s="353">
        <v>0</v>
      </c>
      <c r="C380" s="966">
        <v>3</v>
      </c>
      <c r="D380" s="943"/>
      <c r="E380" s="943"/>
    </row>
    <row r="381" spans="2:5">
      <c r="B381" s="353">
        <v>1</v>
      </c>
      <c r="C381" s="966">
        <v>2</v>
      </c>
      <c r="D381" s="943"/>
      <c r="E381" s="943"/>
    </row>
    <row r="382" spans="2:5">
      <c r="B382" s="353">
        <v>2</v>
      </c>
      <c r="C382" s="966">
        <v>16</v>
      </c>
      <c r="D382" s="943"/>
      <c r="E382" s="943"/>
    </row>
    <row r="383" spans="2:5">
      <c r="B383" s="353">
        <v>3</v>
      </c>
      <c r="C383" s="966">
        <v>25</v>
      </c>
      <c r="D383" s="943"/>
      <c r="E383" s="943"/>
    </row>
    <row r="384" spans="2:5">
      <c r="B384" s="353">
        <v>4</v>
      </c>
      <c r="C384" s="966">
        <v>24</v>
      </c>
      <c r="D384" s="943"/>
      <c r="E384" s="943"/>
    </row>
    <row r="385" spans="2:5">
      <c r="B385" s="353">
        <v>5</v>
      </c>
      <c r="C385" s="966">
        <v>43</v>
      </c>
      <c r="D385" s="943"/>
      <c r="E385" s="943"/>
    </row>
    <row r="386" spans="2:5">
      <c r="B386" s="353">
        <v>6</v>
      </c>
      <c r="C386" s="966">
        <v>60</v>
      </c>
      <c r="D386" s="943"/>
      <c r="E386" s="943"/>
    </row>
    <row r="387" spans="2:5">
      <c r="B387" s="353">
        <v>7</v>
      </c>
      <c r="C387" s="966">
        <v>74</v>
      </c>
      <c r="D387" s="943"/>
      <c r="E387" s="943"/>
    </row>
    <row r="388" spans="2:5">
      <c r="B388" s="353">
        <v>8</v>
      </c>
      <c r="C388" s="966">
        <v>75</v>
      </c>
      <c r="D388" s="943"/>
      <c r="E388" s="943"/>
    </row>
    <row r="389" spans="2:5">
      <c r="B389" s="353">
        <v>9</v>
      </c>
      <c r="C389" s="966">
        <v>102</v>
      </c>
      <c r="D389" s="943"/>
      <c r="E389" s="943"/>
    </row>
    <row r="390" spans="2:5">
      <c r="B390" s="353">
        <v>10</v>
      </c>
      <c r="C390" s="966">
        <v>142</v>
      </c>
      <c r="D390" s="943"/>
      <c r="E390" s="943"/>
    </row>
    <row r="391" spans="2:5">
      <c r="B391" s="353">
        <v>11</v>
      </c>
      <c r="C391" s="966">
        <v>184</v>
      </c>
      <c r="D391" s="943"/>
      <c r="E391" s="943"/>
    </row>
    <row r="392" spans="2:5">
      <c r="B392" s="353">
        <v>12</v>
      </c>
      <c r="C392" s="966">
        <v>212</v>
      </c>
      <c r="D392" s="943"/>
      <c r="E392" s="943"/>
    </row>
    <row r="393" spans="2:5">
      <c r="B393" s="353">
        <v>13</v>
      </c>
      <c r="C393" s="966">
        <v>192</v>
      </c>
      <c r="D393" s="943"/>
      <c r="E393" s="943"/>
    </row>
    <row r="394" spans="2:5">
      <c r="B394" s="353">
        <v>14</v>
      </c>
      <c r="C394" s="966">
        <v>204</v>
      </c>
      <c r="D394" s="943"/>
      <c r="E394" s="943"/>
    </row>
    <row r="395" spans="2:5">
      <c r="B395" s="353">
        <v>15</v>
      </c>
      <c r="C395" s="966">
        <v>289</v>
      </c>
      <c r="D395" s="943"/>
      <c r="E395" s="943"/>
    </row>
    <row r="396" spans="2:5">
      <c r="B396" s="353">
        <v>16</v>
      </c>
      <c r="C396" s="966">
        <v>255</v>
      </c>
      <c r="D396" s="943"/>
      <c r="E396" s="943"/>
    </row>
    <row r="397" spans="2:5">
      <c r="B397" s="353">
        <v>17</v>
      </c>
      <c r="C397" s="966">
        <v>278</v>
      </c>
      <c r="D397" s="943"/>
      <c r="E397" s="943"/>
    </row>
    <row r="398" spans="2:5">
      <c r="B398" s="353">
        <v>18</v>
      </c>
      <c r="C398" s="966">
        <v>351</v>
      </c>
      <c r="D398" s="943"/>
      <c r="E398" s="943"/>
    </row>
    <row r="399" spans="2:5">
      <c r="B399" s="353">
        <v>19</v>
      </c>
      <c r="C399" s="966">
        <v>323</v>
      </c>
      <c r="D399" s="943"/>
      <c r="E399" s="943"/>
    </row>
    <row r="400" spans="2:5">
      <c r="B400" s="353">
        <v>20</v>
      </c>
      <c r="C400" s="966">
        <v>317</v>
      </c>
      <c r="D400" s="943"/>
      <c r="E400" s="943"/>
    </row>
    <row r="401" spans="2:5">
      <c r="B401" s="353">
        <v>21</v>
      </c>
      <c r="C401" s="966">
        <v>326</v>
      </c>
      <c r="D401" s="943"/>
      <c r="E401" s="943"/>
    </row>
    <row r="402" spans="2:5">
      <c r="B402" s="353">
        <v>22</v>
      </c>
      <c r="C402" s="966">
        <v>306</v>
      </c>
      <c r="D402" s="943"/>
      <c r="E402" s="943"/>
    </row>
    <row r="403" spans="2:5">
      <c r="B403" s="353">
        <v>23</v>
      </c>
      <c r="C403" s="966">
        <v>291</v>
      </c>
      <c r="D403" s="943"/>
      <c r="E403" s="943"/>
    </row>
    <row r="404" spans="2:5">
      <c r="B404" s="353">
        <v>24</v>
      </c>
      <c r="C404" s="966">
        <v>280</v>
      </c>
      <c r="D404" s="943"/>
      <c r="E404" s="943"/>
    </row>
    <row r="405" spans="2:5">
      <c r="B405" s="353">
        <v>25</v>
      </c>
      <c r="C405" s="966">
        <v>292</v>
      </c>
      <c r="D405" s="943"/>
      <c r="E405" s="943"/>
    </row>
    <row r="406" spans="2:5">
      <c r="B406" s="353">
        <v>26</v>
      </c>
      <c r="C406" s="966">
        <v>288</v>
      </c>
      <c r="D406" s="943"/>
      <c r="E406" s="943"/>
    </row>
    <row r="407" spans="2:5">
      <c r="B407" s="353">
        <v>27</v>
      </c>
      <c r="C407" s="966">
        <v>330</v>
      </c>
      <c r="D407" s="943"/>
      <c r="E407" s="943"/>
    </row>
    <row r="408" spans="2:5">
      <c r="B408" s="353">
        <v>28</v>
      </c>
      <c r="C408" s="966">
        <v>310</v>
      </c>
      <c r="D408" s="943"/>
      <c r="E408" s="943"/>
    </row>
    <row r="409" spans="2:5">
      <c r="B409" s="353">
        <v>29</v>
      </c>
      <c r="C409" s="966">
        <v>356</v>
      </c>
      <c r="D409" s="943"/>
      <c r="E409" s="943"/>
    </row>
    <row r="410" spans="2:5">
      <c r="B410" s="353">
        <v>30</v>
      </c>
      <c r="C410" s="966">
        <v>383</v>
      </c>
      <c r="D410" s="943"/>
      <c r="E410" s="943"/>
    </row>
    <row r="411" spans="2:5">
      <c r="B411" s="353">
        <v>31</v>
      </c>
      <c r="C411" s="966">
        <v>385</v>
      </c>
      <c r="D411" s="943"/>
      <c r="E411" s="943"/>
    </row>
    <row r="412" spans="2:5">
      <c r="B412" s="353">
        <v>32</v>
      </c>
      <c r="C412" s="966">
        <v>411</v>
      </c>
      <c r="D412" s="943"/>
      <c r="E412" s="943"/>
    </row>
    <row r="413" spans="2:5">
      <c r="B413" s="353">
        <v>33</v>
      </c>
      <c r="C413" s="966">
        <v>379</v>
      </c>
      <c r="D413" s="943"/>
      <c r="E413" s="943"/>
    </row>
    <row r="414" spans="2:5">
      <c r="B414" s="353">
        <v>34</v>
      </c>
      <c r="C414" s="966">
        <v>338</v>
      </c>
      <c r="D414" s="943"/>
      <c r="E414" s="943"/>
    </row>
    <row r="415" spans="2:5">
      <c r="B415" s="353">
        <v>35</v>
      </c>
      <c r="C415" s="966">
        <v>265</v>
      </c>
      <c r="D415" s="943"/>
      <c r="E415" s="943"/>
    </row>
    <row r="416" spans="2:5">
      <c r="B416" s="353">
        <v>36</v>
      </c>
      <c r="C416" s="966">
        <v>232</v>
      </c>
      <c r="D416" s="943"/>
      <c r="E416" s="943"/>
    </row>
    <row r="417" spans="2:5">
      <c r="B417" s="353">
        <v>37</v>
      </c>
      <c r="C417" s="966">
        <v>161</v>
      </c>
      <c r="D417" s="943"/>
      <c r="E417" s="943"/>
    </row>
    <row r="418" spans="2:5">
      <c r="B418" s="353">
        <v>38</v>
      </c>
      <c r="C418" s="966">
        <v>113</v>
      </c>
      <c r="D418" s="943"/>
      <c r="E418" s="943"/>
    </row>
    <row r="419" spans="2:5">
      <c r="B419" s="353">
        <v>39</v>
      </c>
      <c r="C419" s="966">
        <v>71</v>
      </c>
      <c r="D419" s="943"/>
      <c r="E419" s="943"/>
    </row>
    <row r="420" spans="2:5">
      <c r="B420" s="353">
        <v>40</v>
      </c>
      <c r="C420" s="966">
        <v>39</v>
      </c>
      <c r="D420" s="943"/>
      <c r="E420" s="943"/>
    </row>
    <row r="421" spans="2:5">
      <c r="B421" s="353">
        <v>41</v>
      </c>
      <c r="C421" s="966">
        <v>21</v>
      </c>
      <c r="D421" s="943"/>
      <c r="E421" s="943"/>
    </row>
    <row r="422" spans="2:5">
      <c r="B422" s="353">
        <v>42</v>
      </c>
      <c r="C422" s="966">
        <v>9</v>
      </c>
      <c r="D422" s="943"/>
      <c r="E422" s="943"/>
    </row>
    <row r="423" spans="2:5">
      <c r="B423" s="353">
        <v>43</v>
      </c>
      <c r="C423" s="966">
        <v>3</v>
      </c>
      <c r="D423" s="943"/>
      <c r="E423" s="943"/>
    </row>
    <row r="424" spans="2:5">
      <c r="B424" s="353">
        <v>44</v>
      </c>
      <c r="C424" s="966">
        <v>0</v>
      </c>
      <c r="D424" s="943"/>
      <c r="E424" s="943"/>
    </row>
    <row r="425" spans="2:5">
      <c r="B425" s="353">
        <v>45</v>
      </c>
      <c r="C425" s="966">
        <v>0</v>
      </c>
      <c r="D425" s="943"/>
      <c r="E425" s="943"/>
    </row>
    <row r="426" spans="2:5">
      <c r="B426" s="353">
        <v>46</v>
      </c>
      <c r="C426" s="966">
        <v>0</v>
      </c>
      <c r="D426" s="943"/>
      <c r="E426" s="943"/>
    </row>
    <row r="427" spans="2:5">
      <c r="B427" s="353">
        <v>47</v>
      </c>
      <c r="C427" s="966">
        <v>0</v>
      </c>
      <c r="D427" s="943"/>
      <c r="E427" s="943"/>
    </row>
    <row r="428" spans="2:5">
      <c r="B428" s="353">
        <v>48</v>
      </c>
      <c r="C428" s="966">
        <v>0</v>
      </c>
      <c r="D428" s="943"/>
      <c r="E428" s="943"/>
    </row>
    <row r="429" spans="2:5">
      <c r="B429" s="353">
        <v>49</v>
      </c>
      <c r="C429" s="966">
        <v>0</v>
      </c>
      <c r="D429" s="943"/>
      <c r="E429" s="943"/>
    </row>
    <row r="430" spans="2:5">
      <c r="B430" s="353">
        <v>50</v>
      </c>
      <c r="C430" s="966">
        <v>0</v>
      </c>
      <c r="D430" s="943"/>
      <c r="E430" s="943"/>
    </row>
    <row r="431" spans="2:5">
      <c r="B431" s="353">
        <v>51</v>
      </c>
      <c r="C431" s="966">
        <v>0</v>
      </c>
      <c r="D431" s="943"/>
      <c r="E431" s="943"/>
    </row>
    <row r="432" spans="2:5">
      <c r="B432" s="353">
        <v>52</v>
      </c>
      <c r="C432" s="966">
        <v>0</v>
      </c>
      <c r="D432" s="943"/>
      <c r="E432" s="943"/>
    </row>
    <row r="433" spans="2:5">
      <c r="B433" s="353">
        <v>53</v>
      </c>
      <c r="C433" s="966">
        <v>0</v>
      </c>
      <c r="D433" s="943"/>
      <c r="E433" s="943"/>
    </row>
    <row r="434" spans="2:5">
      <c r="B434" s="353">
        <v>54</v>
      </c>
      <c r="C434" s="966">
        <v>0</v>
      </c>
      <c r="D434" s="943"/>
      <c r="E434" s="943"/>
    </row>
    <row r="435" spans="2:5">
      <c r="B435" s="353">
        <v>55</v>
      </c>
      <c r="C435" s="966">
        <v>0</v>
      </c>
      <c r="D435" s="943"/>
      <c r="E435" s="943"/>
    </row>
    <row r="436" spans="2:5">
      <c r="B436" s="353">
        <v>56</v>
      </c>
      <c r="C436" s="966">
        <v>0</v>
      </c>
      <c r="D436" s="943"/>
      <c r="E436" s="943"/>
    </row>
    <row r="437" spans="2:5">
      <c r="B437" s="353">
        <v>57</v>
      </c>
      <c r="C437" s="966">
        <v>0</v>
      </c>
      <c r="D437" s="943"/>
      <c r="E437" s="943"/>
    </row>
    <row r="438" spans="2:5">
      <c r="B438" s="353">
        <v>58</v>
      </c>
      <c r="C438" s="966">
        <v>0</v>
      </c>
      <c r="D438" s="943"/>
      <c r="E438" s="943"/>
    </row>
    <row r="439" spans="2:5">
      <c r="B439" s="353">
        <v>59</v>
      </c>
      <c r="C439" s="966">
        <v>0</v>
      </c>
      <c r="D439" s="943"/>
      <c r="E439" s="943"/>
    </row>
    <row r="440" spans="2:5">
      <c r="B440" s="353">
        <v>60</v>
      </c>
      <c r="C440" s="966">
        <v>0</v>
      </c>
      <c r="D440" s="943"/>
      <c r="E440" s="943"/>
    </row>
    <row r="441" spans="2:5">
      <c r="B441" s="353">
        <v>61</v>
      </c>
      <c r="C441" s="966">
        <v>0</v>
      </c>
      <c r="D441" s="943"/>
      <c r="E441" s="943"/>
    </row>
    <row r="442" spans="2:5">
      <c r="B442" s="353">
        <v>62</v>
      </c>
      <c r="C442" s="966">
        <v>0</v>
      </c>
      <c r="D442" s="943"/>
      <c r="E442" s="943"/>
    </row>
    <row r="443" spans="2:5">
      <c r="B443" s="353">
        <v>63</v>
      </c>
      <c r="C443" s="966">
        <v>0</v>
      </c>
      <c r="D443" s="943"/>
      <c r="E443" s="943"/>
    </row>
    <row r="444" spans="2:5">
      <c r="B444" s="353">
        <v>64</v>
      </c>
      <c r="C444" s="966">
        <v>0</v>
      </c>
      <c r="D444" s="943"/>
      <c r="E444" s="943"/>
    </row>
    <row r="445" spans="2:5">
      <c r="B445" s="353">
        <v>65</v>
      </c>
      <c r="C445" s="966">
        <v>0</v>
      </c>
      <c r="D445" s="943"/>
      <c r="E445" s="943"/>
    </row>
    <row r="446" spans="2:5">
      <c r="B446" s="353">
        <v>66</v>
      </c>
      <c r="C446" s="966">
        <v>0</v>
      </c>
      <c r="D446" s="943"/>
      <c r="E446" s="943"/>
    </row>
    <row r="447" spans="2:5">
      <c r="B447" s="353">
        <v>67</v>
      </c>
      <c r="C447" s="966">
        <v>0</v>
      </c>
      <c r="D447" s="943"/>
      <c r="E447" s="943"/>
    </row>
    <row r="448" spans="2:5">
      <c r="B448" s="353">
        <v>68</v>
      </c>
      <c r="C448" s="966">
        <v>0</v>
      </c>
      <c r="D448" s="943"/>
      <c r="E448" s="943"/>
    </row>
    <row r="449" spans="2:5">
      <c r="B449" s="353">
        <v>69</v>
      </c>
      <c r="C449" s="966">
        <v>0</v>
      </c>
      <c r="D449" s="943"/>
      <c r="E449" s="943"/>
    </row>
    <row r="450" spans="2:5">
      <c r="B450" s="353">
        <v>70</v>
      </c>
      <c r="C450" s="966">
        <v>0</v>
      </c>
      <c r="D450" s="943"/>
      <c r="E450" s="943"/>
    </row>
    <row r="451" spans="2:5">
      <c r="B451" s="353">
        <v>71</v>
      </c>
      <c r="C451" s="966">
        <v>0</v>
      </c>
      <c r="D451" s="943"/>
      <c r="E451" s="943"/>
    </row>
    <row r="452" spans="2:5">
      <c r="B452" s="353">
        <v>72</v>
      </c>
      <c r="C452" s="966">
        <v>0</v>
      </c>
      <c r="D452" s="943"/>
      <c r="E452" s="943"/>
    </row>
    <row r="453" spans="2:5">
      <c r="B453" s="353">
        <v>73</v>
      </c>
      <c r="C453" s="966">
        <v>0</v>
      </c>
      <c r="D453" s="943"/>
      <c r="E453" s="943"/>
    </row>
    <row r="454" spans="2:5">
      <c r="B454" s="353">
        <v>74</v>
      </c>
      <c r="C454" s="966">
        <v>0</v>
      </c>
      <c r="D454" s="943"/>
      <c r="E454" s="943"/>
    </row>
    <row r="455" spans="2:5">
      <c r="B455" s="353">
        <v>75</v>
      </c>
      <c r="C455" s="966">
        <v>0</v>
      </c>
      <c r="D455" s="943"/>
      <c r="E455" s="943"/>
    </row>
    <row r="456" spans="2:5">
      <c r="B456" s="353">
        <v>76</v>
      </c>
      <c r="C456" s="966">
        <v>0</v>
      </c>
      <c r="D456" s="943"/>
      <c r="E456" s="943"/>
    </row>
    <row r="457" spans="2:5">
      <c r="B457" s="353">
        <v>77</v>
      </c>
      <c r="C457" s="966">
        <v>0</v>
      </c>
      <c r="D457" s="943"/>
      <c r="E457" s="943"/>
    </row>
    <row r="458" spans="2:5">
      <c r="B458" s="353">
        <v>78</v>
      </c>
      <c r="C458" s="966">
        <v>0</v>
      </c>
      <c r="D458" s="943"/>
      <c r="E458" s="943"/>
    </row>
    <row r="459" spans="2:5">
      <c r="B459" s="353">
        <v>79</v>
      </c>
      <c r="C459" s="966">
        <v>0</v>
      </c>
      <c r="D459" s="943"/>
      <c r="E459" s="943"/>
    </row>
    <row r="460" spans="2:5">
      <c r="B460" s="353">
        <v>80</v>
      </c>
      <c r="C460" s="966">
        <v>0</v>
      </c>
      <c r="D460" s="943"/>
      <c r="E460" s="943"/>
    </row>
    <row r="461" spans="2:5">
      <c r="B461" s="353">
        <v>81</v>
      </c>
      <c r="C461" s="966">
        <v>0</v>
      </c>
      <c r="D461" s="943"/>
      <c r="E461" s="943"/>
    </row>
    <row r="462" spans="2:5">
      <c r="B462" s="353">
        <v>82</v>
      </c>
      <c r="C462" s="966">
        <v>0</v>
      </c>
      <c r="D462" s="943"/>
      <c r="E462" s="943"/>
    </row>
    <row r="463" spans="2:5">
      <c r="B463" s="353">
        <v>83</v>
      </c>
      <c r="C463" s="966">
        <v>0</v>
      </c>
      <c r="D463" s="943"/>
      <c r="E463" s="943"/>
    </row>
    <row r="464" spans="2:5">
      <c r="B464" s="353">
        <v>84</v>
      </c>
      <c r="C464" s="966">
        <v>0</v>
      </c>
      <c r="D464" s="943"/>
      <c r="E464" s="943"/>
    </row>
    <row r="465" spans="2:5">
      <c r="B465" s="353">
        <v>85</v>
      </c>
      <c r="C465" s="966">
        <v>0</v>
      </c>
      <c r="D465" s="943"/>
      <c r="E465" s="943"/>
    </row>
    <row r="466" spans="2:5">
      <c r="B466" s="353">
        <v>86</v>
      </c>
      <c r="C466" s="966">
        <v>0</v>
      </c>
      <c r="D466" s="943"/>
      <c r="E466" s="943"/>
    </row>
    <row r="467" spans="2:5">
      <c r="B467" s="353">
        <v>87</v>
      </c>
      <c r="C467" s="966">
        <v>0</v>
      </c>
      <c r="D467" s="943"/>
      <c r="E467" s="943"/>
    </row>
    <row r="468" spans="2:5">
      <c r="B468" s="353">
        <v>88</v>
      </c>
      <c r="C468" s="966">
        <v>0</v>
      </c>
      <c r="D468" s="943"/>
      <c r="E468" s="943"/>
    </row>
    <row r="469" spans="2:5">
      <c r="B469" s="353">
        <v>89</v>
      </c>
      <c r="C469" s="966">
        <v>0</v>
      </c>
      <c r="D469" s="943"/>
      <c r="E469" s="943"/>
    </row>
    <row r="470" spans="2:5">
      <c r="B470" s="353">
        <v>90</v>
      </c>
      <c r="C470" s="966">
        <v>0</v>
      </c>
      <c r="D470" s="943"/>
      <c r="E470" s="943"/>
    </row>
    <row r="471" spans="2:5">
      <c r="B471" s="353">
        <v>91</v>
      </c>
      <c r="C471" s="966">
        <v>0</v>
      </c>
      <c r="D471" s="943"/>
      <c r="E471" s="943"/>
    </row>
    <row r="472" spans="2:5">
      <c r="B472" s="353">
        <v>92</v>
      </c>
      <c r="C472" s="966">
        <v>0</v>
      </c>
      <c r="D472" s="943"/>
      <c r="E472" s="943"/>
    </row>
    <row r="473" spans="2:5">
      <c r="B473" s="353">
        <v>93</v>
      </c>
      <c r="C473" s="966">
        <v>0</v>
      </c>
      <c r="D473" s="943"/>
      <c r="E473" s="943"/>
    </row>
    <row r="474" spans="2:5">
      <c r="B474" s="353">
        <v>94</v>
      </c>
      <c r="C474" s="966">
        <v>0</v>
      </c>
      <c r="D474" s="943"/>
      <c r="E474" s="943"/>
    </row>
    <row r="475" spans="2:5">
      <c r="B475" s="353">
        <v>95</v>
      </c>
      <c r="C475" s="966">
        <v>0</v>
      </c>
      <c r="D475" s="943"/>
      <c r="E475" s="943"/>
    </row>
    <row r="476" spans="2:5">
      <c r="B476" s="353">
        <v>96</v>
      </c>
      <c r="C476" s="966">
        <v>0</v>
      </c>
      <c r="D476" s="943"/>
      <c r="E476" s="943"/>
    </row>
    <row r="477" spans="2:5">
      <c r="B477" s="353">
        <v>97</v>
      </c>
      <c r="C477" s="966">
        <v>0</v>
      </c>
      <c r="D477" s="943"/>
      <c r="E477" s="943" t="s">
        <v>644</v>
      </c>
    </row>
    <row r="478" spans="2:5" ht="15.75" thickBot="1">
      <c r="B478" s="360">
        <v>98</v>
      </c>
      <c r="C478" s="967">
        <v>0</v>
      </c>
      <c r="D478" s="943"/>
      <c r="E478" s="943">
        <f>SUM(C330:C478)</f>
        <v>8760</v>
      </c>
    </row>
    <row r="479" spans="2:5">
      <c r="B479" s="292"/>
      <c r="C479" s="292"/>
    </row>
    <row r="480" spans="2:5">
      <c r="B480" s="292"/>
      <c r="C480" s="292"/>
    </row>
    <row r="481" spans="2:31">
      <c r="B481" s="292"/>
      <c r="C481" s="292"/>
    </row>
    <row r="482" spans="2:31">
      <c r="B482" s="292"/>
      <c r="C482" s="292"/>
    </row>
    <row r="490" spans="2:31">
      <c r="C490" s="943"/>
      <c r="D490" s="943"/>
      <c r="E490" s="943"/>
      <c r="F490" s="943"/>
      <c r="G490" s="943"/>
      <c r="H490" s="943"/>
      <c r="I490" s="943"/>
      <c r="J490" s="943"/>
      <c r="K490" s="943"/>
      <c r="L490" s="943"/>
      <c r="M490" s="943"/>
      <c r="N490" s="943"/>
      <c r="O490" s="943"/>
      <c r="P490" s="943"/>
    </row>
    <row r="491" spans="2:31">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31"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31">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31">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31">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31">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31">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31">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31">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31">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31">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31">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31">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31">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31">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31">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31">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3:31">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3:31">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3:31">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3:31">
      <c r="Q564" s="935"/>
      <c r="R564" s="935"/>
      <c r="S564" s="935"/>
      <c r="T564" s="935"/>
      <c r="U564" s="935"/>
    </row>
    <row r="565" spans="3:31">
      <c r="Q565" s="935"/>
      <c r="R565" s="935"/>
      <c r="S565" s="935"/>
      <c r="T565" s="935"/>
      <c r="U565" s="935"/>
    </row>
    <row r="566" spans="3:31">
      <c r="Q566" s="935"/>
      <c r="R566" s="935"/>
      <c r="S566" s="935"/>
      <c r="T566" s="935"/>
      <c r="U566" s="935"/>
    </row>
    <row r="567" spans="3:31">
      <c r="Q567" s="935"/>
      <c r="R567" s="935"/>
      <c r="S567" s="935"/>
      <c r="T567" s="935"/>
      <c r="U567" s="935"/>
    </row>
    <row r="568" spans="3:31">
      <c r="Q568" s="935"/>
      <c r="R568" s="935"/>
      <c r="S568" s="935"/>
      <c r="T568" s="935"/>
      <c r="U568" s="935"/>
    </row>
    <row r="569" spans="3:31">
      <c r="Q569" s="935"/>
      <c r="R569" s="935"/>
      <c r="S569" s="935"/>
      <c r="T569" s="935"/>
      <c r="U569" s="935"/>
    </row>
    <row r="570" spans="3:31">
      <c r="C570" s="189"/>
      <c r="Q570" s="935"/>
      <c r="R570" s="935"/>
      <c r="S570" s="935"/>
      <c r="T570" s="935"/>
      <c r="U570" s="935"/>
    </row>
    <row r="571" spans="3:31">
      <c r="C571" s="378"/>
      <c r="D571" s="378"/>
      <c r="E571" s="378"/>
      <c r="F571" s="378"/>
      <c r="G571" s="378"/>
      <c r="H571" s="378"/>
      <c r="I571" s="378"/>
      <c r="Q571" s="935"/>
      <c r="R571" s="935"/>
      <c r="S571" s="935"/>
      <c r="T571" s="935"/>
      <c r="U571" s="935"/>
    </row>
    <row r="572" spans="3:31">
      <c r="C572" s="378"/>
      <c r="D572" s="378"/>
      <c r="E572" s="378"/>
      <c r="F572" s="378"/>
      <c r="G572" s="378"/>
      <c r="H572" s="378"/>
      <c r="I572" s="378"/>
      <c r="Q572" s="935"/>
      <c r="R572" s="935"/>
      <c r="S572" s="935"/>
      <c r="T572" s="935"/>
      <c r="U572" s="935"/>
    </row>
    <row r="577" spans="3:3">
      <c r="C577" s="189"/>
    </row>
    <row r="578" spans="3:3">
      <c r="C578" s="189"/>
    </row>
    <row r="579" spans="3:3">
      <c r="C579" s="189"/>
    </row>
  </sheetData>
  <pageMargins left="0.5" right="0.5" top="0.5" bottom="0.5" header="0.5" footer="0.5"/>
  <pageSetup scale="10" orientation="landscape" horizontalDpi="4294967293" verticalDpi="4294967293"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transitionEvaluation="1" codeName="Sheet20">
    <pageSetUpPr fitToPage="1"/>
  </sheetPr>
  <dimension ref="A3:AO579"/>
  <sheetViews>
    <sheetView showGridLines="0"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10">
      <c r="A3" s="931" t="s">
        <v>138</v>
      </c>
      <c r="F3" s="189" t="s">
        <v>645</v>
      </c>
      <c r="H3" s="1254" t="s">
        <v>1349</v>
      </c>
    </row>
    <row r="4" spans="1:10">
      <c r="A4" s="189" t="s">
        <v>646</v>
      </c>
    </row>
    <row r="6" spans="1:10">
      <c r="A6" s="842" t="s">
        <v>1350</v>
      </c>
      <c r="B6" s="843"/>
      <c r="C6" s="843"/>
      <c r="D6" s="843"/>
      <c r="E6" s="843"/>
      <c r="F6" s="843"/>
      <c r="G6" s="843"/>
      <c r="H6" s="843"/>
      <c r="I6" s="843"/>
      <c r="J6" s="843"/>
    </row>
    <row r="8" spans="1:10">
      <c r="A8" s="931" t="s">
        <v>139</v>
      </c>
    </row>
    <row r="10" spans="1:10">
      <c r="A10" s="189" t="s">
        <v>647</v>
      </c>
    </row>
    <row r="12" spans="1:10">
      <c r="A12" s="189" t="s">
        <v>648</v>
      </c>
    </row>
    <row r="13" spans="1:10">
      <c r="A13" s="189"/>
    </row>
    <row r="14" spans="1:10">
      <c r="A14" s="189" t="s">
        <v>649</v>
      </c>
    </row>
    <row r="16" spans="1:10">
      <c r="A16" s="189" t="s">
        <v>1351</v>
      </c>
    </row>
    <row r="17" spans="1:3">
      <c r="A17" s="189" t="s">
        <v>1352</v>
      </c>
    </row>
    <row r="19" spans="1:3">
      <c r="A19" s="931" t="s">
        <v>140</v>
      </c>
      <c r="C19" s="931" t="s">
        <v>141</v>
      </c>
    </row>
    <row r="21" spans="1:3">
      <c r="A21" s="931" t="s">
        <v>142</v>
      </c>
      <c r="C21" s="931" t="s">
        <v>143</v>
      </c>
    </row>
    <row r="22" spans="1:3">
      <c r="A22" s="931" t="s">
        <v>144</v>
      </c>
      <c r="C22" s="931" t="s">
        <v>145</v>
      </c>
    </row>
    <row r="23" spans="1:3">
      <c r="A23" s="931" t="s">
        <v>146</v>
      </c>
      <c r="C23" s="931" t="s">
        <v>147</v>
      </c>
    </row>
    <row r="24" spans="1:3">
      <c r="A24" s="931" t="s">
        <v>148</v>
      </c>
      <c r="C24" s="931" t="s">
        <v>149</v>
      </c>
    </row>
    <row r="25" spans="1:3">
      <c r="A25" s="931" t="s">
        <v>150</v>
      </c>
      <c r="C25" s="931" t="s">
        <v>151</v>
      </c>
    </row>
    <row r="26" spans="1:3">
      <c r="A26" s="931" t="s">
        <v>152</v>
      </c>
      <c r="C26" s="931" t="s">
        <v>153</v>
      </c>
    </row>
    <row r="27" spans="1:3">
      <c r="A27" s="931" t="s">
        <v>154</v>
      </c>
      <c r="C27" s="931" t="s">
        <v>155</v>
      </c>
    </row>
    <row r="28" spans="1:3">
      <c r="A28" s="931" t="s">
        <v>156</v>
      </c>
      <c r="C28" s="931" t="s">
        <v>157</v>
      </c>
    </row>
    <row r="29" spans="1:3">
      <c r="A29" s="931" t="s">
        <v>158</v>
      </c>
      <c r="C29" s="931" t="s">
        <v>159</v>
      </c>
    </row>
    <row r="30" spans="1:3">
      <c r="A30" s="931" t="s">
        <v>160</v>
      </c>
      <c r="C30" s="931" t="s">
        <v>161</v>
      </c>
    </row>
    <row r="31" spans="1:3">
      <c r="A31" s="931" t="s">
        <v>162</v>
      </c>
      <c r="C31" s="931" t="s">
        <v>163</v>
      </c>
    </row>
    <row r="32" spans="1:3">
      <c r="A32" s="931" t="s">
        <v>164</v>
      </c>
      <c r="C32" s="931" t="s">
        <v>165</v>
      </c>
    </row>
    <row r="33" spans="1:9">
      <c r="A33" s="324"/>
    </row>
    <row r="34" spans="1:9">
      <c r="A34" s="189" t="s">
        <v>1353</v>
      </c>
    </row>
    <row r="35" spans="1:9">
      <c r="A35" s="189" t="s">
        <v>650</v>
      </c>
    </row>
    <row r="37" spans="1:9">
      <c r="A37" s="701" t="s">
        <v>854</v>
      </c>
      <c r="B37" s="701" t="s">
        <v>674</v>
      </c>
      <c r="C37" s="378" t="s">
        <v>675</v>
      </c>
    </row>
    <row r="38" spans="1:9">
      <c r="A38" s="701" t="s">
        <v>143</v>
      </c>
      <c r="B38" s="701">
        <v>4</v>
      </c>
      <c r="C38" s="701">
        <v>8</v>
      </c>
      <c r="F38" s="651"/>
    </row>
    <row r="39" spans="1:9" ht="15" customHeight="1"/>
    <row r="40" spans="1:9">
      <c r="A40" s="652" t="s">
        <v>1354</v>
      </c>
    </row>
    <row r="41" spans="1:9">
      <c r="A41" s="653"/>
      <c r="B41" s="840" t="s">
        <v>651</v>
      </c>
      <c r="C41" s="652" t="s">
        <v>652</v>
      </c>
      <c r="D41" s="653"/>
      <c r="E41" s="653"/>
      <c r="F41" s="653"/>
    </row>
    <row r="42" spans="1:9">
      <c r="A42" s="652"/>
      <c r="B42" s="840" t="s">
        <v>653</v>
      </c>
      <c r="C42" s="652" t="s">
        <v>654</v>
      </c>
      <c r="D42" s="653"/>
      <c r="E42" s="653"/>
      <c r="F42" s="653"/>
    </row>
    <row r="43" spans="1:9">
      <c r="B43" s="840" t="s">
        <v>655</v>
      </c>
      <c r="C43" s="652" t="s">
        <v>656</v>
      </c>
      <c r="D43" s="653"/>
      <c r="E43" s="653"/>
      <c r="F43" s="653"/>
    </row>
    <row r="44" spans="1:9">
      <c r="A44" s="653"/>
      <c r="B44" s="840" t="s">
        <v>657</v>
      </c>
      <c r="C44" s="652" t="s">
        <v>658</v>
      </c>
    </row>
    <row r="45" spans="1:9">
      <c r="B45" s="840" t="s">
        <v>659</v>
      </c>
      <c r="C45" s="652" t="s">
        <v>660</v>
      </c>
    </row>
    <row r="46" spans="1:9">
      <c r="B46" s="840" t="s">
        <v>661</v>
      </c>
      <c r="C46" s="841" t="s">
        <v>662</v>
      </c>
      <c r="I46" s="189"/>
    </row>
    <row r="47" spans="1:9">
      <c r="A47" s="324"/>
      <c r="B47" s="840" t="s">
        <v>943</v>
      </c>
      <c r="C47" s="652" t="s">
        <v>1355</v>
      </c>
    </row>
    <row r="48" spans="1:9">
      <c r="B48" s="840" t="s">
        <v>944</v>
      </c>
      <c r="C48" s="652" t="s">
        <v>953</v>
      </c>
    </row>
    <row r="49" spans="1:19">
      <c r="B49" s="840" t="s">
        <v>928</v>
      </c>
      <c r="C49" s="652" t="s">
        <v>929</v>
      </c>
    </row>
    <row r="50" spans="1:19">
      <c r="B50" s="840" t="s">
        <v>663</v>
      </c>
      <c r="C50" s="841" t="s">
        <v>664</v>
      </c>
    </row>
    <row r="51" spans="1:19">
      <c r="B51" s="943"/>
      <c r="C51" s="943" t="s">
        <v>911</v>
      </c>
    </row>
    <row r="52" spans="1:19">
      <c r="A52" s="654"/>
      <c r="B52" s="943"/>
      <c r="C52" s="943" t="s">
        <v>665</v>
      </c>
    </row>
    <row r="53" spans="1:19">
      <c r="A53" s="654"/>
      <c r="B53" s="840"/>
      <c r="C53" s="943"/>
    </row>
    <row r="54" spans="1:19">
      <c r="A54" s="654"/>
      <c r="B54" s="840"/>
      <c r="C54" s="943"/>
    </row>
    <row r="55" spans="1:19">
      <c r="B55" s="840"/>
      <c r="C55" s="943"/>
    </row>
    <row r="56" spans="1:19">
      <c r="A56" s="337"/>
      <c r="B56" s="336"/>
    </row>
    <row r="58" spans="1:19">
      <c r="A58" s="844" t="s">
        <v>1559</v>
      </c>
      <c r="B58" s="881"/>
      <c r="C58" s="881"/>
      <c r="D58" s="881"/>
      <c r="E58" s="881"/>
      <c r="F58" s="881"/>
      <c r="G58" s="881"/>
      <c r="H58" s="881"/>
      <c r="I58" s="881"/>
      <c r="J58" s="881"/>
      <c r="K58" s="843"/>
      <c r="L58" s="843"/>
      <c r="M58" s="843"/>
      <c r="N58" s="843"/>
    </row>
    <row r="59" spans="1:19">
      <c r="B59" s="336"/>
    </row>
    <row r="60" spans="1:19" ht="15.75" thickBot="1"/>
    <row r="61" spans="1:19" ht="15.75">
      <c r="B61" s="940" t="s">
        <v>666</v>
      </c>
      <c r="C61" s="1271" t="s">
        <v>1397</v>
      </c>
      <c r="D61" s="339"/>
      <c r="E61" s="339"/>
      <c r="F61" s="340"/>
    </row>
    <row r="62" spans="1:19" ht="15.75">
      <c r="B62" s="941" t="s">
        <v>667</v>
      </c>
      <c r="C62" s="1308"/>
      <c r="D62" s="342"/>
      <c r="E62" s="342"/>
      <c r="F62" s="343"/>
    </row>
    <row r="63" spans="1:19" ht="16.5" thickBot="1">
      <c r="B63" s="942" t="s">
        <v>668</v>
      </c>
      <c r="C63" s="1309" t="s">
        <v>1389</v>
      </c>
      <c r="D63" s="345"/>
      <c r="E63" s="345"/>
      <c r="F63" s="346"/>
      <c r="S63" s="3"/>
    </row>
    <row r="64" spans="1:19" ht="15.75">
      <c r="B64" s="176"/>
      <c r="S64" s="3"/>
    </row>
    <row r="65" spans="2:34" ht="15.75">
      <c r="B65" s="176"/>
      <c r="S65" s="3"/>
      <c r="T65" s="3"/>
      <c r="U65" s="3"/>
    </row>
    <row r="66" spans="2:34" ht="16.5" thickBot="1">
      <c r="B66" s="176" t="s">
        <v>654</v>
      </c>
      <c r="S66" s="3"/>
      <c r="T66" s="3"/>
      <c r="U66" s="3"/>
    </row>
    <row r="67" spans="2:34">
      <c r="B67" s="347"/>
      <c r="C67" s="348" t="s">
        <v>669</v>
      </c>
      <c r="D67" s="349"/>
      <c r="E67" s="350"/>
      <c r="F67" s="351"/>
      <c r="G67" s="350" t="s">
        <v>670</v>
      </c>
      <c r="H67" s="351"/>
      <c r="I67" s="352"/>
      <c r="J67" s="351"/>
      <c r="K67" s="351"/>
      <c r="L67" s="349"/>
      <c r="M67" s="170"/>
      <c r="S67" s="3"/>
      <c r="T67" s="3"/>
      <c r="U67" s="3"/>
    </row>
    <row r="68" spans="2:34">
      <c r="B68" s="353"/>
      <c r="C68" s="394" t="s">
        <v>443</v>
      </c>
      <c r="D68" s="354" t="s">
        <v>444</v>
      </c>
      <c r="E68" s="659" t="s">
        <v>671</v>
      </c>
      <c r="F68" s="378"/>
      <c r="G68" s="67"/>
      <c r="H68" s="67"/>
      <c r="I68" s="358" t="s">
        <v>672</v>
      </c>
      <c r="L68" s="359"/>
      <c r="M68" s="357"/>
      <c r="S68" s="3"/>
      <c r="T68" s="3"/>
      <c r="U68" s="3"/>
      <c r="AA68" s="170"/>
    </row>
    <row r="69" spans="2:34"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34">
      <c r="B70" s="347" t="s">
        <v>25</v>
      </c>
      <c r="C70" s="721"/>
      <c r="D70" s="722"/>
      <c r="E70" s="294"/>
      <c r="F70" s="294"/>
      <c r="G70" s="294"/>
      <c r="H70" s="294"/>
      <c r="I70" s="724"/>
      <c r="J70" s="294"/>
      <c r="K70" s="294"/>
      <c r="L70" s="725"/>
      <c r="M70" s="170"/>
      <c r="AA70" s="429"/>
    </row>
    <row r="71" spans="2:34">
      <c r="B71" s="353" t="s">
        <v>26</v>
      </c>
      <c r="C71" s="726"/>
      <c r="D71" s="727"/>
      <c r="E71" s="294"/>
      <c r="F71" s="294"/>
      <c r="G71" s="294"/>
      <c r="H71" s="728"/>
      <c r="I71" s="294"/>
      <c r="J71" s="294"/>
      <c r="K71" s="294"/>
      <c r="L71" s="729"/>
      <c r="M71" s="170"/>
      <c r="AA71" s="429"/>
    </row>
    <row r="72" spans="2:34">
      <c r="B72" s="353" t="s">
        <v>27</v>
      </c>
      <c r="C72" s="726"/>
      <c r="D72" s="727"/>
      <c r="E72" s="294"/>
      <c r="F72" s="294"/>
      <c r="G72" s="294"/>
      <c r="H72" s="728"/>
      <c r="I72" s="294"/>
      <c r="J72" s="294"/>
      <c r="K72" s="294"/>
      <c r="L72" s="729"/>
      <c r="M72" s="170"/>
      <c r="S72" s="932"/>
      <c r="AA72" s="429"/>
    </row>
    <row r="73" spans="2:34">
      <c r="B73" s="353" t="s">
        <v>28</v>
      </c>
      <c r="C73" s="726"/>
      <c r="D73" s="727"/>
      <c r="E73" s="294"/>
      <c r="F73" s="294"/>
      <c r="G73" s="294"/>
      <c r="H73" s="728"/>
      <c r="I73" s="294"/>
      <c r="J73" s="294"/>
      <c r="K73" s="294"/>
      <c r="L73" s="729"/>
      <c r="M73" s="170"/>
      <c r="R73" s="290"/>
      <c r="S73" s="291"/>
      <c r="T73" s="290"/>
      <c r="AA73" s="429"/>
    </row>
    <row r="74" spans="2:34">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 r="B76" s="847">
        <v>660</v>
      </c>
      <c r="C76" s="726"/>
      <c r="D76" s="727"/>
      <c r="E76" s="294"/>
      <c r="F76" s="294"/>
      <c r="G76" s="294"/>
      <c r="H76" s="728"/>
      <c r="I76" s="294"/>
      <c r="J76" s="294"/>
      <c r="K76" s="294"/>
      <c r="L76" s="729"/>
      <c r="M76" s="170"/>
      <c r="AA76" s="170"/>
      <c r="AB76" s="290"/>
      <c r="AC76" s="290"/>
      <c r="AD76" s="290"/>
      <c r="AE76" s="427"/>
      <c r="AF76" s="290"/>
      <c r="AG76" s="290"/>
      <c r="AH76" s="290"/>
    </row>
    <row r="77" spans="2:34">
      <c r="B77" s="847">
        <v>670</v>
      </c>
      <c r="C77" s="726"/>
      <c r="D77" s="727"/>
      <c r="E77" s="294"/>
      <c r="F77" s="294"/>
      <c r="G77" s="294"/>
      <c r="H77" s="728"/>
      <c r="I77" s="294"/>
      <c r="J77" s="294"/>
      <c r="K77" s="294"/>
      <c r="L77" s="729"/>
      <c r="M77" s="170"/>
      <c r="AA77" s="170"/>
      <c r="AB77" s="290"/>
      <c r="AC77" s="290"/>
      <c r="AD77" s="290"/>
      <c r="AE77" s="427"/>
      <c r="AF77" s="290"/>
      <c r="AG77" s="290"/>
      <c r="AH77" s="290"/>
    </row>
    <row r="78" spans="2:34">
      <c r="B78" s="847">
        <v>680</v>
      </c>
      <c r="C78" s="726"/>
      <c r="D78" s="727"/>
      <c r="E78" s="294"/>
      <c r="F78" s="294"/>
      <c r="G78" s="294"/>
      <c r="H78" s="728"/>
      <c r="I78" s="294"/>
      <c r="J78" s="294"/>
      <c r="K78" s="294"/>
      <c r="L78" s="729"/>
      <c r="M78" s="170"/>
      <c r="AA78" s="170"/>
      <c r="AB78" s="290"/>
      <c r="AC78" s="290"/>
      <c r="AD78" s="290"/>
      <c r="AE78" s="427"/>
      <c r="AF78" s="290"/>
      <c r="AG78" s="290"/>
      <c r="AH78" s="290"/>
    </row>
    <row r="79" spans="2:34">
      <c r="B79" s="847">
        <v>685</v>
      </c>
      <c r="C79" s="726"/>
      <c r="D79" s="727"/>
      <c r="E79" s="294"/>
      <c r="F79" s="294"/>
      <c r="G79" s="294"/>
      <c r="H79" s="728"/>
      <c r="I79" s="294"/>
      <c r="J79" s="294"/>
      <c r="K79" s="294"/>
      <c r="L79" s="729"/>
      <c r="M79" s="170"/>
      <c r="AA79" s="170"/>
      <c r="AB79" s="290"/>
      <c r="AC79" s="290"/>
      <c r="AD79" s="290"/>
      <c r="AE79" s="427"/>
      <c r="AG79" s="290"/>
      <c r="AH79" s="290"/>
    </row>
    <row r="80" spans="2:34">
      <c r="B80" s="847">
        <v>695</v>
      </c>
      <c r="C80" s="726"/>
      <c r="D80" s="727"/>
      <c r="E80" s="294"/>
      <c r="F80" s="294"/>
      <c r="G80" s="294"/>
      <c r="H80" s="728"/>
      <c r="I80" s="294"/>
      <c r="J80" s="294"/>
      <c r="K80" s="294"/>
      <c r="L80" s="729"/>
      <c r="M80" s="170"/>
      <c r="AA80" s="170"/>
      <c r="AB80" s="290"/>
      <c r="AC80" s="290"/>
      <c r="AD80" s="290"/>
      <c r="AE80" s="427"/>
      <c r="AF80" s="290"/>
      <c r="AG80" s="290"/>
      <c r="AH80" s="290"/>
    </row>
    <row r="81" spans="2:34">
      <c r="B81" s="353" t="s">
        <v>32</v>
      </c>
      <c r="C81" s="726"/>
      <c r="D81" s="727"/>
      <c r="E81" s="294"/>
      <c r="F81" s="294"/>
      <c r="G81" s="294"/>
      <c r="H81" s="728"/>
      <c r="I81" s="294"/>
      <c r="J81" s="294"/>
      <c r="K81" s="294"/>
      <c r="L81" s="729"/>
      <c r="M81" s="170"/>
      <c r="AA81" s="429"/>
    </row>
    <row r="82" spans="2:34">
      <c r="B82" s="353" t="s">
        <v>33</v>
      </c>
      <c r="C82" s="726"/>
      <c r="D82" s="727"/>
      <c r="E82" s="294"/>
      <c r="F82" s="294"/>
      <c r="G82" s="294"/>
      <c r="H82" s="728"/>
      <c r="I82" s="294"/>
      <c r="J82" s="294"/>
      <c r="K82" s="294"/>
      <c r="L82" s="729"/>
      <c r="M82" s="170"/>
      <c r="AA82" s="429"/>
    </row>
    <row r="83" spans="2:34">
      <c r="B83" s="353" t="s">
        <v>34</v>
      </c>
      <c r="C83" s="726"/>
      <c r="D83" s="727"/>
      <c r="E83" s="294"/>
      <c r="F83" s="294"/>
      <c r="G83" s="294"/>
      <c r="H83" s="728"/>
      <c r="I83" s="294"/>
      <c r="J83" s="294"/>
      <c r="K83" s="294"/>
      <c r="L83" s="729"/>
      <c r="M83" s="170"/>
      <c r="AA83" s="429"/>
    </row>
    <row r="84" spans="2:34">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 r="B88" s="847">
        <v>980</v>
      </c>
      <c r="C88" s="726"/>
      <c r="D88" s="727"/>
      <c r="E88" s="294"/>
      <c r="F88" s="294"/>
      <c r="G88" s="294"/>
      <c r="H88" s="728"/>
      <c r="I88" s="294"/>
      <c r="J88" s="294"/>
      <c r="K88" s="294"/>
      <c r="L88" s="729"/>
      <c r="M88" s="170"/>
      <c r="AA88" s="170"/>
      <c r="AB88" s="290"/>
      <c r="AC88" s="290"/>
      <c r="AD88" s="290"/>
      <c r="AE88" s="427"/>
      <c r="AF88" s="290"/>
      <c r="AG88" s="290"/>
      <c r="AH88" s="290"/>
    </row>
    <row r="89" spans="2:34">
      <c r="B89" s="847">
        <v>985</v>
      </c>
      <c r="C89" s="726"/>
      <c r="D89" s="727"/>
      <c r="E89" s="294"/>
      <c r="F89" s="294"/>
      <c r="G89" s="294"/>
      <c r="H89" s="728"/>
      <c r="I89" s="294"/>
      <c r="J89" s="294"/>
      <c r="K89" s="294"/>
      <c r="L89" s="729"/>
      <c r="M89" s="170"/>
      <c r="AA89" s="170"/>
      <c r="AB89" s="290"/>
      <c r="AC89" s="290"/>
      <c r="AD89" s="290"/>
      <c r="AE89" s="427"/>
      <c r="AF89" s="290"/>
      <c r="AG89" s="290"/>
      <c r="AH89" s="290"/>
    </row>
    <row r="90" spans="2:34">
      <c r="B90" s="847">
        <v>995</v>
      </c>
      <c r="C90" s="726"/>
      <c r="D90" s="727"/>
      <c r="E90" s="294"/>
      <c r="F90" s="294"/>
      <c r="G90" s="294"/>
      <c r="H90" s="728"/>
      <c r="I90" s="294"/>
      <c r="J90" s="294"/>
      <c r="K90" s="294"/>
      <c r="L90" s="729"/>
      <c r="M90" s="170"/>
      <c r="AA90" s="170"/>
      <c r="AB90" s="290"/>
      <c r="AC90" s="290"/>
      <c r="AD90" s="290"/>
      <c r="AE90" s="427"/>
      <c r="AF90" s="290"/>
      <c r="AG90" s="290"/>
      <c r="AH90" s="290"/>
    </row>
    <row r="91" spans="2:34">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34">
      <c r="B104" s="353" t="s">
        <v>54</v>
      </c>
      <c r="C104" s="726"/>
      <c r="D104" s="727"/>
      <c r="E104" s="294"/>
      <c r="F104" s="294"/>
      <c r="G104" s="294"/>
      <c r="H104" s="728"/>
      <c r="I104" s="294"/>
      <c r="J104" s="294"/>
      <c r="K104" s="294"/>
      <c r="L104" s="729"/>
      <c r="M104" s="170"/>
      <c r="AA104" s="429"/>
    </row>
    <row r="105" spans="2:34">
      <c r="B105" s="353" t="s">
        <v>55</v>
      </c>
      <c r="C105" s="726"/>
      <c r="D105" s="727"/>
      <c r="E105" s="294"/>
      <c r="F105" s="294"/>
      <c r="G105" s="294"/>
      <c r="H105" s="728"/>
      <c r="I105" s="294"/>
      <c r="J105" s="294"/>
      <c r="K105" s="294"/>
      <c r="L105" s="729"/>
      <c r="M105" s="170"/>
      <c r="AA105" s="429"/>
    </row>
    <row r="106" spans="2:34">
      <c r="B106" s="353" t="s">
        <v>56</v>
      </c>
      <c r="C106" s="726"/>
      <c r="D106" s="727"/>
      <c r="E106" s="294"/>
      <c r="F106" s="294"/>
      <c r="G106" s="294"/>
      <c r="H106" s="728"/>
      <c r="I106" s="294"/>
      <c r="J106" s="294"/>
      <c r="K106" s="294"/>
      <c r="L106" s="729"/>
      <c r="M106" s="170"/>
      <c r="AA106" s="429"/>
    </row>
    <row r="107" spans="2:34">
      <c r="B107" s="353" t="s">
        <v>57</v>
      </c>
      <c r="C107" s="726"/>
      <c r="D107" s="727"/>
      <c r="E107" s="294"/>
      <c r="F107" s="294"/>
      <c r="G107" s="294"/>
      <c r="H107" s="728"/>
      <c r="I107" s="294"/>
      <c r="J107" s="294"/>
      <c r="K107" s="294"/>
      <c r="L107" s="729"/>
      <c r="M107" s="170"/>
      <c r="AA107" s="170"/>
    </row>
    <row r="108" spans="2:34">
      <c r="B108" s="353" t="s">
        <v>58</v>
      </c>
      <c r="C108" s="726"/>
      <c r="D108" s="727"/>
      <c r="E108" s="294"/>
      <c r="F108" s="294"/>
      <c r="G108" s="294"/>
      <c r="H108" s="728"/>
      <c r="I108" s="294"/>
      <c r="J108" s="294"/>
      <c r="K108" s="294"/>
      <c r="L108" s="729"/>
      <c r="M108" s="170"/>
    </row>
    <row r="109" spans="2:34">
      <c r="B109" s="353" t="s">
        <v>59</v>
      </c>
      <c r="C109" s="726"/>
      <c r="D109" s="727"/>
      <c r="E109" s="294"/>
      <c r="F109" s="294"/>
      <c r="G109" s="294"/>
      <c r="H109" s="728"/>
      <c r="I109" s="294"/>
      <c r="J109" s="294"/>
      <c r="K109" s="294"/>
      <c r="L109" s="729"/>
      <c r="M109" s="170"/>
    </row>
    <row r="110" spans="2:34">
      <c r="B110" s="353" t="s">
        <v>60</v>
      </c>
      <c r="C110" s="726"/>
      <c r="D110" s="727"/>
      <c r="E110" s="294"/>
      <c r="F110" s="294"/>
      <c r="G110" s="294"/>
      <c r="H110" s="728"/>
      <c r="I110" s="294"/>
      <c r="J110" s="294"/>
      <c r="K110" s="294"/>
      <c r="L110" s="729"/>
    </row>
    <row r="111" spans="2:34">
      <c r="B111" s="847">
        <v>450</v>
      </c>
      <c r="C111" s="726"/>
      <c r="D111" s="727"/>
      <c r="E111" s="294"/>
      <c r="F111" s="294"/>
      <c r="G111" s="294"/>
      <c r="H111" s="728"/>
      <c r="I111" s="294"/>
      <c r="J111" s="294"/>
      <c r="K111" s="294"/>
      <c r="L111" s="729"/>
      <c r="S111" s="932"/>
    </row>
    <row r="112" spans="2:34">
      <c r="B112" s="847">
        <v>460</v>
      </c>
      <c r="C112" s="726"/>
      <c r="D112" s="727"/>
      <c r="E112" s="294"/>
      <c r="F112" s="294"/>
      <c r="G112" s="294"/>
      <c r="H112" s="728"/>
      <c r="I112" s="294"/>
      <c r="J112" s="294"/>
      <c r="K112" s="294"/>
      <c r="L112" s="729"/>
      <c r="S112" s="932"/>
    </row>
    <row r="113" spans="2:20">
      <c r="B113" s="847">
        <v>470</v>
      </c>
      <c r="C113" s="726"/>
      <c r="D113" s="727"/>
      <c r="E113" s="294"/>
      <c r="F113" s="294"/>
      <c r="G113" s="294"/>
      <c r="H113" s="728"/>
      <c r="I113" s="294"/>
      <c r="J113" s="294"/>
      <c r="K113" s="294"/>
      <c r="L113" s="729"/>
      <c r="S113" s="932"/>
    </row>
    <row r="114" spans="2:20">
      <c r="B114" s="353" t="s">
        <v>61</v>
      </c>
      <c r="C114" s="726"/>
      <c r="D114" s="727"/>
      <c r="E114" s="294"/>
      <c r="F114" s="294"/>
      <c r="G114" s="294"/>
      <c r="H114" s="728"/>
      <c r="I114" s="294"/>
      <c r="J114" s="294"/>
      <c r="K114" s="294"/>
      <c r="L114" s="729"/>
      <c r="S114" s="932"/>
    </row>
    <row r="115" spans="2:20" ht="15.75" thickBot="1">
      <c r="B115" s="360" t="s">
        <v>62</v>
      </c>
      <c r="C115" s="730"/>
      <c r="D115" s="731"/>
      <c r="E115" s="730"/>
      <c r="F115" s="732"/>
      <c r="G115" s="732"/>
      <c r="H115" s="733"/>
      <c r="I115" s="732"/>
      <c r="J115" s="732"/>
      <c r="K115" s="732"/>
      <c r="L115" s="734"/>
      <c r="R115" s="290"/>
      <c r="S115" s="291"/>
      <c r="T115" s="290"/>
    </row>
    <row r="116" spans="2:20">
      <c r="E116" s="943" t="s">
        <v>676</v>
      </c>
      <c r="R116" s="290"/>
      <c r="S116" s="291"/>
      <c r="T116" s="290"/>
    </row>
    <row r="117" spans="2:20">
      <c r="E117" s="370"/>
    </row>
    <row r="118" spans="2:20">
      <c r="E118" s="370"/>
    </row>
    <row r="119" spans="2:20">
      <c r="E119" s="370"/>
    </row>
    <row r="120" spans="2:20">
      <c r="E120" s="370"/>
    </row>
    <row r="121" spans="2:20">
      <c r="E121" s="370"/>
    </row>
    <row r="122" spans="2:20">
      <c r="E122" s="370"/>
      <c r="P122" s="932"/>
    </row>
    <row r="124" spans="2:20">
      <c r="O124" s="290"/>
      <c r="P124" s="291"/>
      <c r="Q124" s="290"/>
    </row>
    <row r="125" spans="2:20">
      <c r="O125" s="290"/>
      <c r="P125" s="291"/>
      <c r="Q125" s="290"/>
    </row>
    <row r="126" spans="2:20" ht="16.5" thickBot="1">
      <c r="B126" s="176" t="s">
        <v>656</v>
      </c>
      <c r="D126" s="651"/>
    </row>
    <row r="127" spans="2:20">
      <c r="B127" s="347"/>
      <c r="C127" s="371" t="s">
        <v>677</v>
      </c>
      <c r="D127" s="372"/>
      <c r="E127" s="350" t="s">
        <v>1356</v>
      </c>
      <c r="F127" s="350"/>
      <c r="G127" s="351"/>
      <c r="H127" s="372"/>
      <c r="I127" s="351"/>
      <c r="J127" s="351"/>
      <c r="K127" s="349"/>
    </row>
    <row r="128" spans="2:20">
      <c r="B128" s="353"/>
      <c r="C128" s="645" t="s">
        <v>678</v>
      </c>
      <c r="D128" s="848" t="s">
        <v>679</v>
      </c>
      <c r="E128" s="378"/>
      <c r="F128" s="67"/>
      <c r="G128" s="374"/>
      <c r="H128" s="189" t="s">
        <v>680</v>
      </c>
      <c r="I128" s="378"/>
      <c r="K128" s="367"/>
    </row>
    <row r="129" spans="2:19" ht="15.75" thickBot="1">
      <c r="B129" s="360" t="s">
        <v>63</v>
      </c>
      <c r="C129" s="375" t="s">
        <v>681</v>
      </c>
      <c r="D129" s="363" t="s">
        <v>681</v>
      </c>
      <c r="E129" s="687" t="s">
        <v>673</v>
      </c>
      <c r="F129" s="687" t="s">
        <v>674</v>
      </c>
      <c r="G129" s="364" t="s">
        <v>675</v>
      </c>
      <c r="H129" s="365" t="s">
        <v>681</v>
      </c>
      <c r="I129" s="687" t="s">
        <v>673</v>
      </c>
      <c r="J129" s="687" t="s">
        <v>674</v>
      </c>
      <c r="K129" s="366" t="s">
        <v>675</v>
      </c>
    </row>
    <row r="130" spans="2:19">
      <c r="B130" s="347" t="s">
        <v>74</v>
      </c>
      <c r="C130" s="735"/>
      <c r="D130" s="721"/>
      <c r="E130" s="294"/>
      <c r="F130" s="737"/>
      <c r="G130" s="737"/>
      <c r="H130" s="738"/>
      <c r="I130" s="294"/>
      <c r="J130" s="737"/>
      <c r="K130" s="725"/>
    </row>
    <row r="131" spans="2:19">
      <c r="B131" s="353" t="s">
        <v>75</v>
      </c>
      <c r="C131" s="739"/>
      <c r="D131" s="726"/>
      <c r="E131" s="294"/>
      <c r="F131" s="294"/>
      <c r="G131" s="294"/>
      <c r="H131" s="724"/>
      <c r="I131" s="294"/>
      <c r="J131" s="294"/>
      <c r="K131" s="729"/>
    </row>
    <row r="132" spans="2:19">
      <c r="B132" s="353" t="s">
        <v>76</v>
      </c>
      <c r="C132" s="739"/>
      <c r="D132" s="726"/>
      <c r="E132" s="294"/>
      <c r="F132" s="294"/>
      <c r="G132" s="294"/>
      <c r="H132" s="724"/>
      <c r="I132" s="294"/>
      <c r="J132" s="294"/>
      <c r="K132" s="729"/>
      <c r="P132" s="932"/>
    </row>
    <row r="133" spans="2:19">
      <c r="B133" s="353" t="s">
        <v>77</v>
      </c>
      <c r="C133" s="739"/>
      <c r="D133" s="726"/>
      <c r="E133" s="294"/>
      <c r="F133" s="294"/>
      <c r="G133" s="294"/>
      <c r="H133" s="724"/>
      <c r="I133" s="294"/>
      <c r="J133" s="294"/>
      <c r="K133" s="729"/>
      <c r="O133" s="290"/>
      <c r="P133" s="291"/>
      <c r="Q133" s="290"/>
    </row>
    <row r="134" spans="2:19">
      <c r="B134" s="696" t="s">
        <v>682</v>
      </c>
      <c r="C134" s="739"/>
      <c r="D134" s="726"/>
      <c r="E134" s="294"/>
      <c r="F134" s="294"/>
      <c r="G134" s="294"/>
      <c r="H134" s="724"/>
      <c r="I134" s="294"/>
      <c r="J134" s="294"/>
      <c r="K134" s="729"/>
      <c r="O134" s="290"/>
      <c r="P134" s="291"/>
      <c r="Q134" s="290"/>
    </row>
    <row r="135" spans="2:19">
      <c r="B135" s="696" t="s">
        <v>683</v>
      </c>
      <c r="C135" s="739"/>
      <c r="D135" s="726"/>
      <c r="E135" s="294"/>
      <c r="F135" s="294"/>
      <c r="G135" s="294"/>
      <c r="H135" s="724"/>
      <c r="I135" s="294"/>
      <c r="J135" s="294"/>
      <c r="K135" s="729"/>
    </row>
    <row r="136" spans="2:19" ht="15.75" thickBot="1">
      <c r="B136" s="360" t="s">
        <v>38</v>
      </c>
      <c r="C136" s="741"/>
      <c r="D136" s="730"/>
      <c r="E136" s="732"/>
      <c r="F136" s="732"/>
      <c r="G136" s="732"/>
      <c r="H136" s="743"/>
      <c r="I136" s="732"/>
      <c r="J136" s="732"/>
      <c r="K136" s="734"/>
    </row>
    <row r="137" spans="2:19">
      <c r="E137" s="943" t="s">
        <v>676</v>
      </c>
    </row>
    <row r="142" spans="2:19">
      <c r="O142" s="290"/>
    </row>
    <row r="143" spans="2:19">
      <c r="O143" s="290"/>
    </row>
    <row r="144" spans="2:19">
      <c r="Q144" s="933"/>
      <c r="S144" s="67"/>
    </row>
    <row r="148" spans="2:22">
      <c r="C148" s="849"/>
      <c r="D148" s="189"/>
      <c r="F148" s="849"/>
    </row>
    <row r="149" spans="2:22" ht="15.75">
      <c r="B149" s="176" t="s">
        <v>168</v>
      </c>
      <c r="D149" s="377"/>
    </row>
    <row r="150" spans="2:22">
      <c r="B150" s="931" t="s">
        <v>82</v>
      </c>
      <c r="F150" s="849"/>
    </row>
    <row r="151" spans="2:22">
      <c r="F151" s="849"/>
    </row>
    <row r="152" spans="2:22">
      <c r="B152" s="189" t="s">
        <v>684</v>
      </c>
      <c r="F152" s="849"/>
    </row>
    <row r="153" spans="2:22">
      <c r="B153" s="931" t="s">
        <v>95</v>
      </c>
      <c r="F153" s="849"/>
    </row>
    <row r="154" spans="2:22" ht="18.75" thickBot="1">
      <c r="B154" s="189" t="s">
        <v>685</v>
      </c>
      <c r="C154" s="378" t="s">
        <v>686</v>
      </c>
      <c r="F154" s="849"/>
    </row>
    <row r="155" spans="2:22">
      <c r="B155" s="379" t="s">
        <v>175</v>
      </c>
      <c r="C155" s="735"/>
    </row>
    <row r="156" spans="2:22">
      <c r="B156" s="353" t="s">
        <v>171</v>
      </c>
      <c r="C156" s="739"/>
    </row>
    <row r="157" spans="2:22">
      <c r="B157" s="353" t="s">
        <v>172</v>
      </c>
      <c r="C157" s="739"/>
    </row>
    <row r="158" spans="2:22">
      <c r="B158" s="353" t="s">
        <v>174</v>
      </c>
      <c r="C158" s="739"/>
    </row>
    <row r="159" spans="2:22" ht="15.75" thickBot="1">
      <c r="B159" s="380" t="s">
        <v>173</v>
      </c>
      <c r="C159" s="741"/>
    </row>
    <row r="160" spans="2:22">
      <c r="B160" s="351"/>
      <c r="C160" s="189"/>
      <c r="V160" s="290"/>
    </row>
    <row r="161" spans="2:22">
      <c r="B161" s="189" t="s">
        <v>687</v>
      </c>
      <c r="C161" s="189"/>
      <c r="V161" s="290"/>
    </row>
    <row r="162" spans="2:22" ht="18.75" thickBot="1">
      <c r="B162" s="189" t="s">
        <v>688</v>
      </c>
      <c r="C162" s="378" t="s">
        <v>686</v>
      </c>
      <c r="V162" s="67"/>
    </row>
    <row r="163" spans="2:22">
      <c r="B163" s="379" t="s">
        <v>689</v>
      </c>
      <c r="C163" s="735"/>
      <c r="U163" s="292"/>
      <c r="V163" s="292"/>
    </row>
    <row r="164" spans="2:22">
      <c r="B164" s="696" t="s">
        <v>690</v>
      </c>
      <c r="C164" s="739"/>
    </row>
    <row r="165" spans="2:22">
      <c r="B165" s="696" t="s">
        <v>691</v>
      </c>
      <c r="C165" s="739"/>
    </row>
    <row r="166" spans="2:22" ht="15.75" thickBot="1">
      <c r="B166" s="380" t="s">
        <v>692</v>
      </c>
      <c r="C166" s="741"/>
      <c r="U166" s="292"/>
      <c r="V166" s="292"/>
    </row>
    <row r="167" spans="2:22">
      <c r="C167" s="189"/>
    </row>
    <row r="168" spans="2:22">
      <c r="B168" s="189" t="s">
        <v>693</v>
      </c>
      <c r="C168" s="189"/>
    </row>
    <row r="169" spans="2:22" ht="18.75" thickBot="1">
      <c r="B169" s="189" t="s">
        <v>688</v>
      </c>
      <c r="C169" s="378" t="s">
        <v>686</v>
      </c>
    </row>
    <row r="170" spans="2:22">
      <c r="B170" s="379" t="s">
        <v>694</v>
      </c>
      <c r="C170" s="735"/>
    </row>
    <row r="171" spans="2:22" ht="15.75" thickBot="1">
      <c r="B171" s="380" t="s">
        <v>695</v>
      </c>
      <c r="C171" s="741"/>
    </row>
    <row r="174" spans="2:22" ht="16.5" thickBot="1">
      <c r="B174" s="702" t="s">
        <v>696</v>
      </c>
      <c r="C174" s="943"/>
      <c r="D174" s="850"/>
      <c r="E174" s="943"/>
      <c r="F174" s="943"/>
      <c r="G174" s="943"/>
      <c r="H174" s="943"/>
      <c r="I174" s="943"/>
      <c r="J174" s="943"/>
      <c r="K174" s="943"/>
    </row>
    <row r="175" spans="2:22">
      <c r="B175" s="692"/>
      <c r="C175" s="682" t="s">
        <v>677</v>
      </c>
      <c r="D175" s="693"/>
      <c r="E175" s="693" t="s">
        <v>963</v>
      </c>
      <c r="F175" s="693"/>
      <c r="G175" s="693"/>
      <c r="H175" s="694"/>
      <c r="I175" s="693"/>
      <c r="J175" s="693"/>
      <c r="K175" s="851"/>
    </row>
    <row r="176" spans="2:22">
      <c r="B176" s="696"/>
      <c r="C176" s="683" t="s">
        <v>678</v>
      </c>
      <c r="D176" s="852" t="s">
        <v>679</v>
      </c>
      <c r="E176" s="701"/>
      <c r="F176" s="701"/>
      <c r="G176" s="853"/>
      <c r="H176" s="943" t="s">
        <v>680</v>
      </c>
      <c r="I176" s="943"/>
      <c r="J176" s="701"/>
      <c r="K176" s="854"/>
    </row>
    <row r="177" spans="2:22" ht="15.75" thickBot="1">
      <c r="B177" s="855" t="s">
        <v>63</v>
      </c>
      <c r="C177" s="685" t="s">
        <v>681</v>
      </c>
      <c r="D177" s="687" t="s">
        <v>681</v>
      </c>
      <c r="E177" s="687" t="s">
        <v>673</v>
      </c>
      <c r="F177" s="687" t="s">
        <v>674</v>
      </c>
      <c r="G177" s="687" t="s">
        <v>675</v>
      </c>
      <c r="H177" s="856" t="s">
        <v>681</v>
      </c>
      <c r="I177" s="687" t="s">
        <v>673</v>
      </c>
      <c r="J177" s="687" t="s">
        <v>674</v>
      </c>
      <c r="K177" s="691" t="s">
        <v>675</v>
      </c>
    </row>
    <row r="178" spans="2:22" ht="15.75" thickBot="1">
      <c r="B178" s="857" t="s">
        <v>25</v>
      </c>
      <c r="C178" s="1255">
        <v>-5.9</v>
      </c>
      <c r="D178" s="593">
        <v>-46.85</v>
      </c>
      <c r="E178" s="369"/>
      <c r="F178" s="646"/>
      <c r="G178" s="384"/>
      <c r="H178" s="385">
        <v>24.62</v>
      </c>
      <c r="I178" s="369"/>
      <c r="J178" s="647"/>
      <c r="K178" s="386"/>
    </row>
    <row r="179" spans="2:22">
      <c r="E179" s="943" t="s">
        <v>676</v>
      </c>
    </row>
    <row r="180" spans="2:22">
      <c r="V180" s="290"/>
    </row>
    <row r="181" spans="2:22">
      <c r="V181" s="290"/>
    </row>
    <row r="182" spans="2:22">
      <c r="V182" s="67"/>
    </row>
    <row r="183" spans="2:22">
      <c r="U183" s="292"/>
      <c r="V183" s="292"/>
    </row>
    <row r="185" spans="2:22"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22">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22">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22"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22">
      <c r="B190" s="870" t="s">
        <v>143</v>
      </c>
      <c r="C190" s="726"/>
      <c r="D190" s="749"/>
      <c r="E190" s="724"/>
      <c r="F190" s="294"/>
      <c r="G190" s="728"/>
      <c r="H190" s="294"/>
      <c r="I190" s="294"/>
      <c r="J190" s="294"/>
      <c r="K190" s="726"/>
      <c r="L190" s="749"/>
      <c r="M190" s="294"/>
      <c r="N190" s="294"/>
      <c r="O190" s="294"/>
      <c r="P190" s="724"/>
      <c r="Q190" s="294"/>
      <c r="R190" s="729"/>
    </row>
    <row r="191" spans="2:22">
      <c r="B191" s="870" t="s">
        <v>145</v>
      </c>
      <c r="C191" s="726"/>
      <c r="D191" s="749"/>
      <c r="E191" s="724"/>
      <c r="F191" s="294"/>
      <c r="G191" s="728"/>
      <c r="H191" s="294"/>
      <c r="I191" s="294"/>
      <c r="J191" s="294"/>
      <c r="K191" s="726"/>
      <c r="L191" s="749"/>
      <c r="M191" s="294"/>
      <c r="N191" s="294"/>
      <c r="O191" s="294"/>
      <c r="P191" s="724"/>
      <c r="Q191" s="294"/>
      <c r="R191" s="729"/>
    </row>
    <row r="192" spans="2:22">
      <c r="B192" s="870" t="s">
        <v>147</v>
      </c>
      <c r="C192" s="726"/>
      <c r="D192" s="749"/>
      <c r="E192" s="724"/>
      <c r="F192" s="294"/>
      <c r="G192" s="728"/>
      <c r="H192" s="294"/>
      <c r="I192" s="294"/>
      <c r="J192" s="294"/>
      <c r="K192" s="726"/>
      <c r="L192" s="749"/>
      <c r="M192" s="294"/>
      <c r="N192" s="294"/>
      <c r="O192" s="294"/>
      <c r="P192" s="724"/>
      <c r="Q192" s="294"/>
      <c r="R192" s="729"/>
    </row>
    <row r="193" spans="2:21">
      <c r="B193" s="870" t="s">
        <v>149</v>
      </c>
      <c r="C193" s="726"/>
      <c r="D193" s="749"/>
      <c r="E193" s="724"/>
      <c r="F193" s="294"/>
      <c r="G193" s="728"/>
      <c r="H193" s="294"/>
      <c r="I193" s="294"/>
      <c r="J193" s="294"/>
      <c r="K193" s="726"/>
      <c r="L193" s="749"/>
      <c r="M193" s="294"/>
      <c r="N193" s="294"/>
      <c r="O193" s="294"/>
      <c r="P193" s="724"/>
      <c r="Q193" s="294"/>
      <c r="R193" s="729"/>
    </row>
    <row r="194" spans="2:21">
      <c r="B194" s="870" t="s">
        <v>151</v>
      </c>
      <c r="C194" s="726"/>
      <c r="D194" s="749"/>
      <c r="E194" s="724"/>
      <c r="F194" s="294"/>
      <c r="G194" s="728"/>
      <c r="H194" s="294"/>
      <c r="I194" s="294"/>
      <c r="J194" s="294"/>
      <c r="K194" s="726"/>
      <c r="L194" s="749"/>
      <c r="M194" s="294"/>
      <c r="N194" s="294"/>
      <c r="O194" s="294"/>
      <c r="P194" s="724"/>
      <c r="Q194" s="294"/>
      <c r="R194" s="729"/>
    </row>
    <row r="195" spans="2:21">
      <c r="B195" s="870" t="s">
        <v>153</v>
      </c>
      <c r="C195" s="726"/>
      <c r="D195" s="749"/>
      <c r="E195" s="724"/>
      <c r="F195" s="294"/>
      <c r="G195" s="728"/>
      <c r="H195" s="294"/>
      <c r="I195" s="294"/>
      <c r="J195" s="294"/>
      <c r="K195" s="726"/>
      <c r="L195" s="749"/>
      <c r="M195" s="294"/>
      <c r="N195" s="294"/>
      <c r="O195" s="294"/>
      <c r="P195" s="724"/>
      <c r="Q195" s="294"/>
      <c r="R195" s="729"/>
    </row>
    <row r="196" spans="2:21">
      <c r="B196" s="870" t="s">
        <v>155</v>
      </c>
      <c r="C196" s="726"/>
      <c r="D196" s="749"/>
      <c r="E196" s="724"/>
      <c r="F196" s="294"/>
      <c r="G196" s="728"/>
      <c r="H196" s="294"/>
      <c r="I196" s="294"/>
      <c r="J196" s="294"/>
      <c r="K196" s="726"/>
      <c r="L196" s="749"/>
      <c r="M196" s="294"/>
      <c r="N196" s="294"/>
      <c r="O196" s="294"/>
      <c r="P196" s="724"/>
      <c r="Q196" s="294"/>
      <c r="R196" s="729"/>
    </row>
    <row r="197" spans="2:21">
      <c r="B197" s="870" t="s">
        <v>157</v>
      </c>
      <c r="C197" s="726"/>
      <c r="D197" s="749"/>
      <c r="E197" s="724"/>
      <c r="F197" s="294"/>
      <c r="G197" s="728"/>
      <c r="H197" s="294"/>
      <c r="I197" s="294"/>
      <c r="J197" s="294"/>
      <c r="K197" s="726"/>
      <c r="L197" s="749"/>
      <c r="M197" s="294"/>
      <c r="N197" s="294"/>
      <c r="O197" s="294"/>
      <c r="P197" s="724"/>
      <c r="Q197" s="294"/>
      <c r="R197" s="729"/>
    </row>
    <row r="198" spans="2:21">
      <c r="B198" s="870" t="s">
        <v>159</v>
      </c>
      <c r="C198" s="726"/>
      <c r="D198" s="749"/>
      <c r="E198" s="724"/>
      <c r="F198" s="294"/>
      <c r="G198" s="728"/>
      <c r="H198" s="294"/>
      <c r="I198" s="294"/>
      <c r="J198" s="294"/>
      <c r="K198" s="726"/>
      <c r="L198" s="749"/>
      <c r="M198" s="294"/>
      <c r="N198" s="294"/>
      <c r="O198" s="294"/>
      <c r="P198" s="724"/>
      <c r="Q198" s="294"/>
      <c r="R198" s="729"/>
    </row>
    <row r="199" spans="2:21">
      <c r="B199" s="870" t="s">
        <v>161</v>
      </c>
      <c r="C199" s="726"/>
      <c r="D199" s="749"/>
      <c r="E199" s="724"/>
      <c r="F199" s="294"/>
      <c r="G199" s="728"/>
      <c r="H199" s="294"/>
      <c r="I199" s="294"/>
      <c r="J199" s="294"/>
      <c r="K199" s="726"/>
      <c r="L199" s="749"/>
      <c r="M199" s="294"/>
      <c r="N199" s="871"/>
      <c r="O199" s="294"/>
      <c r="P199" s="724"/>
      <c r="Q199" s="294"/>
      <c r="R199" s="729"/>
    </row>
    <row r="200" spans="2:21">
      <c r="B200" s="870" t="s">
        <v>163</v>
      </c>
      <c r="C200" s="726"/>
      <c r="D200" s="749"/>
      <c r="E200" s="724"/>
      <c r="F200" s="294"/>
      <c r="G200" s="728"/>
      <c r="H200" s="294"/>
      <c r="I200" s="294"/>
      <c r="J200" s="294"/>
      <c r="K200" s="726"/>
      <c r="L200" s="749"/>
      <c r="M200" s="294"/>
      <c r="N200" s="294"/>
      <c r="O200" s="294"/>
      <c r="P200" s="724"/>
      <c r="Q200" s="294"/>
      <c r="R200" s="729"/>
    </row>
    <row r="201" spans="2:21" ht="15.75" thickBot="1">
      <c r="B201" s="872" t="s">
        <v>165</v>
      </c>
      <c r="C201" s="730"/>
      <c r="D201" s="754"/>
      <c r="E201" s="743"/>
      <c r="F201" s="732"/>
      <c r="G201" s="733"/>
      <c r="H201" s="732"/>
      <c r="I201" s="732"/>
      <c r="J201" s="732"/>
      <c r="K201" s="730"/>
      <c r="L201" s="754"/>
      <c r="M201" s="732"/>
      <c r="N201" s="732"/>
      <c r="O201" s="732"/>
      <c r="P201" s="743"/>
      <c r="Q201" s="732"/>
      <c r="R201" s="734"/>
    </row>
    <row r="202" spans="2:21">
      <c r="O202" s="325"/>
      <c r="P202" s="325"/>
      <c r="Q202" s="325"/>
      <c r="R202" s="324"/>
      <c r="S202" s="324"/>
      <c r="T202" s="324"/>
      <c r="U202" s="324"/>
    </row>
    <row r="203" spans="2:21">
      <c r="O203" s="325"/>
      <c r="P203" s="325"/>
      <c r="Q203" s="325"/>
      <c r="R203" s="324"/>
      <c r="S203" s="324"/>
      <c r="T203" s="324"/>
      <c r="U203" s="324"/>
    </row>
    <row r="204" spans="2:21">
      <c r="O204" s="325"/>
      <c r="P204" s="325"/>
      <c r="Q204" s="325"/>
      <c r="R204" s="324"/>
      <c r="S204" s="324"/>
      <c r="T204" s="324"/>
      <c r="U204" s="324"/>
    </row>
    <row r="205" spans="2:21">
      <c r="O205" s="325"/>
      <c r="P205" s="325"/>
      <c r="Q205" s="325"/>
      <c r="R205" s="324"/>
      <c r="S205" s="324"/>
      <c r="T205" s="324"/>
      <c r="U205" s="324"/>
    </row>
    <row r="206" spans="2:21">
      <c r="O206" s="325"/>
      <c r="P206" s="325"/>
      <c r="Q206" s="325"/>
      <c r="R206" s="324"/>
      <c r="S206" s="324"/>
      <c r="T206" s="324"/>
      <c r="U206" s="324"/>
    </row>
    <row r="207" spans="2:21">
      <c r="O207" s="325"/>
      <c r="P207" s="325"/>
      <c r="Q207" s="325"/>
      <c r="R207" s="324"/>
      <c r="S207" s="324"/>
      <c r="T207" s="324"/>
      <c r="U207" s="324"/>
    </row>
    <row r="208" spans="2:21">
      <c r="O208" s="325"/>
      <c r="P208" s="325"/>
      <c r="Q208" s="325"/>
      <c r="R208" s="324"/>
      <c r="S208" s="324"/>
      <c r="T208" s="324"/>
      <c r="U208" s="324"/>
    </row>
    <row r="209" spans="15:29">
      <c r="O209" s="325"/>
      <c r="P209" s="325"/>
      <c r="Q209" s="325"/>
      <c r="R209" s="324"/>
      <c r="S209" s="324"/>
      <c r="T209" s="324"/>
      <c r="U209" s="324"/>
    </row>
    <row r="210" spans="15:29">
      <c r="O210" s="325"/>
      <c r="P210" s="325"/>
      <c r="Q210" s="325"/>
      <c r="R210" s="324"/>
      <c r="S210" s="324"/>
      <c r="T210" s="324"/>
      <c r="U210" s="324"/>
    </row>
    <row r="211" spans="15:29">
      <c r="O211" s="325"/>
      <c r="P211" s="325"/>
      <c r="Q211" s="325"/>
      <c r="R211" s="324"/>
      <c r="S211" s="324"/>
      <c r="T211" s="324"/>
      <c r="U211" s="324"/>
    </row>
    <row r="212" spans="15:29">
      <c r="O212" s="325"/>
      <c r="P212" s="325"/>
      <c r="Q212" s="325"/>
      <c r="R212" s="324"/>
      <c r="S212" s="324"/>
      <c r="T212" s="324"/>
      <c r="U212" s="324"/>
    </row>
    <row r="213" spans="15:29">
      <c r="O213" s="325"/>
      <c r="P213" s="325"/>
      <c r="Q213" s="325"/>
      <c r="R213" s="324"/>
      <c r="S213" s="324"/>
      <c r="T213" s="324"/>
      <c r="U213" s="324"/>
    </row>
    <row r="214" spans="15:29">
      <c r="O214" s="325"/>
      <c r="P214" s="325"/>
      <c r="Q214" s="325"/>
      <c r="R214" s="324"/>
      <c r="S214" s="324"/>
      <c r="T214" s="324"/>
      <c r="U214" s="324"/>
      <c r="V214" s="189"/>
      <c r="X214" s="189"/>
      <c r="Z214" s="189"/>
      <c r="AB214" s="189"/>
    </row>
    <row r="215" spans="15:29">
      <c r="O215" s="325"/>
      <c r="P215" s="325"/>
      <c r="Q215" s="325"/>
      <c r="R215" s="324"/>
      <c r="S215" s="324"/>
      <c r="T215" s="324"/>
      <c r="U215" s="324"/>
    </row>
    <row r="216" spans="15:29">
      <c r="O216" s="325"/>
      <c r="P216" s="325"/>
      <c r="Q216" s="325"/>
      <c r="R216" s="324"/>
      <c r="S216" s="324"/>
      <c r="T216" s="324"/>
      <c r="U216" s="324"/>
    </row>
    <row r="217" spans="15:29">
      <c r="O217" s="325"/>
      <c r="P217" s="325"/>
      <c r="Q217" s="325"/>
      <c r="R217" s="324"/>
      <c r="S217" s="324"/>
      <c r="T217" s="324"/>
      <c r="U217" s="324"/>
    </row>
    <row r="218" spans="15:29">
      <c r="O218" s="325"/>
      <c r="P218" s="325"/>
      <c r="Q218" s="325"/>
      <c r="R218" s="324"/>
      <c r="S218" s="324"/>
      <c r="T218" s="324"/>
      <c r="U218" s="324"/>
      <c r="W218" s="290"/>
      <c r="Y218" s="290"/>
      <c r="AA218" s="290"/>
      <c r="AC218" s="290"/>
    </row>
    <row r="219" spans="15:29">
      <c r="O219" s="325"/>
      <c r="P219" s="325"/>
      <c r="Q219" s="325"/>
      <c r="R219" s="324"/>
      <c r="S219" s="324"/>
      <c r="T219" s="324"/>
      <c r="U219" s="324"/>
      <c r="W219" s="290"/>
      <c r="Y219" s="290"/>
      <c r="AA219" s="290"/>
      <c r="AC219" s="290"/>
    </row>
    <row r="220" spans="15:29">
      <c r="O220" s="325"/>
      <c r="P220" s="325"/>
      <c r="Q220" s="325"/>
      <c r="R220" s="324"/>
      <c r="S220" s="324"/>
      <c r="T220" s="324"/>
      <c r="U220" s="324"/>
      <c r="W220" s="67"/>
      <c r="Y220" s="67"/>
      <c r="AA220" s="67"/>
      <c r="AC220" s="67"/>
    </row>
    <row r="221" spans="15:29">
      <c r="V221" s="292"/>
      <c r="W221" s="292"/>
      <c r="X221" s="292"/>
      <c r="Y221" s="292"/>
      <c r="Z221" s="292"/>
      <c r="AA221" s="292"/>
      <c r="AB221" s="292"/>
      <c r="AC221" s="292"/>
    </row>
    <row r="225" spans="2:20" ht="16.5" thickBot="1">
      <c r="B225" s="176" t="s">
        <v>1056</v>
      </c>
    </row>
    <row r="226" spans="2:20">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9">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9">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9">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9">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9">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9">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9">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9">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9">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9">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9">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9"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1"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4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41">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41">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41">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41">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41">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41">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41">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41">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41">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41">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41">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41">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41">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41">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41">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41">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41">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41">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41">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41">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41">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41">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41"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41">
      <c r="B286" s="660"/>
      <c r="C286" s="849"/>
      <c r="F286" s="189" t="s">
        <v>716</v>
      </c>
      <c r="H286" s="370"/>
      <c r="M286" s="370"/>
      <c r="N286" s="370"/>
      <c r="Q286" s="189" t="s">
        <v>716</v>
      </c>
      <c r="Z286" s="370"/>
      <c r="AA286" s="170"/>
      <c r="AB286" s="170"/>
      <c r="AC286" s="170"/>
    </row>
    <row r="287" spans="2:41">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41">
      <c r="B288" s="408"/>
      <c r="C288" s="290"/>
      <c r="H288" s="370"/>
      <c r="I288" s="416"/>
      <c r="R288" s="189"/>
      <c r="V288" s="189"/>
    </row>
    <row r="289" spans="2:8" ht="16.5" thickBot="1">
      <c r="B289" s="702" t="s">
        <v>960</v>
      </c>
      <c r="C289" s="969"/>
    </row>
    <row r="290" spans="2:8">
      <c r="B290" s="347"/>
      <c r="C290" s="348" t="s">
        <v>715</v>
      </c>
      <c r="D290" s="351"/>
      <c r="E290" s="351"/>
      <c r="F290" s="351"/>
      <c r="G290" s="410"/>
      <c r="H290" s="349"/>
    </row>
    <row r="291" spans="2:8" ht="15.75">
      <c r="B291" s="353"/>
      <c r="C291" s="875" t="s">
        <v>939</v>
      </c>
      <c r="D291" s="866"/>
      <c r="E291" s="876" t="s">
        <v>940</v>
      </c>
      <c r="F291" s="943"/>
      <c r="G291" s="971" t="s">
        <v>939</v>
      </c>
      <c r="H291" s="854"/>
    </row>
    <row r="292" spans="2:8">
      <c r="B292" s="400" t="s">
        <v>711</v>
      </c>
      <c r="C292" s="394" t="s">
        <v>74</v>
      </c>
      <c r="D292" s="413" t="s">
        <v>75</v>
      </c>
      <c r="E292" s="378" t="s">
        <v>76</v>
      </c>
      <c r="F292" s="378" t="s">
        <v>77</v>
      </c>
      <c r="G292" s="698" t="s">
        <v>682</v>
      </c>
      <c r="H292" s="689" t="s">
        <v>683</v>
      </c>
    </row>
    <row r="293" spans="2:8" ht="15.75" thickBot="1">
      <c r="B293" s="402" t="s">
        <v>83</v>
      </c>
      <c r="C293" s="363" t="s">
        <v>681</v>
      </c>
      <c r="D293" s="415" t="s">
        <v>681</v>
      </c>
      <c r="E293" s="364" t="s">
        <v>681</v>
      </c>
      <c r="F293" s="364" t="s">
        <v>681</v>
      </c>
      <c r="G293" s="856" t="s">
        <v>681</v>
      </c>
      <c r="H293" s="691" t="s">
        <v>681</v>
      </c>
    </row>
    <row r="294" spans="2:8">
      <c r="B294" s="403">
        <v>1</v>
      </c>
      <c r="C294" s="726"/>
      <c r="D294" s="728"/>
      <c r="E294" s="294"/>
      <c r="F294" s="294"/>
      <c r="G294" s="724"/>
      <c r="H294" s="729"/>
    </row>
    <row r="295" spans="2:8">
      <c r="B295" s="405">
        <v>2</v>
      </c>
      <c r="C295" s="726"/>
      <c r="D295" s="728"/>
      <c r="E295" s="294"/>
      <c r="F295" s="294"/>
      <c r="G295" s="724"/>
      <c r="H295" s="729"/>
    </row>
    <row r="296" spans="2:8">
      <c r="B296" s="405">
        <v>3</v>
      </c>
      <c r="C296" s="726"/>
      <c r="D296" s="728"/>
      <c r="E296" s="294"/>
      <c r="F296" s="294"/>
      <c r="G296" s="724"/>
      <c r="H296" s="729"/>
    </row>
    <row r="297" spans="2:8">
      <c r="B297" s="405">
        <v>4</v>
      </c>
      <c r="C297" s="726"/>
      <c r="D297" s="728"/>
      <c r="E297" s="294"/>
      <c r="F297" s="294"/>
      <c r="G297" s="724"/>
      <c r="H297" s="729"/>
    </row>
    <row r="298" spans="2:8">
      <c r="B298" s="405">
        <v>5</v>
      </c>
      <c r="C298" s="726"/>
      <c r="D298" s="728"/>
      <c r="E298" s="294"/>
      <c r="F298" s="294"/>
      <c r="G298" s="724"/>
      <c r="H298" s="729"/>
    </row>
    <row r="299" spans="2:8">
      <c r="B299" s="405">
        <v>6</v>
      </c>
      <c r="C299" s="726"/>
      <c r="D299" s="728"/>
      <c r="E299" s="294"/>
      <c r="F299" s="294"/>
      <c r="G299" s="724"/>
      <c r="H299" s="729"/>
    </row>
    <row r="300" spans="2:8">
      <c r="B300" s="405">
        <v>7</v>
      </c>
      <c r="C300" s="726"/>
      <c r="D300" s="728"/>
      <c r="E300" s="294"/>
      <c r="F300" s="294"/>
      <c r="G300" s="724"/>
      <c r="H300" s="729"/>
    </row>
    <row r="301" spans="2:8">
      <c r="B301" s="405">
        <v>8</v>
      </c>
      <c r="C301" s="726"/>
      <c r="D301" s="728"/>
      <c r="E301" s="294"/>
      <c r="F301" s="294"/>
      <c r="G301" s="724"/>
      <c r="H301" s="729"/>
    </row>
    <row r="302" spans="2:8">
      <c r="B302" s="405">
        <v>9</v>
      </c>
      <c r="C302" s="726"/>
      <c r="D302" s="728"/>
      <c r="E302" s="294"/>
      <c r="F302" s="294"/>
      <c r="G302" s="724"/>
      <c r="H302" s="729"/>
    </row>
    <row r="303" spans="2:8">
      <c r="B303" s="405">
        <v>10</v>
      </c>
      <c r="C303" s="726"/>
      <c r="D303" s="728"/>
      <c r="E303" s="294"/>
      <c r="F303" s="294"/>
      <c r="G303" s="724"/>
      <c r="H303" s="729"/>
    </row>
    <row r="304" spans="2:8">
      <c r="B304" s="405">
        <v>11</v>
      </c>
      <c r="C304" s="726"/>
      <c r="D304" s="728"/>
      <c r="E304" s="294"/>
      <c r="F304" s="294"/>
      <c r="G304" s="724"/>
      <c r="H304" s="729"/>
    </row>
    <row r="305" spans="2:8">
      <c r="B305" s="405">
        <v>12</v>
      </c>
      <c r="C305" s="726"/>
      <c r="D305" s="728"/>
      <c r="E305" s="294"/>
      <c r="F305" s="294"/>
      <c r="G305" s="724"/>
      <c r="H305" s="729"/>
    </row>
    <row r="306" spans="2:8">
      <c r="B306" s="405">
        <v>13</v>
      </c>
      <c r="C306" s="726"/>
      <c r="D306" s="728"/>
      <c r="E306" s="294"/>
      <c r="F306" s="294"/>
      <c r="G306" s="724"/>
      <c r="H306" s="729"/>
    </row>
    <row r="307" spans="2:8">
      <c r="B307" s="405">
        <v>14</v>
      </c>
      <c r="C307" s="726"/>
      <c r="D307" s="728"/>
      <c r="E307" s="294"/>
      <c r="F307" s="294"/>
      <c r="G307" s="724"/>
      <c r="H307" s="729"/>
    </row>
    <row r="308" spans="2:8">
      <c r="B308" s="405">
        <v>15</v>
      </c>
      <c r="C308" s="726"/>
      <c r="D308" s="728"/>
      <c r="E308" s="294"/>
      <c r="F308" s="294"/>
      <c r="G308" s="724"/>
      <c r="H308" s="729"/>
    </row>
    <row r="309" spans="2:8">
      <c r="B309" s="405">
        <v>16</v>
      </c>
      <c r="C309" s="726"/>
      <c r="D309" s="728"/>
      <c r="E309" s="294"/>
      <c r="F309" s="294"/>
      <c r="G309" s="724"/>
      <c r="H309" s="729"/>
    </row>
    <row r="310" spans="2:8">
      <c r="B310" s="405">
        <v>17</v>
      </c>
      <c r="C310" s="726"/>
      <c r="D310" s="728"/>
      <c r="E310" s="294"/>
      <c r="F310" s="294"/>
      <c r="G310" s="724"/>
      <c r="H310" s="729"/>
    </row>
    <row r="311" spans="2:8">
      <c r="B311" s="405">
        <v>18</v>
      </c>
      <c r="C311" s="726"/>
      <c r="D311" s="728"/>
      <c r="E311" s="294"/>
      <c r="F311" s="294"/>
      <c r="G311" s="724"/>
      <c r="H311" s="729"/>
    </row>
    <row r="312" spans="2:8">
      <c r="B312" s="405">
        <v>19</v>
      </c>
      <c r="C312" s="726"/>
      <c r="D312" s="728"/>
      <c r="E312" s="294"/>
      <c r="F312" s="294"/>
      <c r="G312" s="724"/>
      <c r="H312" s="729"/>
    </row>
    <row r="313" spans="2:8">
      <c r="B313" s="405">
        <v>20</v>
      </c>
      <c r="C313" s="726"/>
      <c r="D313" s="728"/>
      <c r="E313" s="294"/>
      <c r="F313" s="294"/>
      <c r="G313" s="724"/>
      <c r="H313" s="729"/>
    </row>
    <row r="314" spans="2:8">
      <c r="B314" s="405">
        <v>21</v>
      </c>
      <c r="C314" s="726"/>
      <c r="D314" s="728"/>
      <c r="E314" s="294"/>
      <c r="F314" s="294"/>
      <c r="G314" s="724"/>
      <c r="H314" s="729"/>
    </row>
    <row r="315" spans="2:8">
      <c r="B315" s="405">
        <v>22</v>
      </c>
      <c r="C315" s="726"/>
      <c r="D315" s="728"/>
      <c r="E315" s="294"/>
      <c r="F315" s="294"/>
      <c r="G315" s="724"/>
      <c r="H315" s="729"/>
    </row>
    <row r="316" spans="2:8">
      <c r="B316" s="405">
        <v>23</v>
      </c>
      <c r="C316" s="726"/>
      <c r="D316" s="728"/>
      <c r="E316" s="294"/>
      <c r="F316" s="294"/>
      <c r="G316" s="724"/>
      <c r="H316" s="729"/>
    </row>
    <row r="317" spans="2:8" ht="15.75" thickBot="1">
      <c r="B317" s="407">
        <v>24</v>
      </c>
      <c r="C317" s="730"/>
      <c r="D317" s="733"/>
      <c r="E317" s="732"/>
      <c r="F317" s="732"/>
      <c r="G317" s="743"/>
      <c r="H317" s="734"/>
    </row>
    <row r="318" spans="2:8">
      <c r="B318" s="408"/>
    </row>
    <row r="324" spans="2:5" ht="15.75">
      <c r="B324" s="702" t="s">
        <v>914</v>
      </c>
    </row>
    <row r="325" spans="2:5">
      <c r="B325" s="931" t="s">
        <v>129</v>
      </c>
    </row>
    <row r="326" spans="2:5">
      <c r="B326" s="189" t="s">
        <v>1057</v>
      </c>
    </row>
    <row r="327" spans="2:5">
      <c r="B327" s="931" t="s">
        <v>131</v>
      </c>
    </row>
    <row r="328" spans="2:5" ht="15.75" thickBot="1">
      <c r="B328" s="931" t="s">
        <v>82</v>
      </c>
    </row>
    <row r="329" spans="2:5">
      <c r="B329" s="379" t="s">
        <v>643</v>
      </c>
      <c r="C329" s="418" t="s">
        <v>133</v>
      </c>
    </row>
    <row r="330" spans="2:5">
      <c r="B330" s="353">
        <v>-50</v>
      </c>
      <c r="C330" s="696"/>
      <c r="D330" s="943"/>
      <c r="E330" s="943"/>
    </row>
    <row r="331" spans="2:5">
      <c r="B331" s="353">
        <v>-49</v>
      </c>
      <c r="C331" s="696"/>
      <c r="D331" s="943"/>
      <c r="E331" s="943"/>
    </row>
    <row r="332" spans="2:5">
      <c r="B332" s="353">
        <v>-48</v>
      </c>
      <c r="C332" s="696"/>
      <c r="D332" s="943"/>
      <c r="E332" s="943"/>
    </row>
    <row r="333" spans="2:5">
      <c r="B333" s="353">
        <v>-47</v>
      </c>
      <c r="C333" s="696"/>
      <c r="D333" s="943"/>
      <c r="E333" s="943"/>
    </row>
    <row r="334" spans="2:5">
      <c r="B334" s="353">
        <v>-46</v>
      </c>
      <c r="C334" s="696"/>
      <c r="D334" s="943"/>
      <c r="E334" s="943"/>
    </row>
    <row r="335" spans="2:5">
      <c r="B335" s="353">
        <v>-45</v>
      </c>
      <c r="C335" s="696"/>
      <c r="D335" s="943"/>
      <c r="E335" s="943"/>
    </row>
    <row r="336" spans="2:5">
      <c r="B336" s="353">
        <v>-44</v>
      </c>
      <c r="C336" s="696"/>
      <c r="D336" s="943"/>
      <c r="E336" s="943"/>
    </row>
    <row r="337" spans="2:5">
      <c r="B337" s="353">
        <v>-43</v>
      </c>
      <c r="C337" s="696"/>
      <c r="D337" s="943"/>
      <c r="E337" s="943"/>
    </row>
    <row r="338" spans="2:5">
      <c r="B338" s="353">
        <v>-42</v>
      </c>
      <c r="C338" s="696"/>
      <c r="D338" s="943"/>
      <c r="E338" s="943"/>
    </row>
    <row r="339" spans="2:5">
      <c r="B339" s="353">
        <v>-41</v>
      </c>
      <c r="C339" s="696"/>
      <c r="D339" s="943"/>
      <c r="E339" s="943"/>
    </row>
    <row r="340" spans="2:5">
      <c r="B340" s="353">
        <v>-40</v>
      </c>
      <c r="C340" s="696"/>
      <c r="D340" s="943"/>
      <c r="E340" s="943"/>
    </row>
    <row r="341" spans="2:5">
      <c r="B341" s="353">
        <v>-39</v>
      </c>
      <c r="C341" s="696"/>
      <c r="D341" s="943"/>
      <c r="E341" s="943"/>
    </row>
    <row r="342" spans="2:5">
      <c r="B342" s="353">
        <v>-38</v>
      </c>
      <c r="C342" s="696"/>
      <c r="D342" s="943"/>
      <c r="E342" s="943"/>
    </row>
    <row r="343" spans="2:5">
      <c r="B343" s="353">
        <v>-37</v>
      </c>
      <c r="C343" s="696"/>
      <c r="D343" s="943"/>
      <c r="E343" s="943"/>
    </row>
    <row r="344" spans="2:5">
      <c r="B344" s="353">
        <v>-36</v>
      </c>
      <c r="C344" s="696"/>
      <c r="D344" s="943"/>
      <c r="E344" s="943"/>
    </row>
    <row r="345" spans="2:5">
      <c r="B345" s="353">
        <v>-35</v>
      </c>
      <c r="C345" s="696"/>
      <c r="D345" s="943"/>
      <c r="E345" s="943"/>
    </row>
    <row r="346" spans="2:5">
      <c r="B346" s="353">
        <v>-34</v>
      </c>
      <c r="C346" s="696"/>
      <c r="D346" s="943"/>
      <c r="E346" s="943"/>
    </row>
    <row r="347" spans="2:5">
      <c r="B347" s="353">
        <v>-33</v>
      </c>
      <c r="C347" s="696"/>
      <c r="D347" s="943"/>
      <c r="E347" s="943"/>
    </row>
    <row r="348" spans="2:5">
      <c r="B348" s="353">
        <v>-32</v>
      </c>
      <c r="C348" s="696"/>
      <c r="D348" s="943"/>
      <c r="E348" s="943"/>
    </row>
    <row r="349" spans="2:5">
      <c r="B349" s="353">
        <v>-31</v>
      </c>
      <c r="C349" s="696"/>
      <c r="D349" s="943"/>
      <c r="E349" s="943"/>
    </row>
    <row r="350" spans="2:5">
      <c r="B350" s="353">
        <v>-30</v>
      </c>
      <c r="C350" s="696"/>
      <c r="D350" s="943"/>
      <c r="E350" s="943"/>
    </row>
    <row r="351" spans="2:5">
      <c r="B351" s="353">
        <v>-29</v>
      </c>
      <c r="C351" s="696"/>
      <c r="D351" s="943"/>
      <c r="E351" s="943"/>
    </row>
    <row r="352" spans="2:5">
      <c r="B352" s="353">
        <v>-28</v>
      </c>
      <c r="C352" s="696"/>
      <c r="D352" s="943"/>
      <c r="E352" s="943"/>
    </row>
    <row r="353" spans="2:5">
      <c r="B353" s="353">
        <v>-27</v>
      </c>
      <c r="C353" s="696"/>
      <c r="D353" s="943"/>
      <c r="E353" s="943"/>
    </row>
    <row r="354" spans="2:5">
      <c r="B354" s="353">
        <v>-26</v>
      </c>
      <c r="C354" s="696"/>
      <c r="D354" s="943"/>
      <c r="E354" s="943"/>
    </row>
    <row r="355" spans="2:5">
      <c r="B355" s="353">
        <v>-25</v>
      </c>
      <c r="C355" s="696"/>
      <c r="D355" s="943"/>
      <c r="E355" s="943"/>
    </row>
    <row r="356" spans="2:5">
      <c r="B356" s="353">
        <v>-24</v>
      </c>
      <c r="C356" s="696"/>
      <c r="D356" s="943"/>
      <c r="E356" s="943"/>
    </row>
    <row r="357" spans="2:5">
      <c r="B357" s="353">
        <v>-23</v>
      </c>
      <c r="C357" s="696"/>
      <c r="D357" s="943"/>
      <c r="E357" s="943"/>
    </row>
    <row r="358" spans="2:5">
      <c r="B358" s="353">
        <v>-22</v>
      </c>
      <c r="C358" s="696"/>
      <c r="D358" s="943"/>
      <c r="E358" s="943"/>
    </row>
    <row r="359" spans="2:5">
      <c r="B359" s="353">
        <v>-21</v>
      </c>
      <c r="C359" s="696"/>
      <c r="D359" s="943"/>
      <c r="E359" s="943"/>
    </row>
    <row r="360" spans="2:5">
      <c r="B360" s="353">
        <v>-20</v>
      </c>
      <c r="C360" s="696"/>
      <c r="D360" s="943"/>
      <c r="E360" s="943"/>
    </row>
    <row r="361" spans="2:5">
      <c r="B361" s="353">
        <v>-19</v>
      </c>
      <c r="C361" s="696"/>
      <c r="D361" s="943"/>
      <c r="E361" s="943"/>
    </row>
    <row r="362" spans="2:5">
      <c r="B362" s="353">
        <v>-18</v>
      </c>
      <c r="C362" s="696"/>
      <c r="D362" s="943"/>
      <c r="E362" s="943"/>
    </row>
    <row r="363" spans="2:5">
      <c r="B363" s="353">
        <v>-17</v>
      </c>
      <c r="C363" s="696"/>
      <c r="D363" s="943"/>
      <c r="E363" s="943"/>
    </row>
    <row r="364" spans="2:5">
      <c r="B364" s="353">
        <v>-16</v>
      </c>
      <c r="C364" s="696"/>
      <c r="D364" s="943"/>
      <c r="E364" s="943"/>
    </row>
    <row r="365" spans="2:5">
      <c r="B365" s="353">
        <v>-15</v>
      </c>
      <c r="C365" s="696"/>
      <c r="D365" s="943"/>
      <c r="E365" s="943"/>
    </row>
    <row r="366" spans="2:5">
      <c r="B366" s="353">
        <v>-14</v>
      </c>
      <c r="C366" s="696"/>
      <c r="D366" s="943"/>
      <c r="E366" s="943"/>
    </row>
    <row r="367" spans="2:5">
      <c r="B367" s="353">
        <v>-13</v>
      </c>
      <c r="C367" s="696"/>
      <c r="D367" s="943"/>
      <c r="E367" s="943"/>
    </row>
    <row r="368" spans="2:5">
      <c r="B368" s="353">
        <v>-12</v>
      </c>
      <c r="C368" s="696"/>
      <c r="D368" s="943"/>
      <c r="E368" s="943"/>
    </row>
    <row r="369" spans="2:5">
      <c r="B369" s="353">
        <v>-11</v>
      </c>
      <c r="C369" s="696"/>
      <c r="D369" s="943"/>
      <c r="E369" s="943"/>
    </row>
    <row r="370" spans="2:5">
      <c r="B370" s="353">
        <v>-10</v>
      </c>
      <c r="C370" s="696"/>
      <c r="D370" s="943"/>
      <c r="E370" s="943"/>
    </row>
    <row r="371" spans="2:5">
      <c r="B371" s="353">
        <v>-9</v>
      </c>
      <c r="C371" s="696"/>
      <c r="D371" s="943"/>
      <c r="E371" s="943"/>
    </row>
    <row r="372" spans="2:5">
      <c r="B372" s="353">
        <v>-8</v>
      </c>
      <c r="C372" s="696"/>
      <c r="D372" s="943"/>
      <c r="E372" s="943"/>
    </row>
    <row r="373" spans="2:5">
      <c r="B373" s="353">
        <v>-7</v>
      </c>
      <c r="C373" s="696"/>
      <c r="D373" s="943"/>
      <c r="E373" s="943"/>
    </row>
    <row r="374" spans="2:5">
      <c r="B374" s="353">
        <v>-6</v>
      </c>
      <c r="C374" s="696"/>
      <c r="D374" s="943"/>
      <c r="E374" s="943"/>
    </row>
    <row r="375" spans="2:5">
      <c r="B375" s="353">
        <v>-5</v>
      </c>
      <c r="C375" s="696"/>
      <c r="D375" s="943"/>
      <c r="E375" s="943"/>
    </row>
    <row r="376" spans="2:5">
      <c r="B376" s="353">
        <v>-4</v>
      </c>
      <c r="C376" s="696"/>
      <c r="D376" s="943"/>
      <c r="E376" s="943"/>
    </row>
    <row r="377" spans="2:5">
      <c r="B377" s="353">
        <v>-3</v>
      </c>
      <c r="C377" s="696"/>
      <c r="D377" s="943"/>
      <c r="E377" s="943"/>
    </row>
    <row r="378" spans="2:5">
      <c r="B378" s="353">
        <v>-2</v>
      </c>
      <c r="C378" s="696"/>
      <c r="D378" s="943"/>
      <c r="E378" s="943"/>
    </row>
    <row r="379" spans="2:5">
      <c r="B379" s="353">
        <v>-1</v>
      </c>
      <c r="C379" s="696"/>
      <c r="D379" s="943"/>
      <c r="E379" s="943"/>
    </row>
    <row r="380" spans="2:5">
      <c r="B380" s="353">
        <v>0</v>
      </c>
      <c r="C380" s="696"/>
      <c r="D380" s="943"/>
      <c r="E380" s="943"/>
    </row>
    <row r="381" spans="2:5">
      <c r="B381" s="353">
        <v>1</v>
      </c>
      <c r="C381" s="696"/>
      <c r="D381" s="943"/>
      <c r="E381" s="943"/>
    </row>
    <row r="382" spans="2:5">
      <c r="B382" s="353">
        <v>2</v>
      </c>
      <c r="C382" s="696"/>
      <c r="D382" s="943"/>
      <c r="E382" s="943"/>
    </row>
    <row r="383" spans="2:5">
      <c r="B383" s="353">
        <v>3</v>
      </c>
      <c r="C383" s="696"/>
      <c r="D383" s="943"/>
      <c r="E383" s="943"/>
    </row>
    <row r="384" spans="2:5">
      <c r="B384" s="353">
        <v>4</v>
      </c>
      <c r="C384" s="696"/>
      <c r="D384" s="943"/>
      <c r="E384" s="943"/>
    </row>
    <row r="385" spans="2:5">
      <c r="B385" s="353">
        <v>5</v>
      </c>
      <c r="C385" s="696"/>
      <c r="D385" s="943"/>
      <c r="E385" s="943"/>
    </row>
    <row r="386" spans="2:5">
      <c r="B386" s="353">
        <v>6</v>
      </c>
      <c r="C386" s="696"/>
      <c r="D386" s="943"/>
      <c r="E386" s="943"/>
    </row>
    <row r="387" spans="2:5">
      <c r="B387" s="353">
        <v>7</v>
      </c>
      <c r="C387" s="696"/>
      <c r="D387" s="943"/>
      <c r="E387" s="943"/>
    </row>
    <row r="388" spans="2:5">
      <c r="B388" s="353">
        <v>8</v>
      </c>
      <c r="C388" s="696"/>
      <c r="D388" s="943"/>
      <c r="E388" s="943"/>
    </row>
    <row r="389" spans="2:5">
      <c r="B389" s="353">
        <v>9</v>
      </c>
      <c r="C389" s="696"/>
      <c r="D389" s="943"/>
      <c r="E389" s="943"/>
    </row>
    <row r="390" spans="2:5">
      <c r="B390" s="353">
        <v>10</v>
      </c>
      <c r="C390" s="696"/>
      <c r="D390" s="943"/>
      <c r="E390" s="943"/>
    </row>
    <row r="391" spans="2:5">
      <c r="B391" s="353">
        <v>11</v>
      </c>
      <c r="C391" s="696"/>
      <c r="D391" s="943"/>
      <c r="E391" s="943"/>
    </row>
    <row r="392" spans="2:5">
      <c r="B392" s="353">
        <v>12</v>
      </c>
      <c r="C392" s="696"/>
      <c r="D392" s="943"/>
      <c r="E392" s="943"/>
    </row>
    <row r="393" spans="2:5">
      <c r="B393" s="353">
        <v>13</v>
      </c>
      <c r="C393" s="696"/>
      <c r="D393" s="943"/>
      <c r="E393" s="943"/>
    </row>
    <row r="394" spans="2:5">
      <c r="B394" s="353">
        <v>14</v>
      </c>
      <c r="C394" s="696"/>
      <c r="D394" s="943"/>
      <c r="E394" s="943"/>
    </row>
    <row r="395" spans="2:5">
      <c r="B395" s="353">
        <v>15</v>
      </c>
      <c r="C395" s="696"/>
      <c r="D395" s="943"/>
      <c r="E395" s="943"/>
    </row>
    <row r="396" spans="2:5">
      <c r="B396" s="353">
        <v>16</v>
      </c>
      <c r="C396" s="696"/>
      <c r="D396" s="943"/>
      <c r="E396" s="943"/>
    </row>
    <row r="397" spans="2:5">
      <c r="B397" s="353">
        <v>17</v>
      </c>
      <c r="C397" s="696"/>
      <c r="D397" s="943"/>
      <c r="E397" s="943"/>
    </row>
    <row r="398" spans="2:5">
      <c r="B398" s="353">
        <v>18</v>
      </c>
      <c r="C398" s="696"/>
      <c r="D398" s="943"/>
      <c r="E398" s="943"/>
    </row>
    <row r="399" spans="2:5">
      <c r="B399" s="353">
        <v>19</v>
      </c>
      <c r="C399" s="696"/>
      <c r="D399" s="943"/>
      <c r="E399" s="943"/>
    </row>
    <row r="400" spans="2:5">
      <c r="B400" s="353">
        <v>20</v>
      </c>
      <c r="C400" s="696"/>
      <c r="D400" s="943"/>
      <c r="E400" s="943"/>
    </row>
    <row r="401" spans="2:5">
      <c r="B401" s="353">
        <v>21</v>
      </c>
      <c r="C401" s="696"/>
      <c r="D401" s="943"/>
      <c r="E401" s="943"/>
    </row>
    <row r="402" spans="2:5">
      <c r="B402" s="353">
        <v>22</v>
      </c>
      <c r="C402" s="696"/>
      <c r="D402" s="943"/>
      <c r="E402" s="943"/>
    </row>
    <row r="403" spans="2:5">
      <c r="B403" s="353">
        <v>23</v>
      </c>
      <c r="C403" s="696"/>
      <c r="D403" s="943"/>
      <c r="E403" s="943"/>
    </row>
    <row r="404" spans="2:5">
      <c r="B404" s="353">
        <v>24</v>
      </c>
      <c r="C404" s="696"/>
      <c r="D404" s="943"/>
      <c r="E404" s="943"/>
    </row>
    <row r="405" spans="2:5">
      <c r="B405" s="353">
        <v>25</v>
      </c>
      <c r="C405" s="696"/>
      <c r="D405" s="943"/>
      <c r="E405" s="943"/>
    </row>
    <row r="406" spans="2:5">
      <c r="B406" s="353">
        <v>26</v>
      </c>
      <c r="C406" s="696"/>
      <c r="D406" s="943"/>
      <c r="E406" s="943"/>
    </row>
    <row r="407" spans="2:5">
      <c r="B407" s="353">
        <v>27</v>
      </c>
      <c r="C407" s="696"/>
      <c r="D407" s="943"/>
      <c r="E407" s="943"/>
    </row>
    <row r="408" spans="2:5">
      <c r="B408" s="353">
        <v>28</v>
      </c>
      <c r="C408" s="696"/>
      <c r="D408" s="943"/>
      <c r="E408" s="943"/>
    </row>
    <row r="409" spans="2:5">
      <c r="B409" s="353">
        <v>29</v>
      </c>
      <c r="C409" s="696"/>
      <c r="D409" s="943"/>
      <c r="E409" s="943"/>
    </row>
    <row r="410" spans="2:5">
      <c r="B410" s="353">
        <v>30</v>
      </c>
      <c r="C410" s="696"/>
      <c r="D410" s="943"/>
      <c r="E410" s="943"/>
    </row>
    <row r="411" spans="2:5">
      <c r="B411" s="353">
        <v>31</v>
      </c>
      <c r="C411" s="696"/>
      <c r="D411" s="943"/>
      <c r="E411" s="943"/>
    </row>
    <row r="412" spans="2:5">
      <c r="B412" s="353">
        <v>32</v>
      </c>
      <c r="C412" s="696"/>
      <c r="D412" s="943"/>
      <c r="E412" s="943"/>
    </row>
    <row r="413" spans="2:5">
      <c r="B413" s="353">
        <v>33</v>
      </c>
      <c r="C413" s="696"/>
      <c r="D413" s="943"/>
      <c r="E413" s="943"/>
    </row>
    <row r="414" spans="2:5">
      <c r="B414" s="353">
        <v>34</v>
      </c>
      <c r="C414" s="696"/>
      <c r="D414" s="943"/>
      <c r="E414" s="943"/>
    </row>
    <row r="415" spans="2:5">
      <c r="B415" s="353">
        <v>35</v>
      </c>
      <c r="C415" s="696"/>
      <c r="D415" s="943"/>
      <c r="E415" s="943"/>
    </row>
    <row r="416" spans="2:5">
      <c r="B416" s="353">
        <v>36</v>
      </c>
      <c r="C416" s="696"/>
      <c r="D416" s="943"/>
      <c r="E416" s="943"/>
    </row>
    <row r="417" spans="2:5">
      <c r="B417" s="353">
        <v>37</v>
      </c>
      <c r="C417" s="696"/>
      <c r="D417" s="943"/>
      <c r="E417" s="943"/>
    </row>
    <row r="418" spans="2:5">
      <c r="B418" s="353">
        <v>38</v>
      </c>
      <c r="C418" s="696"/>
      <c r="D418" s="943"/>
      <c r="E418" s="943"/>
    </row>
    <row r="419" spans="2:5">
      <c r="B419" s="353">
        <v>39</v>
      </c>
      <c r="C419" s="696"/>
      <c r="D419" s="943"/>
      <c r="E419" s="943"/>
    </row>
    <row r="420" spans="2:5">
      <c r="B420" s="353">
        <v>40</v>
      </c>
      <c r="C420" s="696"/>
      <c r="D420" s="943"/>
      <c r="E420" s="943"/>
    </row>
    <row r="421" spans="2:5">
      <c r="B421" s="353">
        <v>41</v>
      </c>
      <c r="C421" s="696"/>
      <c r="D421" s="943"/>
      <c r="E421" s="943"/>
    </row>
    <row r="422" spans="2:5">
      <c r="B422" s="353">
        <v>42</v>
      </c>
      <c r="C422" s="696"/>
      <c r="D422" s="943"/>
      <c r="E422" s="943"/>
    </row>
    <row r="423" spans="2:5">
      <c r="B423" s="353">
        <v>43</v>
      </c>
      <c r="C423" s="696"/>
      <c r="D423" s="943"/>
      <c r="E423" s="943"/>
    </row>
    <row r="424" spans="2:5">
      <c r="B424" s="353">
        <v>44</v>
      </c>
      <c r="C424" s="696"/>
      <c r="D424" s="943"/>
      <c r="E424" s="943"/>
    </row>
    <row r="425" spans="2:5">
      <c r="B425" s="353">
        <v>45</v>
      </c>
      <c r="C425" s="696"/>
      <c r="D425" s="943"/>
      <c r="E425" s="943"/>
    </row>
    <row r="426" spans="2:5">
      <c r="B426" s="353">
        <v>46</v>
      </c>
      <c r="C426" s="696"/>
      <c r="D426" s="943"/>
      <c r="E426" s="943"/>
    </row>
    <row r="427" spans="2:5">
      <c r="B427" s="353">
        <v>47</v>
      </c>
      <c r="C427" s="696"/>
      <c r="D427" s="943"/>
      <c r="E427" s="943"/>
    </row>
    <row r="428" spans="2:5">
      <c r="B428" s="353">
        <v>48</v>
      </c>
      <c r="C428" s="696"/>
      <c r="D428" s="943"/>
      <c r="E428" s="943"/>
    </row>
    <row r="429" spans="2:5">
      <c r="B429" s="353">
        <v>49</v>
      </c>
      <c r="C429" s="696"/>
      <c r="D429" s="943"/>
      <c r="E429" s="943"/>
    </row>
    <row r="430" spans="2:5">
      <c r="B430" s="353">
        <v>50</v>
      </c>
      <c r="C430" s="696"/>
      <c r="D430" s="943"/>
      <c r="E430" s="943"/>
    </row>
    <row r="431" spans="2:5">
      <c r="B431" s="353">
        <v>51</v>
      </c>
      <c r="C431" s="696"/>
      <c r="D431" s="943"/>
      <c r="E431" s="943"/>
    </row>
    <row r="432" spans="2:5">
      <c r="B432" s="353">
        <v>52</v>
      </c>
      <c r="C432" s="696"/>
      <c r="D432" s="943"/>
      <c r="E432" s="943"/>
    </row>
    <row r="433" spans="2:5">
      <c r="B433" s="353">
        <v>53</v>
      </c>
      <c r="C433" s="696"/>
      <c r="D433" s="943"/>
      <c r="E433" s="943"/>
    </row>
    <row r="434" spans="2:5">
      <c r="B434" s="353">
        <v>54</v>
      </c>
      <c r="C434" s="696"/>
      <c r="D434" s="943"/>
      <c r="E434" s="943"/>
    </row>
    <row r="435" spans="2:5">
      <c r="B435" s="353">
        <v>55</v>
      </c>
      <c r="C435" s="696"/>
      <c r="D435" s="943"/>
      <c r="E435" s="943"/>
    </row>
    <row r="436" spans="2:5">
      <c r="B436" s="353">
        <v>56</v>
      </c>
      <c r="C436" s="696"/>
      <c r="D436" s="943"/>
      <c r="E436" s="943"/>
    </row>
    <row r="437" spans="2:5">
      <c r="B437" s="353">
        <v>57</v>
      </c>
      <c r="C437" s="696"/>
      <c r="D437" s="943"/>
      <c r="E437" s="943"/>
    </row>
    <row r="438" spans="2:5">
      <c r="B438" s="353">
        <v>58</v>
      </c>
      <c r="C438" s="696"/>
      <c r="D438" s="943"/>
      <c r="E438" s="943"/>
    </row>
    <row r="439" spans="2:5">
      <c r="B439" s="353">
        <v>59</v>
      </c>
      <c r="C439" s="696"/>
      <c r="D439" s="943"/>
      <c r="E439" s="943"/>
    </row>
    <row r="440" spans="2:5">
      <c r="B440" s="353">
        <v>60</v>
      </c>
      <c r="C440" s="696"/>
      <c r="D440" s="943"/>
      <c r="E440" s="943"/>
    </row>
    <row r="441" spans="2:5">
      <c r="B441" s="353">
        <v>61</v>
      </c>
      <c r="C441" s="696"/>
      <c r="D441" s="943"/>
      <c r="E441" s="943"/>
    </row>
    <row r="442" spans="2:5">
      <c r="B442" s="353">
        <v>62</v>
      </c>
      <c r="C442" s="696"/>
      <c r="D442" s="943"/>
      <c r="E442" s="943"/>
    </row>
    <row r="443" spans="2:5">
      <c r="B443" s="353">
        <v>63</v>
      </c>
      <c r="C443" s="696"/>
      <c r="D443" s="943"/>
      <c r="E443" s="943"/>
    </row>
    <row r="444" spans="2:5">
      <c r="B444" s="353">
        <v>64</v>
      </c>
      <c r="C444" s="696"/>
      <c r="D444" s="943"/>
      <c r="E444" s="943"/>
    </row>
    <row r="445" spans="2:5">
      <c r="B445" s="353">
        <v>65</v>
      </c>
      <c r="C445" s="696"/>
      <c r="D445" s="943"/>
      <c r="E445" s="943"/>
    </row>
    <row r="446" spans="2:5">
      <c r="B446" s="353">
        <v>66</v>
      </c>
      <c r="C446" s="696"/>
      <c r="D446" s="943"/>
      <c r="E446" s="943"/>
    </row>
    <row r="447" spans="2:5">
      <c r="B447" s="353">
        <v>67</v>
      </c>
      <c r="C447" s="696"/>
      <c r="D447" s="943"/>
      <c r="E447" s="943"/>
    </row>
    <row r="448" spans="2:5">
      <c r="B448" s="353">
        <v>68</v>
      </c>
      <c r="C448" s="696"/>
      <c r="D448" s="943"/>
      <c r="E448" s="943"/>
    </row>
    <row r="449" spans="2:5">
      <c r="B449" s="353">
        <v>69</v>
      </c>
      <c r="C449" s="696"/>
      <c r="D449" s="943"/>
      <c r="E449" s="943"/>
    </row>
    <row r="450" spans="2:5">
      <c r="B450" s="353">
        <v>70</v>
      </c>
      <c r="C450" s="696"/>
      <c r="D450" s="943"/>
      <c r="E450" s="943"/>
    </row>
    <row r="451" spans="2:5">
      <c r="B451" s="353">
        <v>71</v>
      </c>
      <c r="C451" s="696"/>
      <c r="D451" s="943"/>
      <c r="E451" s="943"/>
    </row>
    <row r="452" spans="2:5">
      <c r="B452" s="353">
        <v>72</v>
      </c>
      <c r="C452" s="696"/>
      <c r="D452" s="943"/>
      <c r="E452" s="943"/>
    </row>
    <row r="453" spans="2:5">
      <c r="B453" s="353">
        <v>73</v>
      </c>
      <c r="C453" s="696"/>
      <c r="D453" s="943"/>
      <c r="E453" s="943"/>
    </row>
    <row r="454" spans="2:5">
      <c r="B454" s="353">
        <v>74</v>
      </c>
      <c r="C454" s="696"/>
      <c r="D454" s="943"/>
      <c r="E454" s="943"/>
    </row>
    <row r="455" spans="2:5">
      <c r="B455" s="353">
        <v>75</v>
      </c>
      <c r="C455" s="696"/>
      <c r="D455" s="943"/>
      <c r="E455" s="943"/>
    </row>
    <row r="456" spans="2:5">
      <c r="B456" s="353">
        <v>76</v>
      </c>
      <c r="C456" s="696"/>
      <c r="D456" s="943"/>
      <c r="E456" s="943"/>
    </row>
    <row r="457" spans="2:5">
      <c r="B457" s="353">
        <v>77</v>
      </c>
      <c r="C457" s="696"/>
      <c r="D457" s="943"/>
      <c r="E457" s="943"/>
    </row>
    <row r="458" spans="2:5">
      <c r="B458" s="353">
        <v>78</v>
      </c>
      <c r="C458" s="696"/>
      <c r="D458" s="943"/>
      <c r="E458" s="943"/>
    </row>
    <row r="459" spans="2:5">
      <c r="B459" s="353">
        <v>79</v>
      </c>
      <c r="C459" s="696"/>
      <c r="D459" s="943"/>
      <c r="E459" s="943"/>
    </row>
    <row r="460" spans="2:5">
      <c r="B460" s="353">
        <v>80</v>
      </c>
      <c r="C460" s="696"/>
      <c r="D460" s="943"/>
      <c r="E460" s="943"/>
    </row>
    <row r="461" spans="2:5">
      <c r="B461" s="353">
        <v>81</v>
      </c>
      <c r="C461" s="696"/>
      <c r="D461" s="943"/>
      <c r="E461" s="943"/>
    </row>
    <row r="462" spans="2:5">
      <c r="B462" s="353">
        <v>82</v>
      </c>
      <c r="C462" s="696"/>
      <c r="D462" s="943"/>
      <c r="E462" s="943"/>
    </row>
    <row r="463" spans="2:5">
      <c r="B463" s="353">
        <v>83</v>
      </c>
      <c r="C463" s="696"/>
      <c r="D463" s="943"/>
      <c r="E463" s="943"/>
    </row>
    <row r="464" spans="2:5">
      <c r="B464" s="353">
        <v>84</v>
      </c>
      <c r="C464" s="696"/>
      <c r="D464" s="943"/>
      <c r="E464" s="943"/>
    </row>
    <row r="465" spans="2:5">
      <c r="B465" s="353">
        <v>85</v>
      </c>
      <c r="C465" s="696"/>
      <c r="D465" s="943"/>
      <c r="E465" s="943"/>
    </row>
    <row r="466" spans="2:5">
      <c r="B466" s="353">
        <v>86</v>
      </c>
      <c r="C466" s="696"/>
      <c r="D466" s="943"/>
      <c r="E466" s="943"/>
    </row>
    <row r="467" spans="2:5">
      <c r="B467" s="353">
        <v>87</v>
      </c>
      <c r="C467" s="696"/>
      <c r="D467" s="943"/>
      <c r="E467" s="943"/>
    </row>
    <row r="468" spans="2:5">
      <c r="B468" s="353">
        <v>88</v>
      </c>
      <c r="C468" s="696"/>
      <c r="D468" s="943"/>
      <c r="E468" s="943"/>
    </row>
    <row r="469" spans="2:5">
      <c r="B469" s="353">
        <v>89</v>
      </c>
      <c r="C469" s="696"/>
      <c r="D469" s="943"/>
      <c r="E469" s="943"/>
    </row>
    <row r="470" spans="2:5">
      <c r="B470" s="353">
        <v>90</v>
      </c>
      <c r="C470" s="696"/>
      <c r="D470" s="943"/>
      <c r="E470" s="943"/>
    </row>
    <row r="471" spans="2:5">
      <c r="B471" s="353">
        <v>91</v>
      </c>
      <c r="C471" s="696"/>
      <c r="D471" s="943"/>
      <c r="E471" s="943"/>
    </row>
    <row r="472" spans="2:5">
      <c r="B472" s="353">
        <v>92</v>
      </c>
      <c r="C472" s="696"/>
      <c r="D472" s="943"/>
      <c r="E472" s="943"/>
    </row>
    <row r="473" spans="2:5">
      <c r="B473" s="353">
        <v>93</v>
      </c>
      <c r="C473" s="696"/>
      <c r="D473" s="943"/>
      <c r="E473" s="943"/>
    </row>
    <row r="474" spans="2:5">
      <c r="B474" s="353">
        <v>94</v>
      </c>
      <c r="C474" s="696"/>
      <c r="D474" s="943"/>
      <c r="E474" s="943"/>
    </row>
    <row r="475" spans="2:5">
      <c r="B475" s="353">
        <v>95</v>
      </c>
      <c r="C475" s="696"/>
      <c r="D475" s="943"/>
      <c r="E475" s="943"/>
    </row>
    <row r="476" spans="2:5">
      <c r="B476" s="353">
        <v>96</v>
      </c>
      <c r="C476" s="696"/>
      <c r="D476" s="943"/>
      <c r="E476" s="943"/>
    </row>
    <row r="477" spans="2:5">
      <c r="B477" s="353">
        <v>97</v>
      </c>
      <c r="C477" s="696"/>
      <c r="D477" s="943"/>
      <c r="E477" s="943" t="s">
        <v>644</v>
      </c>
    </row>
    <row r="478" spans="2:5" ht="15.75" thickBot="1">
      <c r="B478" s="360">
        <v>98</v>
      </c>
      <c r="C478" s="855"/>
      <c r="D478" s="943"/>
      <c r="E478" s="943">
        <f>SUM(C330:C478)</f>
        <v>0</v>
      </c>
    </row>
    <row r="479" spans="2:5">
      <c r="B479" s="292"/>
      <c r="C479" s="292"/>
    </row>
    <row r="480" spans="2:5">
      <c r="B480" s="292"/>
      <c r="C480" s="292"/>
    </row>
    <row r="481" spans="2:26">
      <c r="B481" s="292"/>
      <c r="C481" s="292"/>
    </row>
    <row r="482" spans="2:26">
      <c r="B482" s="292"/>
      <c r="C482" s="292"/>
    </row>
    <row r="490" spans="2:26" ht="15.75">
      <c r="B490" s="945"/>
      <c r="C490" s="946"/>
      <c r="D490" s="946"/>
      <c r="E490" s="946"/>
      <c r="F490" s="946"/>
      <c r="G490" s="946"/>
      <c r="H490" s="946"/>
      <c r="I490" s="946"/>
      <c r="J490" s="946"/>
      <c r="K490" s="946"/>
      <c r="L490" s="946"/>
      <c r="M490" s="946"/>
      <c r="N490" s="946"/>
      <c r="O490" s="946"/>
    </row>
    <row r="491" spans="2:26">
      <c r="B491" s="946"/>
      <c r="C491" s="946"/>
      <c r="D491" s="946"/>
      <c r="E491" s="946"/>
      <c r="F491" s="946"/>
      <c r="G491" s="946"/>
      <c r="H491" s="946"/>
      <c r="I491" s="946"/>
      <c r="J491" s="946"/>
      <c r="K491" s="946"/>
      <c r="L491" s="946"/>
      <c r="M491" s="946"/>
      <c r="N491" s="946"/>
      <c r="O491" s="946"/>
    </row>
    <row r="492" spans="2:26"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26">
      <c r="B558" s="1364"/>
      <c r="C558" s="1364"/>
      <c r="D558" s="1364"/>
      <c r="E558" s="1364"/>
      <c r="F558" s="1364"/>
      <c r="G558" s="1364"/>
      <c r="H558" s="1364"/>
      <c r="I558" s="1364"/>
      <c r="J558" s="1364"/>
      <c r="K558" s="1364"/>
      <c r="L558" s="1364"/>
      <c r="M558" s="1364"/>
      <c r="N558" s="1364"/>
      <c r="O558" s="1364"/>
      <c r="P558" s="170"/>
      <c r="Q558" s="170"/>
    </row>
    <row r="559" spans="2:26">
      <c r="B559" s="1364"/>
      <c r="C559" s="1364"/>
      <c r="D559" s="1364"/>
      <c r="E559" s="1364"/>
      <c r="F559" s="1364"/>
      <c r="G559" s="1364"/>
      <c r="H559" s="1364"/>
      <c r="I559" s="1364"/>
      <c r="J559" s="1364"/>
      <c r="K559" s="1364"/>
      <c r="L559" s="1364"/>
      <c r="M559" s="1364"/>
      <c r="N559" s="1364"/>
      <c r="O559" s="1364"/>
      <c r="P559" s="170"/>
      <c r="Q559" s="170"/>
    </row>
    <row r="560" spans="2:26">
      <c r="B560" s="170"/>
      <c r="C560" s="170"/>
      <c r="D560" s="170"/>
      <c r="E560" s="170"/>
      <c r="F560" s="170"/>
      <c r="G560" s="170"/>
      <c r="H560" s="170"/>
      <c r="I560" s="170"/>
      <c r="J560" s="170"/>
      <c r="K560" s="170"/>
      <c r="L560" s="170"/>
      <c r="M560" s="170"/>
      <c r="N560" s="170"/>
      <c r="O560" s="170"/>
      <c r="P560" s="170"/>
      <c r="Q560" s="170"/>
    </row>
    <row r="570" spans="3:9">
      <c r="C570" s="189"/>
    </row>
    <row r="571" spans="3:9">
      <c r="C571" s="378"/>
      <c r="D571" s="378"/>
      <c r="E571" s="378"/>
      <c r="F571" s="378"/>
      <c r="G571" s="378"/>
      <c r="H571" s="378"/>
      <c r="I571" s="378"/>
    </row>
    <row r="572" spans="3:9">
      <c r="C572" s="378"/>
      <c r="D572" s="378"/>
      <c r="E572" s="378"/>
      <c r="F572" s="378"/>
      <c r="G572" s="378"/>
      <c r="H572" s="378"/>
      <c r="I572" s="378"/>
    </row>
    <row r="577" spans="3:3">
      <c r="C577" s="189"/>
    </row>
    <row r="578" spans="3:3">
      <c r="C578" s="189"/>
    </row>
    <row r="579" spans="3:3">
      <c r="C579" s="189"/>
    </row>
  </sheetData>
  <pageMargins left="0.5" right="0.5" top="0.5" bottom="0.5" header="0.5" footer="0.5"/>
  <pageSetup scale="10" orientation="portrait" horizontalDpi="4294967293" verticalDpi="4294967293"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transitionEvaluation="1" codeName="Sheet12"/>
  <dimension ref="A3:AO579"/>
  <sheetViews>
    <sheetView showGridLines="0"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1:6">
      <c r="F3" s="368"/>
    </row>
    <row r="4" spans="1:6">
      <c r="A4" s="368"/>
    </row>
    <row r="8" spans="1:6">
      <c r="A8" s="368"/>
    </row>
    <row r="10" spans="1:6">
      <c r="A10" s="368"/>
    </row>
    <row r="11" spans="1:6">
      <c r="A11" s="368"/>
    </row>
    <row r="12" spans="1:6">
      <c r="A12" s="368"/>
    </row>
    <row r="14" spans="1:6">
      <c r="A14" s="368"/>
    </row>
    <row r="15" spans="1:6">
      <c r="A15" s="368"/>
    </row>
    <row r="32" spans="1:1">
      <c r="A32" s="368"/>
    </row>
    <row r="33" spans="1:10">
      <c r="A33" s="368"/>
    </row>
    <row r="36" spans="1:10">
      <c r="F36" s="1207"/>
    </row>
    <row r="38" spans="1:10">
      <c r="A38" s="1208"/>
      <c r="B38" s="1209"/>
      <c r="C38" s="1209"/>
      <c r="D38" s="1209"/>
      <c r="E38" s="1209"/>
      <c r="F38" s="1209"/>
      <c r="H38" s="1209"/>
      <c r="I38" s="1209"/>
      <c r="J38" s="1209"/>
    </row>
    <row r="39" spans="1:10" ht="15" customHeight="1">
      <c r="A39" s="1209"/>
      <c r="B39" s="1209"/>
      <c r="C39" s="1209"/>
      <c r="D39" s="1209"/>
      <c r="E39" s="1209"/>
      <c r="F39" s="1209"/>
      <c r="H39" s="1209"/>
      <c r="I39" s="1209"/>
      <c r="J39" s="1209"/>
    </row>
    <row r="40" spans="1:10">
      <c r="A40" s="1210"/>
      <c r="B40" s="1211"/>
      <c r="C40" s="1208"/>
      <c r="D40" s="1210"/>
      <c r="E40" s="1210"/>
      <c r="F40" s="1210"/>
      <c r="H40" s="1209"/>
      <c r="I40" s="1209"/>
      <c r="J40" s="1209"/>
    </row>
    <row r="41" spans="1:10">
      <c r="A41" s="1208"/>
      <c r="B41" s="1211"/>
      <c r="C41" s="1208"/>
      <c r="D41" s="1210"/>
      <c r="E41" s="1210"/>
      <c r="F41" s="1210"/>
      <c r="H41" s="1209"/>
      <c r="I41" s="1209"/>
      <c r="J41" s="1209"/>
    </row>
    <row r="42" spans="1:10">
      <c r="A42" s="1209"/>
      <c r="B42" s="1211"/>
      <c r="C42" s="1208"/>
      <c r="D42" s="1210"/>
      <c r="E42" s="1210"/>
      <c r="F42" s="1210"/>
      <c r="H42" s="1209"/>
      <c r="I42" s="1209"/>
      <c r="J42" s="1209"/>
    </row>
    <row r="43" spans="1:10">
      <c r="A43" s="1210"/>
      <c r="B43" s="1211"/>
      <c r="C43" s="1208"/>
      <c r="D43" s="1209"/>
      <c r="E43" s="1209"/>
      <c r="F43" s="1209"/>
      <c r="H43" s="1209"/>
      <c r="I43" s="1209"/>
      <c r="J43" s="1209"/>
    </row>
    <row r="44" spans="1:10">
      <c r="A44" s="1209"/>
      <c r="B44" s="1211"/>
      <c r="C44" s="1208"/>
      <c r="D44" s="1209"/>
      <c r="E44" s="1209"/>
      <c r="F44" s="1209"/>
      <c r="H44" s="1209"/>
      <c r="I44" s="1209"/>
      <c r="J44" s="1209"/>
    </row>
    <row r="45" spans="1:10">
      <c r="A45" s="1209"/>
      <c r="B45" s="1211"/>
      <c r="C45" s="1212"/>
      <c r="D45" s="1209"/>
      <c r="E45" s="1209"/>
      <c r="F45" s="1209"/>
      <c r="H45" s="1209"/>
      <c r="I45" s="1213"/>
      <c r="J45" s="1209"/>
    </row>
    <row r="46" spans="1:10">
      <c r="A46" s="1214"/>
      <c r="B46" s="1211"/>
      <c r="C46" s="1208"/>
      <c r="D46" s="1209"/>
      <c r="E46" s="1209"/>
      <c r="F46" s="1209"/>
      <c r="H46" s="1209"/>
      <c r="I46" s="1209"/>
      <c r="J46" s="1209"/>
    </row>
    <row r="47" spans="1:10">
      <c r="B47" s="1211"/>
      <c r="C47" s="1208"/>
      <c r="D47" s="1209"/>
    </row>
    <row r="48" spans="1:10">
      <c r="A48" s="1209"/>
      <c r="B48" s="1211"/>
      <c r="C48" s="1215"/>
      <c r="D48" s="1209"/>
      <c r="E48" s="1209"/>
      <c r="F48" s="1209"/>
      <c r="H48" s="1209"/>
      <c r="I48" s="1209"/>
      <c r="J48" s="1209"/>
    </row>
    <row r="49" spans="1:10">
      <c r="A49" s="1209"/>
      <c r="B49" s="1214"/>
      <c r="C49" s="1214"/>
      <c r="D49" s="1209"/>
      <c r="E49" s="1209"/>
      <c r="F49" s="1209"/>
      <c r="H49" s="1209"/>
      <c r="I49" s="1209"/>
      <c r="J49" s="1209"/>
    </row>
    <row r="50" spans="1:10">
      <c r="A50" s="1209"/>
      <c r="B50" s="1214"/>
      <c r="C50" s="1214"/>
      <c r="D50" s="1209"/>
      <c r="E50" s="1209"/>
      <c r="F50" s="1209"/>
      <c r="H50" s="1209"/>
      <c r="I50" s="1209"/>
      <c r="J50" s="1209"/>
    </row>
    <row r="51" spans="1:10">
      <c r="A51" s="1216"/>
      <c r="B51" s="1211"/>
      <c r="C51" s="1217"/>
      <c r="D51" s="1218"/>
      <c r="E51" s="1218"/>
      <c r="F51" s="1218"/>
      <c r="H51" s="1218"/>
      <c r="I51" s="1218"/>
      <c r="J51" s="1218"/>
    </row>
    <row r="52" spans="1:10">
      <c r="A52" s="1216"/>
      <c r="B52" s="1211"/>
      <c r="C52" s="1219"/>
      <c r="D52" s="1218"/>
      <c r="E52" s="1218"/>
      <c r="F52" s="1218"/>
      <c r="H52" s="1218"/>
      <c r="I52" s="1218"/>
      <c r="J52" s="1218"/>
    </row>
    <row r="53" spans="1:10">
      <c r="A53" s="1216"/>
      <c r="B53" s="1218"/>
      <c r="C53" s="1218"/>
      <c r="D53" s="1218"/>
      <c r="E53" s="1218"/>
      <c r="F53" s="1218"/>
      <c r="H53" s="1218"/>
      <c r="I53" s="1218"/>
      <c r="J53" s="1218"/>
    </row>
    <row r="54" spans="1:10">
      <c r="A54" s="1220"/>
      <c r="B54" s="1218"/>
    </row>
    <row r="55" spans="1:10">
      <c r="A55" s="1220"/>
      <c r="B55" s="1218"/>
    </row>
    <row r="56" spans="1:10">
      <c r="A56" s="1220"/>
      <c r="B56" s="1218"/>
    </row>
    <row r="57" spans="1:10">
      <c r="A57" s="1220"/>
      <c r="B57" s="1218"/>
    </row>
    <row r="58" spans="1:10">
      <c r="A58" s="1220"/>
      <c r="B58" s="1218"/>
    </row>
    <row r="59" spans="1:10">
      <c r="B59" s="1218"/>
    </row>
    <row r="61" spans="1:10" ht="15.75">
      <c r="B61" s="1221"/>
      <c r="C61" s="342"/>
      <c r="D61" s="342"/>
      <c r="E61" s="342"/>
      <c r="F61" s="342"/>
      <c r="H61" s="1157"/>
    </row>
    <row r="62" spans="1:10" ht="15.75">
      <c r="B62" s="1221"/>
      <c r="C62" s="342"/>
      <c r="D62" s="342"/>
      <c r="E62" s="342"/>
      <c r="F62" s="342"/>
    </row>
    <row r="63" spans="1:10" ht="15.75">
      <c r="B63" s="1221"/>
      <c r="C63" s="342"/>
      <c r="D63" s="342"/>
      <c r="E63" s="342"/>
      <c r="F63" s="342"/>
    </row>
    <row r="64" spans="1:10" ht="15.75">
      <c r="B64" s="175"/>
    </row>
    <row r="65" spans="2:34" ht="15.75">
      <c r="B65" s="175"/>
    </row>
    <row r="66" spans="2:34" ht="15.75">
      <c r="B66" s="175"/>
    </row>
    <row r="67" spans="2:34">
      <c r="C67" s="368"/>
      <c r="E67" s="368"/>
      <c r="G67" s="368"/>
    </row>
    <row r="68" spans="2:34">
      <c r="C68" s="373"/>
      <c r="D68" s="356"/>
      <c r="E68" s="355"/>
      <c r="F68" s="356"/>
      <c r="G68" s="357"/>
      <c r="H68" s="357"/>
      <c r="I68" s="355"/>
      <c r="L68" s="357"/>
      <c r="M68" s="357"/>
    </row>
    <row r="69" spans="2:34">
      <c r="C69" s="357"/>
      <c r="D69" s="356"/>
      <c r="E69" s="356"/>
      <c r="F69" s="419"/>
      <c r="G69" s="401"/>
      <c r="H69" s="356"/>
      <c r="I69" s="356"/>
      <c r="J69" s="419"/>
      <c r="K69" s="401"/>
      <c r="L69" s="356"/>
      <c r="M69" s="356"/>
      <c r="AA69" s="429"/>
    </row>
    <row r="70" spans="2:34">
      <c r="E70" s="1222"/>
      <c r="F70" s="1223"/>
      <c r="H70" s="376"/>
      <c r="I70" s="376"/>
      <c r="J70" s="1223"/>
      <c r="L70" s="376"/>
      <c r="AA70" s="429"/>
    </row>
    <row r="71" spans="2:34">
      <c r="E71" s="1222"/>
      <c r="F71" s="1223"/>
      <c r="H71" s="376"/>
      <c r="I71" s="376"/>
      <c r="J71" s="1223"/>
      <c r="L71" s="376"/>
      <c r="AA71" s="429"/>
    </row>
    <row r="72" spans="2:34">
      <c r="E72" s="1222"/>
      <c r="F72" s="1223"/>
      <c r="H72" s="376"/>
      <c r="I72" s="376"/>
      <c r="J72" s="1223"/>
      <c r="L72" s="376"/>
      <c r="S72" s="1207"/>
      <c r="AA72" s="429"/>
    </row>
    <row r="73" spans="2:34">
      <c r="E73" s="1222"/>
      <c r="F73" s="1223"/>
      <c r="H73" s="376"/>
      <c r="I73" s="376"/>
      <c r="J73" s="1223"/>
      <c r="L73" s="376"/>
      <c r="R73" s="376"/>
      <c r="S73" s="1224"/>
      <c r="T73" s="376"/>
      <c r="AA73" s="429"/>
    </row>
    <row r="74" spans="2:34">
      <c r="E74" s="1222"/>
      <c r="F74" s="1223"/>
      <c r="H74" s="376"/>
      <c r="I74" s="376"/>
      <c r="J74" s="1223"/>
      <c r="L74" s="376"/>
      <c r="R74" s="376"/>
      <c r="S74" s="1224"/>
      <c r="T74" s="376"/>
      <c r="AB74" s="376"/>
      <c r="AC74" s="376"/>
      <c r="AD74" s="376"/>
      <c r="AE74" s="1223"/>
      <c r="AF74" s="376"/>
      <c r="AG74" s="376"/>
      <c r="AH74" s="376"/>
    </row>
    <row r="75" spans="2:34">
      <c r="E75" s="1222"/>
      <c r="F75" s="1223"/>
      <c r="H75" s="376"/>
      <c r="I75" s="376"/>
      <c r="J75" s="1223"/>
      <c r="L75" s="376"/>
      <c r="Q75" s="357"/>
      <c r="R75" s="1225"/>
      <c r="T75" s="357"/>
      <c r="U75" s="357"/>
      <c r="V75" s="1225"/>
      <c r="X75" s="357"/>
      <c r="AB75" s="376"/>
      <c r="AC75" s="376"/>
      <c r="AD75" s="376"/>
      <c r="AE75" s="1223"/>
      <c r="AF75" s="376"/>
      <c r="AG75" s="376"/>
      <c r="AH75" s="376"/>
    </row>
    <row r="76" spans="2:34">
      <c r="B76" s="429"/>
      <c r="C76" s="1226"/>
      <c r="D76" s="1227"/>
      <c r="E76" s="1227"/>
      <c r="F76" s="421"/>
      <c r="G76" s="1228"/>
      <c r="H76" s="1228"/>
      <c r="I76" s="1227"/>
      <c r="AB76" s="376"/>
      <c r="AC76" s="376"/>
      <c r="AD76" s="376"/>
      <c r="AE76" s="1223"/>
      <c r="AF76" s="376"/>
      <c r="AG76" s="376"/>
      <c r="AH76" s="376"/>
    </row>
    <row r="77" spans="2:34">
      <c r="B77" s="429"/>
      <c r="C77" s="1229"/>
      <c r="D77" s="1227"/>
      <c r="E77" s="1227"/>
      <c r="F77" s="421"/>
      <c r="G77" s="1228"/>
      <c r="H77" s="1228"/>
      <c r="I77" s="1227"/>
      <c r="AB77" s="376"/>
      <c r="AC77" s="376"/>
      <c r="AD77" s="376"/>
      <c r="AE77" s="1223"/>
      <c r="AF77" s="376"/>
      <c r="AG77" s="376"/>
      <c r="AH77" s="376"/>
    </row>
    <row r="78" spans="2:34">
      <c r="B78" s="429"/>
      <c r="C78" s="1229"/>
      <c r="D78" s="1227"/>
      <c r="E78" s="1227"/>
      <c r="F78" s="421"/>
      <c r="G78" s="1228"/>
      <c r="H78" s="1228"/>
      <c r="I78" s="1227"/>
      <c r="AB78" s="376"/>
      <c r="AC78" s="376"/>
      <c r="AD78" s="376"/>
      <c r="AE78" s="1223"/>
      <c r="AF78" s="376"/>
      <c r="AG78" s="376"/>
      <c r="AH78" s="376"/>
    </row>
    <row r="79" spans="2:34">
      <c r="B79" s="429"/>
      <c r="C79" s="1229"/>
      <c r="D79" s="1227"/>
      <c r="E79" s="1227"/>
      <c r="F79" s="421"/>
      <c r="G79" s="1228"/>
      <c r="H79" s="1228"/>
      <c r="I79" s="1227"/>
      <c r="AB79" s="376"/>
      <c r="AC79" s="376"/>
      <c r="AD79" s="376"/>
      <c r="AE79" s="1223"/>
      <c r="AG79" s="376"/>
      <c r="AH79" s="376"/>
    </row>
    <row r="80" spans="2:34">
      <c r="B80" s="429"/>
      <c r="C80" s="1229"/>
      <c r="D80" s="1227"/>
      <c r="E80" s="1227"/>
      <c r="F80" s="421"/>
      <c r="G80" s="1228"/>
      <c r="H80" s="1228"/>
      <c r="I80" s="1227"/>
      <c r="AB80" s="376"/>
      <c r="AC80" s="376"/>
      <c r="AD80" s="376"/>
      <c r="AE80" s="1223"/>
      <c r="AF80" s="376"/>
      <c r="AG80" s="376"/>
      <c r="AH80" s="376"/>
    </row>
    <row r="81" spans="2:34">
      <c r="E81" s="1222"/>
      <c r="F81" s="1223"/>
      <c r="H81" s="376"/>
      <c r="I81" s="376"/>
      <c r="J81" s="1223"/>
      <c r="L81" s="376"/>
      <c r="AA81" s="429"/>
    </row>
    <row r="82" spans="2:34">
      <c r="E82" s="1222"/>
      <c r="F82" s="1223"/>
      <c r="H82" s="376"/>
      <c r="I82" s="376"/>
      <c r="J82" s="1223"/>
      <c r="L82" s="376"/>
      <c r="AA82" s="429"/>
    </row>
    <row r="83" spans="2:34">
      <c r="E83" s="1222"/>
      <c r="F83" s="1223"/>
      <c r="H83" s="376"/>
      <c r="I83" s="376"/>
      <c r="J83" s="1223"/>
      <c r="L83" s="376"/>
      <c r="AA83" s="429"/>
    </row>
    <row r="84" spans="2:34">
      <c r="E84" s="1222"/>
      <c r="F84" s="1223"/>
      <c r="H84" s="376"/>
      <c r="I84" s="376"/>
      <c r="J84" s="1223"/>
      <c r="L84" s="376"/>
      <c r="AB84" s="376"/>
      <c r="AC84" s="376"/>
      <c r="AD84" s="376"/>
      <c r="AE84" s="1223"/>
      <c r="AF84" s="376"/>
      <c r="AG84" s="376"/>
      <c r="AH84" s="376"/>
    </row>
    <row r="85" spans="2:34">
      <c r="E85" s="1222"/>
      <c r="F85" s="1223"/>
      <c r="H85" s="376"/>
      <c r="I85" s="376"/>
      <c r="J85" s="1223"/>
      <c r="L85" s="376"/>
      <c r="AB85" s="376"/>
      <c r="AC85" s="376"/>
      <c r="AD85" s="376"/>
      <c r="AE85" s="1223"/>
      <c r="AF85" s="376"/>
      <c r="AG85" s="376"/>
      <c r="AH85" s="376"/>
    </row>
    <row r="86" spans="2:34">
      <c r="E86" s="1222"/>
      <c r="F86" s="1223"/>
      <c r="H86" s="376"/>
      <c r="I86" s="376"/>
      <c r="J86" s="1223"/>
      <c r="L86" s="376"/>
      <c r="AB86" s="376"/>
      <c r="AC86" s="376"/>
      <c r="AD86" s="376"/>
      <c r="AE86" s="1223"/>
      <c r="AF86" s="376"/>
      <c r="AG86" s="376"/>
      <c r="AH86" s="376"/>
    </row>
    <row r="87" spans="2:34">
      <c r="E87" s="1222"/>
      <c r="F87" s="1223"/>
      <c r="H87" s="376"/>
      <c r="I87" s="376"/>
      <c r="J87" s="1223"/>
      <c r="L87" s="376"/>
      <c r="AB87" s="376"/>
      <c r="AC87" s="376"/>
      <c r="AD87" s="376"/>
      <c r="AE87" s="1223"/>
      <c r="AF87" s="376"/>
      <c r="AG87" s="376"/>
      <c r="AH87" s="376"/>
    </row>
    <row r="88" spans="2:34">
      <c r="B88" s="429"/>
      <c r="C88" s="1230"/>
      <c r="D88" s="1231"/>
      <c r="E88" s="1227"/>
      <c r="F88" s="421"/>
      <c r="G88" s="1228"/>
      <c r="H88" s="1228"/>
      <c r="I88" s="1231"/>
      <c r="AB88" s="376"/>
      <c r="AC88" s="376"/>
      <c r="AD88" s="376"/>
      <c r="AE88" s="1223"/>
      <c r="AF88" s="376"/>
      <c r="AG88" s="376"/>
      <c r="AH88" s="376"/>
    </row>
    <row r="89" spans="2:34">
      <c r="B89" s="429"/>
      <c r="C89" s="1230"/>
      <c r="D89" s="1231"/>
      <c r="E89" s="1227"/>
      <c r="F89" s="421"/>
      <c r="G89" s="1228"/>
      <c r="H89" s="1228"/>
      <c r="I89" s="1231"/>
      <c r="AB89" s="376"/>
      <c r="AC89" s="376"/>
      <c r="AD89" s="376"/>
      <c r="AE89" s="1223"/>
      <c r="AF89" s="376"/>
      <c r="AG89" s="376"/>
      <c r="AH89" s="376"/>
    </row>
    <row r="90" spans="2:34">
      <c r="B90" s="429"/>
      <c r="C90" s="1230"/>
      <c r="D90" s="1231"/>
      <c r="E90" s="1227"/>
      <c r="F90" s="421"/>
      <c r="G90" s="1228"/>
      <c r="H90" s="1228"/>
      <c r="I90" s="1231"/>
      <c r="AB90" s="376"/>
      <c r="AC90" s="376"/>
      <c r="AD90" s="376"/>
      <c r="AE90" s="1223"/>
      <c r="AF90" s="376"/>
      <c r="AG90" s="376"/>
      <c r="AH90" s="376"/>
    </row>
    <row r="91" spans="2:34">
      <c r="E91" s="1222"/>
      <c r="F91" s="1223"/>
      <c r="H91" s="376"/>
      <c r="I91" s="376"/>
      <c r="J91" s="1223"/>
      <c r="L91" s="376"/>
      <c r="AB91" s="376"/>
      <c r="AC91" s="376"/>
      <c r="AD91" s="376"/>
      <c r="AE91" s="1223"/>
      <c r="AF91" s="376"/>
      <c r="AG91" s="376"/>
      <c r="AH91" s="376"/>
    </row>
    <row r="92" spans="2:34">
      <c r="E92" s="1222"/>
      <c r="F92" s="1223"/>
      <c r="H92" s="376"/>
      <c r="I92" s="376"/>
      <c r="J92" s="1223"/>
      <c r="L92" s="376"/>
      <c r="AB92" s="376"/>
      <c r="AC92" s="376"/>
      <c r="AD92" s="376"/>
      <c r="AE92" s="1223"/>
      <c r="AF92" s="376"/>
      <c r="AG92" s="376"/>
      <c r="AH92" s="376"/>
    </row>
    <row r="93" spans="2:34">
      <c r="E93" s="1222"/>
      <c r="F93" s="1223"/>
      <c r="H93" s="376"/>
      <c r="I93" s="376"/>
      <c r="J93" s="1223"/>
      <c r="L93" s="376"/>
      <c r="AB93" s="376"/>
      <c r="AC93" s="376"/>
      <c r="AD93" s="376"/>
      <c r="AE93" s="1223"/>
      <c r="AF93" s="376"/>
      <c r="AG93" s="376"/>
      <c r="AH93" s="376"/>
    </row>
    <row r="94" spans="2:34">
      <c r="E94" s="1222"/>
      <c r="F94" s="1223"/>
      <c r="H94" s="376"/>
      <c r="I94" s="376"/>
      <c r="J94" s="1223"/>
      <c r="L94" s="376"/>
      <c r="AB94" s="376"/>
      <c r="AC94" s="376"/>
      <c r="AD94" s="376"/>
      <c r="AE94" s="1223"/>
      <c r="AF94" s="376"/>
      <c r="AG94" s="376"/>
      <c r="AH94" s="376"/>
    </row>
    <row r="95" spans="2:34">
      <c r="E95" s="1222"/>
      <c r="F95" s="1223"/>
      <c r="H95" s="376"/>
      <c r="I95" s="376"/>
      <c r="J95" s="1223"/>
      <c r="L95" s="376"/>
      <c r="AB95" s="376"/>
      <c r="AC95" s="376"/>
      <c r="AD95" s="376"/>
      <c r="AE95" s="1223"/>
      <c r="AF95" s="376"/>
      <c r="AG95" s="376"/>
      <c r="AH95" s="376"/>
    </row>
    <row r="96" spans="2:34">
      <c r="E96" s="1222"/>
      <c r="F96" s="1223"/>
      <c r="H96" s="376"/>
      <c r="I96" s="376"/>
      <c r="J96" s="1223"/>
      <c r="L96" s="376"/>
      <c r="AB96" s="376"/>
      <c r="AC96" s="376"/>
      <c r="AD96" s="376"/>
      <c r="AE96" s="1223"/>
      <c r="AF96" s="376"/>
      <c r="AG96" s="376"/>
      <c r="AH96" s="376"/>
    </row>
    <row r="97" spans="2:34">
      <c r="E97" s="1222"/>
      <c r="F97" s="1223"/>
      <c r="H97" s="376"/>
      <c r="I97" s="376"/>
      <c r="J97" s="1223"/>
      <c r="L97" s="376"/>
      <c r="AB97" s="376"/>
      <c r="AC97" s="376"/>
      <c r="AD97" s="376"/>
      <c r="AE97" s="1223"/>
      <c r="AF97" s="376"/>
      <c r="AG97" s="376"/>
      <c r="AH97" s="376"/>
    </row>
    <row r="98" spans="2:34">
      <c r="E98" s="1222"/>
      <c r="F98" s="1223"/>
      <c r="H98" s="376"/>
      <c r="I98" s="376"/>
      <c r="J98" s="1223"/>
      <c r="L98" s="376"/>
      <c r="AB98" s="376"/>
      <c r="AC98" s="376"/>
      <c r="AD98" s="376"/>
      <c r="AE98" s="1223"/>
      <c r="AF98" s="376"/>
      <c r="AG98" s="376"/>
      <c r="AH98" s="376"/>
    </row>
    <row r="99" spans="2:34">
      <c r="E99" s="1222"/>
      <c r="F99" s="1223"/>
      <c r="H99" s="376"/>
      <c r="I99" s="376"/>
      <c r="J99" s="1223"/>
      <c r="L99" s="376"/>
      <c r="AB99" s="376"/>
      <c r="AC99" s="376"/>
      <c r="AD99" s="376"/>
      <c r="AE99" s="1223"/>
      <c r="AF99" s="376"/>
      <c r="AG99" s="376"/>
      <c r="AH99" s="376"/>
    </row>
    <row r="100" spans="2:34">
      <c r="E100" s="1222"/>
      <c r="F100" s="1223"/>
      <c r="H100" s="376"/>
      <c r="I100" s="376"/>
      <c r="J100" s="1223"/>
      <c r="L100" s="376"/>
      <c r="AB100" s="376"/>
      <c r="AC100" s="376"/>
      <c r="AD100" s="376"/>
      <c r="AE100" s="1223"/>
      <c r="AF100" s="376"/>
      <c r="AG100" s="376"/>
      <c r="AH100" s="376"/>
    </row>
    <row r="101" spans="2:34">
      <c r="E101" s="1222"/>
      <c r="F101" s="1223"/>
      <c r="H101" s="376"/>
      <c r="I101" s="376"/>
      <c r="J101" s="1223"/>
      <c r="L101" s="376"/>
      <c r="AB101" s="376"/>
      <c r="AC101" s="376"/>
      <c r="AD101" s="376"/>
      <c r="AE101" s="1223"/>
      <c r="AF101" s="376"/>
      <c r="AG101" s="376"/>
      <c r="AH101" s="376"/>
    </row>
    <row r="102" spans="2:34">
      <c r="E102" s="1222"/>
      <c r="F102" s="1223"/>
      <c r="H102" s="376"/>
      <c r="I102" s="376"/>
      <c r="J102" s="1223"/>
      <c r="L102" s="376"/>
      <c r="AB102" s="376"/>
      <c r="AC102" s="376"/>
      <c r="AD102" s="376"/>
      <c r="AE102" s="1223"/>
      <c r="AF102" s="376"/>
      <c r="AG102" s="376"/>
      <c r="AH102" s="376"/>
    </row>
    <row r="103" spans="2:34">
      <c r="E103" s="1222"/>
      <c r="F103" s="1223"/>
      <c r="H103" s="376"/>
      <c r="I103" s="376"/>
      <c r="J103" s="1223"/>
      <c r="L103" s="376"/>
      <c r="AB103" s="376"/>
      <c r="AC103" s="376"/>
      <c r="AD103" s="376"/>
      <c r="AE103" s="1223"/>
      <c r="AF103" s="376"/>
      <c r="AG103" s="376"/>
      <c r="AH103" s="376"/>
    </row>
    <row r="104" spans="2:34">
      <c r="E104" s="1222"/>
      <c r="F104" s="1223"/>
      <c r="H104" s="376"/>
      <c r="I104" s="376"/>
      <c r="J104" s="1223"/>
      <c r="L104" s="376"/>
      <c r="AA104" s="429"/>
    </row>
    <row r="105" spans="2:34">
      <c r="E105" s="1222"/>
      <c r="F105" s="1223"/>
      <c r="H105" s="376"/>
      <c r="I105" s="376"/>
      <c r="J105" s="1223"/>
      <c r="L105" s="376"/>
      <c r="AA105" s="429"/>
    </row>
    <row r="106" spans="2:34">
      <c r="E106" s="1222"/>
      <c r="F106" s="1223"/>
      <c r="H106" s="376"/>
      <c r="I106" s="376"/>
      <c r="J106" s="1223"/>
      <c r="L106" s="376"/>
      <c r="AA106" s="429"/>
    </row>
    <row r="107" spans="2:34">
      <c r="E107" s="1222"/>
      <c r="F107" s="1223"/>
      <c r="H107" s="376"/>
      <c r="I107" s="376"/>
      <c r="J107" s="1223"/>
      <c r="L107" s="376"/>
    </row>
    <row r="108" spans="2:34">
      <c r="E108" s="1222"/>
      <c r="F108" s="1223"/>
      <c r="H108" s="376"/>
      <c r="I108" s="376"/>
      <c r="J108" s="1223"/>
      <c r="L108" s="376"/>
    </row>
    <row r="109" spans="2:34">
      <c r="E109" s="1222"/>
      <c r="F109" s="1223"/>
      <c r="H109" s="376"/>
      <c r="I109" s="376"/>
      <c r="J109" s="1223"/>
      <c r="L109" s="376"/>
    </row>
    <row r="110" spans="2:34">
      <c r="E110" s="1222"/>
      <c r="F110" s="1223"/>
      <c r="H110" s="376"/>
      <c r="I110" s="376"/>
      <c r="J110" s="1223"/>
      <c r="L110" s="376"/>
    </row>
    <row r="111" spans="2:34">
      <c r="B111" s="429"/>
      <c r="C111" s="1232"/>
      <c r="D111" s="1227"/>
      <c r="E111" s="1227"/>
      <c r="F111" s="421"/>
      <c r="G111" s="1228"/>
      <c r="H111" s="1228"/>
      <c r="I111" s="1227"/>
      <c r="S111" s="1207"/>
    </row>
    <row r="112" spans="2:34">
      <c r="B112" s="429"/>
      <c r="C112" s="1232"/>
      <c r="D112" s="1227"/>
      <c r="E112" s="1227"/>
      <c r="F112" s="421"/>
      <c r="G112" s="1228"/>
      <c r="H112" s="1228"/>
      <c r="I112" s="1227"/>
      <c r="S112" s="1207"/>
    </row>
    <row r="113" spans="2:20">
      <c r="B113" s="429"/>
      <c r="C113" s="1230"/>
      <c r="D113" s="1227"/>
      <c r="E113" s="1227"/>
      <c r="F113" s="421"/>
      <c r="G113" s="1228"/>
      <c r="H113" s="1228"/>
      <c r="I113" s="1227"/>
      <c r="S113" s="1207"/>
    </row>
    <row r="114" spans="2:20">
      <c r="E114" s="1222"/>
      <c r="F114" s="1223"/>
      <c r="H114" s="376"/>
      <c r="I114" s="376"/>
      <c r="J114" s="1223"/>
      <c r="L114" s="376"/>
      <c r="S114" s="1207"/>
    </row>
    <row r="115" spans="2:20">
      <c r="E115" s="1222"/>
      <c r="F115" s="1223"/>
      <c r="H115" s="376"/>
      <c r="I115" s="376"/>
      <c r="J115" s="1223"/>
      <c r="L115" s="376"/>
      <c r="R115" s="376"/>
      <c r="S115" s="1224"/>
      <c r="T115" s="376"/>
    </row>
    <row r="116" spans="2:20">
      <c r="E116" s="389"/>
      <c r="R116" s="376"/>
      <c r="S116" s="1224"/>
      <c r="T116" s="376"/>
    </row>
    <row r="117" spans="2:20">
      <c r="E117" s="389"/>
    </row>
    <row r="118" spans="2:20">
      <c r="E118" s="389"/>
    </row>
    <row r="119" spans="2:20">
      <c r="E119" s="389"/>
    </row>
    <row r="120" spans="2:20">
      <c r="E120" s="389"/>
    </row>
    <row r="121" spans="2:20">
      <c r="E121" s="389"/>
    </row>
    <row r="122" spans="2:20">
      <c r="E122" s="389"/>
      <c r="P122" s="1207"/>
    </row>
    <row r="124" spans="2:20">
      <c r="O124" s="376"/>
      <c r="P124" s="1224"/>
      <c r="Q124" s="376"/>
    </row>
    <row r="125" spans="2:20">
      <c r="O125" s="376"/>
      <c r="P125" s="1224"/>
      <c r="Q125" s="376"/>
    </row>
    <row r="126" spans="2:20" ht="15.75">
      <c r="B126" s="175"/>
      <c r="D126" s="1207"/>
    </row>
    <row r="127" spans="2:20">
      <c r="C127" s="356"/>
      <c r="F127" s="368"/>
    </row>
    <row r="128" spans="2:20">
      <c r="C128" s="373"/>
      <c r="D128" s="1233"/>
      <c r="E128" s="373"/>
      <c r="F128" s="357"/>
      <c r="G128" s="357"/>
      <c r="H128" s="368"/>
      <c r="I128" s="356"/>
    </row>
    <row r="129" spans="2:19">
      <c r="C129" s="356"/>
      <c r="D129" s="356"/>
      <c r="E129" s="419"/>
      <c r="F129" s="401"/>
      <c r="G129" s="356"/>
      <c r="H129" s="356"/>
      <c r="I129" s="419"/>
      <c r="J129" s="401"/>
      <c r="K129" s="356"/>
    </row>
    <row r="130" spans="2:19">
      <c r="C130" s="376"/>
      <c r="D130" s="376"/>
      <c r="E130" s="1223"/>
      <c r="G130" s="376"/>
      <c r="H130" s="376"/>
      <c r="I130" s="1223"/>
      <c r="K130" s="376"/>
    </row>
    <row r="131" spans="2:19">
      <c r="C131" s="376"/>
      <c r="D131" s="376"/>
      <c r="E131" s="1223"/>
      <c r="G131" s="376"/>
      <c r="H131" s="376"/>
      <c r="I131" s="1223"/>
      <c r="K131" s="376"/>
    </row>
    <row r="132" spans="2:19">
      <c r="C132" s="376"/>
      <c r="D132" s="376"/>
      <c r="E132" s="1223"/>
      <c r="G132" s="376"/>
      <c r="H132" s="376"/>
      <c r="I132" s="1223"/>
      <c r="K132" s="376"/>
      <c r="P132" s="1207"/>
    </row>
    <row r="133" spans="2:19">
      <c r="C133" s="376"/>
      <c r="D133" s="376"/>
      <c r="E133" s="1223"/>
      <c r="G133" s="376"/>
      <c r="H133" s="376"/>
      <c r="I133" s="1223"/>
      <c r="K133" s="376"/>
      <c r="O133" s="376"/>
      <c r="P133" s="1224"/>
      <c r="Q133" s="376"/>
    </row>
    <row r="134" spans="2:19">
      <c r="B134" s="389"/>
      <c r="C134" s="422"/>
      <c r="D134" s="1228"/>
      <c r="E134" s="421"/>
      <c r="F134" s="1228"/>
      <c r="G134" s="1228"/>
      <c r="H134" s="1228"/>
      <c r="O134" s="376"/>
      <c r="P134" s="1224"/>
      <c r="Q134" s="376"/>
    </row>
    <row r="135" spans="2:19">
      <c r="B135" s="389"/>
      <c r="C135" s="422"/>
      <c r="D135" s="1234"/>
      <c r="E135" s="421"/>
      <c r="F135" s="1228"/>
      <c r="G135" s="422"/>
      <c r="H135" s="1228"/>
    </row>
    <row r="136" spans="2:19">
      <c r="C136" s="376"/>
      <c r="D136" s="376"/>
      <c r="E136" s="1223"/>
      <c r="G136" s="376"/>
      <c r="H136" s="376"/>
      <c r="I136" s="1223"/>
      <c r="K136" s="376"/>
    </row>
    <row r="137" spans="2:19">
      <c r="E137" s="389"/>
    </row>
    <row r="142" spans="2:19">
      <c r="O142" s="376"/>
    </row>
    <row r="143" spans="2:19">
      <c r="O143" s="376"/>
    </row>
    <row r="144" spans="2:19">
      <c r="Q144" s="1225"/>
      <c r="S144" s="357"/>
    </row>
    <row r="148" spans="2:22">
      <c r="C148" s="376"/>
      <c r="D148" s="368"/>
      <c r="F148" s="376"/>
    </row>
    <row r="149" spans="2:22" ht="15.75">
      <c r="B149" s="175"/>
      <c r="D149" s="1153"/>
    </row>
    <row r="150" spans="2:22">
      <c r="F150" s="376"/>
    </row>
    <row r="151" spans="2:22">
      <c r="F151" s="376"/>
    </row>
    <row r="152" spans="2:22">
      <c r="B152" s="368"/>
      <c r="F152" s="376"/>
    </row>
    <row r="153" spans="2:22">
      <c r="F153" s="376"/>
    </row>
    <row r="154" spans="2:22">
      <c r="B154" s="368"/>
      <c r="C154" s="356"/>
      <c r="F154" s="376"/>
    </row>
    <row r="155" spans="2:22">
      <c r="B155" s="368"/>
      <c r="C155" s="376"/>
    </row>
    <row r="156" spans="2:22">
      <c r="C156" s="376"/>
      <c r="J156" s="376"/>
    </row>
    <row r="157" spans="2:22">
      <c r="C157" s="376"/>
      <c r="J157" s="376"/>
    </row>
    <row r="158" spans="2:22">
      <c r="C158" s="376"/>
      <c r="J158" s="357"/>
    </row>
    <row r="159" spans="2:22">
      <c r="B159" s="368"/>
      <c r="C159" s="376"/>
      <c r="I159" s="1170"/>
      <c r="J159" s="1170"/>
      <c r="K159" s="357"/>
    </row>
    <row r="160" spans="2:22">
      <c r="V160" s="376"/>
    </row>
    <row r="161" spans="2:22">
      <c r="B161" s="368"/>
      <c r="V161" s="376"/>
    </row>
    <row r="162" spans="2:22">
      <c r="B162" s="368"/>
      <c r="C162" s="356"/>
      <c r="V162" s="357"/>
    </row>
    <row r="163" spans="2:22">
      <c r="B163" s="368"/>
      <c r="C163" s="376"/>
      <c r="U163" s="1170"/>
      <c r="V163" s="1170"/>
    </row>
    <row r="164" spans="2:22">
      <c r="B164" s="389"/>
      <c r="C164" s="422"/>
    </row>
    <row r="165" spans="2:22">
      <c r="B165" s="389"/>
      <c r="C165" s="422"/>
      <c r="I165" s="1170"/>
      <c r="J165" s="1170"/>
    </row>
    <row r="166" spans="2:22">
      <c r="B166" s="368"/>
      <c r="C166" s="376"/>
      <c r="U166" s="1170"/>
      <c r="V166" s="1170"/>
    </row>
    <row r="168" spans="2:22">
      <c r="B168" s="368"/>
    </row>
    <row r="169" spans="2:22">
      <c r="B169" s="368"/>
      <c r="C169" s="356"/>
    </row>
    <row r="170" spans="2:22">
      <c r="B170" s="368"/>
      <c r="C170" s="376"/>
    </row>
    <row r="171" spans="2:22">
      <c r="B171" s="368"/>
      <c r="C171" s="376"/>
    </row>
    <row r="174" spans="2:22" ht="15.75">
      <c r="B174" s="1235"/>
      <c r="C174" s="383"/>
      <c r="D174" s="1236"/>
      <c r="F174" s="383"/>
      <c r="G174" s="383"/>
      <c r="H174" s="383"/>
      <c r="J174" s="383"/>
      <c r="K174" s="383"/>
    </row>
    <row r="175" spans="2:22">
      <c r="B175" s="383"/>
      <c r="C175" s="382"/>
      <c r="D175" s="383"/>
      <c r="F175" s="383"/>
      <c r="G175" s="383"/>
      <c r="H175" s="383"/>
      <c r="J175" s="383"/>
      <c r="K175" s="383"/>
    </row>
    <row r="176" spans="2:22">
      <c r="B176" s="383"/>
      <c r="C176" s="381"/>
      <c r="D176" s="1237"/>
      <c r="E176" s="381"/>
      <c r="F176" s="382"/>
      <c r="G176" s="382"/>
      <c r="H176" s="383"/>
      <c r="J176" s="382"/>
      <c r="K176" s="383"/>
    </row>
    <row r="177" spans="2:22">
      <c r="B177" s="383"/>
      <c r="C177" s="382"/>
      <c r="D177" s="382"/>
      <c r="E177" s="419"/>
      <c r="F177" s="401"/>
      <c r="G177" s="382"/>
      <c r="H177" s="382"/>
      <c r="I177" s="419"/>
      <c r="J177" s="401"/>
      <c r="K177" s="382"/>
    </row>
    <row r="178" spans="2:22">
      <c r="B178" s="1238"/>
      <c r="C178" s="1239"/>
      <c r="D178" s="1240"/>
      <c r="E178" s="1241"/>
      <c r="F178" s="1239"/>
      <c r="G178" s="383"/>
      <c r="H178" s="383"/>
      <c r="I178" s="1241"/>
      <c r="J178" s="383"/>
      <c r="K178" s="383"/>
    </row>
    <row r="179" spans="2:22">
      <c r="E179" s="389"/>
    </row>
    <row r="180" spans="2:22">
      <c r="V180" s="376"/>
    </row>
    <row r="181" spans="2:22">
      <c r="V181" s="376"/>
    </row>
    <row r="182" spans="2:22">
      <c r="V182" s="357"/>
    </row>
    <row r="183" spans="2:22">
      <c r="U183" s="1170"/>
      <c r="V183" s="1170"/>
    </row>
    <row r="185" spans="2:22" ht="15.75">
      <c r="B185" s="976"/>
      <c r="C185" s="389"/>
      <c r="D185" s="389"/>
      <c r="E185" s="389"/>
      <c r="F185" s="389"/>
      <c r="G185" s="389"/>
      <c r="H185" s="389"/>
      <c r="I185" s="389"/>
      <c r="J185" s="389"/>
      <c r="K185" s="389"/>
      <c r="L185" s="389"/>
      <c r="M185" s="389"/>
      <c r="N185" s="389"/>
      <c r="O185" s="389"/>
      <c r="P185" s="389"/>
      <c r="Q185" s="389"/>
      <c r="R185" s="389"/>
      <c r="S185" s="389"/>
      <c r="T185" s="389"/>
    </row>
    <row r="186" spans="2:22" ht="15.75">
      <c r="B186" s="389"/>
      <c r="C186" s="976"/>
      <c r="D186" s="389"/>
      <c r="E186" s="389"/>
      <c r="F186" s="976"/>
      <c r="G186" s="389"/>
      <c r="H186" s="389"/>
      <c r="I186" s="389"/>
      <c r="J186" s="389"/>
      <c r="K186" s="976"/>
      <c r="L186" s="389"/>
      <c r="M186" s="389"/>
      <c r="N186" s="976"/>
      <c r="O186" s="389"/>
      <c r="P186" s="389"/>
      <c r="Q186" s="389"/>
      <c r="R186" s="389"/>
      <c r="U186" s="1170"/>
      <c r="V186" s="1170"/>
    </row>
    <row r="187" spans="2:22">
      <c r="B187" s="389"/>
      <c r="C187" s="401"/>
      <c r="D187" s="401"/>
      <c r="E187" s="389"/>
      <c r="F187" s="389"/>
      <c r="G187" s="389"/>
      <c r="H187" s="389"/>
      <c r="I187" s="389"/>
      <c r="J187" s="389"/>
      <c r="K187" s="401"/>
      <c r="L187" s="401"/>
      <c r="M187" s="389"/>
      <c r="N187" s="389"/>
      <c r="O187" s="389"/>
      <c r="P187" s="389"/>
      <c r="Q187" s="389"/>
      <c r="R187" s="389"/>
    </row>
    <row r="188" spans="2:22">
      <c r="B188" s="389"/>
      <c r="C188" s="401"/>
      <c r="D188" s="401"/>
      <c r="E188" s="389"/>
      <c r="F188" s="389"/>
      <c r="G188" s="389"/>
      <c r="H188" s="389"/>
      <c r="I188" s="389"/>
      <c r="J188" s="389"/>
      <c r="K188" s="401"/>
      <c r="L188" s="401"/>
      <c r="M188" s="389"/>
      <c r="N188" s="389"/>
      <c r="O188" s="389"/>
      <c r="P188" s="389"/>
      <c r="Q188" s="389"/>
      <c r="R188" s="389"/>
    </row>
    <row r="189" spans="2:22" ht="15.75">
      <c r="B189" s="1242"/>
      <c r="C189" s="401"/>
      <c r="D189" s="401"/>
      <c r="E189" s="401"/>
      <c r="F189" s="401"/>
      <c r="G189" s="401"/>
      <c r="H189" s="401"/>
      <c r="I189" s="401"/>
      <c r="J189" s="401"/>
      <c r="K189" s="401"/>
      <c r="L189" s="401"/>
      <c r="M189" s="401"/>
      <c r="N189" s="401"/>
      <c r="O189" s="401"/>
      <c r="P189" s="401"/>
      <c r="Q189" s="401"/>
      <c r="R189" s="401"/>
    </row>
    <row r="190" spans="2:22">
      <c r="B190" s="1243"/>
      <c r="C190" s="389"/>
      <c r="D190" s="389"/>
      <c r="E190" s="389"/>
      <c r="F190" s="389"/>
      <c r="G190" s="389"/>
      <c r="H190" s="389"/>
      <c r="I190" s="389"/>
      <c r="J190" s="389"/>
      <c r="K190" s="389"/>
      <c r="L190" s="389"/>
      <c r="M190" s="389"/>
      <c r="N190" s="389"/>
      <c r="O190" s="389"/>
      <c r="P190" s="389"/>
      <c r="Q190" s="389"/>
      <c r="R190" s="389"/>
    </row>
    <row r="191" spans="2:22">
      <c r="B191" s="1243"/>
      <c r="C191" s="389"/>
      <c r="D191" s="389"/>
      <c r="E191" s="389"/>
      <c r="F191" s="389"/>
      <c r="G191" s="389"/>
      <c r="H191" s="389"/>
      <c r="I191" s="389"/>
      <c r="J191" s="389"/>
      <c r="K191" s="389"/>
      <c r="L191" s="389"/>
      <c r="M191" s="389"/>
      <c r="N191" s="389"/>
      <c r="O191" s="389"/>
      <c r="P191" s="389"/>
      <c r="Q191" s="389"/>
      <c r="R191" s="389"/>
    </row>
    <row r="192" spans="2:22">
      <c r="B192" s="1243"/>
      <c r="C192" s="389"/>
      <c r="D192" s="389"/>
      <c r="E192" s="389"/>
      <c r="F192" s="389"/>
      <c r="G192" s="389"/>
      <c r="H192" s="389"/>
      <c r="I192" s="389"/>
      <c r="J192" s="389"/>
      <c r="K192" s="389"/>
      <c r="L192" s="389"/>
      <c r="M192" s="389"/>
      <c r="N192" s="389"/>
      <c r="O192" s="389"/>
      <c r="P192" s="389"/>
      <c r="Q192" s="389"/>
      <c r="R192" s="389"/>
    </row>
    <row r="193" spans="2:21">
      <c r="B193" s="1243"/>
      <c r="C193" s="389"/>
      <c r="D193" s="389"/>
      <c r="E193" s="389"/>
      <c r="F193" s="389"/>
      <c r="G193" s="389"/>
      <c r="H193" s="389"/>
      <c r="I193" s="389"/>
      <c r="J193" s="389"/>
      <c r="K193" s="389"/>
      <c r="L193" s="389"/>
      <c r="M193" s="389"/>
      <c r="N193" s="389"/>
      <c r="O193" s="389"/>
      <c r="P193" s="389"/>
      <c r="Q193" s="389"/>
      <c r="R193" s="389"/>
    </row>
    <row r="194" spans="2:21">
      <c r="B194" s="1243"/>
      <c r="C194" s="389"/>
      <c r="D194" s="389"/>
      <c r="E194" s="389"/>
      <c r="F194" s="389"/>
      <c r="G194" s="389"/>
      <c r="H194" s="389"/>
      <c r="I194" s="389"/>
      <c r="J194" s="389"/>
      <c r="K194" s="389"/>
      <c r="L194" s="389"/>
      <c r="M194" s="389"/>
      <c r="N194" s="389"/>
      <c r="O194" s="389"/>
      <c r="P194" s="389"/>
      <c r="Q194" s="389"/>
      <c r="R194" s="389"/>
    </row>
    <row r="195" spans="2:21">
      <c r="B195" s="1243"/>
      <c r="C195" s="389"/>
      <c r="D195" s="389"/>
      <c r="E195" s="389"/>
      <c r="F195" s="389"/>
      <c r="G195" s="389"/>
      <c r="H195" s="389"/>
      <c r="I195" s="389"/>
      <c r="J195" s="389"/>
      <c r="K195" s="389"/>
      <c r="L195" s="389"/>
      <c r="M195" s="389"/>
      <c r="N195" s="611"/>
      <c r="O195" s="611"/>
      <c r="P195" s="611"/>
      <c r="Q195" s="611"/>
      <c r="R195" s="389"/>
    </row>
    <row r="196" spans="2:21">
      <c r="B196" s="1243"/>
      <c r="C196" s="389"/>
      <c r="D196" s="389"/>
      <c r="E196" s="389"/>
      <c r="F196" s="389"/>
      <c r="G196" s="389"/>
      <c r="H196" s="389"/>
      <c r="I196" s="389"/>
      <c r="J196" s="389"/>
      <c r="K196" s="389"/>
      <c r="L196" s="389"/>
      <c r="M196" s="389"/>
      <c r="N196" s="611"/>
      <c r="O196" s="611"/>
      <c r="P196" s="1244"/>
      <c r="Q196" s="612"/>
      <c r="R196" s="389"/>
    </row>
    <row r="197" spans="2:21">
      <c r="B197" s="1243"/>
      <c r="C197" s="389"/>
      <c r="D197" s="389"/>
      <c r="E197" s="389"/>
      <c r="F197" s="389"/>
      <c r="G197" s="389"/>
      <c r="H197" s="389"/>
      <c r="I197" s="389"/>
      <c r="J197" s="389"/>
      <c r="K197" s="389"/>
      <c r="L197" s="389"/>
      <c r="M197" s="389"/>
      <c r="N197" s="611"/>
      <c r="O197" s="611"/>
      <c r="P197" s="1244"/>
      <c r="Q197" s="612"/>
      <c r="R197" s="389"/>
    </row>
    <row r="198" spans="2:21">
      <c r="B198" s="1243"/>
      <c r="C198" s="389"/>
      <c r="D198" s="389"/>
      <c r="E198" s="389"/>
      <c r="F198" s="389"/>
      <c r="G198" s="389"/>
      <c r="H198" s="389"/>
      <c r="I198" s="389"/>
      <c r="J198" s="389"/>
      <c r="K198" s="389"/>
      <c r="L198" s="389"/>
      <c r="M198" s="389"/>
      <c r="N198" s="611"/>
      <c r="O198" s="611"/>
      <c r="P198" s="611"/>
      <c r="Q198" s="611"/>
      <c r="R198" s="389"/>
    </row>
    <row r="199" spans="2:21">
      <c r="B199" s="1243"/>
      <c r="C199" s="389"/>
      <c r="D199" s="389"/>
      <c r="E199" s="389"/>
      <c r="F199" s="389"/>
      <c r="G199" s="389"/>
      <c r="H199" s="389"/>
      <c r="I199" s="389"/>
      <c r="J199" s="389"/>
      <c r="K199" s="389"/>
      <c r="L199" s="389"/>
      <c r="M199" s="389"/>
      <c r="N199" s="613"/>
      <c r="O199" s="612"/>
      <c r="P199" s="611"/>
      <c r="Q199" s="611"/>
      <c r="R199" s="389"/>
    </row>
    <row r="200" spans="2:21">
      <c r="B200" s="1243"/>
      <c r="C200" s="389"/>
      <c r="D200" s="389"/>
      <c r="E200" s="389"/>
      <c r="F200" s="389"/>
      <c r="G200" s="389"/>
      <c r="H200" s="389"/>
      <c r="I200" s="389"/>
      <c r="J200" s="389"/>
      <c r="K200" s="389"/>
      <c r="L200" s="389"/>
      <c r="M200" s="389"/>
      <c r="N200" s="611"/>
      <c r="O200" s="611"/>
      <c r="P200" s="611"/>
      <c r="Q200" s="611"/>
      <c r="R200" s="389"/>
    </row>
    <row r="201" spans="2:21">
      <c r="B201" s="1243"/>
      <c r="C201" s="389"/>
      <c r="D201" s="389"/>
      <c r="E201" s="389"/>
      <c r="F201" s="389"/>
      <c r="G201" s="389"/>
      <c r="H201" s="389"/>
      <c r="I201" s="389"/>
      <c r="J201" s="389"/>
      <c r="K201" s="389"/>
      <c r="L201" s="389"/>
      <c r="M201" s="389"/>
      <c r="N201" s="611"/>
      <c r="O201" s="611"/>
      <c r="P201" s="611"/>
      <c r="Q201" s="611"/>
      <c r="R201" s="389"/>
    </row>
    <row r="202" spans="2:21">
      <c r="O202" s="1165"/>
      <c r="P202" s="1165"/>
      <c r="Q202" s="1165"/>
      <c r="R202" s="383"/>
      <c r="S202" s="383"/>
      <c r="T202" s="383"/>
      <c r="U202" s="383"/>
    </row>
    <row r="203" spans="2:21">
      <c r="O203" s="1165"/>
      <c r="P203" s="1165"/>
      <c r="Q203" s="1165"/>
      <c r="R203" s="383"/>
      <c r="S203" s="383"/>
      <c r="T203" s="383"/>
      <c r="U203" s="383"/>
    </row>
    <row r="204" spans="2:21">
      <c r="O204" s="1165"/>
      <c r="P204" s="1165"/>
      <c r="Q204" s="1165"/>
      <c r="R204" s="383"/>
      <c r="S204" s="383"/>
      <c r="T204" s="383"/>
      <c r="U204" s="383"/>
    </row>
    <row r="205" spans="2:21">
      <c r="O205" s="1165"/>
      <c r="P205" s="1165"/>
      <c r="Q205" s="1165"/>
      <c r="R205" s="383"/>
      <c r="S205" s="383"/>
      <c r="T205" s="383"/>
      <c r="U205" s="383"/>
    </row>
    <row r="206" spans="2:21">
      <c r="O206" s="1165"/>
      <c r="P206" s="1165"/>
      <c r="Q206" s="1165"/>
      <c r="R206" s="383"/>
      <c r="S206" s="383"/>
      <c r="T206" s="383"/>
      <c r="U206" s="383"/>
    </row>
    <row r="207" spans="2:21">
      <c r="O207" s="1165"/>
      <c r="P207" s="1165"/>
      <c r="Q207" s="1165"/>
      <c r="R207" s="383"/>
      <c r="S207" s="383"/>
      <c r="T207" s="383"/>
      <c r="U207" s="383"/>
    </row>
    <row r="208" spans="2:21">
      <c r="O208" s="1165"/>
      <c r="P208" s="1165"/>
      <c r="Q208" s="1165"/>
      <c r="R208" s="383"/>
      <c r="S208" s="383"/>
      <c r="T208" s="383"/>
      <c r="U208" s="383"/>
    </row>
    <row r="209" spans="15:29">
      <c r="O209" s="1165"/>
      <c r="P209" s="1165"/>
      <c r="Q209" s="1165"/>
      <c r="R209" s="383"/>
      <c r="S209" s="383"/>
      <c r="T209" s="383"/>
      <c r="U209" s="383"/>
    </row>
    <row r="210" spans="15:29">
      <c r="O210" s="1165"/>
      <c r="P210" s="1165"/>
      <c r="Q210" s="1165"/>
      <c r="R210" s="383"/>
      <c r="S210" s="383"/>
      <c r="T210" s="383"/>
      <c r="U210" s="383"/>
    </row>
    <row r="211" spans="15:29">
      <c r="O211" s="1165"/>
      <c r="P211" s="1165"/>
      <c r="Q211" s="1165"/>
      <c r="R211" s="383"/>
      <c r="S211" s="383"/>
      <c r="T211" s="383"/>
      <c r="U211" s="383"/>
    </row>
    <row r="212" spans="15:29">
      <c r="O212" s="1165"/>
      <c r="P212" s="1165"/>
      <c r="Q212" s="1165"/>
      <c r="R212" s="383"/>
      <c r="S212" s="383"/>
      <c r="T212" s="383"/>
      <c r="U212" s="383"/>
    </row>
    <row r="213" spans="15:29">
      <c r="O213" s="1165"/>
      <c r="P213" s="1165"/>
      <c r="Q213" s="1165"/>
      <c r="R213" s="383"/>
      <c r="S213" s="383"/>
      <c r="T213" s="383"/>
      <c r="U213" s="383"/>
    </row>
    <row r="214" spans="15:29">
      <c r="O214" s="1165"/>
      <c r="P214" s="1165"/>
      <c r="Q214" s="1165"/>
      <c r="R214" s="383"/>
      <c r="S214" s="383"/>
      <c r="T214" s="383"/>
      <c r="U214" s="383"/>
      <c r="V214" s="368"/>
      <c r="X214" s="368"/>
      <c r="Z214" s="368"/>
      <c r="AB214" s="368"/>
    </row>
    <row r="215" spans="15:29">
      <c r="O215" s="1165"/>
      <c r="P215" s="1165"/>
      <c r="Q215" s="1165"/>
      <c r="R215" s="383"/>
      <c r="S215" s="383"/>
      <c r="T215" s="383"/>
      <c r="U215" s="383"/>
    </row>
    <row r="216" spans="15:29">
      <c r="O216" s="1165"/>
      <c r="P216" s="1165"/>
      <c r="Q216" s="1165"/>
      <c r="R216" s="383"/>
      <c r="S216" s="383"/>
      <c r="T216" s="383"/>
      <c r="U216" s="383"/>
    </row>
    <row r="217" spans="15:29">
      <c r="O217" s="1165"/>
      <c r="P217" s="1165"/>
      <c r="Q217" s="1165"/>
      <c r="R217" s="383"/>
      <c r="S217" s="383"/>
      <c r="T217" s="383"/>
      <c r="U217" s="383"/>
    </row>
    <row r="218" spans="15:29">
      <c r="O218" s="1165"/>
      <c r="P218" s="1165"/>
      <c r="Q218" s="1165"/>
      <c r="R218" s="383"/>
      <c r="S218" s="383"/>
      <c r="T218" s="383"/>
      <c r="U218" s="383"/>
      <c r="W218" s="376"/>
      <c r="Y218" s="376"/>
      <c r="AA218" s="376"/>
      <c r="AC218" s="376"/>
    </row>
    <row r="219" spans="15:29">
      <c r="O219" s="1165"/>
      <c r="P219" s="1165"/>
      <c r="Q219" s="1165"/>
      <c r="R219" s="383"/>
      <c r="S219" s="383"/>
      <c r="T219" s="383"/>
      <c r="U219" s="383"/>
      <c r="W219" s="376"/>
      <c r="Y219" s="376"/>
      <c r="AA219" s="376"/>
      <c r="AC219" s="376"/>
    </row>
    <row r="220" spans="15:29">
      <c r="O220" s="1165"/>
      <c r="P220" s="1165"/>
      <c r="Q220" s="1165"/>
      <c r="R220" s="383"/>
      <c r="S220" s="383"/>
      <c r="T220" s="383"/>
      <c r="U220" s="383"/>
      <c r="W220" s="357"/>
      <c r="Y220" s="357"/>
      <c r="AA220" s="357"/>
      <c r="AC220" s="357"/>
    </row>
    <row r="221" spans="15:29">
      <c r="V221" s="1170"/>
      <c r="W221" s="1170"/>
      <c r="X221" s="1170"/>
      <c r="Y221" s="1170"/>
      <c r="Z221" s="1170"/>
      <c r="AA221" s="1170"/>
      <c r="AB221" s="1170"/>
      <c r="AC221" s="1170"/>
    </row>
    <row r="225" spans="2:17" ht="15.75">
      <c r="B225" s="175"/>
    </row>
    <row r="226" spans="2:17">
      <c r="C226" s="368"/>
      <c r="D226" s="368"/>
      <c r="H226" s="389"/>
      <c r="J226" s="382"/>
      <c r="K226" s="382"/>
      <c r="L226" s="389"/>
      <c r="M226" s="389"/>
      <c r="N226" s="389"/>
      <c r="O226" s="389"/>
      <c r="P226" s="389"/>
      <c r="Q226" s="389"/>
    </row>
    <row r="227" spans="2:17" ht="15.75">
      <c r="C227" s="368"/>
      <c r="D227" s="356"/>
      <c r="F227" s="368"/>
      <c r="G227" s="356"/>
      <c r="H227" s="389"/>
      <c r="I227" s="1245"/>
      <c r="J227" s="397"/>
      <c r="K227" s="1245"/>
      <c r="L227" s="399"/>
      <c r="M227" s="399"/>
      <c r="N227" s="389"/>
      <c r="O227" s="399"/>
      <c r="P227" s="399"/>
      <c r="Q227" s="389"/>
    </row>
    <row r="228" spans="2:17">
      <c r="B228" s="417"/>
      <c r="C228" s="401"/>
      <c r="D228" s="356"/>
      <c r="E228" s="356"/>
      <c r="F228" s="401"/>
      <c r="G228" s="356"/>
      <c r="H228" s="356"/>
      <c r="I228" s="382"/>
      <c r="J228" s="382"/>
      <c r="K228" s="382"/>
      <c r="L228" s="401"/>
      <c r="M228" s="401"/>
      <c r="N228" s="401"/>
      <c r="O228" s="401"/>
      <c r="P228" s="401"/>
      <c r="Q228" s="401"/>
    </row>
    <row r="229" spans="2:17">
      <c r="B229" s="357"/>
      <c r="C229" s="401"/>
      <c r="D229" s="356"/>
      <c r="E229" s="356"/>
      <c r="F229" s="401"/>
      <c r="G229" s="356"/>
      <c r="H229" s="356"/>
      <c r="I229" s="382"/>
      <c r="J229" s="382"/>
      <c r="K229" s="382"/>
      <c r="L229" s="401"/>
      <c r="M229" s="401"/>
      <c r="N229" s="401"/>
      <c r="O229" s="401"/>
      <c r="P229" s="401"/>
      <c r="Q229" s="401"/>
    </row>
    <row r="230" spans="2:17">
      <c r="B230" s="408"/>
      <c r="C230" s="376"/>
      <c r="D230" s="376"/>
      <c r="E230" s="376"/>
      <c r="F230" s="376"/>
      <c r="G230" s="376"/>
      <c r="H230" s="376"/>
      <c r="I230" s="1246"/>
      <c r="J230" s="1246"/>
      <c r="K230" s="1246"/>
      <c r="Q230" s="953"/>
    </row>
    <row r="231" spans="2:17">
      <c r="B231" s="408"/>
      <c r="C231" s="376"/>
      <c r="D231" s="376"/>
      <c r="E231" s="376"/>
      <c r="F231" s="376"/>
      <c r="G231" s="376"/>
      <c r="H231" s="376"/>
      <c r="I231" s="1246"/>
      <c r="J231" s="1246"/>
      <c r="K231" s="1246"/>
      <c r="Q231" s="953"/>
    </row>
    <row r="232" spans="2:17">
      <c r="B232" s="408"/>
      <c r="C232" s="376"/>
      <c r="D232" s="376"/>
      <c r="E232" s="376"/>
      <c r="F232" s="376"/>
      <c r="G232" s="376"/>
      <c r="H232" s="376"/>
      <c r="I232" s="1246"/>
      <c r="J232" s="1246"/>
      <c r="K232" s="1246"/>
      <c r="Q232" s="953"/>
    </row>
    <row r="233" spans="2:17">
      <c r="B233" s="408"/>
      <c r="C233" s="376"/>
      <c r="D233" s="376"/>
      <c r="E233" s="376"/>
      <c r="F233" s="376"/>
      <c r="G233" s="376"/>
      <c r="H233" s="376"/>
      <c r="I233" s="1246"/>
      <c r="J233" s="1246"/>
      <c r="K233" s="1246"/>
      <c r="Q233" s="953"/>
    </row>
    <row r="234" spans="2:17">
      <c r="B234" s="408"/>
      <c r="C234" s="376"/>
      <c r="D234" s="376"/>
      <c r="E234" s="376"/>
      <c r="F234" s="376"/>
      <c r="G234" s="376"/>
      <c r="H234" s="376"/>
      <c r="I234" s="1246"/>
      <c r="J234" s="1246"/>
      <c r="K234" s="1246"/>
      <c r="Q234" s="953"/>
    </row>
    <row r="235" spans="2:17">
      <c r="B235" s="408"/>
      <c r="C235" s="376"/>
      <c r="D235" s="376"/>
      <c r="E235" s="376"/>
      <c r="F235" s="376"/>
      <c r="G235" s="376"/>
      <c r="H235" s="376"/>
      <c r="I235" s="1246"/>
      <c r="J235" s="1246"/>
      <c r="K235" s="1246"/>
      <c r="Q235" s="953"/>
    </row>
    <row r="236" spans="2:17">
      <c r="B236" s="408"/>
      <c r="C236" s="376"/>
      <c r="D236" s="376"/>
      <c r="E236" s="376"/>
      <c r="F236" s="376"/>
      <c r="G236" s="376"/>
      <c r="H236" s="376"/>
      <c r="I236" s="1246"/>
      <c r="J236" s="1246"/>
      <c r="K236" s="1246"/>
      <c r="Q236" s="953"/>
    </row>
    <row r="237" spans="2:17">
      <c r="B237" s="408"/>
      <c r="C237" s="376"/>
      <c r="D237" s="376"/>
      <c r="E237" s="376"/>
      <c r="F237" s="376"/>
      <c r="G237" s="376"/>
      <c r="H237" s="376"/>
      <c r="I237" s="1246"/>
      <c r="J237" s="1246"/>
      <c r="K237" s="1246"/>
      <c r="Q237" s="953"/>
    </row>
    <row r="238" spans="2:17">
      <c r="B238" s="408"/>
      <c r="C238" s="376"/>
      <c r="D238" s="376"/>
      <c r="E238" s="376"/>
      <c r="F238" s="376"/>
      <c r="G238" s="376"/>
      <c r="H238" s="376"/>
      <c r="I238" s="1246"/>
      <c r="J238" s="1246"/>
      <c r="K238" s="1246"/>
      <c r="Q238" s="953"/>
    </row>
    <row r="239" spans="2:17">
      <c r="B239" s="408"/>
      <c r="C239" s="376"/>
      <c r="D239" s="376"/>
      <c r="E239" s="376"/>
      <c r="F239" s="376"/>
      <c r="G239" s="376"/>
      <c r="H239" s="376"/>
      <c r="I239" s="1246"/>
      <c r="J239" s="1246"/>
      <c r="K239" s="1246"/>
      <c r="Q239" s="953"/>
    </row>
    <row r="240" spans="2:17">
      <c r="B240" s="408"/>
      <c r="C240" s="376"/>
      <c r="D240" s="376"/>
      <c r="E240" s="376"/>
      <c r="F240" s="376"/>
      <c r="G240" s="376"/>
      <c r="H240" s="376"/>
      <c r="I240" s="1246"/>
      <c r="J240" s="1246"/>
      <c r="K240" s="1246"/>
      <c r="Q240" s="953"/>
    </row>
    <row r="241" spans="2:29">
      <c r="B241" s="408"/>
      <c r="C241" s="376"/>
      <c r="D241" s="376"/>
      <c r="E241" s="376"/>
      <c r="F241" s="376"/>
      <c r="G241" s="376"/>
      <c r="H241" s="376"/>
      <c r="I241" s="1246"/>
      <c r="J241" s="1246"/>
      <c r="K241" s="1246"/>
      <c r="Q241" s="953"/>
    </row>
    <row r="242" spans="2:29">
      <c r="B242" s="408"/>
      <c r="C242" s="376"/>
      <c r="D242" s="376"/>
      <c r="E242" s="376"/>
      <c r="F242" s="376"/>
      <c r="G242" s="376"/>
      <c r="H242" s="376"/>
      <c r="I242" s="1246"/>
      <c r="J242" s="1246"/>
      <c r="K242" s="1246"/>
      <c r="Q242" s="953"/>
    </row>
    <row r="243" spans="2:29">
      <c r="B243" s="408"/>
      <c r="C243" s="376"/>
      <c r="D243" s="376"/>
      <c r="E243" s="376"/>
      <c r="F243" s="376"/>
      <c r="G243" s="376"/>
      <c r="H243" s="376"/>
      <c r="I243" s="1246"/>
      <c r="J243" s="1246"/>
      <c r="K243" s="1246"/>
      <c r="Q243" s="953"/>
    </row>
    <row r="244" spans="2:29">
      <c r="B244" s="408"/>
      <c r="C244" s="376"/>
      <c r="D244" s="376"/>
      <c r="E244" s="376"/>
      <c r="F244" s="376"/>
      <c r="G244" s="376"/>
      <c r="H244" s="376"/>
      <c r="I244" s="1246"/>
      <c r="J244" s="1246"/>
      <c r="K244" s="1246"/>
      <c r="Q244" s="953"/>
    </row>
    <row r="245" spans="2:29">
      <c r="B245" s="408"/>
      <c r="C245" s="376"/>
      <c r="D245" s="376"/>
      <c r="E245" s="376"/>
      <c r="F245" s="376"/>
      <c r="G245" s="376"/>
      <c r="H245" s="376"/>
      <c r="I245" s="1246"/>
      <c r="J245" s="1246"/>
      <c r="K245" s="1246"/>
      <c r="Q245" s="953"/>
    </row>
    <row r="246" spans="2:29">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29">
      <c r="B247" s="408"/>
      <c r="C247" s="376"/>
      <c r="D247" s="376"/>
      <c r="E247" s="376"/>
      <c r="F247" s="376"/>
      <c r="G247" s="376"/>
      <c r="H247" s="376"/>
      <c r="I247" s="1246"/>
      <c r="J247" s="1246"/>
      <c r="K247" s="1246"/>
      <c r="Q247" s="953"/>
    </row>
    <row r="248" spans="2:29">
      <c r="B248" s="408"/>
      <c r="C248" s="376"/>
      <c r="D248" s="376"/>
      <c r="E248" s="376"/>
      <c r="F248" s="376"/>
      <c r="G248" s="376"/>
      <c r="H248" s="376"/>
      <c r="I248" s="1246"/>
      <c r="J248" s="1246"/>
      <c r="K248" s="1246"/>
      <c r="Q248" s="953"/>
    </row>
    <row r="249" spans="2:29">
      <c r="B249" s="408"/>
      <c r="C249" s="376"/>
      <c r="D249" s="376"/>
      <c r="E249" s="376"/>
      <c r="F249" s="376"/>
      <c r="G249" s="376"/>
      <c r="H249" s="376"/>
      <c r="I249" s="1246"/>
      <c r="J249" s="1246"/>
      <c r="K249" s="1246"/>
      <c r="Q249" s="953"/>
    </row>
    <row r="250" spans="2:29">
      <c r="B250" s="408"/>
      <c r="C250" s="376"/>
      <c r="D250" s="376"/>
      <c r="E250" s="376"/>
      <c r="F250" s="376"/>
      <c r="G250" s="376"/>
      <c r="H250" s="376"/>
      <c r="I250" s="1246"/>
      <c r="J250" s="1246"/>
      <c r="K250" s="1246"/>
      <c r="Q250" s="953"/>
    </row>
    <row r="251" spans="2:29">
      <c r="B251" s="408"/>
      <c r="C251" s="376"/>
      <c r="D251" s="376"/>
      <c r="E251" s="376"/>
      <c r="F251" s="376"/>
      <c r="G251" s="376"/>
      <c r="H251" s="376"/>
      <c r="I251" s="1246"/>
      <c r="J251" s="1246"/>
      <c r="K251" s="1246"/>
      <c r="Q251" s="953"/>
    </row>
    <row r="252" spans="2:29">
      <c r="B252" s="408"/>
      <c r="C252" s="376"/>
      <c r="D252" s="376"/>
      <c r="E252" s="376"/>
      <c r="F252" s="376"/>
      <c r="G252" s="376"/>
      <c r="H252" s="376"/>
      <c r="I252" s="1246"/>
      <c r="J252" s="1246"/>
      <c r="K252" s="1246"/>
      <c r="Q252" s="953"/>
    </row>
    <row r="253" spans="2:29">
      <c r="B253" s="408"/>
      <c r="C253" s="376"/>
      <c r="D253" s="376"/>
      <c r="E253" s="376"/>
      <c r="F253" s="376"/>
      <c r="G253" s="376"/>
      <c r="H253" s="376"/>
      <c r="I253" s="1246"/>
      <c r="J253" s="1246"/>
      <c r="K253" s="1246"/>
      <c r="Q253" s="953"/>
    </row>
    <row r="254" spans="2:29">
      <c r="B254" s="408"/>
      <c r="C254" s="376"/>
      <c r="H254" s="389"/>
      <c r="L254" s="368"/>
      <c r="M254" s="368"/>
      <c r="Z254" s="392"/>
    </row>
    <row r="255" spans="2:29">
      <c r="B255" s="408"/>
      <c r="C255" s="376"/>
      <c r="H255" s="389"/>
      <c r="L255" s="368"/>
      <c r="M255" s="368"/>
      <c r="Z255" s="392"/>
    </row>
    <row r="256" spans="2:29">
      <c r="B256" s="408"/>
      <c r="C256" s="376"/>
      <c r="H256" s="389"/>
      <c r="L256" s="368"/>
      <c r="M256" s="368"/>
      <c r="Z256" s="392"/>
    </row>
    <row r="257" spans="2:41">
      <c r="B257" s="408"/>
      <c r="C257" s="376"/>
      <c r="H257" s="389"/>
      <c r="L257" s="392"/>
      <c r="M257" s="392"/>
      <c r="Z257" s="392"/>
      <c r="AD257" s="368"/>
      <c r="AF257" s="368"/>
      <c r="AH257" s="368"/>
      <c r="AJ257" s="368"/>
      <c r="AL257" s="368"/>
      <c r="AN257" s="368"/>
    </row>
    <row r="258" spans="2:41">
      <c r="C258" s="368"/>
      <c r="M258" s="368"/>
      <c r="O258" s="368"/>
      <c r="W258" s="368"/>
      <c r="AA258" s="368"/>
    </row>
    <row r="259" spans="2:41"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41">
      <c r="B263" s="408"/>
      <c r="C263" s="376"/>
      <c r="I263" s="376"/>
      <c r="W263" s="376"/>
      <c r="X263" s="376"/>
      <c r="Y263" s="376"/>
      <c r="Z263" s="376"/>
      <c r="AA263" s="392"/>
    </row>
    <row r="264" spans="2:41">
      <c r="B264" s="408"/>
      <c r="C264" s="376"/>
      <c r="I264" s="376"/>
      <c r="J264" s="643"/>
      <c r="K264" s="643"/>
      <c r="W264" s="376"/>
      <c r="X264" s="376"/>
      <c r="Y264" s="376"/>
      <c r="Z264" s="376"/>
      <c r="AA264" s="401"/>
    </row>
    <row r="265" spans="2:41">
      <c r="B265" s="408"/>
      <c r="C265" s="376"/>
      <c r="I265" s="376"/>
      <c r="W265" s="376"/>
      <c r="X265" s="376"/>
      <c r="Y265" s="376"/>
      <c r="Z265" s="376"/>
      <c r="AA265" s="392"/>
    </row>
    <row r="266" spans="2:41">
      <c r="B266" s="408"/>
      <c r="C266" s="376"/>
      <c r="I266" s="376"/>
      <c r="W266" s="376"/>
      <c r="X266" s="376"/>
      <c r="Y266" s="376"/>
      <c r="Z266" s="376"/>
      <c r="AA266" s="392"/>
    </row>
    <row r="267" spans="2:41">
      <c r="B267" s="408"/>
      <c r="C267" s="376"/>
      <c r="I267" s="376"/>
      <c r="W267" s="376"/>
      <c r="X267" s="376"/>
      <c r="Y267" s="376"/>
      <c r="Z267" s="376"/>
      <c r="AA267" s="392"/>
    </row>
    <row r="268" spans="2:41">
      <c r="B268" s="408"/>
      <c r="C268" s="376"/>
      <c r="I268" s="376"/>
      <c r="W268" s="376"/>
      <c r="X268" s="376"/>
      <c r="Y268" s="376"/>
      <c r="Z268" s="376"/>
      <c r="AA268" s="392"/>
    </row>
    <row r="269" spans="2:41">
      <c r="B269" s="408"/>
      <c r="C269" s="376"/>
      <c r="I269" s="376"/>
      <c r="W269" s="376"/>
      <c r="X269" s="376"/>
      <c r="Y269" s="376"/>
      <c r="Z269" s="376"/>
      <c r="AA269" s="392"/>
    </row>
    <row r="270" spans="2:41">
      <c r="B270" s="408"/>
      <c r="C270" s="376"/>
      <c r="I270" s="376"/>
      <c r="W270" s="376"/>
      <c r="X270" s="376"/>
      <c r="Y270" s="376"/>
      <c r="Z270" s="376"/>
      <c r="AA270" s="392"/>
    </row>
    <row r="271" spans="2:41">
      <c r="B271" s="408"/>
      <c r="C271" s="376"/>
      <c r="I271" s="376"/>
      <c r="W271" s="376"/>
      <c r="X271" s="376"/>
      <c r="Y271" s="376"/>
      <c r="Z271" s="376"/>
      <c r="AA271" s="392"/>
    </row>
    <row r="272" spans="2:41">
      <c r="B272" s="408"/>
      <c r="C272" s="376"/>
      <c r="I272" s="376"/>
      <c r="W272" s="376"/>
      <c r="X272" s="376"/>
      <c r="Y272" s="376"/>
      <c r="Z272" s="376"/>
      <c r="AA272" s="392"/>
    </row>
    <row r="273" spans="2:41">
      <c r="B273" s="408"/>
      <c r="C273" s="376"/>
      <c r="I273" s="376"/>
      <c r="W273" s="376"/>
      <c r="X273" s="376"/>
      <c r="Y273" s="376"/>
      <c r="Z273" s="376"/>
      <c r="AA273" s="392"/>
    </row>
    <row r="274" spans="2:41">
      <c r="B274" s="408"/>
      <c r="C274" s="376"/>
      <c r="I274" s="376"/>
      <c r="W274" s="376"/>
      <c r="X274" s="376"/>
      <c r="Y274" s="376"/>
      <c r="Z274" s="376"/>
      <c r="AA274" s="392"/>
    </row>
    <row r="275" spans="2:41">
      <c r="B275" s="408"/>
      <c r="C275" s="376"/>
      <c r="I275" s="376"/>
      <c r="W275" s="376"/>
      <c r="X275" s="376"/>
      <c r="Y275" s="376"/>
      <c r="Z275" s="376"/>
      <c r="AA275" s="392"/>
    </row>
    <row r="276" spans="2:41">
      <c r="B276" s="408"/>
      <c r="C276" s="376"/>
      <c r="I276" s="376"/>
      <c r="W276" s="376"/>
      <c r="X276" s="376"/>
      <c r="Y276" s="376"/>
      <c r="Z276" s="376"/>
      <c r="AA276" s="392"/>
    </row>
    <row r="277" spans="2:41">
      <c r="B277" s="408"/>
      <c r="C277" s="376"/>
      <c r="I277" s="376"/>
      <c r="W277" s="376"/>
      <c r="X277" s="376"/>
      <c r="Y277" s="376"/>
      <c r="Z277" s="376"/>
      <c r="AA277" s="392"/>
    </row>
    <row r="278" spans="2:41">
      <c r="B278" s="408"/>
      <c r="C278" s="376"/>
      <c r="I278" s="376"/>
      <c r="W278" s="376"/>
      <c r="X278" s="376"/>
      <c r="Y278" s="376"/>
      <c r="Z278" s="376"/>
      <c r="AA278" s="392"/>
    </row>
    <row r="279" spans="2:41">
      <c r="B279" s="408"/>
      <c r="C279" s="376"/>
      <c r="I279" s="376"/>
      <c r="W279" s="376"/>
      <c r="X279" s="376"/>
      <c r="Y279" s="376"/>
      <c r="Z279" s="376"/>
      <c r="AA279" s="392"/>
    </row>
    <row r="280" spans="2:41">
      <c r="B280" s="408"/>
      <c r="C280" s="376"/>
      <c r="I280" s="376"/>
      <c r="W280" s="376"/>
      <c r="X280" s="376"/>
      <c r="Y280" s="376"/>
      <c r="Z280" s="376"/>
      <c r="AA280" s="392"/>
    </row>
    <row r="281" spans="2:41">
      <c r="B281" s="408"/>
      <c r="C281" s="376"/>
      <c r="I281" s="376"/>
      <c r="W281" s="376"/>
      <c r="X281" s="376"/>
      <c r="Y281" s="376"/>
      <c r="Z281" s="376"/>
      <c r="AA281" s="392"/>
    </row>
    <row r="282" spans="2:41">
      <c r="B282" s="408"/>
      <c r="C282" s="376"/>
      <c r="I282" s="376"/>
      <c r="W282" s="376"/>
      <c r="X282" s="376"/>
      <c r="Y282" s="376"/>
      <c r="Z282" s="376"/>
      <c r="AA282" s="392"/>
    </row>
    <row r="283" spans="2:41">
      <c r="B283" s="408"/>
      <c r="C283" s="376"/>
      <c r="I283" s="376"/>
      <c r="W283" s="376"/>
      <c r="X283" s="376"/>
      <c r="Y283" s="376"/>
      <c r="Z283" s="376"/>
      <c r="AA283" s="392"/>
    </row>
    <row r="284" spans="2:41">
      <c r="B284" s="408"/>
      <c r="C284" s="376"/>
      <c r="I284" s="376"/>
      <c r="W284" s="376"/>
      <c r="X284" s="376"/>
      <c r="Y284" s="376"/>
      <c r="Z284" s="376"/>
      <c r="AA284" s="392"/>
    </row>
    <row r="285" spans="2:41">
      <c r="B285" s="408"/>
      <c r="C285" s="376"/>
      <c r="I285" s="376"/>
      <c r="W285" s="376"/>
      <c r="X285" s="376"/>
      <c r="Y285" s="376"/>
      <c r="Z285" s="376"/>
      <c r="AA285" s="392"/>
    </row>
    <row r="286" spans="2:41">
      <c r="B286" s="408"/>
      <c r="C286" s="376"/>
      <c r="F286" s="368"/>
      <c r="H286" s="389"/>
      <c r="L286" s="392"/>
      <c r="M286" s="392"/>
      <c r="P286" s="368"/>
      <c r="Z286" s="392"/>
    </row>
    <row r="287" spans="2:41">
      <c r="B287" s="408"/>
      <c r="C287" s="376"/>
      <c r="H287" s="389"/>
      <c r="L287" s="392"/>
      <c r="M287" s="392"/>
      <c r="Z287" s="392"/>
      <c r="AD287" s="1170"/>
      <c r="AE287" s="1170"/>
      <c r="AF287" s="1170"/>
      <c r="AG287" s="1170"/>
      <c r="AH287" s="1170"/>
      <c r="AI287" s="1170"/>
      <c r="AJ287" s="1170"/>
      <c r="AK287" s="1170"/>
      <c r="AL287" s="1170"/>
      <c r="AM287" s="1170"/>
      <c r="AN287" s="1170"/>
      <c r="AO287" s="1170"/>
    </row>
    <row r="288" spans="2:41">
      <c r="B288" s="408"/>
      <c r="C288" s="376"/>
      <c r="H288" s="389"/>
      <c r="I288" s="392"/>
      <c r="R288" s="368"/>
      <c r="V288" s="368"/>
    </row>
    <row r="289" spans="2:2">
      <c r="B289" s="408"/>
    </row>
    <row r="290" spans="2:2">
      <c r="B290" s="408"/>
    </row>
    <row r="293" spans="2:2">
      <c r="B293" s="417"/>
    </row>
    <row r="294" spans="2:2">
      <c r="B294" s="357"/>
    </row>
    <row r="295" spans="2:2">
      <c r="B295" s="408"/>
    </row>
    <row r="296" spans="2:2">
      <c r="B296" s="408"/>
    </row>
    <row r="297" spans="2:2">
      <c r="B297" s="408"/>
    </row>
    <row r="298" spans="2:2">
      <c r="B298" s="408"/>
    </row>
    <row r="299" spans="2:2">
      <c r="B299" s="408"/>
    </row>
    <row r="300" spans="2:2">
      <c r="B300" s="408"/>
    </row>
    <row r="301" spans="2:2">
      <c r="B301" s="408"/>
    </row>
    <row r="302" spans="2:2">
      <c r="B302" s="408"/>
    </row>
    <row r="303" spans="2:2">
      <c r="B303" s="408"/>
    </row>
    <row r="304" spans="2:2">
      <c r="B304" s="408"/>
    </row>
    <row r="305" spans="2:2">
      <c r="B305" s="408"/>
    </row>
    <row r="306" spans="2:2">
      <c r="B306" s="408"/>
    </row>
    <row r="307" spans="2:2">
      <c r="B307" s="408"/>
    </row>
    <row r="308" spans="2:2">
      <c r="B308" s="408"/>
    </row>
    <row r="309" spans="2:2">
      <c r="B309" s="408"/>
    </row>
    <row r="310" spans="2:2">
      <c r="B310" s="408"/>
    </row>
    <row r="311" spans="2:2">
      <c r="B311" s="408"/>
    </row>
    <row r="312" spans="2:2">
      <c r="B312" s="408"/>
    </row>
    <row r="313" spans="2:2">
      <c r="B313" s="408"/>
    </row>
    <row r="314" spans="2:2">
      <c r="B314" s="408"/>
    </row>
    <row r="315" spans="2:2">
      <c r="B315" s="408"/>
    </row>
    <row r="316" spans="2:2">
      <c r="B316" s="408"/>
    </row>
    <row r="317" spans="2:2">
      <c r="B317" s="408"/>
    </row>
    <row r="318" spans="2:2">
      <c r="B318" s="408"/>
    </row>
    <row r="324" spans="2:3" ht="15.75">
      <c r="B324" s="1235"/>
    </row>
    <row r="329" spans="2:3">
      <c r="B329" s="368"/>
      <c r="C329" s="357"/>
    </row>
    <row r="330" spans="2:3">
      <c r="C330" s="376"/>
    </row>
    <row r="331" spans="2:3">
      <c r="C331" s="376"/>
    </row>
    <row r="332" spans="2:3">
      <c r="C332" s="376"/>
    </row>
    <row r="333" spans="2:3">
      <c r="C333" s="376"/>
    </row>
    <row r="334" spans="2:3">
      <c r="C334" s="376"/>
    </row>
    <row r="335" spans="2:3">
      <c r="C335" s="376"/>
    </row>
    <row r="336" spans="2:3">
      <c r="C336" s="376"/>
    </row>
    <row r="337" spans="3:3">
      <c r="C337" s="376"/>
    </row>
    <row r="338" spans="3:3">
      <c r="C338" s="376"/>
    </row>
    <row r="339" spans="3:3">
      <c r="C339" s="376"/>
    </row>
    <row r="340" spans="3:3">
      <c r="C340" s="376"/>
    </row>
    <row r="341" spans="3:3">
      <c r="C341" s="376"/>
    </row>
    <row r="342" spans="3:3">
      <c r="C342" s="376"/>
    </row>
    <row r="343" spans="3:3">
      <c r="C343" s="376"/>
    </row>
    <row r="344" spans="3:3">
      <c r="C344" s="376"/>
    </row>
    <row r="345" spans="3:3">
      <c r="C345" s="376"/>
    </row>
    <row r="346" spans="3:3">
      <c r="C346" s="376"/>
    </row>
    <row r="347" spans="3:3">
      <c r="C347" s="376"/>
    </row>
    <row r="348" spans="3:3">
      <c r="C348" s="376"/>
    </row>
    <row r="349" spans="3:3">
      <c r="C349" s="376"/>
    </row>
    <row r="350" spans="3:3">
      <c r="C350" s="376"/>
    </row>
    <row r="351" spans="3:3">
      <c r="C351" s="376"/>
    </row>
    <row r="352" spans="3:3">
      <c r="C352" s="376"/>
    </row>
    <row r="353" spans="3:3">
      <c r="C353" s="376"/>
    </row>
    <row r="354" spans="3:3">
      <c r="C354" s="376"/>
    </row>
    <row r="355" spans="3:3">
      <c r="C355" s="376"/>
    </row>
    <row r="356" spans="3:3">
      <c r="C356" s="376"/>
    </row>
    <row r="357" spans="3:3">
      <c r="C357" s="376"/>
    </row>
    <row r="358" spans="3:3">
      <c r="C358" s="376"/>
    </row>
    <row r="359" spans="3:3">
      <c r="C359" s="376"/>
    </row>
    <row r="360" spans="3:3">
      <c r="C360" s="376"/>
    </row>
    <row r="361" spans="3:3">
      <c r="C361" s="376"/>
    </row>
    <row r="362" spans="3:3">
      <c r="C362" s="376"/>
    </row>
    <row r="363" spans="3:3">
      <c r="C363" s="376"/>
    </row>
    <row r="364" spans="3:3">
      <c r="C364" s="376"/>
    </row>
    <row r="365" spans="3:3">
      <c r="C365" s="376"/>
    </row>
    <row r="366" spans="3:3">
      <c r="C366" s="376"/>
    </row>
    <row r="367" spans="3:3">
      <c r="C367" s="376"/>
    </row>
    <row r="368" spans="3:3">
      <c r="C368" s="376"/>
    </row>
    <row r="369" spans="3:3">
      <c r="C369" s="376"/>
    </row>
    <row r="370" spans="3:3">
      <c r="C370" s="376"/>
    </row>
    <row r="371" spans="3:3">
      <c r="C371" s="376"/>
    </row>
    <row r="372" spans="3:3">
      <c r="C372" s="376"/>
    </row>
    <row r="373" spans="3:3">
      <c r="C373" s="376"/>
    </row>
    <row r="374" spans="3:3">
      <c r="C374" s="376"/>
    </row>
    <row r="375" spans="3:3">
      <c r="C375" s="376"/>
    </row>
    <row r="376" spans="3:3">
      <c r="C376" s="376"/>
    </row>
    <row r="377" spans="3:3">
      <c r="C377" s="376"/>
    </row>
    <row r="378" spans="3:3">
      <c r="C378" s="376"/>
    </row>
    <row r="379" spans="3:3">
      <c r="C379" s="376"/>
    </row>
    <row r="380" spans="3:3">
      <c r="C380" s="376"/>
    </row>
    <row r="381" spans="3:3">
      <c r="C381" s="376"/>
    </row>
    <row r="382" spans="3:3">
      <c r="C382" s="376"/>
    </row>
    <row r="383" spans="3:3">
      <c r="C383" s="376"/>
    </row>
    <row r="384" spans="3:3">
      <c r="C384" s="376"/>
    </row>
    <row r="385" spans="3:3">
      <c r="C385" s="376"/>
    </row>
    <row r="386" spans="3:3">
      <c r="C386" s="376"/>
    </row>
    <row r="387" spans="3:3">
      <c r="C387" s="376"/>
    </row>
    <row r="388" spans="3:3">
      <c r="C388" s="376"/>
    </row>
    <row r="389" spans="3:3">
      <c r="C389" s="376"/>
    </row>
    <row r="390" spans="3:3">
      <c r="C390" s="376"/>
    </row>
    <row r="391" spans="3:3">
      <c r="C391" s="376"/>
    </row>
    <row r="392" spans="3:3">
      <c r="C392" s="376"/>
    </row>
    <row r="393" spans="3:3">
      <c r="C393" s="376"/>
    </row>
    <row r="394" spans="3:3">
      <c r="C394" s="376"/>
    </row>
    <row r="395" spans="3:3">
      <c r="C395" s="376"/>
    </row>
    <row r="396" spans="3:3">
      <c r="C396" s="376"/>
    </row>
    <row r="397" spans="3:3">
      <c r="C397" s="376"/>
    </row>
    <row r="398" spans="3:3">
      <c r="C398" s="376"/>
    </row>
    <row r="399" spans="3:3">
      <c r="C399" s="376"/>
    </row>
    <row r="400" spans="3:3">
      <c r="C400" s="376"/>
    </row>
    <row r="401" spans="3:3">
      <c r="C401" s="376"/>
    </row>
    <row r="402" spans="3:3">
      <c r="C402" s="376"/>
    </row>
    <row r="403" spans="3:3">
      <c r="C403" s="376"/>
    </row>
    <row r="404" spans="3:3">
      <c r="C404" s="376"/>
    </row>
    <row r="405" spans="3:3">
      <c r="C405" s="376"/>
    </row>
    <row r="406" spans="3:3">
      <c r="C406" s="376"/>
    </row>
    <row r="407" spans="3:3">
      <c r="C407" s="376"/>
    </row>
    <row r="408" spans="3:3">
      <c r="C408" s="376"/>
    </row>
    <row r="409" spans="3:3">
      <c r="C409" s="376"/>
    </row>
    <row r="410" spans="3:3">
      <c r="C410" s="376"/>
    </row>
    <row r="411" spans="3:3">
      <c r="C411" s="376"/>
    </row>
    <row r="412" spans="3:3">
      <c r="C412" s="376"/>
    </row>
    <row r="413" spans="3:3">
      <c r="C413" s="376"/>
    </row>
    <row r="414" spans="3:3">
      <c r="C414" s="376"/>
    </row>
    <row r="415" spans="3:3">
      <c r="C415" s="376"/>
    </row>
    <row r="416" spans="3:3">
      <c r="C416" s="376"/>
    </row>
    <row r="417" spans="3:3">
      <c r="C417" s="376"/>
    </row>
    <row r="418" spans="3:3">
      <c r="C418" s="376"/>
    </row>
    <row r="419" spans="3:3">
      <c r="C419" s="376"/>
    </row>
    <row r="420" spans="3:3">
      <c r="C420" s="376"/>
    </row>
    <row r="421" spans="3:3">
      <c r="C421" s="376"/>
    </row>
    <row r="422" spans="3:3">
      <c r="C422" s="376"/>
    </row>
    <row r="423" spans="3:3">
      <c r="C423" s="376"/>
    </row>
    <row r="424" spans="3:3">
      <c r="C424" s="376"/>
    </row>
    <row r="425" spans="3:3">
      <c r="C425" s="376"/>
    </row>
    <row r="426" spans="3:3">
      <c r="C426" s="376"/>
    </row>
    <row r="427" spans="3:3">
      <c r="C427" s="376"/>
    </row>
    <row r="428" spans="3:3">
      <c r="C428" s="376"/>
    </row>
    <row r="429" spans="3:3">
      <c r="C429" s="376"/>
    </row>
    <row r="430" spans="3:3">
      <c r="C430" s="376"/>
    </row>
    <row r="431" spans="3:3">
      <c r="C431" s="376"/>
    </row>
    <row r="432" spans="3:3">
      <c r="C432" s="376"/>
    </row>
    <row r="433" spans="3:3">
      <c r="C433" s="376"/>
    </row>
    <row r="434" spans="3:3">
      <c r="C434" s="376"/>
    </row>
    <row r="435" spans="3:3">
      <c r="C435" s="376"/>
    </row>
    <row r="436" spans="3:3">
      <c r="C436" s="376"/>
    </row>
    <row r="437" spans="3:3">
      <c r="C437" s="376"/>
    </row>
    <row r="438" spans="3:3">
      <c r="C438" s="376"/>
    </row>
    <row r="439" spans="3:3">
      <c r="C439" s="376"/>
    </row>
    <row r="440" spans="3:3">
      <c r="C440" s="376"/>
    </row>
    <row r="441" spans="3:3">
      <c r="C441" s="376"/>
    </row>
    <row r="442" spans="3:3">
      <c r="C442" s="376"/>
    </row>
    <row r="443" spans="3:3">
      <c r="C443" s="376"/>
    </row>
    <row r="444" spans="3:3">
      <c r="C444" s="376"/>
    </row>
    <row r="445" spans="3:3">
      <c r="C445" s="376"/>
    </row>
    <row r="446" spans="3:3">
      <c r="C446" s="376"/>
    </row>
    <row r="447" spans="3:3">
      <c r="C447" s="376"/>
    </row>
    <row r="448" spans="3:3">
      <c r="C448" s="376"/>
    </row>
    <row r="449" spans="3:3">
      <c r="C449" s="376"/>
    </row>
    <row r="450" spans="3:3">
      <c r="C450" s="376"/>
    </row>
    <row r="451" spans="3:3">
      <c r="C451" s="376"/>
    </row>
    <row r="452" spans="3:3">
      <c r="C452" s="376"/>
    </row>
    <row r="453" spans="3:3">
      <c r="C453" s="376"/>
    </row>
    <row r="454" spans="3:3">
      <c r="C454" s="376"/>
    </row>
    <row r="455" spans="3:3">
      <c r="C455" s="376"/>
    </row>
    <row r="456" spans="3:3">
      <c r="C456" s="376"/>
    </row>
    <row r="457" spans="3:3">
      <c r="C457" s="376"/>
    </row>
    <row r="458" spans="3:3">
      <c r="C458" s="376"/>
    </row>
    <row r="459" spans="3:3">
      <c r="C459" s="376"/>
    </row>
    <row r="460" spans="3:3">
      <c r="C460" s="376"/>
    </row>
    <row r="461" spans="3:3">
      <c r="C461" s="376"/>
    </row>
    <row r="462" spans="3:3">
      <c r="C462" s="376"/>
    </row>
    <row r="463" spans="3:3">
      <c r="C463" s="376"/>
    </row>
    <row r="464" spans="3:3">
      <c r="C464" s="376"/>
    </row>
    <row r="465" spans="2:5">
      <c r="C465" s="376"/>
    </row>
    <row r="466" spans="2:5">
      <c r="C466" s="376"/>
    </row>
    <row r="467" spans="2:5">
      <c r="C467" s="376"/>
    </row>
    <row r="468" spans="2:5">
      <c r="C468" s="376"/>
    </row>
    <row r="469" spans="2:5">
      <c r="C469" s="376"/>
    </row>
    <row r="470" spans="2:5">
      <c r="C470" s="376"/>
    </row>
    <row r="471" spans="2:5">
      <c r="C471" s="376"/>
    </row>
    <row r="472" spans="2:5">
      <c r="C472" s="376"/>
    </row>
    <row r="473" spans="2:5">
      <c r="C473" s="376"/>
    </row>
    <row r="474" spans="2:5">
      <c r="C474" s="376"/>
    </row>
    <row r="475" spans="2:5">
      <c r="C475" s="376"/>
    </row>
    <row r="476" spans="2:5">
      <c r="C476" s="376"/>
    </row>
    <row r="477" spans="2:5">
      <c r="C477" s="376"/>
      <c r="E477" s="383"/>
    </row>
    <row r="478" spans="2:5">
      <c r="C478" s="376"/>
      <c r="E478" s="383"/>
    </row>
    <row r="479" spans="2:5">
      <c r="B479" s="1170"/>
      <c r="C479" s="1170"/>
    </row>
    <row r="480" spans="2:5">
      <c r="B480" s="1170"/>
      <c r="C480" s="1170"/>
    </row>
    <row r="481" spans="2:26">
      <c r="B481" s="1170"/>
      <c r="C481" s="1170"/>
    </row>
    <row r="482" spans="2:26">
      <c r="B482" s="1170"/>
      <c r="C482" s="1170"/>
    </row>
    <row r="490" spans="2:26" ht="15.75">
      <c r="B490" s="1247"/>
    </row>
    <row r="491" spans="2:26">
      <c r="B491" s="723"/>
      <c r="C491" s="762"/>
      <c r="H491" s="762"/>
    </row>
    <row r="492" spans="2:26">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2:26">
      <c r="I497" s="762"/>
      <c r="J497" s="762"/>
      <c r="K497" s="762"/>
      <c r="L497" s="762"/>
      <c r="M497" s="762"/>
      <c r="N497" s="762"/>
      <c r="O497" s="762"/>
      <c r="P497" s="762"/>
      <c r="Q497" s="762"/>
      <c r="R497" s="762"/>
      <c r="S497" s="762"/>
      <c r="T497" s="762"/>
      <c r="U497" s="762"/>
      <c r="V497" s="762"/>
      <c r="W497" s="762"/>
      <c r="X497" s="762"/>
      <c r="Y497" s="762"/>
      <c r="Z497" s="762"/>
    </row>
    <row r="498" spans="2:26"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2:26">
      <c r="D559" s="389"/>
      <c r="J559" s="389"/>
    </row>
    <row r="570" spans="3:9">
      <c r="C570" s="368"/>
    </row>
    <row r="571" spans="3:9">
      <c r="C571" s="356"/>
      <c r="D571" s="356"/>
      <c r="E571" s="356"/>
      <c r="F571" s="356"/>
      <c r="G571" s="356"/>
      <c r="H571" s="356"/>
      <c r="I571" s="356"/>
    </row>
    <row r="572" spans="3:9">
      <c r="C572" s="356"/>
      <c r="D572" s="356"/>
      <c r="E572" s="356"/>
      <c r="F572" s="356"/>
      <c r="G572" s="356"/>
      <c r="H572" s="356"/>
      <c r="I572" s="356"/>
    </row>
    <row r="577" spans="3:3">
      <c r="C577" s="368"/>
    </row>
    <row r="578" spans="3:3">
      <c r="C578" s="368"/>
    </row>
    <row r="579" spans="3:3">
      <c r="C579" s="368"/>
    </row>
  </sheetData>
  <pageMargins left="0.5" right="0.5" top="0.5" bottom="0.5" header="0.5" footer="0.5"/>
  <pageSetup orientation="portrait" horizontalDpi="4294967292" verticalDpi="12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26</vt:i4>
      </vt:variant>
      <vt:variant>
        <vt:lpstr>Charts</vt:lpstr>
      </vt:variant>
      <vt:variant>
        <vt:i4>109</vt:i4>
      </vt:variant>
      <vt:variant>
        <vt:lpstr>Named Ranges</vt:lpstr>
      </vt:variant>
      <vt:variant>
        <vt:i4>27</vt:i4>
      </vt:variant>
    </vt:vector>
  </HeadingPairs>
  <TitlesOfParts>
    <vt:vector size="162" baseType="lpstr">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DATA for charts</vt:lpstr>
      <vt:lpstr>BSIMAC</vt:lpstr>
      <vt:lpstr>CSE</vt:lpstr>
      <vt:lpstr>DeST</vt:lpstr>
      <vt:lpstr>EnergyPlus</vt:lpstr>
      <vt:lpstr>ESP-r</vt:lpstr>
      <vt:lpstr>TRNSYS</vt:lpstr>
      <vt:lpstr>TestSpecAlt</vt:lpstr>
      <vt:lpstr>K</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'Figure List'!Print_Area</vt:lpstr>
      <vt:lpstr>'Program List'!Print_Area</vt:lpstr>
      <vt:lpstr>'Read Me'!Print_Area</vt:lpstr>
      <vt:lpstr>'Table List'!Print_Area</vt:lpstr>
      <vt:lpstr>'Tables 1'!Print_Area</vt:lpstr>
      <vt:lpstr>'Tables 2'!Print_Area</vt:lpstr>
      <vt:lpstr>'Tables 3'!Print_Area</vt:lpstr>
      <vt:lpstr>'Tables 4'!Print_Area</vt:lpstr>
      <vt:lpstr>'Tables 5'!Print_Area</vt:lpstr>
      <vt:lpstr>'Tables 6'!Print_Area</vt:lpstr>
      <vt:lpstr>'Tables 7'!Print_Area</vt:lpstr>
      <vt:lpstr>'Tables M1'!Print_Area</vt:lpstr>
      <vt:lpstr>'Tables M2'!Print_Area</vt:lpstr>
      <vt:lpstr>'Tables M3'!Print_Area</vt:lpstr>
      <vt:lpstr>'Title Page'!Print_Area</vt:lpstr>
      <vt:lpstr>'Figure List'!Print_Titles</vt:lpstr>
      <vt:lpstr>'Table List'!Print_Titles</vt:lpstr>
      <vt:lpstr>'Tables 1'!Print_Titles</vt:lpstr>
      <vt:lpstr>'Tables 2'!Print_Titles</vt:lpstr>
      <vt:lpstr>'Tables 3'!Print_Titles</vt:lpstr>
      <vt:lpstr>'Tables 4'!Print_Titles</vt:lpstr>
      <vt:lpstr>'Tables 5'!Print_Titles</vt:lpstr>
      <vt:lpstr>'Tables 6'!Print_Titles</vt:lpstr>
      <vt:lpstr>'Tables 7'!Print_Titles</vt:lpstr>
      <vt:lpstr>'Tables M1'!Print_Titles</vt:lpstr>
      <vt:lpstr>'Tables M2'!Print_Titles</vt:lpstr>
      <vt:lpstr>'Tables M3'!Print_Titles</vt:lpstr>
    </vt:vector>
  </TitlesOfParts>
  <Company>Dell Computer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joel neymark</cp:lastModifiedBy>
  <cp:lastPrinted>2021-03-03T14:27:33Z</cp:lastPrinted>
  <dcterms:created xsi:type="dcterms:W3CDTF">1999-11-02T18:01:56Z</dcterms:created>
  <dcterms:modified xsi:type="dcterms:W3CDTF">2021-03-03T14:49:51Z</dcterms:modified>
</cp:coreProperties>
</file>